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3CB0CA1-6766-4F7A-ADAB-5518AE94AE1E}" xr6:coauthVersionLast="34" xr6:coauthVersionMax="34" xr10:uidLastSave="{00000000-0000-0000-0000-000000000000}"/>
  <bookViews>
    <workbookView xWindow="0" yWindow="0" windowWidth="22260" windowHeight="12645" firstSheet="5" activeTab="12" xr2:uid="{00000000-000D-0000-FFFF-FFFF00000000}"/>
  </bookViews>
  <sheets>
    <sheet name="CART_star,k=1" sheetId="4" r:id="rId1"/>
    <sheet name="CART_star,k=2" sheetId="1" r:id="rId2"/>
    <sheet name="CART_star,k=3" sheetId="3" r:id="rId3"/>
    <sheet name="CART_star,k=4" sheetId="5" r:id="rId4"/>
    <sheet name="CG_star, k=3" sheetId="6" r:id="rId5"/>
    <sheet name="CG_star, k=4" sheetId="7" r:id="rId6"/>
    <sheet name="CG, k=2" sheetId="9" r:id="rId7"/>
    <sheet name="CG, k=3" sheetId="10" r:id="rId8"/>
    <sheet name="CG, k=4" sheetId="11" r:id="rId9"/>
    <sheet name="CG small, k=2" sheetId="13" r:id="rId10"/>
    <sheet name="CG small, k=3" sheetId="14" r:id="rId11"/>
    <sheet name="CG small, k=4" sheetId="15" r:id="rId12"/>
    <sheet name="Charts" sheetId="16" r:id="rId13"/>
    <sheet name="Training" sheetId="17" r:id="rId14"/>
  </sheets>
  <definedNames>
    <definedName name="_xlcn.WorksheetConnection_CG_stark4G6J201" hidden="1">'CG_star, k=4'!$G$6:$J$20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G_star, k=4!$G$6:$J$20"/>
        </x15:modelTables>
      </x15:dataModel>
    </ext>
  </extLst>
</workbook>
</file>

<file path=xl/calcChain.xml><?xml version="1.0" encoding="utf-8"?>
<calcChain xmlns="http://schemas.openxmlformats.org/spreadsheetml/2006/main">
  <c r="I12" i="11" l="1"/>
  <c r="H12" i="11"/>
  <c r="G12" i="11"/>
  <c r="I12" i="10"/>
  <c r="H12" i="10"/>
  <c r="G12" i="10"/>
  <c r="I12" i="9"/>
  <c r="H12" i="9"/>
  <c r="G12" i="9"/>
  <c r="K20" i="15"/>
  <c r="J20" i="15"/>
  <c r="I20" i="15"/>
  <c r="H20" i="15"/>
  <c r="K20" i="14"/>
  <c r="J20" i="14"/>
  <c r="I20" i="14"/>
  <c r="H20" i="14"/>
  <c r="K20" i="13"/>
  <c r="J20" i="13"/>
  <c r="I20" i="13"/>
  <c r="H20" i="13"/>
  <c r="K7" i="11" l="1"/>
  <c r="K8" i="11"/>
  <c r="K9" i="11"/>
  <c r="K10" i="11"/>
  <c r="K11" i="11"/>
  <c r="K6" i="11"/>
  <c r="K7" i="10"/>
  <c r="K8" i="10"/>
  <c r="K9" i="10"/>
  <c r="K10" i="10"/>
  <c r="K11" i="10"/>
  <c r="K6" i="10"/>
  <c r="K7" i="9"/>
  <c r="K8" i="9"/>
  <c r="K9" i="9"/>
  <c r="K10" i="9"/>
  <c r="K11" i="9"/>
  <c r="K6" i="9"/>
  <c r="F51" i="17" l="1"/>
  <c r="F50" i="17"/>
  <c r="N6" i="15"/>
  <c r="N7" i="15"/>
  <c r="N8" i="15"/>
  <c r="N9" i="15"/>
  <c r="N22" i="15" s="1"/>
  <c r="N10" i="15"/>
  <c r="N11" i="15"/>
  <c r="N12" i="15"/>
  <c r="N13" i="15"/>
  <c r="N14" i="15"/>
  <c r="N15" i="15"/>
  <c r="N16" i="15"/>
  <c r="N17" i="15"/>
  <c r="N18" i="15"/>
  <c r="N19" i="15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6" i="13"/>
  <c r="N22" i="13" s="1"/>
  <c r="N22" i="14" l="1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6" i="14"/>
  <c r="F6" i="17" l="1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" i="17"/>
  <c r="O7" i="15" l="1"/>
  <c r="O8" i="15"/>
  <c r="O9" i="15"/>
  <c r="O10" i="15"/>
  <c r="O11" i="15"/>
  <c r="O12" i="15"/>
  <c r="O13" i="15"/>
  <c r="O14" i="15"/>
  <c r="O15" i="15"/>
  <c r="O16" i="15"/>
  <c r="O17" i="15"/>
  <c r="O18" i="15"/>
  <c r="O19" i="15"/>
  <c r="O6" i="15"/>
  <c r="M6" i="15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6" i="14"/>
  <c r="M6" i="14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6" i="13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J11" i="9" l="1"/>
  <c r="J11" i="11"/>
  <c r="J11" i="10"/>
  <c r="M22" i="13" l="1"/>
  <c r="M22" i="15"/>
  <c r="L7" i="15"/>
  <c r="L8" i="15"/>
  <c r="L9" i="15"/>
  <c r="L10" i="15"/>
  <c r="L11" i="15"/>
  <c r="L12" i="15"/>
  <c r="L13" i="15"/>
  <c r="L6" i="15"/>
  <c r="L19" i="15"/>
  <c r="L18" i="15"/>
  <c r="L17" i="15"/>
  <c r="L16" i="15"/>
  <c r="L15" i="15"/>
  <c r="L14" i="15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6" i="7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6" i="6"/>
  <c r="K17" i="7"/>
  <c r="K17" i="6"/>
  <c r="K23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6" i="5"/>
  <c r="K23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6" i="3"/>
  <c r="K2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6" i="1"/>
  <c r="L22" i="13" l="1"/>
  <c r="L22" i="14"/>
  <c r="M22" i="14"/>
  <c r="L22" i="15"/>
  <c r="J17" i="5"/>
  <c r="J17" i="3"/>
  <c r="J17" i="1"/>
  <c r="J10" i="11" l="1"/>
  <c r="J9" i="11"/>
  <c r="J8" i="11"/>
  <c r="J7" i="11"/>
  <c r="J6" i="11"/>
  <c r="J10" i="10" l="1"/>
  <c r="J9" i="10"/>
  <c r="J8" i="10"/>
  <c r="J7" i="10"/>
  <c r="J6" i="10"/>
  <c r="J10" i="9"/>
  <c r="J7" i="9"/>
  <c r="J8" i="9"/>
  <c r="J9" i="9"/>
  <c r="J6" i="9"/>
  <c r="L23" i="7"/>
  <c r="L23" i="6" l="1"/>
  <c r="K20" i="7" l="1"/>
  <c r="K19" i="7"/>
  <c r="K18" i="7"/>
  <c r="K16" i="7"/>
  <c r="K15" i="7"/>
  <c r="K14" i="7"/>
  <c r="K13" i="7"/>
  <c r="K12" i="7"/>
  <c r="K11" i="7"/>
  <c r="K10" i="7"/>
  <c r="K9" i="7"/>
  <c r="K8" i="7"/>
  <c r="K7" i="7"/>
  <c r="K6" i="7"/>
  <c r="K20" i="6"/>
  <c r="K19" i="6"/>
  <c r="K18" i="6"/>
  <c r="K16" i="6"/>
  <c r="K15" i="6"/>
  <c r="K14" i="6"/>
  <c r="K13" i="6"/>
  <c r="K12" i="6"/>
  <c r="K11" i="6"/>
  <c r="K10" i="6"/>
  <c r="K9" i="6"/>
  <c r="K8" i="6"/>
  <c r="K7" i="6"/>
  <c r="K6" i="6"/>
  <c r="J23" i="1"/>
  <c r="J23" i="3"/>
  <c r="J7" i="5"/>
  <c r="J8" i="5"/>
  <c r="J9" i="5"/>
  <c r="J10" i="5"/>
  <c r="J11" i="5"/>
  <c r="J12" i="5"/>
  <c r="J13" i="5"/>
  <c r="J14" i="5"/>
  <c r="J15" i="5"/>
  <c r="J16" i="5"/>
  <c r="J18" i="5"/>
  <c r="J19" i="5"/>
  <c r="J20" i="5"/>
  <c r="J6" i="5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6" i="1"/>
  <c r="J20" i="3"/>
  <c r="J19" i="3"/>
  <c r="J18" i="3"/>
  <c r="J16" i="3"/>
  <c r="J15" i="3"/>
  <c r="J14" i="3"/>
  <c r="J13" i="3"/>
  <c r="J12" i="3"/>
  <c r="J11" i="3"/>
  <c r="J10" i="3"/>
  <c r="J9" i="3"/>
  <c r="J8" i="3"/>
  <c r="J7" i="3"/>
  <c r="J6" i="3"/>
  <c r="K23" i="7" l="1"/>
  <c r="K23" i="6"/>
  <c r="J2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B4840-CF6D-41B8-99B7-E4F24036F3C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5DE49AB-B26E-4C61-B550-FEC01C40CF93}" name="WorksheetConnection_CG_star, k=4!$G$6:$J$20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G_stark4G6J201"/>
        </x15:connection>
      </ext>
    </extLst>
  </connection>
</connections>
</file>

<file path=xl/sharedStrings.xml><?xml version="1.0" encoding="utf-8"?>
<sst xmlns="http://schemas.openxmlformats.org/spreadsheetml/2006/main" count="658" uniqueCount="76">
  <si>
    <t>Depth 2</t>
  </si>
  <si>
    <t>Instance</t>
  </si>
  <si>
    <t>Rows</t>
  </si>
  <si>
    <t>Features</t>
  </si>
  <si>
    <t>Targets</t>
  </si>
  <si>
    <t>BERTSIMAS</t>
  </si>
  <si>
    <t>CART*</t>
  </si>
  <si>
    <t>Mean improvement VS BERTSIMAS</t>
  </si>
  <si>
    <t>Depth 3</t>
  </si>
  <si>
    <t>Iris</t>
  </si>
  <si>
    <t>CART (from B)</t>
  </si>
  <si>
    <t>Pima-Indians-diabetes</t>
  </si>
  <si>
    <t>Banknote-authentification</t>
  </si>
  <si>
    <t>Balance-scale</t>
  </si>
  <si>
    <t>Monks-problems-1</t>
  </si>
  <si>
    <t>Worst case in CART*</t>
  </si>
  <si>
    <t>Monks-problems-2</t>
  </si>
  <si>
    <t>Monks-problems-3</t>
  </si>
  <si>
    <t>Ionosphere</t>
  </si>
  <si>
    <t>Spambase</t>
  </si>
  <si>
    <t>Car-evaluation</t>
  </si>
  <si>
    <t>Qsar-biodegradation</t>
  </si>
  <si>
    <t>Seismic-bumps</t>
  </si>
  <si>
    <t>Statlog-satellite</t>
  </si>
  <si>
    <t>Tic-tac-toe-endgame</t>
  </si>
  <si>
    <t>Wine</t>
  </si>
  <si>
    <t>Score</t>
  </si>
  <si>
    <t>Depth 1</t>
  </si>
  <si>
    <t>Depth 4</t>
  </si>
  <si>
    <t>Mean</t>
  </si>
  <si>
    <t>Worst case in CG*</t>
  </si>
  <si>
    <t>CG*</t>
  </si>
  <si>
    <t>Mean time (s)</t>
  </si>
  <si>
    <t>Worst case in CG</t>
  </si>
  <si>
    <t>Mean improvement VS CART</t>
  </si>
  <si>
    <t>CART</t>
  </si>
  <si>
    <t>CG</t>
  </si>
  <si>
    <t>Default credit</t>
  </si>
  <si>
    <t>Magic4</t>
  </si>
  <si>
    <t>HTRU_2</t>
  </si>
  <si>
    <t>Letter recognition</t>
  </si>
  <si>
    <t>Worst case in CART</t>
  </si>
  <si>
    <t>Mean time in CART</t>
  </si>
  <si>
    <t>Statlog shuttle</t>
  </si>
  <si>
    <t>Mean improvemet VS CART</t>
  </si>
  <si>
    <t>BERTSIMAS VS CART</t>
  </si>
  <si>
    <t>B VS CART</t>
  </si>
  <si>
    <t>CG VS CART</t>
  </si>
  <si>
    <t>Instances</t>
  </si>
  <si>
    <t>Hand-posture</t>
  </si>
  <si>
    <t xml:space="preserve"> </t>
  </si>
  <si>
    <t>iris</t>
  </si>
  <si>
    <t>IndiansDiabetes</t>
  </si>
  <si>
    <t>banknote</t>
  </si>
  <si>
    <t>balance-scale</t>
  </si>
  <si>
    <t>monk1</t>
  </si>
  <si>
    <t>monk2</t>
  </si>
  <si>
    <t>monk3</t>
  </si>
  <si>
    <t>spambase</t>
  </si>
  <si>
    <t>car_evaluation</t>
  </si>
  <si>
    <t>biodeg</t>
  </si>
  <si>
    <t>seismic_bumps</t>
  </si>
  <si>
    <t>Statlog_satellite</t>
  </si>
  <si>
    <t>tic-tac-toe</t>
  </si>
  <si>
    <t>wine</t>
  </si>
  <si>
    <t>Training score</t>
  </si>
  <si>
    <t>Diff</t>
  </si>
  <si>
    <t>Time (s)</t>
  </si>
  <si>
    <t>Depth</t>
  </si>
  <si>
    <t>Tuned CART</t>
  </si>
  <si>
    <t>Time tuned CART</t>
  </si>
  <si>
    <t>Mean improvement VS Tuned CART</t>
  </si>
  <si>
    <t>OCT</t>
  </si>
  <si>
    <t>Time (CART*)</t>
  </si>
  <si>
    <t>Time CART*</t>
  </si>
  <si>
    <t>Mean improvement VS CART*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</si>
</sst>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</a:t>
            </a:r>
            <a:r>
              <a:rPr lang="en-US" sz="2400" b="1" baseline="0"/>
              <a:t> VS CART, depth 2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'CART_star,k=2'!$E$31:$E$45</c:f>
              <c:strCache>
                <c:ptCount val="15"/>
                <c:pt idx="0">
                  <c:v>Monks-problems-2</c:v>
                </c:pt>
                <c:pt idx="1">
                  <c:v>Ionosphere</c:v>
                </c:pt>
                <c:pt idx="2">
                  <c:v>Seismic-bumps</c:v>
                </c:pt>
                <c:pt idx="3">
                  <c:v>Monks-problems-3</c:v>
                </c:pt>
                <c:pt idx="4">
                  <c:v>Tic-tac-toe-endgame</c:v>
                </c:pt>
                <c:pt idx="5">
                  <c:v>Iris</c:v>
                </c:pt>
                <c:pt idx="6">
                  <c:v>Pima-Indians-diabetes</c:v>
                </c:pt>
                <c:pt idx="7">
                  <c:v>Banknote-authentification</c:v>
                </c:pt>
                <c:pt idx="8">
                  <c:v>Spambase</c:v>
                </c:pt>
                <c:pt idx="9">
                  <c:v>Qsar-biodegradation</c:v>
                </c:pt>
                <c:pt idx="10">
                  <c:v>Car-evaluation</c:v>
                </c:pt>
                <c:pt idx="11">
                  <c:v>Balance-scale</c:v>
                </c:pt>
                <c:pt idx="12">
                  <c:v>Statlog-satellite</c:v>
                </c:pt>
                <c:pt idx="13">
                  <c:v>Wine</c:v>
                </c:pt>
                <c:pt idx="14">
                  <c:v>Monks-problems-1</c:v>
                </c:pt>
              </c:strCache>
            </c:strRef>
          </c:cat>
          <c:val>
            <c:numRef>
              <c:f>'CART_star,k=2'!$F$31:$F$45</c:f>
              <c:numCache>
                <c:formatCode>General</c:formatCode>
                <c:ptCount val="15"/>
                <c:pt idx="0">
                  <c:v>-6.5</c:v>
                </c:pt>
                <c:pt idx="1">
                  <c:v>-3.5</c:v>
                </c:pt>
                <c:pt idx="2">
                  <c:v>-0.70000000000000284</c:v>
                </c:pt>
                <c:pt idx="3">
                  <c:v>0</c:v>
                </c:pt>
                <c:pt idx="4">
                  <c:v>0.70000000000000284</c:v>
                </c:pt>
                <c:pt idx="5">
                  <c:v>0.79999999999999716</c:v>
                </c:pt>
                <c:pt idx="6">
                  <c:v>2.4000000000000057</c:v>
                </c:pt>
                <c:pt idx="7">
                  <c:v>2.7999999999999972</c:v>
                </c:pt>
                <c:pt idx="8">
                  <c:v>2.7999999999999972</c:v>
                </c:pt>
                <c:pt idx="9">
                  <c:v>3.0999999999999943</c:v>
                </c:pt>
                <c:pt idx="10">
                  <c:v>3.7999999999999972</c:v>
                </c:pt>
                <c:pt idx="11">
                  <c:v>4</c:v>
                </c:pt>
                <c:pt idx="12">
                  <c:v>5.8999999999999915</c:v>
                </c:pt>
                <c:pt idx="13">
                  <c:v>10.299999999999997</c:v>
                </c:pt>
                <c:pt idx="14">
                  <c:v>14.199999999999996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BC92-465C-9358-D6F511828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40000"/>
        <c:axId val="293233112"/>
      </c:barChart>
      <c:catAx>
        <c:axId val="2932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33112"/>
        <c:crosses val="autoZero"/>
        <c:auto val="1"/>
        <c:lblAlgn val="ctr"/>
        <c:lblOffset val="100"/>
        <c:noMultiLvlLbl val="0"/>
      </c:catAx>
      <c:valAx>
        <c:axId val="2932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Accuracy improvement on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 VS BERTSIMAS', depth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'CART_star,k=2'!$J$37:$J$51</c:f>
              <c:strCache>
                <c:ptCount val="15"/>
                <c:pt idx="0">
                  <c:v>Monks-problems-2</c:v>
                </c:pt>
                <c:pt idx="1">
                  <c:v>Ionosphere</c:v>
                </c:pt>
                <c:pt idx="2">
                  <c:v>Seismic-bumps</c:v>
                </c:pt>
                <c:pt idx="3">
                  <c:v>Tic-tac-toe-endgame</c:v>
                </c:pt>
                <c:pt idx="4">
                  <c:v>Monks-problems-3</c:v>
                </c:pt>
                <c:pt idx="5">
                  <c:v>Wine</c:v>
                </c:pt>
                <c:pt idx="6">
                  <c:v>Pima-Indians-diabetes</c:v>
                </c:pt>
                <c:pt idx="7">
                  <c:v>Iris</c:v>
                </c:pt>
                <c:pt idx="8">
                  <c:v>Balance-scale</c:v>
                </c:pt>
                <c:pt idx="9">
                  <c:v>Banknote-authentification</c:v>
                </c:pt>
                <c:pt idx="10">
                  <c:v>Spambase</c:v>
                </c:pt>
                <c:pt idx="11">
                  <c:v>Qsar-biodegradation</c:v>
                </c:pt>
                <c:pt idx="12">
                  <c:v>Car-evaluation</c:v>
                </c:pt>
                <c:pt idx="13">
                  <c:v>Monks-problems-1</c:v>
                </c:pt>
                <c:pt idx="14">
                  <c:v>Statlog-satellite</c:v>
                </c:pt>
              </c:strCache>
            </c:strRef>
          </c:cat>
          <c:val>
            <c:numRef>
              <c:f>'CART_star,k=2'!$K$37:$K$51</c:f>
              <c:numCache>
                <c:formatCode>General</c:formatCode>
                <c:ptCount val="15"/>
                <c:pt idx="0">
                  <c:v>-5.6000000000000014</c:v>
                </c:pt>
                <c:pt idx="1">
                  <c:v>-3.5</c:v>
                </c:pt>
                <c:pt idx="2">
                  <c:v>-0.70000000000000284</c:v>
                </c:pt>
                <c:pt idx="3">
                  <c:v>-0.39999999999999147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0.79999999999999716</c:v>
                </c:pt>
                <c:pt idx="8">
                  <c:v>1.4000000000000057</c:v>
                </c:pt>
                <c:pt idx="9">
                  <c:v>1.7000000000000028</c:v>
                </c:pt>
                <c:pt idx="10">
                  <c:v>2.7000000000000028</c:v>
                </c:pt>
                <c:pt idx="11">
                  <c:v>3.4000000000000057</c:v>
                </c:pt>
                <c:pt idx="12">
                  <c:v>3.7999999999999972</c:v>
                </c:pt>
                <c:pt idx="13">
                  <c:v>3.8999999999999915</c:v>
                </c:pt>
                <c:pt idx="14">
                  <c:v>5.8999999999999915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73A-4C08-BF73-E0E2C571B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496"/>
        <c:axId val="423527824"/>
      </c:barChart>
      <c:catAx>
        <c:axId val="42352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824"/>
        <c:crosses val="autoZero"/>
        <c:auto val="1"/>
        <c:lblAlgn val="ctr"/>
        <c:lblOffset val="100"/>
        <c:noMultiLvlLbl val="0"/>
      </c:catAx>
      <c:valAx>
        <c:axId val="423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on testing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</a:t>
            </a:r>
            <a:r>
              <a:rPr lang="en-US" sz="2400" b="1" baseline="0"/>
              <a:t> VS CART, depth 3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'CART_star,k=3'!$C$32:$C$46</c:f>
              <c:strCache>
                <c:ptCount val="15"/>
                <c:pt idx="0">
                  <c:v>Monks-problems-2</c:v>
                </c:pt>
                <c:pt idx="1">
                  <c:v>Monks-problems-3</c:v>
                </c:pt>
                <c:pt idx="2">
                  <c:v>Ionosphere</c:v>
                </c:pt>
                <c:pt idx="3">
                  <c:v>Tic-tac-toe-endgame</c:v>
                </c:pt>
                <c:pt idx="4">
                  <c:v>Seismic-bumps</c:v>
                </c:pt>
                <c:pt idx="5">
                  <c:v>Balance-scale</c:v>
                </c:pt>
                <c:pt idx="6">
                  <c:v>Car-evaluation</c:v>
                </c:pt>
                <c:pt idx="7">
                  <c:v>Pima-Indians-diabetes</c:v>
                </c:pt>
                <c:pt idx="8">
                  <c:v>Statlog-satellite</c:v>
                </c:pt>
                <c:pt idx="9">
                  <c:v>Spambase</c:v>
                </c:pt>
                <c:pt idx="10">
                  <c:v>Iris</c:v>
                </c:pt>
                <c:pt idx="11">
                  <c:v>Qsar-biodegradation</c:v>
                </c:pt>
                <c:pt idx="12">
                  <c:v>Banknote-authentification</c:v>
                </c:pt>
                <c:pt idx="13">
                  <c:v>Wine</c:v>
                </c:pt>
                <c:pt idx="14">
                  <c:v>Monks-problems-1</c:v>
                </c:pt>
              </c:strCache>
            </c:strRef>
          </c:cat>
          <c:val>
            <c:numRef>
              <c:f>'CART_star,k=3'!$D$32:$D$46</c:f>
              <c:numCache>
                <c:formatCode>General</c:formatCode>
                <c:ptCount val="15"/>
                <c:pt idx="0">
                  <c:v>-8.7999999999999972</c:v>
                </c:pt>
                <c:pt idx="1">
                  <c:v>-7.1000000000000085</c:v>
                </c:pt>
                <c:pt idx="2">
                  <c:v>-3.8999999999999915</c:v>
                </c:pt>
                <c:pt idx="3">
                  <c:v>-2.5</c:v>
                </c:pt>
                <c:pt idx="4">
                  <c:v>-0.89999999999999147</c:v>
                </c:pt>
                <c:pt idx="5">
                  <c:v>1.2999999999999972</c:v>
                </c:pt>
                <c:pt idx="6">
                  <c:v>1.8999999999999915</c:v>
                </c:pt>
                <c:pt idx="7">
                  <c:v>2</c:v>
                </c:pt>
                <c:pt idx="8">
                  <c:v>2.2000000000000028</c:v>
                </c:pt>
                <c:pt idx="9">
                  <c:v>3.2999999999999972</c:v>
                </c:pt>
                <c:pt idx="10">
                  <c:v>3.8999999999999915</c:v>
                </c:pt>
                <c:pt idx="11">
                  <c:v>4.7999999999999972</c:v>
                </c:pt>
                <c:pt idx="12">
                  <c:v>5.5999999999999943</c:v>
                </c:pt>
                <c:pt idx="13">
                  <c:v>8.3999999999999915</c:v>
                </c:pt>
                <c:pt idx="14">
                  <c:v>19.400000000000006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03A-4E54-8F7C-E7269A95A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40000"/>
        <c:axId val="293233112"/>
      </c:barChart>
      <c:catAx>
        <c:axId val="2932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33112"/>
        <c:crosses val="autoZero"/>
        <c:auto val="1"/>
        <c:lblAlgn val="ctr"/>
        <c:lblOffset val="100"/>
        <c:noMultiLvlLbl val="0"/>
      </c:catAx>
      <c:valAx>
        <c:axId val="2932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Accuracy improvement on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 VS BERTSIMAS', depth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'CART_star,k=3'!$K$30:$K$44</c:f>
              <c:strCache>
                <c:ptCount val="15"/>
                <c:pt idx="0">
                  <c:v>Monks-problems-2</c:v>
                </c:pt>
                <c:pt idx="1">
                  <c:v>Monks-problems-3</c:v>
                </c:pt>
                <c:pt idx="2">
                  <c:v>Wine</c:v>
                </c:pt>
                <c:pt idx="3">
                  <c:v>Ionosphere</c:v>
                </c:pt>
                <c:pt idx="4">
                  <c:v>Tic-tac-toe-endgame</c:v>
                </c:pt>
                <c:pt idx="5">
                  <c:v>Seismic-bumps</c:v>
                </c:pt>
                <c:pt idx="6">
                  <c:v>Pima-Indians-diabetes</c:v>
                </c:pt>
                <c:pt idx="7">
                  <c:v>Car-evaluation</c:v>
                </c:pt>
                <c:pt idx="8">
                  <c:v>Statlog-satellite</c:v>
                </c:pt>
                <c:pt idx="9">
                  <c:v>Iris</c:v>
                </c:pt>
                <c:pt idx="10">
                  <c:v>Balance-scale</c:v>
                </c:pt>
                <c:pt idx="11">
                  <c:v>Spambase</c:v>
                </c:pt>
                <c:pt idx="12">
                  <c:v>Qsar-biodegradation</c:v>
                </c:pt>
                <c:pt idx="13">
                  <c:v>Banknote-authentification</c:v>
                </c:pt>
                <c:pt idx="14">
                  <c:v>Monks-problems-1</c:v>
                </c:pt>
              </c:strCache>
            </c:strRef>
          </c:cat>
          <c:val>
            <c:numRef>
              <c:f>'CART_star,k=3'!$L$30:$L$44</c:f>
              <c:numCache>
                <c:formatCode>General</c:formatCode>
                <c:ptCount val="15"/>
                <c:pt idx="0">
                  <c:v>-7.8999999999999986</c:v>
                </c:pt>
                <c:pt idx="1">
                  <c:v>-7.1000000000000085</c:v>
                </c:pt>
                <c:pt idx="2">
                  <c:v>-4.9000000000000057</c:v>
                </c:pt>
                <c:pt idx="3">
                  <c:v>-3.6999999999999886</c:v>
                </c:pt>
                <c:pt idx="4">
                  <c:v>-3.5</c:v>
                </c:pt>
                <c:pt idx="5">
                  <c:v>-0.89999999999999147</c:v>
                </c:pt>
                <c:pt idx="6">
                  <c:v>1.5</c:v>
                </c:pt>
                <c:pt idx="7">
                  <c:v>1.8999999999999915</c:v>
                </c:pt>
                <c:pt idx="8">
                  <c:v>2</c:v>
                </c:pt>
                <c:pt idx="9">
                  <c:v>2.7999999999999972</c:v>
                </c:pt>
                <c:pt idx="10">
                  <c:v>2.7999999999999972</c:v>
                </c:pt>
                <c:pt idx="11">
                  <c:v>3.2999999999999972</c:v>
                </c:pt>
                <c:pt idx="12">
                  <c:v>4.7000000000000028</c:v>
                </c:pt>
                <c:pt idx="13">
                  <c:v>5</c:v>
                </c:pt>
                <c:pt idx="14">
                  <c:v>14.900000000000006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558-41B9-AF1C-72201FDD7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496"/>
        <c:axId val="423527824"/>
      </c:barChart>
      <c:catAx>
        <c:axId val="42352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824"/>
        <c:crosses val="autoZero"/>
        <c:auto val="1"/>
        <c:lblAlgn val="ctr"/>
        <c:lblOffset val="100"/>
        <c:noMultiLvlLbl val="0"/>
      </c:catAx>
      <c:valAx>
        <c:axId val="423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on testing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</a:t>
            </a:r>
            <a:r>
              <a:rPr lang="en-US" sz="2400" b="1" baseline="0"/>
              <a:t> VS CART, depth 4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'CART_star,k=4'!$C$34:$C$48</c:f>
              <c:strCache>
                <c:ptCount val="15"/>
                <c:pt idx="0">
                  <c:v>Monks-problems-2</c:v>
                </c:pt>
                <c:pt idx="1">
                  <c:v>Monks-problems-3</c:v>
                </c:pt>
                <c:pt idx="2">
                  <c:v>Ionosphere</c:v>
                </c:pt>
                <c:pt idx="3">
                  <c:v>Seismic-bumps</c:v>
                </c:pt>
                <c:pt idx="4">
                  <c:v>Pima-Indians-diabetes</c:v>
                </c:pt>
                <c:pt idx="5">
                  <c:v>Qsar-biodegradation</c:v>
                </c:pt>
                <c:pt idx="6">
                  <c:v>Tic-tac-toe-endgame</c:v>
                </c:pt>
                <c:pt idx="7">
                  <c:v>Statlog-satellite</c:v>
                </c:pt>
                <c:pt idx="8">
                  <c:v>Iris</c:v>
                </c:pt>
                <c:pt idx="9">
                  <c:v>Spambase</c:v>
                </c:pt>
                <c:pt idx="10">
                  <c:v>Balance-scale</c:v>
                </c:pt>
                <c:pt idx="11">
                  <c:v>Banknote-authentification</c:v>
                </c:pt>
                <c:pt idx="12">
                  <c:v>Car-evaluation</c:v>
                </c:pt>
                <c:pt idx="13">
                  <c:v>Wine</c:v>
                </c:pt>
                <c:pt idx="14">
                  <c:v>Monks-problems-1</c:v>
                </c:pt>
              </c:strCache>
            </c:strRef>
          </c:cat>
          <c:val>
            <c:numRef>
              <c:f>'CART_star,k=4'!$D$34:$D$48</c:f>
              <c:numCache>
                <c:formatCode>General</c:formatCode>
                <c:ptCount val="15"/>
                <c:pt idx="0">
                  <c:v>-10.199999999999996</c:v>
                </c:pt>
                <c:pt idx="1">
                  <c:v>-3.2000000000000028</c:v>
                </c:pt>
                <c:pt idx="2">
                  <c:v>-1.8999999999999915</c:v>
                </c:pt>
                <c:pt idx="3">
                  <c:v>-1.5</c:v>
                </c:pt>
                <c:pt idx="4">
                  <c:v>-1.2999999999999972</c:v>
                </c:pt>
                <c:pt idx="5">
                  <c:v>0.90000000000000568</c:v>
                </c:pt>
                <c:pt idx="6">
                  <c:v>3</c:v>
                </c:pt>
                <c:pt idx="7">
                  <c:v>3.2999999999999972</c:v>
                </c:pt>
                <c:pt idx="8">
                  <c:v>3.8999999999999915</c:v>
                </c:pt>
                <c:pt idx="9">
                  <c:v>3.9000000000000057</c:v>
                </c:pt>
                <c:pt idx="10">
                  <c:v>4.6999999999999886</c:v>
                </c:pt>
                <c:pt idx="11">
                  <c:v>6.7999999999999972</c:v>
                </c:pt>
                <c:pt idx="12">
                  <c:v>7.6000000000000085</c:v>
                </c:pt>
                <c:pt idx="13">
                  <c:v>10.199999999999989</c:v>
                </c:pt>
                <c:pt idx="14">
                  <c:v>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3E7-45E8-AB49-4B9309790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40000"/>
        <c:axId val="293233112"/>
      </c:barChart>
      <c:catAx>
        <c:axId val="2932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33112"/>
        <c:crosses val="autoZero"/>
        <c:auto val="1"/>
        <c:lblAlgn val="ctr"/>
        <c:lblOffset val="100"/>
        <c:noMultiLvlLbl val="0"/>
      </c:catAx>
      <c:valAx>
        <c:axId val="2932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Accuracy improvement on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CART* VS BERTSIMAS', depth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'CART_star,k=4'!$H$52:$H$66</c:f>
              <c:strCache>
                <c:ptCount val="15"/>
                <c:pt idx="0">
                  <c:v>Monks-problems-3</c:v>
                </c:pt>
                <c:pt idx="1">
                  <c:v>Wine</c:v>
                </c:pt>
                <c:pt idx="2">
                  <c:v>Pima-Indians-diabetes</c:v>
                </c:pt>
                <c:pt idx="3">
                  <c:v>Ionosphere</c:v>
                </c:pt>
                <c:pt idx="4">
                  <c:v>Seismic-bumps</c:v>
                </c:pt>
                <c:pt idx="5">
                  <c:v>Monks-problems-2</c:v>
                </c:pt>
                <c:pt idx="6">
                  <c:v>Qsar-biodegradation</c:v>
                </c:pt>
                <c:pt idx="7">
                  <c:v>Iris</c:v>
                </c:pt>
                <c:pt idx="8">
                  <c:v>Statlog-satellite</c:v>
                </c:pt>
                <c:pt idx="9">
                  <c:v>Spambase</c:v>
                </c:pt>
                <c:pt idx="10">
                  <c:v>Tic-tac-toe-endgame</c:v>
                </c:pt>
                <c:pt idx="11">
                  <c:v>Banknote-authentification</c:v>
                </c:pt>
                <c:pt idx="12">
                  <c:v>Balance-scale</c:v>
                </c:pt>
                <c:pt idx="13">
                  <c:v>Car-evaluation</c:v>
                </c:pt>
                <c:pt idx="14">
                  <c:v>Monks-problems-1</c:v>
                </c:pt>
              </c:strCache>
            </c:strRef>
          </c:cat>
          <c:val>
            <c:numRef>
              <c:f>'CART_star,k=4'!$I$52:$I$66</c:f>
              <c:numCache>
                <c:formatCode>General</c:formatCode>
                <c:ptCount val="15"/>
                <c:pt idx="0">
                  <c:v>-3.2000000000000028</c:v>
                </c:pt>
                <c:pt idx="1">
                  <c:v>-3.1000000000000085</c:v>
                </c:pt>
                <c:pt idx="2">
                  <c:v>-2</c:v>
                </c:pt>
                <c:pt idx="3">
                  <c:v>-1.6999999999999886</c:v>
                </c:pt>
                <c:pt idx="4">
                  <c:v>-1.5</c:v>
                </c:pt>
                <c:pt idx="5">
                  <c:v>-1.3999999999999986</c:v>
                </c:pt>
                <c:pt idx="6">
                  <c:v>0.70000000000000284</c:v>
                </c:pt>
                <c:pt idx="7">
                  <c:v>2.7999999999999972</c:v>
                </c:pt>
                <c:pt idx="8">
                  <c:v>3.5</c:v>
                </c:pt>
                <c:pt idx="9">
                  <c:v>3.8000000000000114</c:v>
                </c:pt>
                <c:pt idx="10">
                  <c:v>3.9000000000000057</c:v>
                </c:pt>
                <c:pt idx="11">
                  <c:v>5.0999999999999943</c:v>
                </c:pt>
                <c:pt idx="12">
                  <c:v>6.5</c:v>
                </c:pt>
                <c:pt idx="13">
                  <c:v>7.6000000000000085</c:v>
                </c:pt>
                <c:pt idx="14">
                  <c:v>14.200000000000003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9C8-41EB-97F5-585E2601A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496"/>
        <c:axId val="423527824"/>
      </c:barChart>
      <c:catAx>
        <c:axId val="42352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824"/>
        <c:crosses val="autoZero"/>
        <c:auto val="1"/>
        <c:lblAlgn val="ctr"/>
        <c:lblOffset val="100"/>
        <c:noMultiLvlLbl val="0"/>
      </c:catAx>
      <c:valAx>
        <c:axId val="423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on testing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CG*</a:t>
            </a:r>
            <a:r>
              <a:rPr lang="en-US" sz="2400" b="1" baseline="0"/>
              <a:t> VS CART, depth 3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'CG_star, k=3'!$C$32:$C$46</c:f>
              <c:strCache>
                <c:ptCount val="15"/>
                <c:pt idx="0">
                  <c:v>Monks-problems-3</c:v>
                </c:pt>
                <c:pt idx="1">
                  <c:v>Ionosphere</c:v>
                </c:pt>
                <c:pt idx="2">
                  <c:v>Tic-tac-toe-endgame</c:v>
                </c:pt>
                <c:pt idx="3">
                  <c:v>Seismic-bumps</c:v>
                </c:pt>
                <c:pt idx="4">
                  <c:v>Balance-scale</c:v>
                </c:pt>
                <c:pt idx="5">
                  <c:v>Car-evaluation</c:v>
                </c:pt>
                <c:pt idx="6">
                  <c:v>Monks-problems-2</c:v>
                </c:pt>
                <c:pt idx="7">
                  <c:v>Pima-Indians-diabetes</c:v>
                </c:pt>
                <c:pt idx="8">
                  <c:v>Statlog-satellite</c:v>
                </c:pt>
                <c:pt idx="9">
                  <c:v>Spambase</c:v>
                </c:pt>
                <c:pt idx="10">
                  <c:v>Iris</c:v>
                </c:pt>
                <c:pt idx="11">
                  <c:v>Qsar-biodegradation</c:v>
                </c:pt>
                <c:pt idx="12">
                  <c:v>Banknote-authentification</c:v>
                </c:pt>
                <c:pt idx="13">
                  <c:v>Wine</c:v>
                </c:pt>
                <c:pt idx="14">
                  <c:v>Monks-problems-1</c:v>
                </c:pt>
              </c:strCache>
            </c:strRef>
          </c:cat>
          <c:val>
            <c:numRef>
              <c:f>'CG_star, k=3'!$D$32:$D$46</c:f>
              <c:numCache>
                <c:formatCode>General</c:formatCode>
                <c:ptCount val="15"/>
                <c:pt idx="0">
                  <c:v>-4.5</c:v>
                </c:pt>
                <c:pt idx="1">
                  <c:v>-2.7999999999999972</c:v>
                </c:pt>
                <c:pt idx="2">
                  <c:v>-2.5</c:v>
                </c:pt>
                <c:pt idx="3">
                  <c:v>-0.89999999999999147</c:v>
                </c:pt>
                <c:pt idx="4">
                  <c:v>0.79999999999999716</c:v>
                </c:pt>
                <c:pt idx="5">
                  <c:v>1.8999999999999915</c:v>
                </c:pt>
                <c:pt idx="6">
                  <c:v>1.8999999999999986</c:v>
                </c:pt>
                <c:pt idx="7">
                  <c:v>2</c:v>
                </c:pt>
                <c:pt idx="8">
                  <c:v>2.3999999999999915</c:v>
                </c:pt>
                <c:pt idx="9">
                  <c:v>3.5</c:v>
                </c:pt>
                <c:pt idx="10">
                  <c:v>3.8999999999999915</c:v>
                </c:pt>
                <c:pt idx="11">
                  <c:v>4.9000000000000057</c:v>
                </c:pt>
                <c:pt idx="12">
                  <c:v>6.2999999999999972</c:v>
                </c:pt>
                <c:pt idx="13">
                  <c:v>9.7999999999999972</c:v>
                </c:pt>
                <c:pt idx="14">
                  <c:v>19.400000000000006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AA1-4A16-9E83-8D792661A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40000"/>
        <c:axId val="293233112"/>
      </c:barChart>
      <c:catAx>
        <c:axId val="2932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33112"/>
        <c:crosses val="autoZero"/>
        <c:auto val="1"/>
        <c:lblAlgn val="ctr"/>
        <c:lblOffset val="100"/>
        <c:noMultiLvlLbl val="0"/>
      </c:catAx>
      <c:valAx>
        <c:axId val="2932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Accuracy improvement on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CG* VS BERTSIMAS', depth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'CG_star, k=3'!$J$55:$J$69</c:f>
              <c:strCache>
                <c:ptCount val="15"/>
                <c:pt idx="0">
                  <c:v>Monks-problems-3</c:v>
                </c:pt>
                <c:pt idx="1">
                  <c:v>Tic-tac-toe-endgame</c:v>
                </c:pt>
                <c:pt idx="2">
                  <c:v>Wine</c:v>
                </c:pt>
                <c:pt idx="3">
                  <c:v>Ionosphere</c:v>
                </c:pt>
                <c:pt idx="4">
                  <c:v>Seismic-bumps</c:v>
                </c:pt>
                <c:pt idx="5">
                  <c:v>Pima-Indians-diabetes</c:v>
                </c:pt>
                <c:pt idx="6">
                  <c:v>Car-evaluation</c:v>
                </c:pt>
                <c:pt idx="7">
                  <c:v>Statlog-satellite</c:v>
                </c:pt>
                <c:pt idx="8">
                  <c:v>Balance-scale</c:v>
                </c:pt>
                <c:pt idx="9">
                  <c:v>Iris</c:v>
                </c:pt>
                <c:pt idx="10">
                  <c:v>Monks-problems-2</c:v>
                </c:pt>
                <c:pt idx="11">
                  <c:v>Spambase</c:v>
                </c:pt>
                <c:pt idx="12">
                  <c:v>Qsar-biodegradation</c:v>
                </c:pt>
                <c:pt idx="13">
                  <c:v>Banknote-authentification</c:v>
                </c:pt>
                <c:pt idx="14">
                  <c:v>Monks-problems-1</c:v>
                </c:pt>
              </c:strCache>
            </c:strRef>
          </c:cat>
          <c:val>
            <c:numRef>
              <c:f>'CG_star, k=3'!$K$55:$K$69</c:f>
              <c:numCache>
                <c:formatCode>General</c:formatCode>
                <c:ptCount val="15"/>
                <c:pt idx="0">
                  <c:v>-4.5</c:v>
                </c:pt>
                <c:pt idx="1">
                  <c:v>-3.5</c:v>
                </c:pt>
                <c:pt idx="2">
                  <c:v>-3.5</c:v>
                </c:pt>
                <c:pt idx="3">
                  <c:v>-2.5999999999999943</c:v>
                </c:pt>
                <c:pt idx="4">
                  <c:v>-0.89999999999999147</c:v>
                </c:pt>
                <c:pt idx="5">
                  <c:v>1.5</c:v>
                </c:pt>
                <c:pt idx="6">
                  <c:v>1.8999999999999915</c:v>
                </c:pt>
                <c:pt idx="7">
                  <c:v>2.1999999999999886</c:v>
                </c:pt>
                <c:pt idx="8">
                  <c:v>2.2999999999999972</c:v>
                </c:pt>
                <c:pt idx="9">
                  <c:v>2.7999999999999972</c:v>
                </c:pt>
                <c:pt idx="10">
                  <c:v>2.7999999999999972</c:v>
                </c:pt>
                <c:pt idx="11">
                  <c:v>3.5</c:v>
                </c:pt>
                <c:pt idx="12">
                  <c:v>4.8000000000000114</c:v>
                </c:pt>
                <c:pt idx="13">
                  <c:v>5.7000000000000028</c:v>
                </c:pt>
                <c:pt idx="14">
                  <c:v>14.900000000000006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258-4082-9BC1-45D1C7B48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496"/>
        <c:axId val="423527824"/>
      </c:barChart>
      <c:catAx>
        <c:axId val="42352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824"/>
        <c:crosses val="autoZero"/>
        <c:auto val="1"/>
        <c:lblAlgn val="ctr"/>
        <c:lblOffset val="100"/>
        <c:noMultiLvlLbl val="0"/>
      </c:catAx>
      <c:valAx>
        <c:axId val="423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on testing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CG*</a:t>
            </a:r>
            <a:r>
              <a:rPr lang="en-US" sz="2400" b="1" baseline="0"/>
              <a:t> VS CART, depth 4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'CG_star, k=4'!$C$33:$C$47</c:f>
              <c:strCache>
                <c:ptCount val="15"/>
                <c:pt idx="0">
                  <c:v>Monks-problems-2</c:v>
                </c:pt>
                <c:pt idx="1">
                  <c:v>Monks-problems-3</c:v>
                </c:pt>
                <c:pt idx="2">
                  <c:v>Ionosphere</c:v>
                </c:pt>
                <c:pt idx="3">
                  <c:v>Seismic-bumps</c:v>
                </c:pt>
                <c:pt idx="4">
                  <c:v>Pima-Indians-diabetes</c:v>
                </c:pt>
                <c:pt idx="5">
                  <c:v>Qsar-biodegradation</c:v>
                </c:pt>
                <c:pt idx="6">
                  <c:v>Iris</c:v>
                </c:pt>
                <c:pt idx="7">
                  <c:v>Statlog-satellite</c:v>
                </c:pt>
                <c:pt idx="8">
                  <c:v>Spambase</c:v>
                </c:pt>
                <c:pt idx="9">
                  <c:v>Tic-tac-toe-endgame</c:v>
                </c:pt>
                <c:pt idx="10">
                  <c:v>Banknote-authentification</c:v>
                </c:pt>
                <c:pt idx="11">
                  <c:v>Wine</c:v>
                </c:pt>
                <c:pt idx="12">
                  <c:v>Balance-scale</c:v>
                </c:pt>
                <c:pt idx="13">
                  <c:v>Car-evaluation</c:v>
                </c:pt>
                <c:pt idx="14">
                  <c:v>Monks-problems-1</c:v>
                </c:pt>
              </c:strCache>
            </c:strRef>
          </c:cat>
          <c:val>
            <c:numRef>
              <c:f>'CG_star, k=4'!$D$33:$D$47</c:f>
              <c:numCache>
                <c:formatCode>General</c:formatCode>
                <c:ptCount val="15"/>
                <c:pt idx="0">
                  <c:v>-7.8999999999999986</c:v>
                </c:pt>
                <c:pt idx="1">
                  <c:v>-3.2000000000000028</c:v>
                </c:pt>
                <c:pt idx="2">
                  <c:v>-1.8999999999999915</c:v>
                </c:pt>
                <c:pt idx="3">
                  <c:v>-1.5</c:v>
                </c:pt>
                <c:pt idx="4">
                  <c:v>0.10000000000000853</c:v>
                </c:pt>
                <c:pt idx="5">
                  <c:v>2.7000000000000028</c:v>
                </c:pt>
                <c:pt idx="6">
                  <c:v>3.8999999999999915</c:v>
                </c:pt>
                <c:pt idx="7">
                  <c:v>3.8999999999999915</c:v>
                </c:pt>
                <c:pt idx="8">
                  <c:v>3.9000000000000057</c:v>
                </c:pt>
                <c:pt idx="9">
                  <c:v>4</c:v>
                </c:pt>
                <c:pt idx="10">
                  <c:v>6.9000000000000057</c:v>
                </c:pt>
                <c:pt idx="11">
                  <c:v>7.5</c:v>
                </c:pt>
                <c:pt idx="12">
                  <c:v>9</c:v>
                </c:pt>
                <c:pt idx="13">
                  <c:v>9</c:v>
                </c:pt>
                <c:pt idx="14">
                  <c:v>23.900000000000006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B351-4694-9FC5-53D85AF4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240000"/>
        <c:axId val="293233112"/>
      </c:barChart>
      <c:catAx>
        <c:axId val="2932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33112"/>
        <c:crosses val="autoZero"/>
        <c:auto val="1"/>
        <c:lblAlgn val="ctr"/>
        <c:lblOffset val="100"/>
        <c:noMultiLvlLbl val="0"/>
      </c:catAx>
      <c:valAx>
        <c:axId val="2932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Accuracy improvement on testing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2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CG* VS BERTSIMAS', depth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  <a:effectLst/>
          </c:spPr>
          <c:invertIfNegative val="1"/>
          <c:cat>
            <c:strRef>
              <c:f>'CG_star, k=4'!$K$53:$K$67</c:f>
              <c:strCache>
                <c:ptCount val="15"/>
                <c:pt idx="0">
                  <c:v>Monks-problems-2</c:v>
                </c:pt>
                <c:pt idx="1">
                  <c:v>Wine</c:v>
                </c:pt>
                <c:pt idx="2">
                  <c:v>Monks-problems-3</c:v>
                </c:pt>
                <c:pt idx="3">
                  <c:v>Ionosphere</c:v>
                </c:pt>
                <c:pt idx="4">
                  <c:v>Seismic-bumps</c:v>
                </c:pt>
                <c:pt idx="5">
                  <c:v>Pima-Indians-diabetes</c:v>
                </c:pt>
                <c:pt idx="6">
                  <c:v>Qsar-biodegradation</c:v>
                </c:pt>
                <c:pt idx="7">
                  <c:v>Iris</c:v>
                </c:pt>
                <c:pt idx="8">
                  <c:v>Tic-tac-toe-endgame</c:v>
                </c:pt>
                <c:pt idx="9">
                  <c:v>Statlog-satellite</c:v>
                </c:pt>
                <c:pt idx="10">
                  <c:v>Spambase</c:v>
                </c:pt>
                <c:pt idx="11">
                  <c:v>Banknote-authentification</c:v>
                </c:pt>
                <c:pt idx="12">
                  <c:v>Car-evaluation</c:v>
                </c:pt>
                <c:pt idx="13">
                  <c:v>Balance-scale</c:v>
                </c:pt>
                <c:pt idx="14">
                  <c:v>Monks-problems-1</c:v>
                </c:pt>
              </c:strCache>
            </c:strRef>
          </c:cat>
          <c:val>
            <c:numRef>
              <c:f>'CG_star, k=4'!$L$53:$L$67</c:f>
              <c:numCache>
                <c:formatCode>General</c:formatCode>
                <c:ptCount val="15"/>
                <c:pt idx="0">
                  <c:v>-7</c:v>
                </c:pt>
                <c:pt idx="1">
                  <c:v>-5.7999999999999972</c:v>
                </c:pt>
                <c:pt idx="2">
                  <c:v>-3.2000000000000028</c:v>
                </c:pt>
                <c:pt idx="3">
                  <c:v>-1.6999999999999886</c:v>
                </c:pt>
                <c:pt idx="4">
                  <c:v>-1.5</c:v>
                </c:pt>
                <c:pt idx="5">
                  <c:v>-0.39999999999999147</c:v>
                </c:pt>
                <c:pt idx="6">
                  <c:v>2.6000000000000085</c:v>
                </c:pt>
                <c:pt idx="7">
                  <c:v>2.7999999999999972</c:v>
                </c:pt>
                <c:pt idx="8">
                  <c:v>3</c:v>
                </c:pt>
                <c:pt idx="9">
                  <c:v>3.6999999999999886</c:v>
                </c:pt>
                <c:pt idx="10">
                  <c:v>3.9000000000000057</c:v>
                </c:pt>
                <c:pt idx="11">
                  <c:v>6.3000000000000114</c:v>
                </c:pt>
                <c:pt idx="12">
                  <c:v>9</c:v>
                </c:pt>
                <c:pt idx="13">
                  <c:v>10.5</c:v>
                </c:pt>
                <c:pt idx="14">
                  <c:v>19.400000000000006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635-434F-BA79-D9041D7E8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27496"/>
        <c:axId val="423527824"/>
      </c:barChart>
      <c:catAx>
        <c:axId val="42352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824"/>
        <c:crosses val="autoZero"/>
        <c:auto val="1"/>
        <c:lblAlgn val="ctr"/>
        <c:lblOffset val="100"/>
        <c:noMultiLvlLbl val="0"/>
      </c:catAx>
      <c:valAx>
        <c:axId val="423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on testing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5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Accuracy performance of CG VS three</a:t>
            </a:r>
            <a:r>
              <a:rPr lang="en-US" sz="1800" b="1" baseline="0"/>
              <a:t> algorithms</a:t>
            </a:r>
            <a:r>
              <a:rPr lang="en-US" sz="1800" b="1"/>
              <a:t>, depth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'CG small, k=2'!$E$28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k=2'!$D$29:$D$42</c:f>
              <c:strCache>
                <c:ptCount val="14"/>
                <c:pt idx="0">
                  <c:v>Seismic-bumps</c:v>
                </c:pt>
                <c:pt idx="1">
                  <c:v>Iris</c:v>
                </c:pt>
                <c:pt idx="2">
                  <c:v>Monks-problems-3</c:v>
                </c:pt>
                <c:pt idx="3">
                  <c:v>Car-evaluation</c:v>
                </c:pt>
                <c:pt idx="4">
                  <c:v>Statlog-satellite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Monks-problems-2</c:v>
                </c:pt>
                <c:pt idx="8">
                  <c:v>Pima-Indians-diabetes</c:v>
                </c:pt>
                <c:pt idx="9">
                  <c:v>Banknote-authentification</c:v>
                </c:pt>
                <c:pt idx="10">
                  <c:v>Qsar-biodegradation</c:v>
                </c:pt>
                <c:pt idx="11">
                  <c:v>Monks-problems-1</c:v>
                </c:pt>
                <c:pt idx="12">
                  <c:v>Wine</c:v>
                </c:pt>
                <c:pt idx="13">
                  <c:v>Balance-scale</c:v>
                </c:pt>
              </c:strCache>
            </c:strRef>
          </c:cat>
          <c:val>
            <c:numRef>
              <c:f>'CG small, k=2'!$E$29:$E$42</c:f>
              <c:numCache>
                <c:formatCode>General</c:formatCode>
                <c:ptCount val="14"/>
                <c:pt idx="0">
                  <c:v>-0.5</c:v>
                </c:pt>
                <c:pt idx="1">
                  <c:v>2.2999999999999972</c:v>
                </c:pt>
                <c:pt idx="2">
                  <c:v>0</c:v>
                </c:pt>
                <c:pt idx="3">
                  <c:v>3.7999999999999972</c:v>
                </c:pt>
                <c:pt idx="4">
                  <c:v>0.79999999999999716</c:v>
                </c:pt>
                <c:pt idx="5">
                  <c:v>-2.5999999999999943</c:v>
                </c:pt>
                <c:pt idx="6">
                  <c:v>2.2000000000000028</c:v>
                </c:pt>
                <c:pt idx="7">
                  <c:v>-5.6000000000000014</c:v>
                </c:pt>
                <c:pt idx="8">
                  <c:v>0.29999999999999716</c:v>
                </c:pt>
                <c:pt idx="9">
                  <c:v>1.1000000000000085</c:v>
                </c:pt>
                <c:pt idx="10">
                  <c:v>3.7000000000000028</c:v>
                </c:pt>
                <c:pt idx="11">
                  <c:v>1.2999999999999972</c:v>
                </c:pt>
                <c:pt idx="12">
                  <c:v>-5.3999999999999915</c:v>
                </c:pt>
                <c:pt idx="13">
                  <c:v>1.4000000000000057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6-4C5F-8DBA-C938E29565BD}"/>
            </c:ext>
          </c:extLst>
        </c:ser>
        <c:ser>
          <c:idx val="1"/>
          <c:order val="1"/>
          <c:tx>
            <c:strRef>
              <c:f>'CG small, k=2'!$F$28</c:f>
              <c:strCache>
                <c:ptCount val="1"/>
                <c:pt idx="0">
                  <c:v>CART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'CG small, k=2'!$D$29:$D$42</c:f>
              <c:strCache>
                <c:ptCount val="14"/>
                <c:pt idx="0">
                  <c:v>Seismic-bumps</c:v>
                </c:pt>
                <c:pt idx="1">
                  <c:v>Iris</c:v>
                </c:pt>
                <c:pt idx="2">
                  <c:v>Monks-problems-3</c:v>
                </c:pt>
                <c:pt idx="3">
                  <c:v>Car-evaluation</c:v>
                </c:pt>
                <c:pt idx="4">
                  <c:v>Statlog-satellite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Monks-problems-2</c:v>
                </c:pt>
                <c:pt idx="8">
                  <c:v>Pima-Indians-diabetes</c:v>
                </c:pt>
                <c:pt idx="9">
                  <c:v>Banknote-authentification</c:v>
                </c:pt>
                <c:pt idx="10">
                  <c:v>Qsar-biodegradation</c:v>
                </c:pt>
                <c:pt idx="11">
                  <c:v>Monks-problems-1</c:v>
                </c:pt>
                <c:pt idx="12">
                  <c:v>Wine</c:v>
                </c:pt>
                <c:pt idx="13">
                  <c:v>Balance-scale</c:v>
                </c:pt>
              </c:strCache>
            </c:strRef>
          </c:cat>
          <c:val>
            <c:numRef>
              <c:f>'CG small, k=2'!$F$29:$F$42</c:f>
              <c:numCache>
                <c:formatCode>General</c:formatCode>
                <c:ptCount val="14"/>
                <c:pt idx="0">
                  <c:v>-0.40000000000000568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0.39999999999999858</c:v>
                </c:pt>
                <c:pt idx="5">
                  <c:v>1.1000000000000085</c:v>
                </c:pt>
                <c:pt idx="6">
                  <c:v>1.2999999999999972</c:v>
                </c:pt>
                <c:pt idx="7">
                  <c:v>1.3999999999999986</c:v>
                </c:pt>
                <c:pt idx="8">
                  <c:v>1.7999999999999972</c:v>
                </c:pt>
                <c:pt idx="9">
                  <c:v>2.2000000000000028</c:v>
                </c:pt>
                <c:pt idx="10">
                  <c:v>2.2999999999999972</c:v>
                </c:pt>
                <c:pt idx="11">
                  <c:v>2.5</c:v>
                </c:pt>
                <c:pt idx="12">
                  <c:v>4</c:v>
                </c:pt>
                <c:pt idx="13">
                  <c:v>4.7999999999999972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06-4C5F-8DBA-C938E29565BD}"/>
            </c:ext>
          </c:extLst>
        </c:ser>
        <c:ser>
          <c:idx val="2"/>
          <c:order val="2"/>
          <c:tx>
            <c:strRef>
              <c:f>'CG small, k=2'!$G$28</c:f>
              <c:strCache>
                <c:ptCount val="1"/>
                <c:pt idx="0">
                  <c:v>CART*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k=2'!$D$29:$D$42</c:f>
              <c:strCache>
                <c:ptCount val="14"/>
                <c:pt idx="0">
                  <c:v>Seismic-bumps</c:v>
                </c:pt>
                <c:pt idx="1">
                  <c:v>Iris</c:v>
                </c:pt>
                <c:pt idx="2">
                  <c:v>Monks-problems-3</c:v>
                </c:pt>
                <c:pt idx="3">
                  <c:v>Car-evaluation</c:v>
                </c:pt>
                <c:pt idx="4">
                  <c:v>Statlog-satellite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Monks-problems-2</c:v>
                </c:pt>
                <c:pt idx="8">
                  <c:v>Pima-Indians-diabetes</c:v>
                </c:pt>
                <c:pt idx="9">
                  <c:v>Banknote-authentification</c:v>
                </c:pt>
                <c:pt idx="10">
                  <c:v>Qsar-biodegradation</c:v>
                </c:pt>
                <c:pt idx="11">
                  <c:v>Monks-problems-1</c:v>
                </c:pt>
                <c:pt idx="12">
                  <c:v>Wine</c:v>
                </c:pt>
                <c:pt idx="13">
                  <c:v>Balance-scale</c:v>
                </c:pt>
              </c:strCache>
            </c:strRef>
          </c:cat>
          <c:val>
            <c:numRef>
              <c:f>'CG small, k=2'!$G$29:$G$42</c:f>
              <c:numCache>
                <c:formatCode>General</c:formatCode>
                <c:ptCount val="14"/>
                <c:pt idx="0">
                  <c:v>-0.60000000000000853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-3</c:v>
                </c:pt>
                <c:pt idx="6">
                  <c:v>0.90000000000000568</c:v>
                </c:pt>
                <c:pt idx="7">
                  <c:v>1.3999999999999986</c:v>
                </c:pt>
                <c:pt idx="8">
                  <c:v>1.7000000000000028</c:v>
                </c:pt>
                <c:pt idx="9">
                  <c:v>1.5</c:v>
                </c:pt>
                <c:pt idx="10">
                  <c:v>4.3999999999999915</c:v>
                </c:pt>
                <c:pt idx="11">
                  <c:v>2.5</c:v>
                </c:pt>
                <c:pt idx="12">
                  <c:v>-1.3999999999999915</c:v>
                </c:pt>
                <c:pt idx="13">
                  <c:v>4.7999999999999972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0-4E1C-AA09-2BA44ACF0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957376"/>
        <c:axId val="457951800"/>
      </c:barChart>
      <c:catAx>
        <c:axId val="45795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1800"/>
        <c:crosses val="autoZero"/>
        <c:auto val="1"/>
        <c:lblAlgn val="ctr"/>
        <c:lblOffset val="100"/>
        <c:noMultiLvlLbl val="0"/>
      </c:catAx>
      <c:valAx>
        <c:axId val="4579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improvement</a:t>
                </a:r>
                <a:r>
                  <a:rPr lang="en-US" sz="1400" b="1" baseline="0"/>
                  <a:t> on testing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39226134073404"/>
          <c:y val="0.91754718160229953"/>
          <c:w val="0.19492276159654801"/>
          <c:h val="5.1665674603174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Accuracy performance of </a:t>
            </a:r>
            <a:r>
              <a:rPr lang="en-US" sz="1800" b="1" i="0" u="none" strike="noStrike" baseline="0">
                <a:effectLst/>
              </a:rPr>
              <a:t>CG VS three algorithms</a:t>
            </a:r>
            <a:r>
              <a:rPr lang="en-US" sz="1800" b="1"/>
              <a:t>, depth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'CG small, k=3'!$E$33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k=3'!$D$34:$D$47</c:f>
              <c:strCache>
                <c:ptCount val="14"/>
                <c:pt idx="0">
                  <c:v>Pima-Indians-diabetes</c:v>
                </c:pt>
                <c:pt idx="1">
                  <c:v>Seismic-bumps</c:v>
                </c:pt>
                <c:pt idx="2">
                  <c:v>Statlog-satellite</c:v>
                </c:pt>
                <c:pt idx="3">
                  <c:v>Car-evaluation</c:v>
                </c:pt>
                <c:pt idx="4">
                  <c:v>Iris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Monks-problems-3</c:v>
                </c:pt>
                <c:pt idx="8">
                  <c:v>Qsar-biodegradation</c:v>
                </c:pt>
                <c:pt idx="9">
                  <c:v>Wine</c:v>
                </c:pt>
                <c:pt idx="10">
                  <c:v>Banknote-authentification</c:v>
                </c:pt>
                <c:pt idx="11">
                  <c:v>Balance-scale</c:v>
                </c:pt>
                <c:pt idx="12">
                  <c:v>Monks-problems-1</c:v>
                </c:pt>
                <c:pt idx="13">
                  <c:v>Monks-problems-2</c:v>
                </c:pt>
              </c:strCache>
            </c:strRef>
          </c:cat>
          <c:val>
            <c:numRef>
              <c:f>'CG small, k=3'!$E$34:$E$47</c:f>
              <c:numCache>
                <c:formatCode>General</c:formatCode>
                <c:ptCount val="14"/>
                <c:pt idx="0">
                  <c:v>0</c:v>
                </c:pt>
                <c:pt idx="1">
                  <c:v>-0.89999999999999147</c:v>
                </c:pt>
                <c:pt idx="2">
                  <c:v>15.200000000000003</c:v>
                </c:pt>
                <c:pt idx="3">
                  <c:v>5.2000000000000028</c:v>
                </c:pt>
                <c:pt idx="4">
                  <c:v>3.8999999999999915</c:v>
                </c:pt>
                <c:pt idx="5">
                  <c:v>-1.3999999999999915</c:v>
                </c:pt>
                <c:pt idx="6">
                  <c:v>4</c:v>
                </c:pt>
                <c:pt idx="7">
                  <c:v>-1.2999999999999972</c:v>
                </c:pt>
                <c:pt idx="8">
                  <c:v>6.8000000000000114</c:v>
                </c:pt>
                <c:pt idx="9">
                  <c:v>0</c:v>
                </c:pt>
                <c:pt idx="10">
                  <c:v>4.7000000000000028</c:v>
                </c:pt>
                <c:pt idx="11">
                  <c:v>5.4000000000000057</c:v>
                </c:pt>
                <c:pt idx="12">
                  <c:v>20.700000000000003</c:v>
                </c:pt>
                <c:pt idx="13">
                  <c:v>3.2999999999999972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2-45D8-9ACB-EB98ECC161B4}"/>
            </c:ext>
          </c:extLst>
        </c:ser>
        <c:ser>
          <c:idx val="1"/>
          <c:order val="1"/>
          <c:tx>
            <c:strRef>
              <c:f>'CG small, k=3'!$F$33</c:f>
              <c:strCache>
                <c:ptCount val="1"/>
                <c:pt idx="0">
                  <c:v>CART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'CG small, k=3'!$D$34:$D$47</c:f>
              <c:strCache>
                <c:ptCount val="14"/>
                <c:pt idx="0">
                  <c:v>Pima-Indians-diabetes</c:v>
                </c:pt>
                <c:pt idx="1">
                  <c:v>Seismic-bumps</c:v>
                </c:pt>
                <c:pt idx="2">
                  <c:v>Statlog-satellite</c:v>
                </c:pt>
                <c:pt idx="3">
                  <c:v>Car-evaluation</c:v>
                </c:pt>
                <c:pt idx="4">
                  <c:v>Iris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Monks-problems-3</c:v>
                </c:pt>
                <c:pt idx="8">
                  <c:v>Qsar-biodegradation</c:v>
                </c:pt>
                <c:pt idx="9">
                  <c:v>Wine</c:v>
                </c:pt>
                <c:pt idx="10">
                  <c:v>Banknote-authentification</c:v>
                </c:pt>
                <c:pt idx="11">
                  <c:v>Balance-scale</c:v>
                </c:pt>
                <c:pt idx="12">
                  <c:v>Monks-problems-1</c:v>
                </c:pt>
                <c:pt idx="13">
                  <c:v>Monks-problems-2</c:v>
                </c:pt>
              </c:strCache>
            </c:strRef>
          </c:cat>
          <c:val>
            <c:numRef>
              <c:f>'CG small, k=3'!$F$34:$F$47</c:f>
              <c:numCache>
                <c:formatCode>General</c:formatCode>
                <c:ptCount val="14"/>
                <c:pt idx="0">
                  <c:v>-0.89999999999999147</c:v>
                </c:pt>
                <c:pt idx="1">
                  <c:v>-0.39999999999999147</c:v>
                </c:pt>
                <c:pt idx="2">
                  <c:v>-0.19999999999998863</c:v>
                </c:pt>
                <c:pt idx="3">
                  <c:v>-9.9999999999994316E-2</c:v>
                </c:pt>
                <c:pt idx="4">
                  <c:v>0</c:v>
                </c:pt>
                <c:pt idx="5">
                  <c:v>0</c:v>
                </c:pt>
                <c:pt idx="6">
                  <c:v>0.29999999999999716</c:v>
                </c:pt>
                <c:pt idx="7">
                  <c:v>0.60000000000000853</c:v>
                </c:pt>
                <c:pt idx="8">
                  <c:v>0.90000000000000568</c:v>
                </c:pt>
                <c:pt idx="9">
                  <c:v>2.6999999999999886</c:v>
                </c:pt>
                <c:pt idx="10">
                  <c:v>2.7000000000000028</c:v>
                </c:pt>
                <c:pt idx="11">
                  <c:v>2.7000000000000028</c:v>
                </c:pt>
                <c:pt idx="12">
                  <c:v>9</c:v>
                </c:pt>
                <c:pt idx="13">
                  <c:v>11.699999999999996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2-45D8-9ACB-EB98ECC161B4}"/>
            </c:ext>
          </c:extLst>
        </c:ser>
        <c:ser>
          <c:idx val="2"/>
          <c:order val="2"/>
          <c:tx>
            <c:strRef>
              <c:f>'CG small, k=3'!$G$33</c:f>
              <c:strCache>
                <c:ptCount val="1"/>
                <c:pt idx="0">
                  <c:v>CART*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k=3'!$D$34:$D$47</c:f>
              <c:strCache>
                <c:ptCount val="14"/>
                <c:pt idx="0">
                  <c:v>Pima-Indians-diabetes</c:v>
                </c:pt>
                <c:pt idx="1">
                  <c:v>Seismic-bumps</c:v>
                </c:pt>
                <c:pt idx="2">
                  <c:v>Statlog-satellite</c:v>
                </c:pt>
                <c:pt idx="3">
                  <c:v>Car-evaluation</c:v>
                </c:pt>
                <c:pt idx="4">
                  <c:v>Iris</c:v>
                </c:pt>
                <c:pt idx="5">
                  <c:v>Ionosphere</c:v>
                </c:pt>
                <c:pt idx="6">
                  <c:v>Spambase</c:v>
                </c:pt>
                <c:pt idx="7">
                  <c:v>Monks-problems-3</c:v>
                </c:pt>
                <c:pt idx="8">
                  <c:v>Qsar-biodegradation</c:v>
                </c:pt>
                <c:pt idx="9">
                  <c:v>Wine</c:v>
                </c:pt>
                <c:pt idx="10">
                  <c:v>Banknote-authentification</c:v>
                </c:pt>
                <c:pt idx="11">
                  <c:v>Balance-scale</c:v>
                </c:pt>
                <c:pt idx="12">
                  <c:v>Monks-problems-1</c:v>
                </c:pt>
                <c:pt idx="13">
                  <c:v>Monks-problems-2</c:v>
                </c:pt>
              </c:strCache>
            </c:strRef>
          </c:cat>
          <c:val>
            <c:numRef>
              <c:f>'CG small, k=3'!$G$34:$G$47</c:f>
              <c:numCache>
                <c:formatCode>General</c:formatCode>
                <c:ptCount val="14"/>
                <c:pt idx="0">
                  <c:v>3.3000000000000114</c:v>
                </c:pt>
                <c:pt idx="1">
                  <c:v>-1</c:v>
                </c:pt>
                <c:pt idx="2">
                  <c:v>-1.8999999999999915</c:v>
                </c:pt>
                <c:pt idx="3">
                  <c:v>-1</c:v>
                </c:pt>
                <c:pt idx="4">
                  <c:v>0</c:v>
                </c:pt>
                <c:pt idx="5">
                  <c:v>-2.6999999999999886</c:v>
                </c:pt>
                <c:pt idx="6">
                  <c:v>0.29999999999999716</c:v>
                </c:pt>
                <c:pt idx="7">
                  <c:v>-0.59999999999999432</c:v>
                </c:pt>
                <c:pt idx="8">
                  <c:v>2</c:v>
                </c:pt>
                <c:pt idx="9">
                  <c:v>0</c:v>
                </c:pt>
                <c:pt idx="10">
                  <c:v>0.59999999999999432</c:v>
                </c:pt>
                <c:pt idx="11">
                  <c:v>1.7999999999999972</c:v>
                </c:pt>
                <c:pt idx="12">
                  <c:v>10.300000000000011</c:v>
                </c:pt>
                <c:pt idx="13">
                  <c:v>12.099999999999994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F-4C08-8075-D913FB742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957376"/>
        <c:axId val="457951800"/>
      </c:barChart>
      <c:catAx>
        <c:axId val="45795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1800"/>
        <c:crosses val="autoZero"/>
        <c:auto val="1"/>
        <c:lblAlgn val="ctr"/>
        <c:lblOffset val="100"/>
        <c:noMultiLvlLbl val="0"/>
      </c:catAx>
      <c:valAx>
        <c:axId val="4579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improvement</a:t>
                </a:r>
                <a:r>
                  <a:rPr lang="en-US" sz="1400" b="1" baseline="0"/>
                  <a:t> on testing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964070785081575"/>
          <c:y val="0.92811851217314212"/>
          <c:w val="0.19492276159654801"/>
          <c:h val="5.1665674603174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Accuracy performance of </a:t>
            </a:r>
            <a:r>
              <a:rPr lang="en-US" sz="1800" b="1" i="0" u="none" strike="noStrike" baseline="0">
                <a:effectLst/>
              </a:rPr>
              <a:t>CG VS three algorithms</a:t>
            </a:r>
            <a:r>
              <a:rPr lang="en-US" sz="1800" b="1"/>
              <a:t>, depth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'CG small, k=4'!$D$28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k=4'!$C$29:$C$42</c:f>
              <c:strCache>
                <c:ptCount val="14"/>
                <c:pt idx="0">
                  <c:v>Ionosphere</c:v>
                </c:pt>
                <c:pt idx="1">
                  <c:v>Iris</c:v>
                </c:pt>
                <c:pt idx="2">
                  <c:v>Spambase</c:v>
                </c:pt>
                <c:pt idx="3">
                  <c:v>Monks-problems-2</c:v>
                </c:pt>
                <c:pt idx="4">
                  <c:v>Seismic-bumps</c:v>
                </c:pt>
                <c:pt idx="5">
                  <c:v>Statlog-satellite</c:v>
                </c:pt>
                <c:pt idx="6">
                  <c:v>Pima-Indians-diabetes</c:v>
                </c:pt>
                <c:pt idx="7">
                  <c:v>Banknote-authentification</c:v>
                </c:pt>
                <c:pt idx="8">
                  <c:v>Qsar-biodegradation</c:v>
                </c:pt>
                <c:pt idx="9">
                  <c:v>Car-evaluation</c:v>
                </c:pt>
                <c:pt idx="10">
                  <c:v>Monks-problems-3</c:v>
                </c:pt>
                <c:pt idx="11">
                  <c:v>Wine</c:v>
                </c:pt>
                <c:pt idx="12">
                  <c:v>Balance-scale</c:v>
                </c:pt>
                <c:pt idx="13">
                  <c:v>Monks-problems-1</c:v>
                </c:pt>
              </c:strCache>
            </c:strRef>
          </c:cat>
          <c:val>
            <c:numRef>
              <c:f>'CG small, k=4'!$D$29:$D$42</c:f>
              <c:numCache>
                <c:formatCode>General</c:formatCode>
                <c:ptCount val="14"/>
                <c:pt idx="0">
                  <c:v>-3.0999999999999943</c:v>
                </c:pt>
                <c:pt idx="1">
                  <c:v>1.2000000000000028</c:v>
                </c:pt>
                <c:pt idx="2">
                  <c:v>4.0999999999999943</c:v>
                </c:pt>
                <c:pt idx="3">
                  <c:v>-7.3999999999999986</c:v>
                </c:pt>
                <c:pt idx="4">
                  <c:v>-1.2999999999999972</c:v>
                </c:pt>
                <c:pt idx="5">
                  <c:v>3.5999999999999943</c:v>
                </c:pt>
                <c:pt idx="6">
                  <c:v>0.40000000000000568</c:v>
                </c:pt>
                <c:pt idx="7">
                  <c:v>6.3000000000000114</c:v>
                </c:pt>
                <c:pt idx="8">
                  <c:v>4.3000000000000114</c:v>
                </c:pt>
                <c:pt idx="9">
                  <c:v>7.5999999999999943</c:v>
                </c:pt>
                <c:pt idx="10">
                  <c:v>-1.2999999999999972</c:v>
                </c:pt>
                <c:pt idx="11">
                  <c:v>-2.2000000000000028</c:v>
                </c:pt>
                <c:pt idx="12">
                  <c:v>11</c:v>
                </c:pt>
                <c:pt idx="13">
                  <c:v>16.200000000000003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5-44F3-9EA4-69CEFD3CEABD}"/>
            </c:ext>
          </c:extLst>
        </c:ser>
        <c:ser>
          <c:idx val="1"/>
          <c:order val="1"/>
          <c:tx>
            <c:strRef>
              <c:f>'CG small, k=4'!$E$28</c:f>
              <c:strCache>
                <c:ptCount val="1"/>
                <c:pt idx="0">
                  <c:v>CART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'CG small, k=4'!$C$29:$C$42</c:f>
              <c:strCache>
                <c:ptCount val="14"/>
                <c:pt idx="0">
                  <c:v>Ionosphere</c:v>
                </c:pt>
                <c:pt idx="1">
                  <c:v>Iris</c:v>
                </c:pt>
                <c:pt idx="2">
                  <c:v>Spambase</c:v>
                </c:pt>
                <c:pt idx="3">
                  <c:v>Monks-problems-2</c:v>
                </c:pt>
                <c:pt idx="4">
                  <c:v>Seismic-bumps</c:v>
                </c:pt>
                <c:pt idx="5">
                  <c:v>Statlog-satellite</c:v>
                </c:pt>
                <c:pt idx="6">
                  <c:v>Pima-Indians-diabetes</c:v>
                </c:pt>
                <c:pt idx="7">
                  <c:v>Banknote-authentification</c:v>
                </c:pt>
                <c:pt idx="8">
                  <c:v>Qsar-biodegradation</c:v>
                </c:pt>
                <c:pt idx="9">
                  <c:v>Car-evaluation</c:v>
                </c:pt>
                <c:pt idx="10">
                  <c:v>Monks-problems-3</c:v>
                </c:pt>
                <c:pt idx="11">
                  <c:v>Wine</c:v>
                </c:pt>
                <c:pt idx="12">
                  <c:v>Balance-scale</c:v>
                </c:pt>
                <c:pt idx="13">
                  <c:v>Monks-problems-1</c:v>
                </c:pt>
              </c:strCache>
            </c:strRef>
          </c:cat>
          <c:val>
            <c:numRef>
              <c:f>'CG small, k=4'!$E$29:$E$42</c:f>
              <c:numCache>
                <c:formatCode>General</c:formatCode>
                <c:ptCount val="14"/>
                <c:pt idx="0">
                  <c:v>-2.5</c:v>
                </c:pt>
                <c:pt idx="1">
                  <c:v>-1.0999999999999943</c:v>
                </c:pt>
                <c:pt idx="2">
                  <c:v>-0.10000000000000853</c:v>
                </c:pt>
                <c:pt idx="3">
                  <c:v>0</c:v>
                </c:pt>
                <c:pt idx="4">
                  <c:v>0</c:v>
                </c:pt>
                <c:pt idx="5">
                  <c:v>0.40000000000000568</c:v>
                </c:pt>
                <c:pt idx="6">
                  <c:v>0.59999999999999432</c:v>
                </c:pt>
                <c:pt idx="7">
                  <c:v>0.70000000000000284</c:v>
                </c:pt>
                <c:pt idx="8">
                  <c:v>0.80000000000001137</c:v>
                </c:pt>
                <c:pt idx="9">
                  <c:v>1.5999999999999943</c:v>
                </c:pt>
                <c:pt idx="10">
                  <c:v>2.6000000000000085</c:v>
                </c:pt>
                <c:pt idx="11">
                  <c:v>2.7000000000000028</c:v>
                </c:pt>
                <c:pt idx="12">
                  <c:v>5.3000000000000114</c:v>
                </c:pt>
                <c:pt idx="13">
                  <c:v>10.400000000000006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05-44F3-9EA4-69CEFD3CEABD}"/>
            </c:ext>
          </c:extLst>
        </c:ser>
        <c:ser>
          <c:idx val="2"/>
          <c:order val="2"/>
          <c:tx>
            <c:strRef>
              <c:f>'CG small, k=4'!$F$28</c:f>
              <c:strCache>
                <c:ptCount val="1"/>
                <c:pt idx="0">
                  <c:v>CART*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'CG small, k=4'!$C$29:$C$42</c:f>
              <c:strCache>
                <c:ptCount val="14"/>
                <c:pt idx="0">
                  <c:v>Ionosphere</c:v>
                </c:pt>
                <c:pt idx="1">
                  <c:v>Iris</c:v>
                </c:pt>
                <c:pt idx="2">
                  <c:v>Spambase</c:v>
                </c:pt>
                <c:pt idx="3">
                  <c:v>Monks-problems-2</c:v>
                </c:pt>
                <c:pt idx="4">
                  <c:v>Seismic-bumps</c:v>
                </c:pt>
                <c:pt idx="5">
                  <c:v>Statlog-satellite</c:v>
                </c:pt>
                <c:pt idx="6">
                  <c:v>Pima-Indians-diabetes</c:v>
                </c:pt>
                <c:pt idx="7">
                  <c:v>Banknote-authentification</c:v>
                </c:pt>
                <c:pt idx="8">
                  <c:v>Qsar-biodegradation</c:v>
                </c:pt>
                <c:pt idx="9">
                  <c:v>Car-evaluation</c:v>
                </c:pt>
                <c:pt idx="10">
                  <c:v>Monks-problems-3</c:v>
                </c:pt>
                <c:pt idx="11">
                  <c:v>Wine</c:v>
                </c:pt>
                <c:pt idx="12">
                  <c:v>Balance-scale</c:v>
                </c:pt>
                <c:pt idx="13">
                  <c:v>Monks-problems-1</c:v>
                </c:pt>
              </c:strCache>
            </c:strRef>
          </c:cat>
          <c:val>
            <c:numRef>
              <c:f>'CG small, k=4'!$F$29:$F$42</c:f>
              <c:numCache>
                <c:formatCode>General</c:formatCode>
                <c:ptCount val="14"/>
                <c:pt idx="0">
                  <c:v>-2.7999999999999972</c:v>
                </c:pt>
                <c:pt idx="1">
                  <c:v>-1.0999999999999943</c:v>
                </c:pt>
                <c:pt idx="2">
                  <c:v>9.9999999999994316E-2</c:v>
                </c:pt>
                <c:pt idx="3">
                  <c:v>2.8000000000000043</c:v>
                </c:pt>
                <c:pt idx="4">
                  <c:v>-1.4000000000000057</c:v>
                </c:pt>
                <c:pt idx="5">
                  <c:v>9.9999999999994316E-2</c:v>
                </c:pt>
                <c:pt idx="6">
                  <c:v>-1</c:v>
                </c:pt>
                <c:pt idx="7">
                  <c:v>-0.19999999999998863</c:v>
                </c:pt>
                <c:pt idx="8">
                  <c:v>1.3000000000000114</c:v>
                </c:pt>
                <c:pt idx="9">
                  <c:v>0.29999999999999716</c:v>
                </c:pt>
                <c:pt idx="10">
                  <c:v>1.3000000000000114</c:v>
                </c:pt>
                <c:pt idx="11">
                  <c:v>-1.2999999999999972</c:v>
                </c:pt>
                <c:pt idx="12">
                  <c:v>6.1000000000000085</c:v>
                </c:pt>
                <c:pt idx="13">
                  <c:v>13.599999999999994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4-490E-B132-9EA5CD393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957376"/>
        <c:axId val="457951800"/>
      </c:barChart>
      <c:catAx>
        <c:axId val="45795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1800"/>
        <c:crosses val="autoZero"/>
        <c:auto val="1"/>
        <c:lblAlgn val="ctr"/>
        <c:lblOffset val="100"/>
        <c:noMultiLvlLbl val="0"/>
      </c:catAx>
      <c:valAx>
        <c:axId val="4579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improvement</a:t>
                </a:r>
                <a:r>
                  <a:rPr lang="en-US" sz="1400" b="1" baseline="0"/>
                  <a:t> on testing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61621132045551"/>
          <c:y val="0.9210600041115079"/>
          <c:w val="0.19489931901394816"/>
          <c:h val="5.1678748095996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Computational time for different depths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Charts!$D$3</c:f>
              <c:strCache>
                <c:ptCount val="1"/>
                <c:pt idx="0">
                  <c:v>Depth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Charts!$C$4:$C$18</c:f>
              <c:strCache>
                <c:ptCount val="15"/>
                <c:pt idx="0">
                  <c:v>Monks-problems-3</c:v>
                </c:pt>
                <c:pt idx="1">
                  <c:v>Iris</c:v>
                </c:pt>
                <c:pt idx="2">
                  <c:v>Monks-problems-1</c:v>
                </c:pt>
                <c:pt idx="3">
                  <c:v>Wine</c:v>
                </c:pt>
                <c:pt idx="4">
                  <c:v>Car-evaluation</c:v>
                </c:pt>
                <c:pt idx="5">
                  <c:v>Monks-problems-2</c:v>
                </c:pt>
                <c:pt idx="6">
                  <c:v>Tic-tac-toe-endgame</c:v>
                </c:pt>
                <c:pt idx="7">
                  <c:v>Ionosphere</c:v>
                </c:pt>
                <c:pt idx="8">
                  <c:v>Banknote-authentification</c:v>
                </c:pt>
                <c:pt idx="9">
                  <c:v>Balance-scale</c:v>
                </c:pt>
                <c:pt idx="10">
                  <c:v>Pima-Indians-diabetes</c:v>
                </c:pt>
                <c:pt idx="11">
                  <c:v>Statlog-satellite</c:v>
                </c:pt>
                <c:pt idx="12">
                  <c:v>Spambase</c:v>
                </c:pt>
                <c:pt idx="13">
                  <c:v>Qsar-biodegradation</c:v>
                </c:pt>
                <c:pt idx="14">
                  <c:v>Seismic-bumps</c:v>
                </c:pt>
              </c:strCache>
            </c:strRef>
          </c:cat>
          <c:val>
            <c:numRef>
              <c:f>Charts!$D$4:$D$18</c:f>
              <c:numCache>
                <c:formatCode>General</c:formatCode>
                <c:ptCount val="15"/>
                <c:pt idx="0">
                  <c:v>2.35</c:v>
                </c:pt>
                <c:pt idx="1">
                  <c:v>2.67</c:v>
                </c:pt>
                <c:pt idx="2">
                  <c:v>2.29</c:v>
                </c:pt>
                <c:pt idx="3">
                  <c:v>6.03</c:v>
                </c:pt>
                <c:pt idx="4">
                  <c:v>6.59</c:v>
                </c:pt>
                <c:pt idx="5">
                  <c:v>3.76</c:v>
                </c:pt>
                <c:pt idx="6">
                  <c:v>4.38</c:v>
                </c:pt>
                <c:pt idx="7">
                  <c:v>7.39</c:v>
                </c:pt>
                <c:pt idx="8">
                  <c:v>9.27</c:v>
                </c:pt>
                <c:pt idx="9">
                  <c:v>5.04</c:v>
                </c:pt>
                <c:pt idx="10">
                  <c:v>11.38</c:v>
                </c:pt>
                <c:pt idx="11">
                  <c:v>25.52</c:v>
                </c:pt>
                <c:pt idx="12">
                  <c:v>51.9</c:v>
                </c:pt>
                <c:pt idx="13">
                  <c:v>36</c:v>
                </c:pt>
                <c:pt idx="14">
                  <c:v>31.89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6-42B1-B816-B2B872836C73}"/>
            </c:ext>
          </c:extLst>
        </c:ser>
        <c:ser>
          <c:idx val="1"/>
          <c:order val="1"/>
          <c:tx>
            <c:strRef>
              <c:f>Charts!$E$3</c:f>
              <c:strCache>
                <c:ptCount val="1"/>
                <c:pt idx="0">
                  <c:v>Depth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Charts!$C$4:$C$18</c:f>
              <c:strCache>
                <c:ptCount val="15"/>
                <c:pt idx="0">
                  <c:v>Monks-problems-3</c:v>
                </c:pt>
                <c:pt idx="1">
                  <c:v>Iris</c:v>
                </c:pt>
                <c:pt idx="2">
                  <c:v>Monks-problems-1</c:v>
                </c:pt>
                <c:pt idx="3">
                  <c:v>Wine</c:v>
                </c:pt>
                <c:pt idx="4">
                  <c:v>Car-evaluation</c:v>
                </c:pt>
                <c:pt idx="5">
                  <c:v>Monks-problems-2</c:v>
                </c:pt>
                <c:pt idx="6">
                  <c:v>Tic-tac-toe-endgame</c:v>
                </c:pt>
                <c:pt idx="7">
                  <c:v>Ionosphere</c:v>
                </c:pt>
                <c:pt idx="8">
                  <c:v>Banknote-authentification</c:v>
                </c:pt>
                <c:pt idx="9">
                  <c:v>Balance-scale</c:v>
                </c:pt>
                <c:pt idx="10">
                  <c:v>Pima-Indians-diabetes</c:v>
                </c:pt>
                <c:pt idx="11">
                  <c:v>Statlog-satellite</c:v>
                </c:pt>
                <c:pt idx="12">
                  <c:v>Spambase</c:v>
                </c:pt>
                <c:pt idx="13">
                  <c:v>Qsar-biodegradation</c:v>
                </c:pt>
                <c:pt idx="14">
                  <c:v>Seismic-bumps</c:v>
                </c:pt>
              </c:strCache>
            </c:strRef>
          </c:cat>
          <c:val>
            <c:numRef>
              <c:f>Charts!$E$4:$E$18</c:f>
              <c:numCache>
                <c:formatCode>General</c:formatCode>
                <c:ptCount val="15"/>
                <c:pt idx="0">
                  <c:v>3.15</c:v>
                </c:pt>
                <c:pt idx="1">
                  <c:v>4.2</c:v>
                </c:pt>
                <c:pt idx="2">
                  <c:v>3.65</c:v>
                </c:pt>
                <c:pt idx="3">
                  <c:v>7.24</c:v>
                </c:pt>
                <c:pt idx="4">
                  <c:v>10.63</c:v>
                </c:pt>
                <c:pt idx="5">
                  <c:v>25.95</c:v>
                </c:pt>
                <c:pt idx="6">
                  <c:v>11.53</c:v>
                </c:pt>
                <c:pt idx="7">
                  <c:v>55.58</c:v>
                </c:pt>
                <c:pt idx="8">
                  <c:v>40.81</c:v>
                </c:pt>
                <c:pt idx="9">
                  <c:v>56.1</c:v>
                </c:pt>
                <c:pt idx="10">
                  <c:v>144.49</c:v>
                </c:pt>
                <c:pt idx="11">
                  <c:v>111.26</c:v>
                </c:pt>
                <c:pt idx="12">
                  <c:v>416.76</c:v>
                </c:pt>
                <c:pt idx="13">
                  <c:v>390.35</c:v>
                </c:pt>
                <c:pt idx="14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6-42B1-B816-B2B872836C73}"/>
            </c:ext>
          </c:extLst>
        </c:ser>
        <c:ser>
          <c:idx val="2"/>
          <c:order val="2"/>
          <c:tx>
            <c:strRef>
              <c:f>Charts!$F$3</c:f>
              <c:strCache>
                <c:ptCount val="1"/>
                <c:pt idx="0">
                  <c:v>Depth 4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Charts!$C$4:$C$18</c:f>
              <c:strCache>
                <c:ptCount val="15"/>
                <c:pt idx="0">
                  <c:v>Monks-problems-3</c:v>
                </c:pt>
                <c:pt idx="1">
                  <c:v>Iris</c:v>
                </c:pt>
                <c:pt idx="2">
                  <c:v>Monks-problems-1</c:v>
                </c:pt>
                <c:pt idx="3">
                  <c:v>Wine</c:v>
                </c:pt>
                <c:pt idx="4">
                  <c:v>Car-evaluation</c:v>
                </c:pt>
                <c:pt idx="5">
                  <c:v>Monks-problems-2</c:v>
                </c:pt>
                <c:pt idx="6">
                  <c:v>Tic-tac-toe-endgame</c:v>
                </c:pt>
                <c:pt idx="7">
                  <c:v>Ionosphere</c:v>
                </c:pt>
                <c:pt idx="8">
                  <c:v>Banknote-authentification</c:v>
                </c:pt>
                <c:pt idx="9">
                  <c:v>Balance-scale</c:v>
                </c:pt>
                <c:pt idx="10">
                  <c:v>Pima-Indians-diabetes</c:v>
                </c:pt>
                <c:pt idx="11">
                  <c:v>Statlog-satellite</c:v>
                </c:pt>
                <c:pt idx="12">
                  <c:v>Spambase</c:v>
                </c:pt>
                <c:pt idx="13">
                  <c:v>Qsar-biodegradation</c:v>
                </c:pt>
                <c:pt idx="14">
                  <c:v>Seismic-bumps</c:v>
                </c:pt>
              </c:strCache>
            </c:strRef>
          </c:cat>
          <c:val>
            <c:numRef>
              <c:f>Charts!$F$4:$F$18</c:f>
              <c:numCache>
                <c:formatCode>General</c:formatCode>
                <c:ptCount val="15"/>
                <c:pt idx="0">
                  <c:v>5.3</c:v>
                </c:pt>
                <c:pt idx="1">
                  <c:v>7.54</c:v>
                </c:pt>
                <c:pt idx="2">
                  <c:v>8.9</c:v>
                </c:pt>
                <c:pt idx="3">
                  <c:v>10.199999999999999</c:v>
                </c:pt>
                <c:pt idx="4">
                  <c:v>23.02</c:v>
                </c:pt>
                <c:pt idx="5">
                  <c:v>75.88</c:v>
                </c:pt>
                <c:pt idx="6">
                  <c:v>101.48</c:v>
                </c:pt>
                <c:pt idx="7">
                  <c:v>103.22</c:v>
                </c:pt>
                <c:pt idx="8">
                  <c:v>107.01</c:v>
                </c:pt>
                <c:pt idx="9">
                  <c:v>243.93</c:v>
                </c:pt>
                <c:pt idx="10">
                  <c:v>319.14</c:v>
                </c:pt>
                <c:pt idx="11">
                  <c:v>355.55</c:v>
                </c:pt>
                <c:pt idx="12">
                  <c:v>537.24</c:v>
                </c:pt>
                <c:pt idx="13">
                  <c:v>555.66999999999996</c:v>
                </c:pt>
                <c:pt idx="14">
                  <c:v>555.86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F6-42B1-B816-B2B872836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892632"/>
        <c:axId val="554890008"/>
      </c:barChart>
      <c:catAx>
        <c:axId val="55489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Instances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90008"/>
        <c:crosses val="autoZero"/>
        <c:auto val="1"/>
        <c:lblAlgn val="ctr"/>
        <c:lblOffset val="100"/>
        <c:noMultiLvlLbl val="0"/>
      </c:catAx>
      <c:valAx>
        <c:axId val="55489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9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868701603851209"/>
          <c:y val="0.91476044795608891"/>
          <c:w val="0.37394597380410555"/>
          <c:h val="5.9237388154296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Accuracy performance of CG VS CART on big datasets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Charts!$U$3</c:f>
              <c:strCache>
                <c:ptCount val="1"/>
                <c:pt idx="0">
                  <c:v>Depth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Charts!$T$4:$T$9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Charts!$U$4:$U$9</c:f>
              <c:numCache>
                <c:formatCode>General</c:formatCode>
                <c:ptCount val="6"/>
                <c:pt idx="0">
                  <c:v>0.69999999999998863</c:v>
                </c:pt>
                <c:pt idx="1">
                  <c:v>0</c:v>
                </c:pt>
                <c:pt idx="2">
                  <c:v>0</c:v>
                </c:pt>
                <c:pt idx="3">
                  <c:v>0.19999999999999929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E-4AC9-8981-4943FB5B7528}"/>
            </c:ext>
          </c:extLst>
        </c:ser>
        <c:ser>
          <c:idx val="1"/>
          <c:order val="1"/>
          <c:tx>
            <c:strRef>
              <c:f>Charts!$V$3</c:f>
              <c:strCache>
                <c:ptCount val="1"/>
                <c:pt idx="0">
                  <c:v>Depth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Charts!$T$4:$T$9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Charts!$V$4:$V$9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0.90000000000000213</c:v>
                </c:pt>
                <c:pt idx="4">
                  <c:v>0.10000000000000853</c:v>
                </c:pt>
                <c:pt idx="5">
                  <c:v>0.29999999999999716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E-4AC9-8981-4943FB5B7528}"/>
            </c:ext>
          </c:extLst>
        </c:ser>
        <c:ser>
          <c:idx val="2"/>
          <c:order val="2"/>
          <c:tx>
            <c:strRef>
              <c:f>Charts!$W$3</c:f>
              <c:strCache>
                <c:ptCount val="1"/>
                <c:pt idx="0">
                  <c:v>Depth 4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Charts!$T$4:$T$9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Charts!$W$4:$W$9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2.1999999999999993</c:v>
                </c:pt>
                <c:pt idx="4">
                  <c:v>0</c:v>
                </c:pt>
                <c:pt idx="5">
                  <c:v>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0E-4AC9-8981-4943FB5B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892632"/>
        <c:axId val="554890008"/>
      </c:barChart>
      <c:catAx>
        <c:axId val="55489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Instances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90008"/>
        <c:crosses val="autoZero"/>
        <c:auto val="1"/>
        <c:lblAlgn val="ctr"/>
        <c:lblOffset val="100"/>
        <c:noMultiLvlLbl val="0"/>
      </c:catAx>
      <c:valAx>
        <c:axId val="55489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Accuracy</a:t>
                </a:r>
                <a:r>
                  <a:rPr lang="en-US" sz="1600" b="1" baseline="0"/>
                  <a:t> improvement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9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868701603851209"/>
          <c:y val="0.91476044795608891"/>
          <c:w val="0.37394597380410555"/>
          <c:h val="5.9237388154296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Accuracy performance of CG VS CART* on big datasets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Charts!$U$12</c:f>
              <c:strCache>
                <c:ptCount val="1"/>
                <c:pt idx="0">
                  <c:v>Depth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Charts!$T$13:$T$18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Charts!$U$13:$U$18</c:f>
              <c:numCache>
                <c:formatCode>General</c:formatCode>
                <c:ptCount val="6"/>
                <c:pt idx="0">
                  <c:v>0.69999999999998863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5-4861-BC62-0D01AF1D6ED6}"/>
            </c:ext>
          </c:extLst>
        </c:ser>
        <c:ser>
          <c:idx val="1"/>
          <c:order val="1"/>
          <c:tx>
            <c:strRef>
              <c:f>Charts!$V$12</c:f>
              <c:strCache>
                <c:ptCount val="1"/>
                <c:pt idx="0">
                  <c:v>Depth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Charts!$T$13:$T$18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Charts!$V$13:$V$18</c:f>
              <c:numCache>
                <c:formatCode>General</c:formatCode>
                <c:ptCount val="6"/>
                <c:pt idx="0">
                  <c:v>0.89999999999999147</c:v>
                </c:pt>
                <c:pt idx="1">
                  <c:v>9.9999999999994316E-2</c:v>
                </c:pt>
                <c:pt idx="2">
                  <c:v>0.10000000000000853</c:v>
                </c:pt>
                <c:pt idx="3">
                  <c:v>-4.6999999999999993</c:v>
                </c:pt>
                <c:pt idx="4">
                  <c:v>0.20000000000000284</c:v>
                </c:pt>
                <c:pt idx="5">
                  <c:v>0.39999999999999858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5-4861-BC62-0D01AF1D6ED6}"/>
            </c:ext>
          </c:extLst>
        </c:ser>
        <c:ser>
          <c:idx val="2"/>
          <c:order val="2"/>
          <c:tx>
            <c:strRef>
              <c:f>Charts!$W$12</c:f>
              <c:strCache>
                <c:ptCount val="1"/>
                <c:pt idx="0">
                  <c:v>Depth 4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Charts!$T$13:$T$18</c:f>
              <c:strCache>
                <c:ptCount val="6"/>
                <c:pt idx="0">
                  <c:v>Magic4</c:v>
                </c:pt>
                <c:pt idx="1">
                  <c:v>Default credit</c:v>
                </c:pt>
                <c:pt idx="2">
                  <c:v>HTRU_2</c:v>
                </c:pt>
                <c:pt idx="3">
                  <c:v>Letter recognition</c:v>
                </c:pt>
                <c:pt idx="4">
                  <c:v>Statlog shuttle</c:v>
                </c:pt>
                <c:pt idx="5">
                  <c:v>Hand-posture</c:v>
                </c:pt>
              </c:strCache>
            </c:strRef>
          </c:cat>
          <c:val>
            <c:numRef>
              <c:f>Charts!$W$13:$W$18</c:f>
              <c:numCache>
                <c:formatCode>General</c:formatCode>
                <c:ptCount val="6"/>
                <c:pt idx="0">
                  <c:v>0</c:v>
                </c:pt>
                <c:pt idx="1">
                  <c:v>9.9999999999994316E-2</c:v>
                </c:pt>
                <c:pt idx="2">
                  <c:v>0.29999999999999716</c:v>
                </c:pt>
                <c:pt idx="3">
                  <c:v>-8.3999999999999986</c:v>
                </c:pt>
                <c:pt idx="4">
                  <c:v>0.20000000000000284</c:v>
                </c:pt>
                <c:pt idx="5">
                  <c:v>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5-4861-BC62-0D01AF1D6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430192"/>
        <c:axId val="530430520"/>
      </c:barChart>
      <c:catAx>
        <c:axId val="53043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0430520"/>
        <c:crosses val="autoZero"/>
        <c:auto val="1"/>
        <c:lblAlgn val="ctr"/>
        <c:lblOffset val="100"/>
        <c:noMultiLvlLbl val="0"/>
      </c:catAx>
      <c:valAx>
        <c:axId val="53043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Accuracy improvement (%)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04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Accuracy</a:t>
            </a:r>
            <a:r>
              <a:rPr lang="en-GB" sz="1800" b="1" baseline="0"/>
              <a:t> i</a:t>
            </a:r>
            <a:r>
              <a:rPr lang="en-GB" sz="1800" b="1"/>
              <a:t>mprovement VS CART on training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Training!$O$3</c:f>
              <c:strCache>
                <c:ptCount val="1"/>
                <c:pt idx="0">
                  <c:v>Depth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Training!$N$4:$N$17</c:f>
              <c:strCache>
                <c:ptCount val="14"/>
                <c:pt idx="0">
                  <c:v>iris</c:v>
                </c:pt>
                <c:pt idx="1">
                  <c:v>IndiansDiabetes</c:v>
                </c:pt>
                <c:pt idx="2">
                  <c:v>banknote</c:v>
                </c:pt>
                <c:pt idx="3">
                  <c:v>balance-scale</c:v>
                </c:pt>
                <c:pt idx="4">
                  <c:v>monk1</c:v>
                </c:pt>
                <c:pt idx="5">
                  <c:v>monk2</c:v>
                </c:pt>
                <c:pt idx="6">
                  <c:v>monk3</c:v>
                </c:pt>
                <c:pt idx="7">
                  <c:v>Ionosphere</c:v>
                </c:pt>
                <c:pt idx="8">
                  <c:v>spambase</c:v>
                </c:pt>
                <c:pt idx="9">
                  <c:v>car_evaluation</c:v>
                </c:pt>
                <c:pt idx="10">
                  <c:v>biodeg</c:v>
                </c:pt>
                <c:pt idx="11">
                  <c:v>seismic_bumps</c:v>
                </c:pt>
                <c:pt idx="12">
                  <c:v>Statlog_satellite</c:v>
                </c:pt>
                <c:pt idx="13">
                  <c:v>wine</c:v>
                </c:pt>
              </c:strCache>
            </c:strRef>
          </c:cat>
          <c:val>
            <c:numRef>
              <c:f>Training!$O$4:$O$17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0.79999999999999716</c:v>
                </c:pt>
                <c:pt idx="4">
                  <c:v>1.5999999999999943</c:v>
                </c:pt>
                <c:pt idx="5">
                  <c:v>2.3999999999999915</c:v>
                </c:pt>
                <c:pt idx="6">
                  <c:v>0</c:v>
                </c:pt>
                <c:pt idx="7">
                  <c:v>0</c:v>
                </c:pt>
                <c:pt idx="8">
                  <c:v>0.20000000000000284</c:v>
                </c:pt>
                <c:pt idx="9">
                  <c:v>0</c:v>
                </c:pt>
                <c:pt idx="10">
                  <c:v>0.79999999999999716</c:v>
                </c:pt>
                <c:pt idx="11">
                  <c:v>0</c:v>
                </c:pt>
                <c:pt idx="12">
                  <c:v>0.20000000000000284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8-4D2F-8738-20997F66663E}"/>
            </c:ext>
          </c:extLst>
        </c:ser>
        <c:ser>
          <c:idx val="1"/>
          <c:order val="1"/>
          <c:tx>
            <c:strRef>
              <c:f>Training!$P$3</c:f>
              <c:strCache>
                <c:ptCount val="1"/>
                <c:pt idx="0">
                  <c:v>Depth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Training!$N$4:$N$17</c:f>
              <c:strCache>
                <c:ptCount val="14"/>
                <c:pt idx="0">
                  <c:v>iris</c:v>
                </c:pt>
                <c:pt idx="1">
                  <c:v>IndiansDiabetes</c:v>
                </c:pt>
                <c:pt idx="2">
                  <c:v>banknote</c:v>
                </c:pt>
                <c:pt idx="3">
                  <c:v>balance-scale</c:v>
                </c:pt>
                <c:pt idx="4">
                  <c:v>monk1</c:v>
                </c:pt>
                <c:pt idx="5">
                  <c:v>monk2</c:v>
                </c:pt>
                <c:pt idx="6">
                  <c:v>monk3</c:v>
                </c:pt>
                <c:pt idx="7">
                  <c:v>Ionosphere</c:v>
                </c:pt>
                <c:pt idx="8">
                  <c:v>spambase</c:v>
                </c:pt>
                <c:pt idx="9">
                  <c:v>car_evaluation</c:v>
                </c:pt>
                <c:pt idx="10">
                  <c:v>biodeg</c:v>
                </c:pt>
                <c:pt idx="11">
                  <c:v>seismic_bumps</c:v>
                </c:pt>
                <c:pt idx="12">
                  <c:v>Statlog_satellite</c:v>
                </c:pt>
                <c:pt idx="13">
                  <c:v>wine</c:v>
                </c:pt>
              </c:strCache>
            </c:strRef>
          </c:cat>
          <c:val>
            <c:numRef>
              <c:f>Training!$P$4:$P$17</c:f>
              <c:numCache>
                <c:formatCode>General</c:formatCode>
                <c:ptCount val="14"/>
                <c:pt idx="0">
                  <c:v>0.70000000000000284</c:v>
                </c:pt>
                <c:pt idx="1">
                  <c:v>1.6000000000000085</c:v>
                </c:pt>
                <c:pt idx="2">
                  <c:v>2.2999999999999972</c:v>
                </c:pt>
                <c:pt idx="3">
                  <c:v>1.2000000000000028</c:v>
                </c:pt>
                <c:pt idx="4">
                  <c:v>0</c:v>
                </c:pt>
                <c:pt idx="5">
                  <c:v>8.7999999999999972</c:v>
                </c:pt>
                <c:pt idx="6">
                  <c:v>0</c:v>
                </c:pt>
                <c:pt idx="7">
                  <c:v>0</c:v>
                </c:pt>
                <c:pt idx="8">
                  <c:v>0.69999999999998863</c:v>
                </c:pt>
                <c:pt idx="9">
                  <c:v>0</c:v>
                </c:pt>
                <c:pt idx="10">
                  <c:v>1.0999999999999943</c:v>
                </c:pt>
                <c:pt idx="11">
                  <c:v>0.29999999999999716</c:v>
                </c:pt>
                <c:pt idx="12">
                  <c:v>0.10000000000000853</c:v>
                </c:pt>
                <c:pt idx="13">
                  <c:v>1.6000000000000085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8-4D2F-8738-20997F66663E}"/>
            </c:ext>
          </c:extLst>
        </c:ser>
        <c:ser>
          <c:idx val="2"/>
          <c:order val="2"/>
          <c:tx>
            <c:strRef>
              <c:f>Training!$Q$3</c:f>
              <c:strCache>
                <c:ptCount val="1"/>
                <c:pt idx="0">
                  <c:v>Depth 4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Training!$N$4:$N$17</c:f>
              <c:strCache>
                <c:ptCount val="14"/>
                <c:pt idx="0">
                  <c:v>iris</c:v>
                </c:pt>
                <c:pt idx="1">
                  <c:v>IndiansDiabetes</c:v>
                </c:pt>
                <c:pt idx="2">
                  <c:v>banknote</c:v>
                </c:pt>
                <c:pt idx="3">
                  <c:v>balance-scale</c:v>
                </c:pt>
                <c:pt idx="4">
                  <c:v>monk1</c:v>
                </c:pt>
                <c:pt idx="5">
                  <c:v>monk2</c:v>
                </c:pt>
                <c:pt idx="6">
                  <c:v>monk3</c:v>
                </c:pt>
                <c:pt idx="7">
                  <c:v>Ionosphere</c:v>
                </c:pt>
                <c:pt idx="8">
                  <c:v>spambase</c:v>
                </c:pt>
                <c:pt idx="9">
                  <c:v>car_evaluation</c:v>
                </c:pt>
                <c:pt idx="10">
                  <c:v>biodeg</c:v>
                </c:pt>
                <c:pt idx="11">
                  <c:v>seismic_bumps</c:v>
                </c:pt>
                <c:pt idx="12">
                  <c:v>Statlog_satellite</c:v>
                </c:pt>
                <c:pt idx="13">
                  <c:v>wine</c:v>
                </c:pt>
              </c:strCache>
            </c:strRef>
          </c:cat>
          <c:val>
            <c:numRef>
              <c:f>Training!$Q$4:$Q$17</c:f>
              <c:numCache>
                <c:formatCode>General</c:formatCode>
                <c:ptCount val="14"/>
                <c:pt idx="0">
                  <c:v>0</c:v>
                </c:pt>
                <c:pt idx="1">
                  <c:v>1.2999999999999972</c:v>
                </c:pt>
                <c:pt idx="2">
                  <c:v>0</c:v>
                </c:pt>
                <c:pt idx="3">
                  <c:v>1.0999999999999943</c:v>
                </c:pt>
                <c:pt idx="4">
                  <c:v>4.9000000000000057</c:v>
                </c:pt>
                <c:pt idx="5">
                  <c:v>5.8999999999999915</c:v>
                </c:pt>
                <c:pt idx="6">
                  <c:v>0</c:v>
                </c:pt>
                <c:pt idx="7">
                  <c:v>1.1999999999999886</c:v>
                </c:pt>
                <c:pt idx="8">
                  <c:v>0</c:v>
                </c:pt>
                <c:pt idx="9">
                  <c:v>0</c:v>
                </c:pt>
                <c:pt idx="10">
                  <c:v>1.4000000000000057</c:v>
                </c:pt>
                <c:pt idx="11">
                  <c:v>9.9999999999994316E-2</c:v>
                </c:pt>
                <c:pt idx="12">
                  <c:v>1.2000000000000028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A8-4D2F-8738-20997F666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413768"/>
        <c:axId val="491418688"/>
      </c:barChart>
      <c:catAx>
        <c:axId val="491413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418688"/>
        <c:crosses val="autoZero"/>
        <c:auto val="1"/>
        <c:lblAlgn val="ctr"/>
        <c:lblOffset val="100"/>
        <c:noMultiLvlLbl val="0"/>
      </c:catAx>
      <c:valAx>
        <c:axId val="4914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Accuracy improvement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4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31</xdr:row>
      <xdr:rowOff>176212</xdr:rowOff>
    </xdr:from>
    <xdr:to>
      <xdr:col>9</xdr:col>
      <xdr:colOff>666750</xdr:colOff>
      <xdr:row>56</xdr:row>
      <xdr:rowOff>122872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7784C-806D-4BA6-80A4-A69152E2D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1309686</xdr:colOff>
      <xdr:row>30</xdr:row>
      <xdr:rowOff>14285</xdr:rowOff>
    </xdr:from>
    <xdr:to>
      <xdr:col>13</xdr:col>
      <xdr:colOff>381000</xdr:colOff>
      <xdr:row>56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2C1D0C-3DA6-4455-ADA5-05802D6B0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0.77791</cdr:x>
      <cdr:y>0.13248</cdr:y>
    </cdr:from>
    <cdr:to>
      <cdr:x>0.89442</cdr:x>
      <cdr:y>0.32666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A5D29C-A01B-4FA8-9C3F-3A6FFC2DC2EB}"/>
            </a:ext>
          </a:extLst>
        </cdr:cNvPr>
        <cdr:cNvSpPr txBox="1"/>
      </cdr:nvSpPr>
      <cdr:spPr>
        <a:xfrm xmlns:a="http://schemas.openxmlformats.org/drawingml/2006/main">
          <a:off x="6105525" y="6238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Mean</a:t>
          </a:r>
          <a:r>
            <a:rPr lang="en-US" sz="1100" baseline="0"/>
            <a:t>  +2,67%</a:t>
          </a:r>
        </a:p>
        <a:p xmlns:a="http://schemas.openxmlformats.org/drawingml/2006/main">
          <a:r>
            <a:rPr lang="en-US" sz="1100" baseline="0"/>
            <a:t>Max  +14,2%</a:t>
          </a:r>
        </a:p>
        <a:p xmlns:a="http://schemas.openxmlformats.org/drawingml/2006/main">
          <a:r>
            <a:rPr lang="en-US" sz="1100" baseline="0"/>
            <a:t>Min -6,5%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0.78392</cdr:x>
      <cdr:y>0.1118</cdr:y>
    </cdr:from>
    <cdr:to>
      <cdr:x>0.89993</cdr:x>
      <cdr:y>0.30516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95A13-DCA1-4D82-B112-AB20BD19EF83}"/>
            </a:ext>
          </a:extLst>
        </cdr:cNvPr>
        <cdr:cNvSpPr txBox="1"/>
      </cdr:nvSpPr>
      <cdr:spPr>
        <a:xfrm xmlns:a="http://schemas.openxmlformats.org/drawingml/2006/main">
          <a:off x="6395310" y="561742"/>
          <a:ext cx="946446" cy="971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</a:t>
          </a:r>
          <a:r>
            <a:rPr lang="en-US" sz="1100" baseline="0"/>
            <a:t>  +0,93%</a:t>
          </a:r>
        </a:p>
        <a:p xmlns:a="http://schemas.openxmlformats.org/drawingml/2006/main">
          <a:r>
            <a:rPr lang="en-US" sz="1100" baseline="0"/>
            <a:t>Max  +5,9%</a:t>
          </a:r>
        </a:p>
        <a:p xmlns:a="http://schemas.openxmlformats.org/drawingml/2006/main">
          <a:r>
            <a:rPr lang="en-US" sz="1100" baseline="0"/>
            <a:t>Min -5,6%</a:t>
          </a:r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25</xdr:row>
      <xdr:rowOff>38100</xdr:rowOff>
    </xdr:from>
    <xdr:to>
      <xdr:col>9</xdr:col>
      <xdr:colOff>28575</xdr:colOff>
      <xdr:row>49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B5BA7-5C36-4367-B15D-39B5257CE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2324100</xdr:colOff>
      <xdr:row>45</xdr:row>
      <xdr:rowOff>38100</xdr:rowOff>
    </xdr:from>
    <xdr:to>
      <xdr:col>16</xdr:col>
      <xdr:colOff>23814</xdr:colOff>
      <xdr:row>71</xdr:row>
      <xdr:rowOff>109539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92940B-357A-4B75-A93E-E9102A865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0.78883</cdr:x>
      <cdr:y>0.1163</cdr:y>
    </cdr:from>
    <cdr:to>
      <cdr:x>0.90534</cdr:x>
      <cdr:y>0.31048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A5D29C-A01B-4FA8-9C3F-3A6FFC2DC2EB}"/>
            </a:ext>
          </a:extLst>
        </cdr:cNvPr>
        <cdr:cNvSpPr txBox="1"/>
      </cdr:nvSpPr>
      <cdr:spPr>
        <a:xfrm xmlns:a="http://schemas.openxmlformats.org/drawingml/2006/main">
          <a:off x="6191229" y="547670"/>
          <a:ext cx="914441" cy="914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Mean</a:t>
          </a:r>
          <a:r>
            <a:rPr lang="en-US" sz="1100" baseline="0"/>
            <a:t>  +1,97%</a:t>
          </a:r>
        </a:p>
        <a:p xmlns:a="http://schemas.openxmlformats.org/drawingml/2006/main">
          <a:r>
            <a:rPr lang="en-US" sz="1100" baseline="0"/>
            <a:t>Max  +19,4%</a:t>
          </a:r>
        </a:p>
        <a:p xmlns:a="http://schemas.openxmlformats.org/drawingml/2006/main">
          <a:r>
            <a:rPr lang="en-US" sz="1100" baseline="0"/>
            <a:t>Min -8,8%</a:t>
          </a:r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0.78392</cdr:x>
      <cdr:y>0.1118</cdr:y>
    </cdr:from>
    <cdr:to>
      <cdr:x>0.89993</cdr:x>
      <cdr:y>0.30516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95A13-DCA1-4D82-B112-AB20BD19EF83}"/>
            </a:ext>
          </a:extLst>
        </cdr:cNvPr>
        <cdr:cNvSpPr txBox="1"/>
      </cdr:nvSpPr>
      <cdr:spPr>
        <a:xfrm xmlns:a="http://schemas.openxmlformats.org/drawingml/2006/main">
          <a:off x="6395310" y="561742"/>
          <a:ext cx="946446" cy="971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</a:t>
          </a:r>
          <a:r>
            <a:rPr lang="en-US" sz="1100" baseline="0"/>
            <a:t>  +0,73%</a:t>
          </a:r>
        </a:p>
        <a:p xmlns:a="http://schemas.openxmlformats.org/drawingml/2006/main">
          <a:r>
            <a:rPr lang="en-US" sz="1100" baseline="0"/>
            <a:t>Max  +14,9%</a:t>
          </a:r>
        </a:p>
        <a:p xmlns:a="http://schemas.openxmlformats.org/drawingml/2006/main">
          <a:r>
            <a:rPr lang="en-US" sz="1100" baseline="0"/>
            <a:t>Min -7,9%</a:t>
          </a:r>
          <a:endParaRPr 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24</xdr:row>
      <xdr:rowOff>161925</xdr:rowOff>
    </xdr:from>
    <xdr:to>
      <xdr:col>9</xdr:col>
      <xdr:colOff>352425</xdr:colOff>
      <xdr:row>49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43B41-A329-4E70-866D-58F2517A2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24</xdr:row>
      <xdr:rowOff>152400</xdr:rowOff>
    </xdr:from>
    <xdr:to>
      <xdr:col>13</xdr:col>
      <xdr:colOff>52389</xdr:colOff>
      <xdr:row>51</xdr:row>
      <xdr:rowOff>33339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7B8E1B-E830-4A9A-833F-310E44716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0.78883</cdr:x>
      <cdr:y>0.1163</cdr:y>
    </cdr:from>
    <cdr:to>
      <cdr:x>0.90534</cdr:x>
      <cdr:y>0.31048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A5D29C-A01B-4FA8-9C3F-3A6FFC2DC2EB}"/>
            </a:ext>
          </a:extLst>
        </cdr:cNvPr>
        <cdr:cNvSpPr txBox="1"/>
      </cdr:nvSpPr>
      <cdr:spPr>
        <a:xfrm xmlns:a="http://schemas.openxmlformats.org/drawingml/2006/main">
          <a:off x="6191229" y="547670"/>
          <a:ext cx="914441" cy="914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Mean</a:t>
          </a:r>
          <a:r>
            <a:rPr lang="en-US" sz="1100" baseline="0"/>
            <a:t>  +3,08%</a:t>
          </a:r>
        </a:p>
        <a:p xmlns:a="http://schemas.openxmlformats.org/drawingml/2006/main">
          <a:r>
            <a:rPr lang="en-US" sz="1100" baseline="0"/>
            <a:t>Max +20%</a:t>
          </a:r>
        </a:p>
        <a:p xmlns:a="http://schemas.openxmlformats.org/drawingml/2006/main">
          <a:r>
            <a:rPr lang="en-US" sz="1100" baseline="0"/>
            <a:t>Min -10,2%</a:t>
          </a:r>
          <a:endParaRPr 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0.78392</cdr:x>
      <cdr:y>0.1118</cdr:y>
    </cdr:from>
    <cdr:to>
      <cdr:x>0.89993</cdr:x>
      <cdr:y>0.30516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95A13-DCA1-4D82-B112-AB20BD19EF83}"/>
            </a:ext>
          </a:extLst>
        </cdr:cNvPr>
        <cdr:cNvSpPr txBox="1"/>
      </cdr:nvSpPr>
      <cdr:spPr>
        <a:xfrm xmlns:a="http://schemas.openxmlformats.org/drawingml/2006/main">
          <a:off x="6395310" y="561742"/>
          <a:ext cx="946446" cy="971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</a:t>
          </a:r>
          <a:r>
            <a:rPr lang="en-US" sz="1100" baseline="0"/>
            <a:t>  +2,35%</a:t>
          </a:r>
        </a:p>
        <a:p xmlns:a="http://schemas.openxmlformats.org/drawingml/2006/main">
          <a:r>
            <a:rPr lang="en-US" sz="1100" baseline="0"/>
            <a:t>Max  +14,2%</a:t>
          </a:r>
        </a:p>
        <a:p xmlns:a="http://schemas.openxmlformats.org/drawingml/2006/main">
          <a:r>
            <a:rPr lang="en-US" sz="1100" baseline="0"/>
            <a:t>Min -3,1%</a:t>
          </a:r>
          <a:endParaRPr 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25</xdr:row>
      <xdr:rowOff>0</xdr:rowOff>
    </xdr:from>
    <xdr:to>
      <xdr:col>8</xdr:col>
      <xdr:colOff>809625</xdr:colOff>
      <xdr:row>49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D08932-FA06-430F-869B-C8648AD02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24</xdr:row>
      <xdr:rowOff>76200</xdr:rowOff>
    </xdr:from>
    <xdr:to>
      <xdr:col>13</xdr:col>
      <xdr:colOff>700089</xdr:colOff>
      <xdr:row>50</xdr:row>
      <xdr:rowOff>147639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482C0E-A912-4AFC-B615-4217A01A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0.78883</cdr:x>
      <cdr:y>0.1163</cdr:y>
    </cdr:from>
    <cdr:to>
      <cdr:x>0.90534</cdr:x>
      <cdr:y>0.31048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A5D29C-A01B-4FA8-9C3F-3A6FFC2DC2EB}"/>
            </a:ext>
          </a:extLst>
        </cdr:cNvPr>
        <cdr:cNvSpPr txBox="1"/>
      </cdr:nvSpPr>
      <cdr:spPr>
        <a:xfrm xmlns:a="http://schemas.openxmlformats.org/drawingml/2006/main">
          <a:off x="6191229" y="547670"/>
          <a:ext cx="914441" cy="914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Mean</a:t>
          </a:r>
          <a:r>
            <a:rPr lang="en-US" sz="1100" baseline="0"/>
            <a:t>  +3,07%</a:t>
          </a:r>
        </a:p>
        <a:p xmlns:a="http://schemas.openxmlformats.org/drawingml/2006/main">
          <a:r>
            <a:rPr lang="en-US" sz="1100" baseline="0"/>
            <a:t>Max  +19,4%</a:t>
          </a:r>
        </a:p>
        <a:p xmlns:a="http://schemas.openxmlformats.org/drawingml/2006/main">
          <a:r>
            <a:rPr lang="en-US" sz="1100" baseline="0"/>
            <a:t>Min -4,5%</a:t>
          </a:r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0.78392</cdr:x>
      <cdr:y>0.1118</cdr:y>
    </cdr:from>
    <cdr:to>
      <cdr:x>0.89993</cdr:x>
      <cdr:y>0.30516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95A13-DCA1-4D82-B112-AB20BD19EF83}"/>
            </a:ext>
          </a:extLst>
        </cdr:cNvPr>
        <cdr:cNvSpPr txBox="1"/>
      </cdr:nvSpPr>
      <cdr:spPr>
        <a:xfrm xmlns:a="http://schemas.openxmlformats.org/drawingml/2006/main">
          <a:off x="6395310" y="561742"/>
          <a:ext cx="946446" cy="971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</a:t>
          </a:r>
          <a:r>
            <a:rPr lang="en-US" sz="1100" baseline="0"/>
            <a:t>  +1,83%</a:t>
          </a:r>
        </a:p>
        <a:p xmlns:a="http://schemas.openxmlformats.org/drawingml/2006/main">
          <a:r>
            <a:rPr lang="en-US" sz="1100" baseline="0"/>
            <a:t>Max  +14,9%</a:t>
          </a:r>
        </a:p>
        <a:p xmlns:a="http://schemas.openxmlformats.org/drawingml/2006/main">
          <a:r>
            <a:rPr lang="en-US" sz="1100" baseline="0"/>
            <a:t>Min -4,5%</a:t>
          </a:r>
          <a:endParaRPr lang="en-US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1549421</xdr:colOff>
      <xdr:row>3</xdr:row>
      <xdr:rowOff>126936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8A98559-FCE9-4422-946E-CFB4A50E1165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>
    <xdr:from>
      <xdr:col>0</xdr:col>
      <xdr:colOff>28575</xdr:colOff>
      <xdr:row>24</xdr:row>
      <xdr:rowOff>76200</xdr:rowOff>
    </xdr:from>
    <xdr:to>
      <xdr:col>8</xdr:col>
      <xdr:colOff>581025</xdr:colOff>
      <xdr:row>49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88DA6F-651F-4458-B859-47905A935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952500</xdr:colOff>
      <xdr:row>24</xdr:row>
      <xdr:rowOff>38100</xdr:rowOff>
    </xdr:from>
    <xdr:to>
      <xdr:col>13</xdr:col>
      <xdr:colOff>33339</xdr:colOff>
      <xdr:row>50</xdr:row>
      <xdr:rowOff>109539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7D170D-F917-4517-A2D6-D74DC28C2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0.78883</cdr:x>
      <cdr:y>0.1163</cdr:y>
    </cdr:from>
    <cdr:to>
      <cdr:x>0.90534</cdr:x>
      <cdr:y>0.31048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A5D29C-A01B-4FA8-9C3F-3A6FFC2DC2EB}"/>
            </a:ext>
          </a:extLst>
        </cdr:cNvPr>
        <cdr:cNvSpPr txBox="1"/>
      </cdr:nvSpPr>
      <cdr:spPr>
        <a:xfrm xmlns:a="http://schemas.openxmlformats.org/drawingml/2006/main">
          <a:off x="6191229" y="547670"/>
          <a:ext cx="914441" cy="914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Mean</a:t>
          </a:r>
          <a:r>
            <a:rPr lang="en-US" sz="1100" baseline="0"/>
            <a:t>  +4,02%</a:t>
          </a:r>
        </a:p>
        <a:p xmlns:a="http://schemas.openxmlformats.org/drawingml/2006/main">
          <a:r>
            <a:rPr lang="en-US" sz="1100" baseline="0"/>
            <a:t>Max  +23,9%</a:t>
          </a:r>
        </a:p>
        <a:p xmlns:a="http://schemas.openxmlformats.org/drawingml/2006/main">
          <a:r>
            <a:rPr lang="en-US" sz="1100" baseline="0"/>
            <a:t>Min -7,9%</a:t>
          </a:r>
          <a:endParaRPr lang="en-US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0.78392</cdr:x>
      <cdr:y>0.1118</cdr:y>
    </cdr:from>
    <cdr:to>
      <cdr:x>0.89993</cdr:x>
      <cdr:y>0.30516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95A13-DCA1-4D82-B112-AB20BD19EF83}"/>
            </a:ext>
          </a:extLst>
        </cdr:cNvPr>
        <cdr:cNvSpPr txBox="1"/>
      </cdr:nvSpPr>
      <cdr:spPr>
        <a:xfrm xmlns:a="http://schemas.openxmlformats.org/drawingml/2006/main">
          <a:off x="6395310" y="561742"/>
          <a:ext cx="946446" cy="971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</a:t>
          </a:r>
          <a:r>
            <a:rPr lang="en-US" sz="1100" baseline="0"/>
            <a:t>  +2,77%</a:t>
          </a:r>
        </a:p>
        <a:p xmlns:a="http://schemas.openxmlformats.org/drawingml/2006/main">
          <a:r>
            <a:rPr lang="en-US" sz="1100" baseline="0"/>
            <a:t>Max  +19,4%</a:t>
          </a:r>
        </a:p>
        <a:p xmlns:a="http://schemas.openxmlformats.org/drawingml/2006/main">
          <a:r>
            <a:rPr lang="en-US" sz="1100" baseline="0"/>
            <a:t>Min -7%</a:t>
          </a:r>
          <a:endParaRPr lang="en-US" sz="11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209551</xdr:colOff>
      <xdr:row>25</xdr:row>
      <xdr:rowOff>85724</xdr:rowOff>
    </xdr:from>
    <xdr:to>
      <xdr:col>12</xdr:col>
      <xdr:colOff>2583451</xdr:colOff>
      <xdr:row>51</xdr:row>
      <xdr:rowOff>172724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7A400-CD2E-4918-BE6F-7473720CD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32</xdr:row>
      <xdr:rowOff>152398</xdr:rowOff>
    </xdr:from>
    <xdr:to>
      <xdr:col>12</xdr:col>
      <xdr:colOff>2497724</xdr:colOff>
      <xdr:row>59</xdr:row>
      <xdr:rowOff>48898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D75D0-5200-4EED-BB0D-5BA5FD8D2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23</xdr:row>
      <xdr:rowOff>0</xdr:rowOff>
    </xdr:from>
    <xdr:to>
      <xdr:col>12</xdr:col>
      <xdr:colOff>2260715</xdr:colOff>
      <xdr:row>49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6D105-E046-4BAF-A9F6-C54493F79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300036</xdr:colOff>
      <xdr:row>16</xdr:row>
      <xdr:rowOff>47625</xdr:rowOff>
    </xdr:from>
    <xdr:to>
      <xdr:col>16</xdr:col>
      <xdr:colOff>426036</xdr:colOff>
      <xdr:row>42</xdr:row>
      <xdr:rowOff>134625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94C80-904C-4617-ADCD-76DD8FF34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</xdr:row>
      <xdr:rowOff>142875</xdr:rowOff>
    </xdr:from>
    <xdr:to>
      <xdr:col>14</xdr:col>
      <xdr:colOff>332700</xdr:colOff>
      <xdr:row>24</xdr:row>
      <xdr:rowOff>81375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0243F1-828D-4EB9-937B-0CA860D3D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481012</xdr:colOff>
      <xdr:row>1</xdr:row>
      <xdr:rowOff>157162</xdr:rowOff>
    </xdr:from>
    <xdr:to>
      <xdr:col>23</xdr:col>
      <xdr:colOff>394612</xdr:colOff>
      <xdr:row>24</xdr:row>
      <xdr:rowOff>95662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1C8DE-471E-420F-9F95-337B5685C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1128993</xdr:colOff>
      <xdr:row>2</xdr:row>
      <xdr:rowOff>85725</xdr:rowOff>
    </xdr:from>
    <xdr:to>
      <xdr:col>22</xdr:col>
      <xdr:colOff>92943</xdr:colOff>
      <xdr:row>28</xdr:row>
      <xdr:rowOff>172725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F0E95-59F0-41F3-9C69-6F6359779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AA5D-3B83-4BDB-8167-87C7A8CCCF5A}">
  <dimension ref="C2:L23"/>
  <sheetViews>
    <sheetView workbookViewId="0">
      <selection activeCell="E18" sqref="E18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6" style="1" customWidth="1"/>
    <col min="9" max="9" width="9.140625" style="1"/>
    <col min="10" max="10" width="41.42578125" style="1" customWidth="1"/>
    <col min="11" max="11" width="28.140625" style="1" customWidth="1"/>
    <col min="12" max="12" width="25.140625" customWidth="1"/>
  </cols>
  <sheetData>
    <row r="2" spans="3:12" ht="23.25" x14ac:dyDescent="0.25">
      <c r="C2" s="13" t="s">
        <v>27</v>
      </c>
      <c r="D2" s="13"/>
      <c r="E2" s="13"/>
      <c r="F2" s="13"/>
      <c r="G2" s="13"/>
      <c r="H2" s="13"/>
      <c r="I2" s="13"/>
      <c r="J2" s="13"/>
      <c r="K2" s="13"/>
    </row>
    <row r="4" spans="3:12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15</v>
      </c>
      <c r="L4" s="2" t="s">
        <v>32</v>
      </c>
    </row>
    <row r="6" spans="3:12" x14ac:dyDescent="0.25">
      <c r="C6" s="1" t="s">
        <v>9</v>
      </c>
      <c r="D6" s="1">
        <v>150</v>
      </c>
      <c r="E6" s="1">
        <v>4</v>
      </c>
      <c r="F6" s="1">
        <v>2</v>
      </c>
      <c r="I6" s="1">
        <v>61.1</v>
      </c>
      <c r="K6" s="1">
        <v>52.6</v>
      </c>
      <c r="L6" s="1">
        <v>1.65</v>
      </c>
    </row>
    <row r="7" spans="3:12" x14ac:dyDescent="0.25">
      <c r="C7" s="1" t="s">
        <v>11</v>
      </c>
      <c r="D7" s="1">
        <v>768</v>
      </c>
      <c r="E7" s="1">
        <v>8</v>
      </c>
      <c r="F7" s="1">
        <v>2</v>
      </c>
      <c r="I7" s="1">
        <v>72.8</v>
      </c>
      <c r="K7" s="1">
        <v>67.7</v>
      </c>
      <c r="L7" s="1">
        <v>1.69</v>
      </c>
    </row>
    <row r="8" spans="3:12" x14ac:dyDescent="0.25">
      <c r="C8" s="1" t="s">
        <v>12</v>
      </c>
      <c r="D8" s="1">
        <v>1372</v>
      </c>
      <c r="E8" s="1">
        <v>4</v>
      </c>
      <c r="F8" s="1">
        <v>2</v>
      </c>
      <c r="I8" s="1">
        <v>84.8</v>
      </c>
      <c r="K8" s="1">
        <v>83.7</v>
      </c>
      <c r="L8" s="1">
        <v>1.68</v>
      </c>
    </row>
    <row r="9" spans="3:12" x14ac:dyDescent="0.25">
      <c r="C9" s="1" t="s">
        <v>13</v>
      </c>
      <c r="D9" s="1">
        <v>625</v>
      </c>
      <c r="E9" s="1">
        <v>4</v>
      </c>
      <c r="F9" s="1">
        <v>3</v>
      </c>
      <c r="I9" s="1">
        <v>59.9</v>
      </c>
      <c r="K9" s="1">
        <v>56.7</v>
      </c>
      <c r="L9" s="1">
        <v>1.55</v>
      </c>
    </row>
    <row r="10" spans="3:12" x14ac:dyDescent="0.25">
      <c r="C10" s="1" t="s">
        <v>14</v>
      </c>
      <c r="D10" s="1">
        <v>124</v>
      </c>
      <c r="E10" s="1">
        <v>6</v>
      </c>
      <c r="F10" s="1">
        <v>2</v>
      </c>
      <c r="I10" s="1">
        <v>72.3</v>
      </c>
      <c r="K10" s="1">
        <v>64.5</v>
      </c>
      <c r="L10" s="1">
        <v>1.53</v>
      </c>
    </row>
    <row r="11" spans="3:12" x14ac:dyDescent="0.25">
      <c r="C11" s="1" t="s">
        <v>16</v>
      </c>
      <c r="D11" s="1">
        <v>169</v>
      </c>
      <c r="E11" s="1">
        <v>6</v>
      </c>
      <c r="F11" s="1">
        <v>2</v>
      </c>
      <c r="I11" s="1">
        <v>55.8</v>
      </c>
      <c r="K11" s="1">
        <v>46.5</v>
      </c>
      <c r="L11" s="1">
        <v>1.5</v>
      </c>
    </row>
    <row r="12" spans="3:12" x14ac:dyDescent="0.25">
      <c r="C12" s="1" t="s">
        <v>17</v>
      </c>
      <c r="D12" s="1">
        <v>122</v>
      </c>
      <c r="E12" s="1">
        <v>6</v>
      </c>
      <c r="F12" s="1">
        <v>2</v>
      </c>
      <c r="I12" s="1">
        <v>78.7</v>
      </c>
      <c r="K12" s="1">
        <v>71</v>
      </c>
      <c r="L12" s="1">
        <v>1.55</v>
      </c>
    </row>
    <row r="13" spans="3:12" x14ac:dyDescent="0.25">
      <c r="C13" s="1" t="s">
        <v>18</v>
      </c>
      <c r="D13" s="1">
        <v>351</v>
      </c>
      <c r="E13" s="1">
        <v>34</v>
      </c>
      <c r="F13" s="1">
        <v>2</v>
      </c>
      <c r="I13" s="1">
        <v>78.400000000000006</v>
      </c>
      <c r="K13" s="1">
        <v>76.099999999999994</v>
      </c>
      <c r="L13" s="1">
        <v>1.55</v>
      </c>
    </row>
    <row r="14" spans="3:12" x14ac:dyDescent="0.25">
      <c r="C14" s="1" t="s">
        <v>19</v>
      </c>
      <c r="D14" s="1">
        <v>4601</v>
      </c>
      <c r="E14" s="1">
        <v>57</v>
      </c>
      <c r="F14" s="1">
        <v>2</v>
      </c>
      <c r="I14" s="1">
        <v>78.7</v>
      </c>
      <c r="K14" s="1">
        <v>77.3</v>
      </c>
      <c r="L14" s="1">
        <v>1.98</v>
      </c>
    </row>
    <row r="15" spans="3:12" x14ac:dyDescent="0.25">
      <c r="C15" s="1" t="s">
        <v>20</v>
      </c>
      <c r="D15" s="1">
        <v>1728</v>
      </c>
      <c r="E15" s="1">
        <v>5</v>
      </c>
      <c r="F15" s="1">
        <v>4</v>
      </c>
      <c r="I15" s="1">
        <v>70</v>
      </c>
      <c r="K15" s="1">
        <v>68.5</v>
      </c>
      <c r="L15" s="1">
        <v>1.63</v>
      </c>
    </row>
    <row r="16" spans="3:12" x14ac:dyDescent="0.25">
      <c r="C16" s="1" t="s">
        <v>21</v>
      </c>
      <c r="D16" s="1">
        <v>1055</v>
      </c>
      <c r="E16" s="1">
        <v>41</v>
      </c>
      <c r="F16" s="1">
        <v>2</v>
      </c>
      <c r="I16" s="1">
        <v>77.2</v>
      </c>
      <c r="K16" s="1">
        <v>74.599999999999994</v>
      </c>
      <c r="L16" s="1">
        <v>1.65</v>
      </c>
    </row>
    <row r="17" spans="3:12" x14ac:dyDescent="0.25">
      <c r="C17" s="1" t="s">
        <v>22</v>
      </c>
      <c r="D17" s="1">
        <v>2584</v>
      </c>
      <c r="E17" s="1">
        <v>18</v>
      </c>
      <c r="F17" s="1">
        <v>2</v>
      </c>
      <c r="L17" s="1"/>
    </row>
    <row r="18" spans="3:12" x14ac:dyDescent="0.25">
      <c r="C18" s="1" t="s">
        <v>23</v>
      </c>
      <c r="D18" s="1">
        <v>4435</v>
      </c>
      <c r="E18" s="1">
        <v>36</v>
      </c>
      <c r="F18" s="1">
        <v>6</v>
      </c>
      <c r="I18" s="1">
        <v>44.7</v>
      </c>
      <c r="K18" s="1">
        <v>43</v>
      </c>
      <c r="L18" s="1">
        <v>2.0099999999999998</v>
      </c>
    </row>
    <row r="19" spans="3:12" x14ac:dyDescent="0.25">
      <c r="C19" s="1" t="s">
        <v>24</v>
      </c>
      <c r="D19" s="1">
        <v>958</v>
      </c>
      <c r="E19" s="1">
        <v>18</v>
      </c>
      <c r="F19" s="1">
        <v>2</v>
      </c>
      <c r="I19" s="1">
        <v>68.2</v>
      </c>
      <c r="K19" s="1">
        <v>65.400000000000006</v>
      </c>
      <c r="L19" s="1">
        <v>1.61</v>
      </c>
    </row>
    <row r="20" spans="3:12" x14ac:dyDescent="0.25">
      <c r="C20" s="1" t="s">
        <v>25</v>
      </c>
      <c r="D20" s="1">
        <v>178</v>
      </c>
      <c r="E20" s="1">
        <v>13</v>
      </c>
      <c r="F20" s="1">
        <v>3</v>
      </c>
      <c r="I20" s="1">
        <v>61.3</v>
      </c>
      <c r="K20" s="1">
        <v>48.9</v>
      </c>
      <c r="L20" s="1">
        <v>1.56</v>
      </c>
    </row>
    <row r="22" spans="3:12" x14ac:dyDescent="0.25">
      <c r="J22" s="1" t="s">
        <v>29</v>
      </c>
    </row>
    <row r="23" spans="3:12" x14ac:dyDescent="0.25">
      <c r="F23" s="1" t="s">
        <v>26</v>
      </c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51"/>
  <sheetViews>
    <sheetView topLeftCell="E1" workbookViewId="0">
      <selection activeCell="G6" sqref="G6:H20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6" style="1" customWidth="1"/>
    <col min="9" max="9" width="9.140625" style="1"/>
    <col min="10" max="11" width="41.42578125" style="1" customWidth="1"/>
    <col min="12" max="12" width="28.140625" style="1" customWidth="1"/>
    <col min="13" max="13" width="25.28515625" customWidth="1"/>
  </cols>
  <sheetData>
    <row r="2" spans="3:13" ht="23.25" x14ac:dyDescent="0.25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4" spans="3:13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34</v>
      </c>
      <c r="L4" s="2" t="s">
        <v>15</v>
      </c>
      <c r="M4" s="2" t="s">
        <v>32</v>
      </c>
    </row>
    <row r="6" spans="3:13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1">
        <v>92.4</v>
      </c>
      <c r="I6" s="3">
        <v>93.2</v>
      </c>
      <c r="J6" s="1">
        <f>I6-H6</f>
        <v>0.79999999999999716</v>
      </c>
      <c r="K6" s="1">
        <f>I6-G6</f>
        <v>0.79999999999999716</v>
      </c>
      <c r="L6" s="1">
        <v>89.5</v>
      </c>
      <c r="M6" s="1">
        <v>1.65</v>
      </c>
    </row>
    <row r="7" spans="3:13" x14ac:dyDescent="0.25">
      <c r="C7" s="1" t="s">
        <v>11</v>
      </c>
      <c r="D7" s="1">
        <v>768</v>
      </c>
      <c r="E7" s="1">
        <v>8</v>
      </c>
      <c r="F7" s="1">
        <v>2</v>
      </c>
      <c r="G7" s="1">
        <v>71</v>
      </c>
      <c r="H7" s="1">
        <v>72.900000000000006</v>
      </c>
      <c r="I7" s="3">
        <v>73.400000000000006</v>
      </c>
      <c r="J7" s="1">
        <f t="shared" ref="J7:J20" si="0">I7-H7</f>
        <v>0.5</v>
      </c>
      <c r="K7" s="1">
        <f t="shared" ref="K7:K20" si="1">I7-G7</f>
        <v>2.4000000000000057</v>
      </c>
      <c r="L7" s="1">
        <v>64.099999999999994</v>
      </c>
      <c r="M7" s="1">
        <v>2.0099999999999998</v>
      </c>
    </row>
    <row r="8" spans="3:13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90.1</v>
      </c>
      <c r="I8" s="3">
        <v>91.8</v>
      </c>
      <c r="J8" s="1">
        <f t="shared" si="0"/>
        <v>1.7000000000000028</v>
      </c>
      <c r="K8" s="1">
        <f t="shared" si="1"/>
        <v>2.7999999999999972</v>
      </c>
      <c r="L8" s="1">
        <v>90.1</v>
      </c>
      <c r="M8" s="1">
        <v>2.69</v>
      </c>
    </row>
    <row r="9" spans="3:13" x14ac:dyDescent="0.25">
      <c r="C9" s="1" t="s">
        <v>13</v>
      </c>
      <c r="D9" s="1">
        <v>625</v>
      </c>
      <c r="E9" s="1">
        <v>4</v>
      </c>
      <c r="F9" s="1">
        <v>3</v>
      </c>
      <c r="G9" s="1">
        <v>64.5</v>
      </c>
      <c r="H9" s="1">
        <v>67.099999999999994</v>
      </c>
      <c r="I9" s="3">
        <v>68.5</v>
      </c>
      <c r="J9" s="1">
        <f t="shared" si="0"/>
        <v>1.4000000000000057</v>
      </c>
      <c r="K9" s="1">
        <f t="shared" si="1"/>
        <v>4</v>
      </c>
      <c r="L9" s="1">
        <v>66.900000000000006</v>
      </c>
      <c r="M9" s="1">
        <v>1.65</v>
      </c>
    </row>
    <row r="10" spans="3:13" x14ac:dyDescent="0.25">
      <c r="C10" s="1" t="s">
        <v>14</v>
      </c>
      <c r="D10" s="1">
        <v>124</v>
      </c>
      <c r="E10" s="1">
        <v>6</v>
      </c>
      <c r="F10" s="1">
        <v>2</v>
      </c>
      <c r="G10" s="1">
        <v>57.4</v>
      </c>
      <c r="H10" s="1">
        <v>67.7</v>
      </c>
      <c r="I10" s="3">
        <v>71.599999999999994</v>
      </c>
      <c r="J10" s="1">
        <f t="shared" si="0"/>
        <v>3.8999999999999915</v>
      </c>
      <c r="K10" s="1">
        <f t="shared" si="1"/>
        <v>14.199999999999996</v>
      </c>
      <c r="L10" s="1">
        <v>61.3</v>
      </c>
      <c r="M10" s="1">
        <v>1.59</v>
      </c>
    </row>
    <row r="11" spans="3:13" x14ac:dyDescent="0.25">
      <c r="C11" s="1" t="s">
        <v>16</v>
      </c>
      <c r="D11" s="1">
        <v>169</v>
      </c>
      <c r="E11" s="1">
        <v>6</v>
      </c>
      <c r="F11" s="1">
        <v>2</v>
      </c>
      <c r="G11" s="3">
        <v>60.9</v>
      </c>
      <c r="H11" s="1">
        <v>60</v>
      </c>
      <c r="I11" s="1">
        <v>54.4</v>
      </c>
      <c r="J11" s="1">
        <f t="shared" si="0"/>
        <v>-5.6000000000000014</v>
      </c>
      <c r="K11" s="1">
        <f t="shared" si="1"/>
        <v>-6.5</v>
      </c>
      <c r="L11" s="1">
        <v>41.9</v>
      </c>
      <c r="M11" s="1">
        <v>1.59</v>
      </c>
    </row>
    <row r="12" spans="3:13" x14ac:dyDescent="0.25">
      <c r="C12" s="1" t="s">
        <v>17</v>
      </c>
      <c r="D12" s="1">
        <v>122</v>
      </c>
      <c r="E12" s="1">
        <v>6</v>
      </c>
      <c r="F12" s="1">
        <v>2</v>
      </c>
      <c r="G12" s="3">
        <v>94.2</v>
      </c>
      <c r="H12" s="3">
        <v>94.2</v>
      </c>
      <c r="I12" s="3">
        <v>94.2</v>
      </c>
      <c r="J12" s="1">
        <f t="shared" si="0"/>
        <v>0</v>
      </c>
      <c r="K12" s="1">
        <f t="shared" si="1"/>
        <v>0</v>
      </c>
      <c r="L12" s="1">
        <v>90.3</v>
      </c>
      <c r="M12" s="1">
        <v>1.61</v>
      </c>
    </row>
    <row r="13" spans="3:13" x14ac:dyDescent="0.25">
      <c r="C13" s="1" t="s">
        <v>18</v>
      </c>
      <c r="D13" s="1">
        <v>351</v>
      </c>
      <c r="E13" s="1">
        <v>34</v>
      </c>
      <c r="F13" s="1">
        <v>2</v>
      </c>
      <c r="G13" s="3">
        <v>87.8</v>
      </c>
      <c r="H13" s="3">
        <v>87.8</v>
      </c>
      <c r="I13" s="1">
        <v>84.3</v>
      </c>
      <c r="J13" s="1">
        <f t="shared" si="0"/>
        <v>-3.5</v>
      </c>
      <c r="K13" s="1">
        <f t="shared" si="1"/>
        <v>-3.5</v>
      </c>
      <c r="L13" s="1">
        <v>77.3</v>
      </c>
      <c r="M13" s="1">
        <v>3.28</v>
      </c>
    </row>
    <row r="14" spans="3:13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84.2</v>
      </c>
      <c r="H14" s="1">
        <v>84.3</v>
      </c>
      <c r="I14" s="3">
        <v>87</v>
      </c>
      <c r="J14" s="1">
        <f t="shared" si="0"/>
        <v>2.7000000000000028</v>
      </c>
      <c r="K14" s="1">
        <f t="shared" si="1"/>
        <v>2.7999999999999972</v>
      </c>
      <c r="L14" s="1">
        <v>86.5</v>
      </c>
      <c r="M14" s="1">
        <v>96.63</v>
      </c>
    </row>
    <row r="15" spans="3:13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73.7</v>
      </c>
      <c r="H15" s="1">
        <v>73.7</v>
      </c>
      <c r="I15" s="3">
        <v>77.5</v>
      </c>
      <c r="J15" s="1">
        <f t="shared" si="0"/>
        <v>3.7999999999999972</v>
      </c>
      <c r="K15" s="1">
        <f t="shared" si="1"/>
        <v>3.7999999999999972</v>
      </c>
      <c r="L15" s="1">
        <v>75.7</v>
      </c>
      <c r="M15" s="1">
        <v>2.04</v>
      </c>
    </row>
    <row r="16" spans="3:13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76.400000000000006</v>
      </c>
      <c r="H16" s="1">
        <v>76.099999999999994</v>
      </c>
      <c r="I16" s="3">
        <v>79.5</v>
      </c>
      <c r="J16" s="1">
        <f t="shared" si="0"/>
        <v>3.4000000000000057</v>
      </c>
      <c r="K16" s="1">
        <f t="shared" si="1"/>
        <v>3.0999999999999943</v>
      </c>
      <c r="L16" s="1">
        <v>76.900000000000006</v>
      </c>
      <c r="M16" s="1">
        <v>7.96</v>
      </c>
    </row>
    <row r="17" spans="3:13" x14ac:dyDescent="0.25">
      <c r="C17" s="1" t="s">
        <v>22</v>
      </c>
      <c r="D17" s="1">
        <v>2584</v>
      </c>
      <c r="E17" s="1">
        <v>18</v>
      </c>
      <c r="F17" s="1">
        <v>2</v>
      </c>
      <c r="G17" s="3">
        <v>93.3</v>
      </c>
      <c r="H17" s="3">
        <v>93.3</v>
      </c>
      <c r="I17" s="1">
        <v>92.6</v>
      </c>
      <c r="J17" s="1">
        <f t="shared" si="0"/>
        <v>-0.70000000000000284</v>
      </c>
      <c r="K17" s="1">
        <f t="shared" si="1"/>
        <v>-0.70000000000000284</v>
      </c>
      <c r="L17" s="1">
        <v>91.2</v>
      </c>
      <c r="M17" s="1">
        <v>4.6399999999999997</v>
      </c>
    </row>
    <row r="18" spans="3:13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63.2</v>
      </c>
      <c r="H18" s="1">
        <v>63.2</v>
      </c>
      <c r="I18" s="3">
        <v>69.099999999999994</v>
      </c>
      <c r="J18" s="1">
        <f t="shared" si="0"/>
        <v>5.8999999999999915</v>
      </c>
      <c r="K18" s="1">
        <f t="shared" si="1"/>
        <v>5.8999999999999915</v>
      </c>
      <c r="L18" s="1">
        <v>68.3</v>
      </c>
      <c r="M18" s="1">
        <v>16.77</v>
      </c>
    </row>
    <row r="19" spans="3:13" x14ac:dyDescent="0.25">
      <c r="C19" s="1" t="s">
        <v>24</v>
      </c>
      <c r="D19" s="1">
        <v>958</v>
      </c>
      <c r="E19" s="1">
        <v>18</v>
      </c>
      <c r="F19" s="1">
        <v>2</v>
      </c>
      <c r="G19" s="1">
        <v>68.5</v>
      </c>
      <c r="H19" s="3">
        <v>69.599999999999994</v>
      </c>
      <c r="I19" s="1">
        <v>69.2</v>
      </c>
      <c r="J19" s="1">
        <f t="shared" si="0"/>
        <v>-0.39999999999999147</v>
      </c>
      <c r="K19" s="1">
        <f t="shared" si="1"/>
        <v>0.70000000000000284</v>
      </c>
      <c r="L19" s="1">
        <v>65.400000000000006</v>
      </c>
      <c r="M19" s="1">
        <v>1.69</v>
      </c>
    </row>
    <row r="20" spans="3:13" x14ac:dyDescent="0.25">
      <c r="C20" s="1" t="s">
        <v>25</v>
      </c>
      <c r="D20" s="1">
        <v>178</v>
      </c>
      <c r="E20" s="1">
        <v>13</v>
      </c>
      <c r="F20" s="1">
        <v>3</v>
      </c>
      <c r="G20" s="1">
        <v>81.3</v>
      </c>
      <c r="H20" s="3">
        <v>91.6</v>
      </c>
      <c r="I20" s="3">
        <v>91.6</v>
      </c>
      <c r="J20" s="1">
        <f t="shared" si="0"/>
        <v>0</v>
      </c>
      <c r="K20" s="1">
        <f t="shared" si="1"/>
        <v>10.299999999999997</v>
      </c>
      <c r="L20" s="1">
        <v>88.9</v>
      </c>
      <c r="M20" s="1">
        <v>1.72</v>
      </c>
    </row>
    <row r="22" spans="3:13" x14ac:dyDescent="0.25">
      <c r="J22" s="1" t="s">
        <v>29</v>
      </c>
      <c r="K22" s="1" t="s">
        <v>29</v>
      </c>
    </row>
    <row r="23" spans="3:13" x14ac:dyDescent="0.25">
      <c r="J23" s="1">
        <f>AVERAGE(J6:J20)</f>
        <v>0.92666666666666653</v>
      </c>
      <c r="K23" s="1">
        <f>AVERAGE(K6:K20)</f>
        <v>2.6733333333333316</v>
      </c>
    </row>
    <row r="24" spans="3:13" x14ac:dyDescent="0.25">
      <c r="F24" s="1" t="s">
        <v>26</v>
      </c>
      <c r="G24" s="1">
        <v>4</v>
      </c>
      <c r="H24" s="1">
        <v>5</v>
      </c>
      <c r="I24" s="1">
        <v>11</v>
      </c>
    </row>
    <row r="31" spans="3:13" x14ac:dyDescent="0.25">
      <c r="E31" s="1" t="s">
        <v>16</v>
      </c>
      <c r="F31" s="1">
        <v>-6.5</v>
      </c>
    </row>
    <row r="32" spans="3:13" x14ac:dyDescent="0.25">
      <c r="E32" s="1" t="s">
        <v>18</v>
      </c>
      <c r="F32" s="1">
        <v>-3.5</v>
      </c>
    </row>
    <row r="33" spans="5:11" x14ac:dyDescent="0.25">
      <c r="E33" s="1" t="s">
        <v>22</v>
      </c>
      <c r="F33" s="1">
        <v>-0.70000000000000284</v>
      </c>
    </row>
    <row r="34" spans="5:11" x14ac:dyDescent="0.25">
      <c r="E34" s="1" t="s">
        <v>17</v>
      </c>
      <c r="F34" s="1">
        <v>0</v>
      </c>
    </row>
    <row r="35" spans="5:11" x14ac:dyDescent="0.25">
      <c r="E35" s="1" t="s">
        <v>24</v>
      </c>
      <c r="F35" s="1">
        <v>0.70000000000000284</v>
      </c>
    </row>
    <row r="36" spans="5:11" x14ac:dyDescent="0.25">
      <c r="E36" s="1" t="s">
        <v>9</v>
      </c>
      <c r="F36" s="1">
        <v>0.79999999999999716</v>
      </c>
    </row>
    <row r="37" spans="5:11" x14ac:dyDescent="0.25">
      <c r="E37" s="1" t="s">
        <v>11</v>
      </c>
      <c r="F37" s="1">
        <v>2.4000000000000057</v>
      </c>
      <c r="J37" s="1" t="s">
        <v>16</v>
      </c>
      <c r="K37" s="1">
        <v>-5.6000000000000014</v>
      </c>
    </row>
    <row r="38" spans="5:11" x14ac:dyDescent="0.25">
      <c r="E38" s="1" t="s">
        <v>12</v>
      </c>
      <c r="F38" s="1">
        <v>2.7999999999999972</v>
      </c>
      <c r="J38" s="1" t="s">
        <v>18</v>
      </c>
      <c r="K38" s="1">
        <v>-3.5</v>
      </c>
    </row>
    <row r="39" spans="5:11" x14ac:dyDescent="0.25">
      <c r="E39" s="1" t="s">
        <v>19</v>
      </c>
      <c r="F39" s="1">
        <v>2.7999999999999972</v>
      </c>
      <c r="J39" s="1" t="s">
        <v>22</v>
      </c>
      <c r="K39" s="1">
        <v>-0.70000000000000284</v>
      </c>
    </row>
    <row r="40" spans="5:11" x14ac:dyDescent="0.25">
      <c r="E40" s="1" t="s">
        <v>21</v>
      </c>
      <c r="F40" s="1">
        <v>3.0999999999999943</v>
      </c>
      <c r="J40" s="1" t="s">
        <v>24</v>
      </c>
      <c r="K40" s="1">
        <v>-0.39999999999999147</v>
      </c>
    </row>
    <row r="41" spans="5:11" x14ac:dyDescent="0.25">
      <c r="E41" s="1" t="s">
        <v>20</v>
      </c>
      <c r="F41" s="1">
        <v>3.7999999999999972</v>
      </c>
      <c r="J41" s="1" t="s">
        <v>17</v>
      </c>
      <c r="K41" s="1">
        <v>0</v>
      </c>
    </row>
    <row r="42" spans="5:11" x14ac:dyDescent="0.25">
      <c r="E42" s="1" t="s">
        <v>13</v>
      </c>
      <c r="F42" s="1">
        <v>4</v>
      </c>
      <c r="J42" s="1" t="s">
        <v>25</v>
      </c>
      <c r="K42" s="1">
        <v>0</v>
      </c>
    </row>
    <row r="43" spans="5:11" x14ac:dyDescent="0.25">
      <c r="E43" s="1" t="s">
        <v>23</v>
      </c>
      <c r="F43" s="1">
        <v>5.8999999999999915</v>
      </c>
      <c r="J43" s="1" t="s">
        <v>11</v>
      </c>
      <c r="K43" s="1">
        <v>0.5</v>
      </c>
    </row>
    <row r="44" spans="5:11" x14ac:dyDescent="0.25">
      <c r="E44" s="1" t="s">
        <v>25</v>
      </c>
      <c r="F44" s="1">
        <v>10.299999999999997</v>
      </c>
      <c r="J44" s="1" t="s">
        <v>9</v>
      </c>
      <c r="K44" s="1">
        <v>0.79999999999999716</v>
      </c>
    </row>
    <row r="45" spans="5:11" x14ac:dyDescent="0.25">
      <c r="E45" s="1" t="s">
        <v>14</v>
      </c>
      <c r="F45" s="1">
        <v>14.199999999999996</v>
      </c>
      <c r="J45" s="1" t="s">
        <v>13</v>
      </c>
      <c r="K45" s="1">
        <v>1.4000000000000057</v>
      </c>
    </row>
    <row r="46" spans="5:11" x14ac:dyDescent="0.25">
      <c r="J46" s="1" t="s">
        <v>12</v>
      </c>
      <c r="K46" s="1">
        <v>1.7000000000000028</v>
      </c>
    </row>
    <row r="47" spans="5:11" x14ac:dyDescent="0.25">
      <c r="J47" s="1" t="s">
        <v>19</v>
      </c>
      <c r="K47" s="1">
        <v>2.7000000000000028</v>
      </c>
    </row>
    <row r="48" spans="5:11" x14ac:dyDescent="0.25">
      <c r="J48" s="1" t="s">
        <v>21</v>
      </c>
      <c r="K48" s="1">
        <v>3.4000000000000057</v>
      </c>
    </row>
    <row r="49" spans="10:11" x14ac:dyDescent="0.25">
      <c r="J49" s="1" t="s">
        <v>20</v>
      </c>
      <c r="K49" s="1">
        <v>3.7999999999999972</v>
      </c>
    </row>
    <row r="50" spans="10:11" x14ac:dyDescent="0.25">
      <c r="J50" s="1" t="s">
        <v>14</v>
      </c>
      <c r="K50" s="1">
        <v>3.8999999999999915</v>
      </c>
    </row>
    <row r="51" spans="10:11" x14ac:dyDescent="0.25">
      <c r="J51" s="1" t="s">
        <v>23</v>
      </c>
      <c r="K51" s="1">
        <v>5.8999999999999915</v>
      </c>
    </row>
  </sheetData>
  <sortState ref="J37:K51">
    <sortCondition ref="K37"/>
  </sortState>
  <mergeCells count="1">
    <mergeCell ref="C2:L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AE9B-C2AB-4956-94B7-D9E2291B805A}">
  <dimension ref="C2:M46"/>
  <sheetViews>
    <sheetView topLeftCell="G1" workbookViewId="0">
      <selection activeCell="R48" sqref="R48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6" style="1" customWidth="1"/>
    <col min="9" max="9" width="9.140625" style="1"/>
    <col min="10" max="11" width="41.42578125" style="1" customWidth="1"/>
    <col min="12" max="12" width="28.140625" style="1" customWidth="1"/>
    <col min="13" max="13" width="18.42578125" customWidth="1"/>
  </cols>
  <sheetData>
    <row r="2" spans="3:13" ht="23.25" x14ac:dyDescent="0.25"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</row>
    <row r="4" spans="3:13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34</v>
      </c>
      <c r="L4" s="2" t="s">
        <v>15</v>
      </c>
      <c r="M4" s="2" t="s">
        <v>32</v>
      </c>
    </row>
    <row r="6" spans="3:13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1">
        <v>93.5</v>
      </c>
      <c r="I6" s="3">
        <v>96.3</v>
      </c>
      <c r="J6" s="1">
        <f>I6-H6</f>
        <v>2.7999999999999972</v>
      </c>
      <c r="K6" s="1">
        <f>I6-G6</f>
        <v>3.8999999999999915</v>
      </c>
      <c r="L6" s="1">
        <v>92.1</v>
      </c>
      <c r="M6" s="1">
        <v>1.88</v>
      </c>
    </row>
    <row r="7" spans="3:13" x14ac:dyDescent="0.25">
      <c r="C7" s="1" t="s">
        <v>11</v>
      </c>
      <c r="D7" s="1">
        <v>768</v>
      </c>
      <c r="E7" s="1">
        <v>8</v>
      </c>
      <c r="F7" s="1">
        <v>2</v>
      </c>
      <c r="G7" s="1">
        <v>70.599999999999994</v>
      </c>
      <c r="H7" s="1">
        <v>71.099999999999994</v>
      </c>
      <c r="I7" s="3">
        <v>72.599999999999994</v>
      </c>
      <c r="J7" s="1">
        <f>I7-H7</f>
        <v>1.5</v>
      </c>
      <c r="K7" s="1">
        <f t="shared" ref="K7:K20" si="0">I7-G7</f>
        <v>2</v>
      </c>
      <c r="L7" s="1">
        <v>61.5</v>
      </c>
      <c r="M7" s="1">
        <v>2.09</v>
      </c>
    </row>
    <row r="8" spans="3:13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89.6</v>
      </c>
      <c r="I8" s="3">
        <v>94.6</v>
      </c>
      <c r="J8" s="1">
        <f t="shared" ref="J8:J20" si="1">I8-H8</f>
        <v>5</v>
      </c>
      <c r="K8" s="1">
        <f t="shared" si="0"/>
        <v>5.5999999999999943</v>
      </c>
      <c r="L8" s="1">
        <v>93.6</v>
      </c>
      <c r="M8" s="1">
        <v>2.2999999999999998</v>
      </c>
    </row>
    <row r="9" spans="3:13" x14ac:dyDescent="0.25">
      <c r="C9" s="1" t="s">
        <v>13</v>
      </c>
      <c r="D9" s="1">
        <v>625</v>
      </c>
      <c r="E9" s="1">
        <v>4</v>
      </c>
      <c r="F9" s="1">
        <v>3</v>
      </c>
      <c r="G9" s="1">
        <v>70.400000000000006</v>
      </c>
      <c r="H9" s="1">
        <v>68.900000000000006</v>
      </c>
      <c r="I9" s="3">
        <v>71.7</v>
      </c>
      <c r="J9" s="1">
        <f t="shared" si="1"/>
        <v>2.7999999999999972</v>
      </c>
      <c r="K9" s="1">
        <f t="shared" si="0"/>
        <v>1.2999999999999972</v>
      </c>
      <c r="L9" s="1">
        <v>68.8</v>
      </c>
      <c r="M9" s="1">
        <v>1.89</v>
      </c>
    </row>
    <row r="10" spans="3:13" x14ac:dyDescent="0.25">
      <c r="C10" s="1" t="s">
        <v>14</v>
      </c>
      <c r="D10" s="1">
        <v>124</v>
      </c>
      <c r="E10" s="1">
        <v>6</v>
      </c>
      <c r="F10" s="1">
        <v>2</v>
      </c>
      <c r="G10" s="1">
        <v>65.8</v>
      </c>
      <c r="H10" s="1">
        <v>70.3</v>
      </c>
      <c r="I10" s="3">
        <v>85.2</v>
      </c>
      <c r="J10" s="1">
        <f t="shared" si="1"/>
        <v>14.900000000000006</v>
      </c>
      <c r="K10" s="1">
        <f t="shared" si="0"/>
        <v>19.400000000000006</v>
      </c>
      <c r="L10" s="1">
        <v>67.7</v>
      </c>
      <c r="M10" s="1">
        <v>1.78</v>
      </c>
    </row>
    <row r="11" spans="3:13" x14ac:dyDescent="0.25">
      <c r="C11" s="1" t="s">
        <v>16</v>
      </c>
      <c r="D11" s="1">
        <v>169</v>
      </c>
      <c r="E11" s="1">
        <v>6</v>
      </c>
      <c r="F11" s="1">
        <v>2</v>
      </c>
      <c r="G11" s="3">
        <v>60.9</v>
      </c>
      <c r="H11" s="1">
        <v>60</v>
      </c>
      <c r="I11" s="1">
        <v>52.1</v>
      </c>
      <c r="J11" s="1">
        <f t="shared" si="1"/>
        <v>-7.8999999999999986</v>
      </c>
      <c r="K11" s="1">
        <f t="shared" si="0"/>
        <v>-8.7999999999999972</v>
      </c>
      <c r="L11" s="1">
        <v>41.9</v>
      </c>
      <c r="M11" s="1">
        <v>1.87</v>
      </c>
    </row>
    <row r="12" spans="3:13" x14ac:dyDescent="0.25">
      <c r="C12" s="1" t="s">
        <v>17</v>
      </c>
      <c r="D12" s="1">
        <v>122</v>
      </c>
      <c r="E12" s="1">
        <v>6</v>
      </c>
      <c r="F12" s="1">
        <v>2</v>
      </c>
      <c r="G12" s="3">
        <v>94.2</v>
      </c>
      <c r="H12" s="3">
        <v>94.2</v>
      </c>
      <c r="I12" s="1">
        <v>87.1</v>
      </c>
      <c r="J12" s="1">
        <f t="shared" si="1"/>
        <v>-7.1000000000000085</v>
      </c>
      <c r="K12" s="1">
        <f t="shared" si="0"/>
        <v>-7.1000000000000085</v>
      </c>
      <c r="L12" s="1">
        <v>80.599999999999994</v>
      </c>
      <c r="M12" s="1">
        <v>1.84</v>
      </c>
    </row>
    <row r="13" spans="3:13" x14ac:dyDescent="0.25">
      <c r="C13" s="1" t="s">
        <v>18</v>
      </c>
      <c r="D13" s="1">
        <v>351</v>
      </c>
      <c r="E13" s="1">
        <v>34</v>
      </c>
      <c r="F13" s="1">
        <v>2</v>
      </c>
      <c r="G13" s="3">
        <v>87.8</v>
      </c>
      <c r="H13" s="1">
        <v>87.6</v>
      </c>
      <c r="I13" s="1">
        <v>83.9</v>
      </c>
      <c r="J13" s="1">
        <f t="shared" si="1"/>
        <v>-3.6999999999999886</v>
      </c>
      <c r="K13" s="1">
        <f t="shared" si="0"/>
        <v>-3.8999999999999915</v>
      </c>
      <c r="L13" s="1">
        <v>79.5</v>
      </c>
      <c r="M13" s="1">
        <v>3.01</v>
      </c>
    </row>
    <row r="14" spans="3:13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86</v>
      </c>
      <c r="H14" s="1">
        <v>86</v>
      </c>
      <c r="I14" s="3">
        <v>89.3</v>
      </c>
      <c r="J14" s="1">
        <f t="shared" si="1"/>
        <v>3.2999999999999972</v>
      </c>
      <c r="K14" s="1">
        <f t="shared" si="0"/>
        <v>3.2999999999999972</v>
      </c>
      <c r="L14" s="1">
        <v>87.7</v>
      </c>
      <c r="M14" s="1">
        <v>60.08</v>
      </c>
    </row>
    <row r="15" spans="3:13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77.400000000000006</v>
      </c>
      <c r="H15" s="1">
        <v>77.400000000000006</v>
      </c>
      <c r="I15" s="3">
        <v>79.3</v>
      </c>
      <c r="J15" s="1">
        <f t="shared" si="1"/>
        <v>1.8999999999999915</v>
      </c>
      <c r="K15" s="1">
        <f t="shared" si="0"/>
        <v>1.8999999999999915</v>
      </c>
      <c r="L15" s="1">
        <v>76.900000000000006</v>
      </c>
      <c r="M15" s="1">
        <v>1.89</v>
      </c>
    </row>
    <row r="16" spans="3:13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78.5</v>
      </c>
      <c r="H16" s="1">
        <v>78.599999999999994</v>
      </c>
      <c r="I16" s="3">
        <v>83.3</v>
      </c>
      <c r="J16" s="1">
        <f t="shared" si="1"/>
        <v>4.7000000000000028</v>
      </c>
      <c r="K16" s="1">
        <f t="shared" si="0"/>
        <v>4.7999999999999972</v>
      </c>
      <c r="L16" s="1">
        <v>80.3</v>
      </c>
      <c r="M16" s="1">
        <v>5.84</v>
      </c>
    </row>
    <row r="17" spans="3:13" x14ac:dyDescent="0.25">
      <c r="C17" s="1" t="s">
        <v>22</v>
      </c>
      <c r="D17" s="1">
        <v>2584</v>
      </c>
      <c r="E17" s="1">
        <v>18</v>
      </c>
      <c r="F17" s="1">
        <v>2</v>
      </c>
      <c r="G17" s="3">
        <v>93.3</v>
      </c>
      <c r="H17" s="3">
        <v>93.3</v>
      </c>
      <c r="I17" s="1">
        <v>92.4</v>
      </c>
      <c r="J17" s="1">
        <f t="shared" si="1"/>
        <v>-0.89999999999999147</v>
      </c>
      <c r="K17" s="1">
        <f t="shared" si="0"/>
        <v>-0.89999999999999147</v>
      </c>
      <c r="L17" s="1">
        <v>92</v>
      </c>
      <c r="M17" s="1">
        <v>7.18</v>
      </c>
    </row>
    <row r="18" spans="3:13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77.7</v>
      </c>
      <c r="H18" s="1">
        <v>77.900000000000006</v>
      </c>
      <c r="I18" s="3">
        <v>79.900000000000006</v>
      </c>
      <c r="J18" s="1">
        <f t="shared" si="1"/>
        <v>2</v>
      </c>
      <c r="K18" s="1">
        <f t="shared" si="0"/>
        <v>2.2000000000000028</v>
      </c>
      <c r="L18" s="1">
        <v>78.599999999999994</v>
      </c>
      <c r="M18" s="1">
        <v>15.83</v>
      </c>
    </row>
    <row r="19" spans="3:13" x14ac:dyDescent="0.25">
      <c r="C19" s="1" t="s">
        <v>24</v>
      </c>
      <c r="D19" s="1">
        <v>958</v>
      </c>
      <c r="E19" s="1">
        <v>18</v>
      </c>
      <c r="F19" s="1">
        <v>2</v>
      </c>
      <c r="G19" s="1">
        <v>73.099999999999994</v>
      </c>
      <c r="H19" s="3">
        <v>74.099999999999994</v>
      </c>
      <c r="I19" s="1">
        <v>70.599999999999994</v>
      </c>
      <c r="J19" s="1">
        <f t="shared" si="1"/>
        <v>-3.5</v>
      </c>
      <c r="K19" s="1">
        <f t="shared" si="0"/>
        <v>-2.5</v>
      </c>
      <c r="L19" s="1">
        <v>67.5</v>
      </c>
      <c r="M19" s="1">
        <v>1.81</v>
      </c>
    </row>
    <row r="20" spans="3:13" x14ac:dyDescent="0.25">
      <c r="C20" s="1" t="s">
        <v>25</v>
      </c>
      <c r="D20" s="1">
        <v>178</v>
      </c>
      <c r="E20" s="1">
        <v>13</v>
      </c>
      <c r="F20" s="1">
        <v>3</v>
      </c>
      <c r="G20" s="1">
        <v>80.900000000000006</v>
      </c>
      <c r="H20" s="3">
        <v>94.2</v>
      </c>
      <c r="I20" s="1">
        <v>89.3</v>
      </c>
      <c r="J20" s="1">
        <f t="shared" si="1"/>
        <v>-4.9000000000000057</v>
      </c>
      <c r="K20" s="1">
        <f t="shared" si="0"/>
        <v>8.3999999999999915</v>
      </c>
      <c r="L20" s="1">
        <v>86.7</v>
      </c>
      <c r="M20" s="1">
        <v>1.77</v>
      </c>
    </row>
    <row r="22" spans="3:13" x14ac:dyDescent="0.25">
      <c r="J22" s="1" t="s">
        <v>29</v>
      </c>
      <c r="K22" s="1" t="s">
        <v>29</v>
      </c>
    </row>
    <row r="23" spans="3:13" x14ac:dyDescent="0.25">
      <c r="J23" s="1">
        <f>AVERAGE(J6:J20)</f>
        <v>0.72666666666666657</v>
      </c>
      <c r="K23" s="1">
        <f>AVERAGE(K6:K20)</f>
        <v>1.9733333333333321</v>
      </c>
    </row>
    <row r="24" spans="3:13" x14ac:dyDescent="0.25">
      <c r="F24" s="1" t="s">
        <v>26</v>
      </c>
      <c r="G24" s="1">
        <v>4</v>
      </c>
      <c r="H24" s="1">
        <v>4</v>
      </c>
      <c r="I24" s="1">
        <v>9</v>
      </c>
    </row>
    <row r="30" spans="3:13" x14ac:dyDescent="0.25">
      <c r="K30" s="1" t="s">
        <v>16</v>
      </c>
      <c r="L30" s="1">
        <v>-7.8999999999999986</v>
      </c>
    </row>
    <row r="31" spans="3:13" x14ac:dyDescent="0.25">
      <c r="K31" s="1" t="s">
        <v>17</v>
      </c>
      <c r="L31" s="1">
        <v>-7.1000000000000085</v>
      </c>
    </row>
    <row r="32" spans="3:13" x14ac:dyDescent="0.25">
      <c r="C32" s="1" t="s">
        <v>16</v>
      </c>
      <c r="D32" s="1">
        <v>-8.7999999999999972</v>
      </c>
      <c r="K32" s="1" t="s">
        <v>25</v>
      </c>
      <c r="L32" s="1">
        <v>-4.9000000000000057</v>
      </c>
    </row>
    <row r="33" spans="3:12" x14ac:dyDescent="0.25">
      <c r="C33" s="1" t="s">
        <v>17</v>
      </c>
      <c r="D33" s="1">
        <v>-7.1000000000000085</v>
      </c>
      <c r="K33" s="1" t="s">
        <v>18</v>
      </c>
      <c r="L33" s="1">
        <v>-3.6999999999999886</v>
      </c>
    </row>
    <row r="34" spans="3:12" x14ac:dyDescent="0.25">
      <c r="C34" s="1" t="s">
        <v>18</v>
      </c>
      <c r="D34" s="1">
        <v>-3.8999999999999915</v>
      </c>
      <c r="K34" s="1" t="s">
        <v>24</v>
      </c>
      <c r="L34" s="1">
        <v>-3.5</v>
      </c>
    </row>
    <row r="35" spans="3:12" x14ac:dyDescent="0.25">
      <c r="C35" s="1" t="s">
        <v>24</v>
      </c>
      <c r="D35" s="1">
        <v>-2.5</v>
      </c>
      <c r="K35" s="1" t="s">
        <v>22</v>
      </c>
      <c r="L35" s="1">
        <v>-0.89999999999999147</v>
      </c>
    </row>
    <row r="36" spans="3:12" x14ac:dyDescent="0.25">
      <c r="C36" s="1" t="s">
        <v>22</v>
      </c>
      <c r="D36" s="1">
        <v>-0.89999999999999147</v>
      </c>
      <c r="K36" s="1" t="s">
        <v>11</v>
      </c>
      <c r="L36" s="1">
        <v>1.5</v>
      </c>
    </row>
    <row r="37" spans="3:12" x14ac:dyDescent="0.25">
      <c r="C37" s="1" t="s">
        <v>13</v>
      </c>
      <c r="D37" s="1">
        <v>1.2999999999999972</v>
      </c>
      <c r="K37" s="1" t="s">
        <v>20</v>
      </c>
      <c r="L37" s="1">
        <v>1.8999999999999915</v>
      </c>
    </row>
    <row r="38" spans="3:12" x14ac:dyDescent="0.25">
      <c r="C38" s="1" t="s">
        <v>20</v>
      </c>
      <c r="D38" s="1">
        <v>1.8999999999999915</v>
      </c>
      <c r="K38" s="1" t="s">
        <v>23</v>
      </c>
      <c r="L38" s="1">
        <v>2</v>
      </c>
    </row>
    <row r="39" spans="3:12" x14ac:dyDescent="0.25">
      <c r="C39" s="1" t="s">
        <v>11</v>
      </c>
      <c r="D39" s="1">
        <v>2</v>
      </c>
      <c r="K39" s="1" t="s">
        <v>9</v>
      </c>
      <c r="L39" s="1">
        <v>2.7999999999999972</v>
      </c>
    </row>
    <row r="40" spans="3:12" x14ac:dyDescent="0.25">
      <c r="C40" s="1" t="s">
        <v>23</v>
      </c>
      <c r="D40" s="1">
        <v>2.2000000000000028</v>
      </c>
      <c r="K40" s="1" t="s">
        <v>13</v>
      </c>
      <c r="L40" s="1">
        <v>2.7999999999999972</v>
      </c>
    </row>
    <row r="41" spans="3:12" x14ac:dyDescent="0.25">
      <c r="C41" s="1" t="s">
        <v>19</v>
      </c>
      <c r="D41" s="1">
        <v>3.2999999999999972</v>
      </c>
      <c r="K41" s="1" t="s">
        <v>19</v>
      </c>
      <c r="L41" s="1">
        <v>3.2999999999999972</v>
      </c>
    </row>
    <row r="42" spans="3:12" x14ac:dyDescent="0.25">
      <c r="C42" s="1" t="s">
        <v>9</v>
      </c>
      <c r="D42" s="1">
        <v>3.8999999999999915</v>
      </c>
      <c r="K42" s="1" t="s">
        <v>21</v>
      </c>
      <c r="L42" s="1">
        <v>4.7000000000000028</v>
      </c>
    </row>
    <row r="43" spans="3:12" x14ac:dyDescent="0.25">
      <c r="C43" s="1" t="s">
        <v>21</v>
      </c>
      <c r="D43" s="1">
        <v>4.7999999999999972</v>
      </c>
      <c r="K43" s="1" t="s">
        <v>12</v>
      </c>
      <c r="L43" s="1">
        <v>5</v>
      </c>
    </row>
    <row r="44" spans="3:12" x14ac:dyDescent="0.25">
      <c r="C44" s="1" t="s">
        <v>12</v>
      </c>
      <c r="D44" s="1">
        <v>5.5999999999999943</v>
      </c>
      <c r="K44" s="1" t="s">
        <v>14</v>
      </c>
      <c r="L44" s="1">
        <v>14.900000000000006</v>
      </c>
    </row>
    <row r="45" spans="3:12" x14ac:dyDescent="0.25">
      <c r="C45" s="1" t="s">
        <v>25</v>
      </c>
      <c r="D45" s="1">
        <v>8.3999999999999915</v>
      </c>
    </row>
    <row r="46" spans="3:12" x14ac:dyDescent="0.25">
      <c r="C46" s="1" t="s">
        <v>14</v>
      </c>
      <c r="D46" s="1">
        <v>19.400000000000006</v>
      </c>
    </row>
  </sheetData>
  <sortState ref="K30:L44">
    <sortCondition ref="L30"/>
  </sortState>
  <mergeCells count="1">
    <mergeCell ref="C2:L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5BAB-26E1-4D65-A053-B227DE796E13}">
  <dimension ref="C2:M66"/>
  <sheetViews>
    <sheetView topLeftCell="C1" workbookViewId="0">
      <selection activeCell="O28" sqref="O28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6" style="1" customWidth="1"/>
    <col min="9" max="9" width="9.140625" style="1"/>
    <col min="10" max="11" width="41.42578125" style="1" customWidth="1"/>
    <col min="12" max="12" width="28.140625" style="1" customWidth="1"/>
    <col min="13" max="13" width="18" customWidth="1"/>
  </cols>
  <sheetData>
    <row r="2" spans="3:13" ht="23.25" x14ac:dyDescent="0.25">
      <c r="C2" s="13" t="s">
        <v>28</v>
      </c>
      <c r="D2" s="13"/>
      <c r="E2" s="13"/>
      <c r="F2" s="13"/>
      <c r="G2" s="13"/>
      <c r="H2" s="13"/>
      <c r="I2" s="13"/>
      <c r="J2" s="13"/>
      <c r="K2" s="13"/>
      <c r="L2" s="13"/>
    </row>
    <row r="4" spans="3:13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44</v>
      </c>
      <c r="L4" s="2" t="s">
        <v>15</v>
      </c>
      <c r="M4" s="2" t="s">
        <v>32</v>
      </c>
    </row>
    <row r="6" spans="3:13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1">
        <v>93.5</v>
      </c>
      <c r="I6" s="3">
        <v>96.3</v>
      </c>
      <c r="J6" s="1">
        <f>I6-H6</f>
        <v>2.7999999999999972</v>
      </c>
      <c r="K6" s="1">
        <f>I6-G6</f>
        <v>3.8999999999999915</v>
      </c>
      <c r="L6" s="1">
        <v>94.7</v>
      </c>
      <c r="M6" s="1">
        <v>2.58</v>
      </c>
    </row>
    <row r="7" spans="3:13" x14ac:dyDescent="0.25">
      <c r="C7" s="1" t="s">
        <v>11</v>
      </c>
      <c r="D7" s="1">
        <v>768</v>
      </c>
      <c r="E7" s="1">
        <v>8</v>
      </c>
      <c r="F7" s="1">
        <v>2</v>
      </c>
      <c r="G7" s="1">
        <v>71.7</v>
      </c>
      <c r="H7" s="3">
        <v>72.400000000000006</v>
      </c>
      <c r="I7" s="1">
        <v>70.400000000000006</v>
      </c>
      <c r="J7" s="1">
        <f t="shared" ref="J7:J20" si="0">I7-H7</f>
        <v>-2</v>
      </c>
      <c r="K7" s="1">
        <f t="shared" ref="K7:K20" si="1">I7-G7</f>
        <v>-1.2999999999999972</v>
      </c>
      <c r="L7" s="1">
        <v>62.5</v>
      </c>
      <c r="M7" s="1">
        <v>2.72</v>
      </c>
    </row>
    <row r="8" spans="3:13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90.7</v>
      </c>
      <c r="I8" s="3">
        <v>95.8</v>
      </c>
      <c r="J8" s="1">
        <f t="shared" si="0"/>
        <v>5.0999999999999943</v>
      </c>
      <c r="K8" s="1">
        <f t="shared" si="1"/>
        <v>6.7999999999999972</v>
      </c>
      <c r="L8" s="1">
        <v>95</v>
      </c>
      <c r="M8" s="1">
        <v>2.98</v>
      </c>
    </row>
    <row r="9" spans="3:13" x14ac:dyDescent="0.25">
      <c r="C9" s="1" t="s">
        <v>13</v>
      </c>
      <c r="D9" s="1">
        <v>625</v>
      </c>
      <c r="E9" s="1">
        <v>4</v>
      </c>
      <c r="F9" s="1">
        <v>3</v>
      </c>
      <c r="G9" s="1">
        <v>73.400000000000006</v>
      </c>
      <c r="H9" s="1">
        <v>71.599999999999994</v>
      </c>
      <c r="I9" s="3">
        <v>78.099999999999994</v>
      </c>
      <c r="J9" s="1">
        <f t="shared" si="0"/>
        <v>6.5</v>
      </c>
      <c r="K9" s="1">
        <f t="shared" si="1"/>
        <v>4.6999999999999886</v>
      </c>
      <c r="L9" s="1">
        <v>74.5</v>
      </c>
      <c r="M9" s="1">
        <v>2.58</v>
      </c>
    </row>
    <row r="10" spans="3:13" x14ac:dyDescent="0.25">
      <c r="C10" s="1" t="s">
        <v>14</v>
      </c>
      <c r="D10" s="1">
        <v>124</v>
      </c>
      <c r="E10" s="1">
        <v>6</v>
      </c>
      <c r="F10" s="1">
        <v>2</v>
      </c>
      <c r="G10" s="1">
        <v>68.400000000000006</v>
      </c>
      <c r="H10" s="1">
        <v>74.2</v>
      </c>
      <c r="I10" s="3">
        <v>88.4</v>
      </c>
      <c r="J10" s="1">
        <f t="shared" si="0"/>
        <v>14.200000000000003</v>
      </c>
      <c r="K10" s="1">
        <f t="shared" si="1"/>
        <v>20</v>
      </c>
      <c r="L10" s="1">
        <v>74.2</v>
      </c>
      <c r="M10" s="1">
        <v>2.4700000000000002</v>
      </c>
    </row>
    <row r="11" spans="3:13" x14ac:dyDescent="0.25">
      <c r="C11" s="1" t="s">
        <v>16</v>
      </c>
      <c r="D11" s="1">
        <v>169</v>
      </c>
      <c r="E11" s="1">
        <v>6</v>
      </c>
      <c r="F11" s="1">
        <v>2</v>
      </c>
      <c r="G11" s="3">
        <v>62.8</v>
      </c>
      <c r="H11" s="1">
        <v>54</v>
      </c>
      <c r="I11" s="1">
        <v>52.6</v>
      </c>
      <c r="J11" s="1">
        <f t="shared" si="0"/>
        <v>-1.3999999999999986</v>
      </c>
      <c r="K11" s="1">
        <f t="shared" si="1"/>
        <v>-10.199999999999996</v>
      </c>
      <c r="L11" s="1">
        <v>44.2</v>
      </c>
      <c r="M11" s="1">
        <v>2.36</v>
      </c>
    </row>
    <row r="12" spans="3:13" x14ac:dyDescent="0.25">
      <c r="C12" s="1" t="s">
        <v>17</v>
      </c>
      <c r="D12" s="1">
        <v>122</v>
      </c>
      <c r="E12" s="1">
        <v>6</v>
      </c>
      <c r="F12" s="1">
        <v>2</v>
      </c>
      <c r="G12" s="3">
        <v>94.2</v>
      </c>
      <c r="H12" s="3">
        <v>94.2</v>
      </c>
      <c r="I12" s="1">
        <v>91</v>
      </c>
      <c r="J12" s="1">
        <f t="shared" si="0"/>
        <v>-3.2000000000000028</v>
      </c>
      <c r="K12" s="1">
        <f t="shared" si="1"/>
        <v>-3.2000000000000028</v>
      </c>
      <c r="L12" s="1">
        <v>83.9</v>
      </c>
      <c r="M12" s="1">
        <v>2.46</v>
      </c>
    </row>
    <row r="13" spans="3:13" x14ac:dyDescent="0.25">
      <c r="C13" s="1" t="s">
        <v>18</v>
      </c>
      <c r="D13" s="1">
        <v>351</v>
      </c>
      <c r="E13" s="1">
        <v>34</v>
      </c>
      <c r="F13" s="1">
        <v>2</v>
      </c>
      <c r="G13" s="3">
        <v>87.8</v>
      </c>
      <c r="H13" s="1">
        <v>87.6</v>
      </c>
      <c r="I13" s="1">
        <v>85.9</v>
      </c>
      <c r="J13" s="1">
        <f t="shared" si="0"/>
        <v>-1.6999999999999886</v>
      </c>
      <c r="K13" s="1">
        <f t="shared" si="1"/>
        <v>-1.8999999999999915</v>
      </c>
      <c r="L13" s="1">
        <v>78.400000000000006</v>
      </c>
      <c r="M13" s="1">
        <v>3.53</v>
      </c>
    </row>
    <row r="14" spans="3:13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86</v>
      </c>
      <c r="H14" s="1">
        <v>86.1</v>
      </c>
      <c r="I14" s="3">
        <v>89.9</v>
      </c>
      <c r="J14" s="1">
        <f t="shared" si="0"/>
        <v>3.8000000000000114</v>
      </c>
      <c r="K14" s="1">
        <f t="shared" si="1"/>
        <v>3.9000000000000057</v>
      </c>
      <c r="L14" s="1">
        <v>87.8</v>
      </c>
      <c r="M14" s="1">
        <v>47.41</v>
      </c>
    </row>
    <row r="15" spans="3:13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78.8</v>
      </c>
      <c r="H15" s="1">
        <v>78.8</v>
      </c>
      <c r="I15" s="3">
        <v>86.4</v>
      </c>
      <c r="J15" s="1">
        <f t="shared" si="0"/>
        <v>7.6000000000000085</v>
      </c>
      <c r="K15" s="1">
        <f t="shared" si="1"/>
        <v>7.6000000000000085</v>
      </c>
      <c r="L15" s="1">
        <v>85.4</v>
      </c>
      <c r="M15" s="1">
        <v>2.63</v>
      </c>
    </row>
    <row r="16" spans="3:13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79.599999999999994</v>
      </c>
      <c r="H16" s="1">
        <v>79.8</v>
      </c>
      <c r="I16" s="3">
        <v>80.5</v>
      </c>
      <c r="J16" s="1">
        <f t="shared" si="0"/>
        <v>0.70000000000000284</v>
      </c>
      <c r="K16" s="1">
        <f t="shared" si="1"/>
        <v>0.90000000000000568</v>
      </c>
      <c r="L16" s="1">
        <v>79.2</v>
      </c>
      <c r="M16" s="1">
        <v>5.82</v>
      </c>
    </row>
    <row r="17" spans="3:13" x14ac:dyDescent="0.25">
      <c r="C17" s="1" t="s">
        <v>22</v>
      </c>
      <c r="D17" s="1">
        <v>2584</v>
      </c>
      <c r="E17" s="1">
        <v>18</v>
      </c>
      <c r="F17" s="1">
        <v>2</v>
      </c>
      <c r="G17" s="3">
        <v>93.3</v>
      </c>
      <c r="H17" s="3">
        <v>93.3</v>
      </c>
      <c r="I17" s="1">
        <v>91.8</v>
      </c>
      <c r="J17" s="1">
        <f t="shared" si="0"/>
        <v>-1.5</v>
      </c>
      <c r="K17" s="1">
        <f t="shared" si="1"/>
        <v>-1.5</v>
      </c>
      <c r="L17" s="1">
        <v>90.9</v>
      </c>
      <c r="M17" s="1">
        <v>8.59</v>
      </c>
    </row>
    <row r="18" spans="3:13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78.2</v>
      </c>
      <c r="H18" s="1">
        <v>78</v>
      </c>
      <c r="I18" s="3">
        <v>81.5</v>
      </c>
      <c r="J18" s="1">
        <f t="shared" si="0"/>
        <v>3.5</v>
      </c>
      <c r="K18" s="1">
        <f t="shared" si="1"/>
        <v>3.2999999999999972</v>
      </c>
      <c r="L18" s="1">
        <v>81</v>
      </c>
      <c r="M18" s="1">
        <v>14.27</v>
      </c>
    </row>
    <row r="19" spans="3:13" x14ac:dyDescent="0.25">
      <c r="C19" s="1" t="s">
        <v>24</v>
      </c>
      <c r="D19" s="1">
        <v>958</v>
      </c>
      <c r="E19" s="1">
        <v>18</v>
      </c>
      <c r="F19" s="1">
        <v>2</v>
      </c>
      <c r="G19" s="1">
        <v>74.2</v>
      </c>
      <c r="H19" s="1">
        <v>73.3</v>
      </c>
      <c r="I19" s="3">
        <v>77.2</v>
      </c>
      <c r="J19" s="1">
        <f t="shared" si="0"/>
        <v>3.9000000000000057</v>
      </c>
      <c r="K19" s="1">
        <f t="shared" si="1"/>
        <v>3</v>
      </c>
      <c r="L19" s="1">
        <v>74.599999999999994</v>
      </c>
      <c r="M19" s="1">
        <v>2.5499999999999998</v>
      </c>
    </row>
    <row r="20" spans="3:13" x14ac:dyDescent="0.25">
      <c r="C20" s="1" t="s">
        <v>25</v>
      </c>
      <c r="D20" s="1">
        <v>178</v>
      </c>
      <c r="E20" s="1">
        <v>13</v>
      </c>
      <c r="F20" s="1">
        <v>3</v>
      </c>
      <c r="G20" s="1">
        <v>80.900000000000006</v>
      </c>
      <c r="H20" s="3">
        <v>94.2</v>
      </c>
      <c r="I20" s="1">
        <v>91.1</v>
      </c>
      <c r="J20" s="1">
        <f t="shared" si="0"/>
        <v>-3.1000000000000085</v>
      </c>
      <c r="K20" s="1">
        <f t="shared" si="1"/>
        <v>10.199999999999989</v>
      </c>
      <c r="L20" s="1">
        <v>84.4</v>
      </c>
      <c r="M20" s="1">
        <v>2.42</v>
      </c>
    </row>
    <row r="22" spans="3:13" x14ac:dyDescent="0.25">
      <c r="J22" s="1" t="s">
        <v>29</v>
      </c>
      <c r="K22" s="1" t="s">
        <v>29</v>
      </c>
    </row>
    <row r="23" spans="3:13" x14ac:dyDescent="0.25">
      <c r="J23" s="1">
        <f>AVERAGE(J6:J20)</f>
        <v>2.3466666666666685</v>
      </c>
      <c r="K23" s="1">
        <f>AVERAGE(K6:K20)</f>
        <v>3.0799999999999996</v>
      </c>
    </row>
    <row r="24" spans="3:13" x14ac:dyDescent="0.25">
      <c r="F24" s="1" t="s">
        <v>26</v>
      </c>
      <c r="G24" s="1">
        <v>4</v>
      </c>
      <c r="H24" s="1">
        <v>4</v>
      </c>
      <c r="I24" s="1">
        <v>9</v>
      </c>
    </row>
    <row r="34" spans="3:4" x14ac:dyDescent="0.25">
      <c r="C34" s="1" t="s">
        <v>16</v>
      </c>
      <c r="D34" s="1">
        <v>-10.199999999999996</v>
      </c>
    </row>
    <row r="35" spans="3:4" x14ac:dyDescent="0.25">
      <c r="C35" s="1" t="s">
        <v>17</v>
      </c>
      <c r="D35" s="1">
        <v>-3.2000000000000028</v>
      </c>
    </row>
    <row r="36" spans="3:4" x14ac:dyDescent="0.25">
      <c r="C36" s="1" t="s">
        <v>18</v>
      </c>
      <c r="D36" s="1">
        <v>-1.8999999999999915</v>
      </c>
    </row>
    <row r="37" spans="3:4" x14ac:dyDescent="0.25">
      <c r="C37" s="1" t="s">
        <v>22</v>
      </c>
      <c r="D37" s="1">
        <v>-1.5</v>
      </c>
    </row>
    <row r="38" spans="3:4" x14ac:dyDescent="0.25">
      <c r="C38" s="1" t="s">
        <v>11</v>
      </c>
      <c r="D38" s="1">
        <v>-1.2999999999999972</v>
      </c>
    </row>
    <row r="39" spans="3:4" x14ac:dyDescent="0.25">
      <c r="C39" s="1" t="s">
        <v>21</v>
      </c>
      <c r="D39" s="1">
        <v>0.90000000000000568</v>
      </c>
    </row>
    <row r="40" spans="3:4" x14ac:dyDescent="0.25">
      <c r="C40" s="1" t="s">
        <v>24</v>
      </c>
      <c r="D40" s="1">
        <v>3</v>
      </c>
    </row>
    <row r="41" spans="3:4" x14ac:dyDescent="0.25">
      <c r="C41" s="1" t="s">
        <v>23</v>
      </c>
      <c r="D41" s="1">
        <v>3.2999999999999972</v>
      </c>
    </row>
    <row r="42" spans="3:4" x14ac:dyDescent="0.25">
      <c r="C42" s="1" t="s">
        <v>9</v>
      </c>
      <c r="D42" s="1">
        <v>3.8999999999999915</v>
      </c>
    </row>
    <row r="43" spans="3:4" x14ac:dyDescent="0.25">
      <c r="C43" s="1" t="s">
        <v>19</v>
      </c>
      <c r="D43" s="1">
        <v>3.9000000000000057</v>
      </c>
    </row>
    <row r="44" spans="3:4" x14ac:dyDescent="0.25">
      <c r="C44" s="1" t="s">
        <v>13</v>
      </c>
      <c r="D44" s="1">
        <v>4.6999999999999886</v>
      </c>
    </row>
    <row r="45" spans="3:4" x14ac:dyDescent="0.25">
      <c r="C45" s="1" t="s">
        <v>12</v>
      </c>
      <c r="D45" s="1">
        <v>6.7999999999999972</v>
      </c>
    </row>
    <row r="46" spans="3:4" x14ac:dyDescent="0.25">
      <c r="C46" s="1" t="s">
        <v>20</v>
      </c>
      <c r="D46" s="1">
        <v>7.6000000000000085</v>
      </c>
    </row>
    <row r="47" spans="3:4" x14ac:dyDescent="0.25">
      <c r="C47" s="1" t="s">
        <v>25</v>
      </c>
      <c r="D47" s="1">
        <v>10.199999999999989</v>
      </c>
    </row>
    <row r="48" spans="3:4" x14ac:dyDescent="0.25">
      <c r="C48" s="1" t="s">
        <v>14</v>
      </c>
      <c r="D48" s="1">
        <v>20</v>
      </c>
    </row>
    <row r="52" spans="8:9" x14ac:dyDescent="0.25">
      <c r="H52" s="1" t="s">
        <v>17</v>
      </c>
      <c r="I52" s="1">
        <v>-3.2000000000000028</v>
      </c>
    </row>
    <row r="53" spans="8:9" x14ac:dyDescent="0.25">
      <c r="H53" s="1" t="s">
        <v>25</v>
      </c>
      <c r="I53" s="1">
        <v>-3.1000000000000085</v>
      </c>
    </row>
    <row r="54" spans="8:9" x14ac:dyDescent="0.25">
      <c r="H54" s="1" t="s">
        <v>11</v>
      </c>
      <c r="I54" s="1">
        <v>-2</v>
      </c>
    </row>
    <row r="55" spans="8:9" x14ac:dyDescent="0.25">
      <c r="H55" s="1" t="s">
        <v>18</v>
      </c>
      <c r="I55" s="1">
        <v>-1.6999999999999886</v>
      </c>
    </row>
    <row r="56" spans="8:9" x14ac:dyDescent="0.25">
      <c r="H56" s="1" t="s">
        <v>22</v>
      </c>
      <c r="I56" s="1">
        <v>-1.5</v>
      </c>
    </row>
    <row r="57" spans="8:9" x14ac:dyDescent="0.25">
      <c r="H57" s="1" t="s">
        <v>16</v>
      </c>
      <c r="I57" s="1">
        <v>-1.3999999999999986</v>
      </c>
    </row>
    <row r="58" spans="8:9" x14ac:dyDescent="0.25">
      <c r="H58" s="1" t="s">
        <v>21</v>
      </c>
      <c r="I58" s="1">
        <v>0.70000000000000284</v>
      </c>
    </row>
    <row r="59" spans="8:9" x14ac:dyDescent="0.25">
      <c r="H59" s="1" t="s">
        <v>9</v>
      </c>
      <c r="I59" s="1">
        <v>2.7999999999999972</v>
      </c>
    </row>
    <row r="60" spans="8:9" x14ac:dyDescent="0.25">
      <c r="H60" s="1" t="s">
        <v>23</v>
      </c>
      <c r="I60" s="1">
        <v>3.5</v>
      </c>
    </row>
    <row r="61" spans="8:9" x14ac:dyDescent="0.25">
      <c r="H61" s="1" t="s">
        <v>19</v>
      </c>
      <c r="I61" s="1">
        <v>3.8000000000000114</v>
      </c>
    </row>
    <row r="62" spans="8:9" x14ac:dyDescent="0.25">
      <c r="H62" s="1" t="s">
        <v>24</v>
      </c>
      <c r="I62" s="1">
        <v>3.9000000000000057</v>
      </c>
    </row>
    <row r="63" spans="8:9" x14ac:dyDescent="0.25">
      <c r="H63" s="1" t="s">
        <v>12</v>
      </c>
      <c r="I63" s="1">
        <v>5.0999999999999943</v>
      </c>
    </row>
    <row r="64" spans="8:9" x14ac:dyDescent="0.25">
      <c r="H64" s="1" t="s">
        <v>13</v>
      </c>
      <c r="I64" s="1">
        <v>6.5</v>
      </c>
    </row>
    <row r="65" spans="8:9" x14ac:dyDescent="0.25">
      <c r="H65" s="1" t="s">
        <v>20</v>
      </c>
      <c r="I65" s="1">
        <v>7.6000000000000085</v>
      </c>
    </row>
    <row r="66" spans="8:9" x14ac:dyDescent="0.25">
      <c r="H66" s="1" t="s">
        <v>14</v>
      </c>
      <c r="I66" s="1">
        <v>14.200000000000003</v>
      </c>
    </row>
  </sheetData>
  <sortState ref="H52:I66">
    <sortCondition ref="I52"/>
  </sortState>
  <mergeCells count="1">
    <mergeCell ref="C2:L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0C24-181F-4DFC-AB0B-3D115DF180C9}">
  <dimension ref="C2:N69"/>
  <sheetViews>
    <sheetView topLeftCell="D1" workbookViewId="0">
      <selection activeCell="F10" sqref="F10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9" width="16" style="1" customWidth="1"/>
    <col min="10" max="10" width="9.140625" style="1"/>
    <col min="11" max="11" width="39.7109375" style="1" customWidth="1"/>
    <col min="12" max="12" width="35" style="1" customWidth="1"/>
    <col min="13" max="13" width="28.140625" style="1" customWidth="1"/>
    <col min="14" max="14" width="21.7109375" customWidth="1"/>
  </cols>
  <sheetData>
    <row r="2" spans="3:14" ht="23.25" x14ac:dyDescent="0.25"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3:14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31</v>
      </c>
      <c r="K4" s="2" t="s">
        <v>7</v>
      </c>
      <c r="L4" s="2" t="s">
        <v>34</v>
      </c>
      <c r="M4" s="2" t="s">
        <v>30</v>
      </c>
      <c r="N4" s="2" t="s">
        <v>32</v>
      </c>
    </row>
    <row r="6" spans="3:14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1">
        <v>93.5</v>
      </c>
      <c r="I6" s="3">
        <v>96.3</v>
      </c>
      <c r="J6" s="3">
        <v>96.3</v>
      </c>
      <c r="K6" s="1">
        <f>J6-H6</f>
        <v>2.7999999999999972</v>
      </c>
      <c r="L6" s="1">
        <f>J6-G6</f>
        <v>3.8999999999999915</v>
      </c>
      <c r="M6" s="1">
        <v>92.1</v>
      </c>
      <c r="N6" s="1">
        <v>6.03</v>
      </c>
    </row>
    <row r="7" spans="3:14" x14ac:dyDescent="0.25">
      <c r="C7" s="1" t="s">
        <v>11</v>
      </c>
      <c r="D7" s="1">
        <v>768</v>
      </c>
      <c r="E7" s="1">
        <v>8</v>
      </c>
      <c r="F7" s="1">
        <v>2</v>
      </c>
      <c r="G7" s="1">
        <v>70.599999999999994</v>
      </c>
      <c r="H7" s="1">
        <v>71.099999999999994</v>
      </c>
      <c r="I7" s="3">
        <v>72.599999999999994</v>
      </c>
      <c r="J7" s="3">
        <v>72.599999999999994</v>
      </c>
      <c r="K7" s="1">
        <f>J7-H7</f>
        <v>1.5</v>
      </c>
      <c r="L7" s="1">
        <f t="shared" ref="L7:L20" si="0">J7-G7</f>
        <v>2</v>
      </c>
      <c r="M7" s="1">
        <v>61.5</v>
      </c>
      <c r="N7" s="1">
        <v>167.65</v>
      </c>
    </row>
    <row r="8" spans="3:14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89.6</v>
      </c>
      <c r="I8" s="1">
        <v>94.6</v>
      </c>
      <c r="J8" s="3">
        <v>95.3</v>
      </c>
      <c r="K8" s="1">
        <f t="shared" ref="K8:K20" si="1">J8-H8</f>
        <v>5.7000000000000028</v>
      </c>
      <c r="L8" s="1">
        <f t="shared" si="0"/>
        <v>6.2999999999999972</v>
      </c>
      <c r="M8" s="1">
        <v>94.5</v>
      </c>
      <c r="N8" s="1">
        <v>63.98</v>
      </c>
    </row>
    <row r="9" spans="3:14" x14ac:dyDescent="0.25">
      <c r="C9" s="1" t="s">
        <v>13</v>
      </c>
      <c r="D9" s="1">
        <v>625</v>
      </c>
      <c r="E9" s="1">
        <v>4</v>
      </c>
      <c r="F9" s="1">
        <v>3</v>
      </c>
      <c r="G9" s="1">
        <v>70.400000000000006</v>
      </c>
      <c r="H9" s="1">
        <v>68.900000000000006</v>
      </c>
      <c r="I9" s="3">
        <v>71.7</v>
      </c>
      <c r="J9" s="1">
        <v>71.2</v>
      </c>
      <c r="K9" s="1">
        <f t="shared" si="1"/>
        <v>2.2999999999999972</v>
      </c>
      <c r="L9" s="1">
        <f t="shared" si="0"/>
        <v>0.79999999999999716</v>
      </c>
      <c r="M9" s="1">
        <v>66.900000000000006</v>
      </c>
      <c r="N9" s="1">
        <v>75.180000000000007</v>
      </c>
    </row>
    <row r="10" spans="3:14" x14ac:dyDescent="0.25">
      <c r="C10" s="1" t="s">
        <v>14</v>
      </c>
      <c r="D10" s="1">
        <v>124</v>
      </c>
      <c r="E10" s="1">
        <v>6</v>
      </c>
      <c r="F10" s="1">
        <v>2</v>
      </c>
      <c r="G10" s="1">
        <v>65.8</v>
      </c>
      <c r="H10" s="1">
        <v>70.3</v>
      </c>
      <c r="I10" s="3">
        <v>85.2</v>
      </c>
      <c r="J10" s="3">
        <v>85.2</v>
      </c>
      <c r="K10" s="1">
        <f t="shared" si="1"/>
        <v>14.900000000000006</v>
      </c>
      <c r="L10" s="1">
        <f t="shared" si="0"/>
        <v>19.400000000000006</v>
      </c>
      <c r="M10" s="1">
        <v>67.7</v>
      </c>
      <c r="N10" s="1">
        <v>4.6900000000000004</v>
      </c>
    </row>
    <row r="11" spans="3:14" x14ac:dyDescent="0.25">
      <c r="C11" s="1" t="s">
        <v>16</v>
      </c>
      <c r="D11" s="1">
        <v>169</v>
      </c>
      <c r="E11" s="1">
        <v>6</v>
      </c>
      <c r="F11" s="1">
        <v>2</v>
      </c>
      <c r="G11" s="1">
        <v>60.9</v>
      </c>
      <c r="H11" s="1">
        <v>60</v>
      </c>
      <c r="I11" s="1">
        <v>52.1</v>
      </c>
      <c r="J11" s="3">
        <v>62.8</v>
      </c>
      <c r="K11" s="1">
        <f t="shared" si="1"/>
        <v>2.7999999999999972</v>
      </c>
      <c r="L11" s="1">
        <f t="shared" si="0"/>
        <v>1.8999999999999986</v>
      </c>
      <c r="M11" s="1">
        <v>58.1</v>
      </c>
      <c r="N11" s="1">
        <v>35.36</v>
      </c>
    </row>
    <row r="12" spans="3:14" x14ac:dyDescent="0.25">
      <c r="C12" s="1" t="s">
        <v>17</v>
      </c>
      <c r="D12" s="1">
        <v>122</v>
      </c>
      <c r="E12" s="1">
        <v>6</v>
      </c>
      <c r="F12" s="1">
        <v>2</v>
      </c>
      <c r="G12" s="3">
        <v>94.2</v>
      </c>
      <c r="H12" s="3">
        <v>94.2</v>
      </c>
      <c r="I12" s="1">
        <v>87.1</v>
      </c>
      <c r="J12" s="1">
        <v>89.7</v>
      </c>
      <c r="K12" s="1">
        <f t="shared" si="1"/>
        <v>-4.5</v>
      </c>
      <c r="L12" s="1">
        <f t="shared" si="0"/>
        <v>-4.5</v>
      </c>
      <c r="M12" s="1">
        <v>87.1</v>
      </c>
      <c r="N12" s="1">
        <v>4.9400000000000004</v>
      </c>
    </row>
    <row r="13" spans="3:14" x14ac:dyDescent="0.25">
      <c r="C13" s="1" t="s">
        <v>18</v>
      </c>
      <c r="D13" s="1">
        <v>351</v>
      </c>
      <c r="E13" s="1">
        <v>34</v>
      </c>
      <c r="F13" s="1">
        <v>2</v>
      </c>
      <c r="G13" s="3">
        <v>87.8</v>
      </c>
      <c r="H13" s="1">
        <v>87.6</v>
      </c>
      <c r="I13" s="1">
        <v>83.9</v>
      </c>
      <c r="J13" s="1">
        <v>85</v>
      </c>
      <c r="K13" s="1">
        <f t="shared" si="1"/>
        <v>-2.5999999999999943</v>
      </c>
      <c r="L13" s="1">
        <f t="shared" si="0"/>
        <v>-2.7999999999999972</v>
      </c>
      <c r="M13" s="1">
        <v>79.5</v>
      </c>
      <c r="N13" s="1">
        <v>81.92</v>
      </c>
    </row>
    <row r="14" spans="3:14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86</v>
      </c>
      <c r="H14" s="1">
        <v>86</v>
      </c>
      <c r="I14" s="1">
        <v>89.3</v>
      </c>
      <c r="J14" s="3">
        <v>89.5</v>
      </c>
      <c r="K14" s="1">
        <f t="shared" si="1"/>
        <v>3.5</v>
      </c>
      <c r="L14" s="1">
        <f t="shared" si="0"/>
        <v>3.5</v>
      </c>
      <c r="M14" s="1">
        <v>87.7</v>
      </c>
      <c r="N14" s="1">
        <v>628.29999999999995</v>
      </c>
    </row>
    <row r="15" spans="3:14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77.400000000000006</v>
      </c>
      <c r="H15" s="1">
        <v>77.400000000000006</v>
      </c>
      <c r="I15" s="3">
        <v>79.3</v>
      </c>
      <c r="J15" s="3">
        <v>79.3</v>
      </c>
      <c r="K15" s="1">
        <f t="shared" si="1"/>
        <v>1.8999999999999915</v>
      </c>
      <c r="L15" s="1">
        <f t="shared" si="0"/>
        <v>1.8999999999999915</v>
      </c>
      <c r="M15" s="1">
        <v>76.900000000000006</v>
      </c>
      <c r="N15" s="1">
        <v>15.09</v>
      </c>
    </row>
    <row r="16" spans="3:14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78.5</v>
      </c>
      <c r="H16" s="1">
        <v>78.599999999999994</v>
      </c>
      <c r="I16" s="1">
        <v>83.3</v>
      </c>
      <c r="J16" s="3">
        <v>83.4</v>
      </c>
      <c r="K16" s="1">
        <f t="shared" si="1"/>
        <v>4.8000000000000114</v>
      </c>
      <c r="L16" s="1">
        <f t="shared" si="0"/>
        <v>4.9000000000000057</v>
      </c>
      <c r="M16" s="1">
        <v>80.3</v>
      </c>
      <c r="N16" s="1">
        <v>443.53</v>
      </c>
    </row>
    <row r="17" spans="3:14" x14ac:dyDescent="0.25">
      <c r="C17" s="1" t="s">
        <v>22</v>
      </c>
      <c r="D17" s="1">
        <v>2584</v>
      </c>
      <c r="E17" s="1">
        <v>18</v>
      </c>
      <c r="F17" s="1">
        <v>2</v>
      </c>
      <c r="G17" s="3">
        <v>93.3</v>
      </c>
      <c r="H17" s="3">
        <v>93.3</v>
      </c>
      <c r="I17" s="1">
        <v>92.4</v>
      </c>
      <c r="J17" s="1">
        <v>92.4</v>
      </c>
      <c r="K17" s="1">
        <f t="shared" si="1"/>
        <v>-0.89999999999999147</v>
      </c>
      <c r="L17" s="1">
        <f t="shared" si="0"/>
        <v>-0.89999999999999147</v>
      </c>
      <c r="M17" s="1">
        <v>92</v>
      </c>
      <c r="N17" s="1">
        <v>342.35</v>
      </c>
    </row>
    <row r="18" spans="3:14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77.7</v>
      </c>
      <c r="H18" s="1">
        <v>77.900000000000006</v>
      </c>
      <c r="I18" s="1">
        <v>79.900000000000006</v>
      </c>
      <c r="J18" s="3">
        <v>80.099999999999994</v>
      </c>
      <c r="K18" s="1">
        <f t="shared" si="1"/>
        <v>2.1999999999999886</v>
      </c>
      <c r="L18" s="1">
        <f t="shared" si="0"/>
        <v>2.3999999999999915</v>
      </c>
      <c r="M18" s="1">
        <v>78.599999999999994</v>
      </c>
      <c r="N18" s="1">
        <v>154.77000000000001</v>
      </c>
    </row>
    <row r="19" spans="3:14" x14ac:dyDescent="0.25">
      <c r="C19" s="1" t="s">
        <v>24</v>
      </c>
      <c r="D19" s="1">
        <v>958</v>
      </c>
      <c r="E19" s="1">
        <v>18</v>
      </c>
      <c r="F19" s="1">
        <v>2</v>
      </c>
      <c r="G19" s="1">
        <v>73.099999999999994</v>
      </c>
      <c r="H19" s="3">
        <v>74.099999999999994</v>
      </c>
      <c r="I19" s="1">
        <v>70.599999999999994</v>
      </c>
      <c r="J19" s="1">
        <v>70.599999999999994</v>
      </c>
      <c r="K19" s="1">
        <f t="shared" si="1"/>
        <v>-3.5</v>
      </c>
      <c r="L19" s="1">
        <f t="shared" si="0"/>
        <v>-2.5</v>
      </c>
      <c r="M19" s="1">
        <v>67.5</v>
      </c>
      <c r="N19" s="1">
        <v>14.56</v>
      </c>
    </row>
    <row r="20" spans="3:14" x14ac:dyDescent="0.25">
      <c r="C20" s="1" t="s">
        <v>25</v>
      </c>
      <c r="D20" s="1">
        <v>178</v>
      </c>
      <c r="E20" s="1">
        <v>13</v>
      </c>
      <c r="F20" s="1">
        <v>3</v>
      </c>
      <c r="G20" s="1">
        <v>80.900000000000006</v>
      </c>
      <c r="H20" s="3">
        <v>94.2</v>
      </c>
      <c r="I20" s="1">
        <v>89.3</v>
      </c>
      <c r="J20" s="1">
        <v>90.7</v>
      </c>
      <c r="K20" s="1">
        <f t="shared" si="1"/>
        <v>-3.5</v>
      </c>
      <c r="L20" s="1">
        <f t="shared" si="0"/>
        <v>9.7999999999999972</v>
      </c>
      <c r="M20" s="1">
        <v>86.7</v>
      </c>
      <c r="N20" s="1">
        <v>9.85</v>
      </c>
    </row>
    <row r="22" spans="3:14" x14ac:dyDescent="0.25">
      <c r="K22" s="1" t="s">
        <v>29</v>
      </c>
      <c r="L22" s="1" t="s">
        <v>29</v>
      </c>
    </row>
    <row r="23" spans="3:14" x14ac:dyDescent="0.25">
      <c r="K23" s="1">
        <f>AVERAGE(K6:K20)</f>
        <v>1.8266666666666671</v>
      </c>
      <c r="L23" s="1">
        <f>AVERAGE(L6:L20)</f>
        <v>3.0733333333333324</v>
      </c>
    </row>
    <row r="24" spans="3:14" x14ac:dyDescent="0.25">
      <c r="F24" s="1" t="s">
        <v>26</v>
      </c>
      <c r="G24" s="1">
        <v>3</v>
      </c>
      <c r="H24" s="1">
        <v>4</v>
      </c>
      <c r="I24" s="1">
        <v>5</v>
      </c>
      <c r="J24" s="1">
        <v>9</v>
      </c>
    </row>
    <row r="32" spans="3:14" x14ac:dyDescent="0.25">
      <c r="C32" s="1" t="s">
        <v>17</v>
      </c>
      <c r="D32" s="1">
        <v>-4.5</v>
      </c>
    </row>
    <row r="33" spans="3:4" x14ac:dyDescent="0.25">
      <c r="C33" s="1" t="s">
        <v>18</v>
      </c>
      <c r="D33" s="1">
        <v>-2.7999999999999972</v>
      </c>
    </row>
    <row r="34" spans="3:4" x14ac:dyDescent="0.25">
      <c r="C34" s="1" t="s">
        <v>24</v>
      </c>
      <c r="D34" s="1">
        <v>-2.5</v>
      </c>
    </row>
    <row r="35" spans="3:4" x14ac:dyDescent="0.25">
      <c r="C35" s="1" t="s">
        <v>22</v>
      </c>
      <c r="D35" s="1">
        <v>-0.89999999999999147</v>
      </c>
    </row>
    <row r="36" spans="3:4" x14ac:dyDescent="0.25">
      <c r="C36" s="1" t="s">
        <v>13</v>
      </c>
      <c r="D36" s="1">
        <v>0.79999999999999716</v>
      </c>
    </row>
    <row r="37" spans="3:4" x14ac:dyDescent="0.25">
      <c r="C37" s="1" t="s">
        <v>20</v>
      </c>
      <c r="D37" s="1">
        <v>1.8999999999999915</v>
      </c>
    </row>
    <row r="38" spans="3:4" x14ac:dyDescent="0.25">
      <c r="C38" s="1" t="s">
        <v>16</v>
      </c>
      <c r="D38" s="1">
        <v>1.8999999999999986</v>
      </c>
    </row>
    <row r="39" spans="3:4" x14ac:dyDescent="0.25">
      <c r="C39" s="1" t="s">
        <v>11</v>
      </c>
      <c r="D39" s="1">
        <v>2</v>
      </c>
    </row>
    <row r="40" spans="3:4" x14ac:dyDescent="0.25">
      <c r="C40" s="1" t="s">
        <v>23</v>
      </c>
      <c r="D40" s="1">
        <v>2.3999999999999915</v>
      </c>
    </row>
    <row r="41" spans="3:4" x14ac:dyDescent="0.25">
      <c r="C41" s="1" t="s">
        <v>19</v>
      </c>
      <c r="D41" s="1">
        <v>3.5</v>
      </c>
    </row>
    <row r="42" spans="3:4" x14ac:dyDescent="0.25">
      <c r="C42" s="1" t="s">
        <v>9</v>
      </c>
      <c r="D42" s="1">
        <v>3.8999999999999915</v>
      </c>
    </row>
    <row r="43" spans="3:4" x14ac:dyDescent="0.25">
      <c r="C43" s="1" t="s">
        <v>21</v>
      </c>
      <c r="D43" s="1">
        <v>4.9000000000000057</v>
      </c>
    </row>
    <row r="44" spans="3:4" x14ac:dyDescent="0.25">
      <c r="C44" s="1" t="s">
        <v>12</v>
      </c>
      <c r="D44" s="1">
        <v>6.2999999999999972</v>
      </c>
    </row>
    <row r="45" spans="3:4" x14ac:dyDescent="0.25">
      <c r="C45" s="1" t="s">
        <v>25</v>
      </c>
      <c r="D45" s="1">
        <v>9.7999999999999972</v>
      </c>
    </row>
    <row r="46" spans="3:4" x14ac:dyDescent="0.25">
      <c r="C46" s="1" t="s">
        <v>14</v>
      </c>
      <c r="D46" s="1">
        <v>19.400000000000006</v>
      </c>
    </row>
    <row r="55" spans="10:11" x14ac:dyDescent="0.25">
      <c r="J55" s="1" t="s">
        <v>17</v>
      </c>
      <c r="K55" s="1">
        <v>-4.5</v>
      </c>
    </row>
    <row r="56" spans="10:11" x14ac:dyDescent="0.25">
      <c r="J56" s="1" t="s">
        <v>24</v>
      </c>
      <c r="K56" s="1">
        <v>-3.5</v>
      </c>
    </row>
    <row r="57" spans="10:11" x14ac:dyDescent="0.25">
      <c r="J57" s="1" t="s">
        <v>25</v>
      </c>
      <c r="K57" s="1">
        <v>-3.5</v>
      </c>
    </row>
    <row r="58" spans="10:11" x14ac:dyDescent="0.25">
      <c r="J58" s="1" t="s">
        <v>18</v>
      </c>
      <c r="K58" s="1">
        <v>-2.5999999999999943</v>
      </c>
    </row>
    <row r="59" spans="10:11" x14ac:dyDescent="0.25">
      <c r="J59" s="1" t="s">
        <v>22</v>
      </c>
      <c r="K59" s="1">
        <v>-0.89999999999999147</v>
      </c>
    </row>
    <row r="60" spans="10:11" x14ac:dyDescent="0.25">
      <c r="J60" s="1" t="s">
        <v>11</v>
      </c>
      <c r="K60" s="1">
        <v>1.5</v>
      </c>
    </row>
    <row r="61" spans="10:11" x14ac:dyDescent="0.25">
      <c r="J61" s="1" t="s">
        <v>20</v>
      </c>
      <c r="K61" s="1">
        <v>1.8999999999999915</v>
      </c>
    </row>
    <row r="62" spans="10:11" x14ac:dyDescent="0.25">
      <c r="J62" s="1" t="s">
        <v>23</v>
      </c>
      <c r="K62" s="1">
        <v>2.1999999999999886</v>
      </c>
    </row>
    <row r="63" spans="10:11" x14ac:dyDescent="0.25">
      <c r="J63" s="1" t="s">
        <v>13</v>
      </c>
      <c r="K63" s="1">
        <v>2.2999999999999972</v>
      </c>
    </row>
    <row r="64" spans="10:11" x14ac:dyDescent="0.25">
      <c r="J64" s="1" t="s">
        <v>9</v>
      </c>
      <c r="K64" s="1">
        <v>2.7999999999999972</v>
      </c>
    </row>
    <row r="65" spans="10:11" x14ac:dyDescent="0.25">
      <c r="J65" s="1" t="s">
        <v>16</v>
      </c>
      <c r="K65" s="1">
        <v>2.7999999999999972</v>
      </c>
    </row>
    <row r="66" spans="10:11" x14ac:dyDescent="0.25">
      <c r="J66" s="1" t="s">
        <v>19</v>
      </c>
      <c r="K66" s="1">
        <v>3.5</v>
      </c>
    </row>
    <row r="67" spans="10:11" x14ac:dyDescent="0.25">
      <c r="J67" s="1" t="s">
        <v>21</v>
      </c>
      <c r="K67" s="1">
        <v>4.8000000000000114</v>
      </c>
    </row>
    <row r="68" spans="10:11" x14ac:dyDescent="0.25">
      <c r="J68" s="1" t="s">
        <v>12</v>
      </c>
      <c r="K68" s="1">
        <v>5.7000000000000028</v>
      </c>
    </row>
    <row r="69" spans="10:11" x14ac:dyDescent="0.25">
      <c r="J69" s="1" t="s">
        <v>14</v>
      </c>
      <c r="K69" s="1">
        <v>14.900000000000006</v>
      </c>
    </row>
  </sheetData>
  <sortState ref="J55:K69">
    <sortCondition ref="K55"/>
  </sortState>
  <mergeCells count="1">
    <mergeCell ref="C2:M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145A-B059-4182-AD5B-3A1762F1AA76}">
  <dimension ref="C2:N67"/>
  <sheetViews>
    <sheetView workbookViewId="0">
      <selection activeCell="G6" sqref="G6:H20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9" width="16" style="1" customWidth="1"/>
    <col min="10" max="10" width="9.140625" style="1"/>
    <col min="11" max="12" width="41.42578125" style="1" customWidth="1"/>
    <col min="13" max="13" width="28.140625" style="1" customWidth="1"/>
    <col min="14" max="14" width="18.85546875" customWidth="1"/>
  </cols>
  <sheetData>
    <row r="2" spans="3:14" ht="23.25" x14ac:dyDescent="0.25">
      <c r="C2" s="13" t="s">
        <v>28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3:14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31</v>
      </c>
      <c r="K4" s="2" t="s">
        <v>7</v>
      </c>
      <c r="L4" s="2" t="s">
        <v>34</v>
      </c>
      <c r="M4" s="2" t="s">
        <v>30</v>
      </c>
      <c r="N4" s="2" t="s">
        <v>32</v>
      </c>
    </row>
    <row r="6" spans="3:14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1">
        <v>93.5</v>
      </c>
      <c r="I6" s="3">
        <v>96.3</v>
      </c>
      <c r="J6" s="3">
        <v>96.3</v>
      </c>
      <c r="K6" s="1">
        <f t="shared" ref="K6:K17" si="0">J6-H6</f>
        <v>2.7999999999999972</v>
      </c>
      <c r="L6" s="1">
        <f>J6-G6</f>
        <v>3.8999999999999915</v>
      </c>
      <c r="M6" s="1">
        <v>94.7</v>
      </c>
      <c r="N6" s="1">
        <v>9.32</v>
      </c>
    </row>
    <row r="7" spans="3:14" x14ac:dyDescent="0.25">
      <c r="C7" s="1" t="s">
        <v>11</v>
      </c>
      <c r="D7" s="1">
        <v>768</v>
      </c>
      <c r="E7" s="1">
        <v>8</v>
      </c>
      <c r="F7" s="1">
        <v>2</v>
      </c>
      <c r="G7" s="1">
        <v>70.599999999999994</v>
      </c>
      <c r="H7" s="3">
        <v>71.099999999999994</v>
      </c>
      <c r="I7" s="1">
        <v>70.400000000000006</v>
      </c>
      <c r="J7" s="1">
        <v>70.7</v>
      </c>
      <c r="K7" s="1">
        <f t="shared" si="0"/>
        <v>-0.39999999999999147</v>
      </c>
      <c r="L7" s="1">
        <f t="shared" ref="L7:L20" si="1">J7-G7</f>
        <v>0.10000000000000853</v>
      </c>
      <c r="M7" s="1">
        <v>64.099999999999994</v>
      </c>
      <c r="N7" s="1">
        <v>503.84</v>
      </c>
    </row>
    <row r="8" spans="3:14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89.6</v>
      </c>
      <c r="I8" s="1">
        <v>95.8</v>
      </c>
      <c r="J8" s="3">
        <v>95.9</v>
      </c>
      <c r="K8" s="1">
        <f t="shared" si="0"/>
        <v>6.3000000000000114</v>
      </c>
      <c r="L8" s="1">
        <f t="shared" si="1"/>
        <v>6.9000000000000057</v>
      </c>
      <c r="M8" s="1">
        <v>95</v>
      </c>
      <c r="N8" s="1">
        <v>140.86000000000001</v>
      </c>
    </row>
    <row r="9" spans="3:14" x14ac:dyDescent="0.25">
      <c r="C9" s="1" t="s">
        <v>13</v>
      </c>
      <c r="D9" s="1">
        <v>625</v>
      </c>
      <c r="E9" s="1">
        <v>4</v>
      </c>
      <c r="F9" s="1">
        <v>3</v>
      </c>
      <c r="G9" s="1">
        <v>70.400000000000006</v>
      </c>
      <c r="H9" s="1">
        <v>68.900000000000006</v>
      </c>
      <c r="I9" s="1">
        <v>78.099999999999994</v>
      </c>
      <c r="J9" s="3">
        <v>79.400000000000006</v>
      </c>
      <c r="K9" s="1">
        <f t="shared" si="0"/>
        <v>10.5</v>
      </c>
      <c r="L9" s="1">
        <f t="shared" si="1"/>
        <v>9</v>
      </c>
      <c r="M9" s="1">
        <v>77.099999999999994</v>
      </c>
      <c r="N9" s="1">
        <v>282.25</v>
      </c>
    </row>
    <row r="10" spans="3:14" x14ac:dyDescent="0.25">
      <c r="C10" s="1" t="s">
        <v>14</v>
      </c>
      <c r="D10" s="1">
        <v>124</v>
      </c>
      <c r="E10" s="1">
        <v>6</v>
      </c>
      <c r="F10" s="1">
        <v>2</v>
      </c>
      <c r="G10" s="1">
        <v>65.8</v>
      </c>
      <c r="H10" s="1">
        <v>70.3</v>
      </c>
      <c r="I10" s="1">
        <v>88.4</v>
      </c>
      <c r="J10" s="3">
        <v>89.7</v>
      </c>
      <c r="K10" s="1">
        <f t="shared" si="0"/>
        <v>19.400000000000006</v>
      </c>
      <c r="L10" s="1">
        <f t="shared" si="1"/>
        <v>23.900000000000006</v>
      </c>
      <c r="M10" s="1">
        <v>74.2</v>
      </c>
      <c r="N10" s="1">
        <v>14.24</v>
      </c>
    </row>
    <row r="11" spans="3:14" x14ac:dyDescent="0.25">
      <c r="C11" s="1" t="s">
        <v>16</v>
      </c>
      <c r="D11" s="1">
        <v>169</v>
      </c>
      <c r="E11" s="1">
        <v>6</v>
      </c>
      <c r="F11" s="1">
        <v>2</v>
      </c>
      <c r="G11" s="3">
        <v>60.9</v>
      </c>
      <c r="H11" s="1">
        <v>60</v>
      </c>
      <c r="I11" s="1">
        <v>53</v>
      </c>
      <c r="J11" s="1">
        <v>53</v>
      </c>
      <c r="K11" s="1">
        <f t="shared" si="0"/>
        <v>-7</v>
      </c>
      <c r="L11" s="1">
        <f t="shared" si="1"/>
        <v>-7.8999999999999986</v>
      </c>
      <c r="M11" s="1">
        <v>44.2</v>
      </c>
      <c r="N11" s="1">
        <v>86.1</v>
      </c>
    </row>
    <row r="12" spans="3:14" x14ac:dyDescent="0.25">
      <c r="C12" s="1" t="s">
        <v>17</v>
      </c>
      <c r="D12" s="1">
        <v>122</v>
      </c>
      <c r="E12" s="1">
        <v>6</v>
      </c>
      <c r="F12" s="1">
        <v>2</v>
      </c>
      <c r="G12" s="3">
        <v>94.2</v>
      </c>
      <c r="H12" s="3">
        <v>94.2</v>
      </c>
      <c r="I12" s="1">
        <v>91</v>
      </c>
      <c r="J12" s="1">
        <v>91</v>
      </c>
      <c r="K12" s="1">
        <f t="shared" si="0"/>
        <v>-3.2000000000000028</v>
      </c>
      <c r="L12" s="1">
        <f t="shared" si="1"/>
        <v>-3.2000000000000028</v>
      </c>
      <c r="M12" s="1">
        <v>83.9</v>
      </c>
      <c r="N12" s="1">
        <v>8.14</v>
      </c>
    </row>
    <row r="13" spans="3:14" x14ac:dyDescent="0.25">
      <c r="C13" s="1" t="s">
        <v>18</v>
      </c>
      <c r="D13" s="1">
        <v>351</v>
      </c>
      <c r="E13" s="1">
        <v>34</v>
      </c>
      <c r="F13" s="1">
        <v>2</v>
      </c>
      <c r="G13" s="3">
        <v>87.8</v>
      </c>
      <c r="H13" s="1">
        <v>87.6</v>
      </c>
      <c r="I13" s="1">
        <v>86</v>
      </c>
      <c r="J13" s="1">
        <v>85.9</v>
      </c>
      <c r="K13" s="1">
        <f t="shared" si="0"/>
        <v>-1.6999999999999886</v>
      </c>
      <c r="L13" s="1">
        <f t="shared" si="1"/>
        <v>-1.8999999999999915</v>
      </c>
      <c r="M13" s="1">
        <v>78.400000000000006</v>
      </c>
      <c r="N13" s="1">
        <v>136.63999999999999</v>
      </c>
    </row>
    <row r="14" spans="3:14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86</v>
      </c>
      <c r="H14" s="1">
        <v>86</v>
      </c>
      <c r="I14" s="3">
        <v>89.9</v>
      </c>
      <c r="J14" s="3">
        <v>89.9</v>
      </c>
      <c r="K14" s="1">
        <f t="shared" si="0"/>
        <v>3.9000000000000057</v>
      </c>
      <c r="L14" s="1">
        <f t="shared" si="1"/>
        <v>3.9000000000000057</v>
      </c>
      <c r="M14" s="1">
        <v>87.8</v>
      </c>
      <c r="N14" s="1">
        <v>626.63</v>
      </c>
    </row>
    <row r="15" spans="3:14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77.400000000000006</v>
      </c>
      <c r="H15" s="1">
        <v>77.400000000000006</v>
      </c>
      <c r="I15" s="3">
        <v>86.4</v>
      </c>
      <c r="J15" s="3">
        <v>86.4</v>
      </c>
      <c r="K15" s="1">
        <f t="shared" si="0"/>
        <v>9</v>
      </c>
      <c r="L15" s="1">
        <f t="shared" si="1"/>
        <v>9</v>
      </c>
      <c r="M15" s="1">
        <v>85.4</v>
      </c>
      <c r="N15" s="1">
        <v>27.54</v>
      </c>
    </row>
    <row r="16" spans="3:14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78.5</v>
      </c>
      <c r="H16" s="1">
        <v>78.599999999999994</v>
      </c>
      <c r="I16" s="1">
        <v>80.5</v>
      </c>
      <c r="J16" s="3">
        <v>81.2</v>
      </c>
      <c r="K16" s="1">
        <f t="shared" si="0"/>
        <v>2.6000000000000085</v>
      </c>
      <c r="L16" s="1">
        <f t="shared" si="1"/>
        <v>2.7000000000000028</v>
      </c>
      <c r="M16" s="1">
        <v>79.2</v>
      </c>
      <c r="N16" s="1">
        <v>618.65</v>
      </c>
    </row>
    <row r="17" spans="3:14" x14ac:dyDescent="0.25">
      <c r="C17" s="1" t="s">
        <v>22</v>
      </c>
      <c r="D17" s="1">
        <v>2584</v>
      </c>
      <c r="E17" s="1">
        <v>18</v>
      </c>
      <c r="F17" s="1">
        <v>2</v>
      </c>
      <c r="G17" s="3">
        <v>93.3</v>
      </c>
      <c r="H17" s="3">
        <v>93.3</v>
      </c>
      <c r="I17" s="1">
        <v>91.8</v>
      </c>
      <c r="J17" s="1">
        <v>91.8</v>
      </c>
      <c r="K17" s="1">
        <f t="shared" si="0"/>
        <v>-1.5</v>
      </c>
      <c r="L17" s="1">
        <f t="shared" si="1"/>
        <v>-1.5</v>
      </c>
      <c r="M17" s="1">
        <v>90.9</v>
      </c>
      <c r="N17" s="1">
        <v>596.73</v>
      </c>
    </row>
    <row r="18" spans="3:14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77.7</v>
      </c>
      <c r="H18" s="1">
        <v>77.900000000000006</v>
      </c>
      <c r="I18" s="1">
        <v>81.5</v>
      </c>
      <c r="J18" s="3">
        <v>81.599999999999994</v>
      </c>
      <c r="K18" s="1">
        <f t="shared" ref="K18:K20" si="2">J18-H18</f>
        <v>3.6999999999999886</v>
      </c>
      <c r="L18" s="1">
        <f t="shared" si="1"/>
        <v>3.8999999999999915</v>
      </c>
      <c r="M18" s="1">
        <v>80.400000000000006</v>
      </c>
      <c r="N18" s="1">
        <v>387.39</v>
      </c>
    </row>
    <row r="19" spans="3:14" x14ac:dyDescent="0.25">
      <c r="C19" s="1" t="s">
        <v>24</v>
      </c>
      <c r="D19" s="1">
        <v>958</v>
      </c>
      <c r="E19" s="1">
        <v>18</v>
      </c>
      <c r="F19" s="1">
        <v>2</v>
      </c>
      <c r="G19" s="1">
        <v>73.099999999999994</v>
      </c>
      <c r="H19" s="1">
        <v>74.099999999999994</v>
      </c>
      <c r="I19" s="3">
        <v>77.3</v>
      </c>
      <c r="J19" s="1">
        <v>77.099999999999994</v>
      </c>
      <c r="K19" s="1">
        <f t="shared" si="2"/>
        <v>3</v>
      </c>
      <c r="L19" s="1">
        <f t="shared" si="1"/>
        <v>4</v>
      </c>
      <c r="M19" s="1">
        <v>74.599999999999994</v>
      </c>
      <c r="N19" s="1">
        <v>99.71</v>
      </c>
    </row>
    <row r="20" spans="3:14" x14ac:dyDescent="0.25">
      <c r="C20" s="1" t="s">
        <v>25</v>
      </c>
      <c r="D20" s="1">
        <v>178</v>
      </c>
      <c r="E20" s="1">
        <v>13</v>
      </c>
      <c r="F20" s="1">
        <v>3</v>
      </c>
      <c r="G20" s="1">
        <v>80.900000000000006</v>
      </c>
      <c r="H20" s="3">
        <v>94.2</v>
      </c>
      <c r="I20" s="1">
        <v>91.1</v>
      </c>
      <c r="J20" s="1">
        <v>88.4</v>
      </c>
      <c r="K20" s="1">
        <f t="shared" si="2"/>
        <v>-5.7999999999999972</v>
      </c>
      <c r="L20" s="1">
        <f t="shared" si="1"/>
        <v>7.5</v>
      </c>
      <c r="M20" s="1">
        <v>82.2</v>
      </c>
      <c r="N20" s="1">
        <v>12.64</v>
      </c>
    </row>
    <row r="22" spans="3:14" x14ac:dyDescent="0.25">
      <c r="K22" s="1" t="s">
        <v>29</v>
      </c>
      <c r="L22" s="1" t="s">
        <v>29</v>
      </c>
    </row>
    <row r="23" spans="3:14" x14ac:dyDescent="0.25">
      <c r="K23" s="1">
        <f>AVERAGE(K6:K20)</f>
        <v>2.7733333333333356</v>
      </c>
      <c r="L23" s="1">
        <f>AVERAGE(L6:L20)</f>
        <v>4.0200000000000014</v>
      </c>
    </row>
    <row r="24" spans="3:14" x14ac:dyDescent="0.25">
      <c r="F24" s="1" t="s">
        <v>26</v>
      </c>
      <c r="G24" s="1">
        <v>4</v>
      </c>
      <c r="H24" s="1">
        <v>4</v>
      </c>
      <c r="I24" s="1">
        <v>4</v>
      </c>
      <c r="J24" s="1">
        <v>8</v>
      </c>
    </row>
    <row r="33" spans="3:4" x14ac:dyDescent="0.25">
      <c r="C33" s="1" t="s">
        <v>16</v>
      </c>
      <c r="D33" s="1">
        <v>-7.8999999999999986</v>
      </c>
    </row>
    <row r="34" spans="3:4" x14ac:dyDescent="0.25">
      <c r="C34" s="1" t="s">
        <v>17</v>
      </c>
      <c r="D34" s="1">
        <v>-3.2000000000000028</v>
      </c>
    </row>
    <row r="35" spans="3:4" x14ac:dyDescent="0.25">
      <c r="C35" s="1" t="s">
        <v>18</v>
      </c>
      <c r="D35" s="1">
        <v>-1.8999999999999915</v>
      </c>
    </row>
    <row r="36" spans="3:4" x14ac:dyDescent="0.25">
      <c r="C36" s="1" t="s">
        <v>22</v>
      </c>
      <c r="D36" s="1">
        <v>-1.5</v>
      </c>
    </row>
    <row r="37" spans="3:4" x14ac:dyDescent="0.25">
      <c r="C37" s="1" t="s">
        <v>11</v>
      </c>
      <c r="D37" s="1">
        <v>0.10000000000000853</v>
      </c>
    </row>
    <row r="38" spans="3:4" x14ac:dyDescent="0.25">
      <c r="C38" s="1" t="s">
        <v>21</v>
      </c>
      <c r="D38" s="1">
        <v>2.7000000000000028</v>
      </c>
    </row>
    <row r="39" spans="3:4" x14ac:dyDescent="0.25">
      <c r="C39" s="1" t="s">
        <v>9</v>
      </c>
      <c r="D39" s="1">
        <v>3.8999999999999915</v>
      </c>
    </row>
    <row r="40" spans="3:4" x14ac:dyDescent="0.25">
      <c r="C40" s="1" t="s">
        <v>23</v>
      </c>
      <c r="D40" s="1">
        <v>3.8999999999999915</v>
      </c>
    </row>
    <row r="41" spans="3:4" x14ac:dyDescent="0.25">
      <c r="C41" s="1" t="s">
        <v>19</v>
      </c>
      <c r="D41" s="1">
        <v>3.9000000000000057</v>
      </c>
    </row>
    <row r="42" spans="3:4" x14ac:dyDescent="0.25">
      <c r="C42" s="1" t="s">
        <v>24</v>
      </c>
      <c r="D42" s="1">
        <v>4</v>
      </c>
    </row>
    <row r="43" spans="3:4" x14ac:dyDescent="0.25">
      <c r="C43" s="1" t="s">
        <v>12</v>
      </c>
      <c r="D43" s="1">
        <v>6.9000000000000057</v>
      </c>
    </row>
    <row r="44" spans="3:4" x14ac:dyDescent="0.25">
      <c r="C44" s="1" t="s">
        <v>25</v>
      </c>
      <c r="D44" s="1">
        <v>7.5</v>
      </c>
    </row>
    <row r="45" spans="3:4" x14ac:dyDescent="0.25">
      <c r="C45" s="1" t="s">
        <v>13</v>
      </c>
      <c r="D45" s="1">
        <v>9</v>
      </c>
    </row>
    <row r="46" spans="3:4" x14ac:dyDescent="0.25">
      <c r="C46" s="1" t="s">
        <v>20</v>
      </c>
      <c r="D46" s="1">
        <v>9</v>
      </c>
    </row>
    <row r="47" spans="3:4" x14ac:dyDescent="0.25">
      <c r="C47" s="1" t="s">
        <v>14</v>
      </c>
      <c r="D47" s="1">
        <v>23.900000000000006</v>
      </c>
    </row>
    <row r="53" spans="11:12" x14ac:dyDescent="0.25">
      <c r="K53" s="1" t="s">
        <v>16</v>
      </c>
      <c r="L53" s="1">
        <v>-7</v>
      </c>
    </row>
    <row r="54" spans="11:12" x14ac:dyDescent="0.25">
      <c r="K54" s="1" t="s">
        <v>25</v>
      </c>
      <c r="L54" s="1">
        <v>-5.7999999999999972</v>
      </c>
    </row>
    <row r="55" spans="11:12" x14ac:dyDescent="0.25">
      <c r="K55" s="1" t="s">
        <v>17</v>
      </c>
      <c r="L55" s="1">
        <v>-3.2000000000000028</v>
      </c>
    </row>
    <row r="56" spans="11:12" x14ac:dyDescent="0.25">
      <c r="K56" s="1" t="s">
        <v>18</v>
      </c>
      <c r="L56" s="1">
        <v>-1.6999999999999886</v>
      </c>
    </row>
    <row r="57" spans="11:12" x14ac:dyDescent="0.25">
      <c r="K57" s="1" t="s">
        <v>22</v>
      </c>
      <c r="L57" s="1">
        <v>-1.5</v>
      </c>
    </row>
    <row r="58" spans="11:12" x14ac:dyDescent="0.25">
      <c r="K58" s="1" t="s">
        <v>11</v>
      </c>
      <c r="L58" s="1">
        <v>-0.39999999999999147</v>
      </c>
    </row>
    <row r="59" spans="11:12" x14ac:dyDescent="0.25">
      <c r="K59" s="1" t="s">
        <v>21</v>
      </c>
      <c r="L59" s="1">
        <v>2.6000000000000085</v>
      </c>
    </row>
    <row r="60" spans="11:12" x14ac:dyDescent="0.25">
      <c r="K60" s="1" t="s">
        <v>9</v>
      </c>
      <c r="L60" s="1">
        <v>2.7999999999999972</v>
      </c>
    </row>
    <row r="61" spans="11:12" x14ac:dyDescent="0.25">
      <c r="K61" s="1" t="s">
        <v>24</v>
      </c>
      <c r="L61" s="1">
        <v>3</v>
      </c>
    </row>
    <row r="62" spans="11:12" x14ac:dyDescent="0.25">
      <c r="K62" s="1" t="s">
        <v>23</v>
      </c>
      <c r="L62" s="1">
        <v>3.6999999999999886</v>
      </c>
    </row>
    <row r="63" spans="11:12" x14ac:dyDescent="0.25">
      <c r="K63" s="1" t="s">
        <v>19</v>
      </c>
      <c r="L63" s="1">
        <v>3.9000000000000057</v>
      </c>
    </row>
    <row r="64" spans="11:12" x14ac:dyDescent="0.25">
      <c r="K64" s="1" t="s">
        <v>12</v>
      </c>
      <c r="L64" s="1">
        <v>6.3000000000000114</v>
      </c>
    </row>
    <row r="65" spans="11:12" x14ac:dyDescent="0.25">
      <c r="K65" s="1" t="s">
        <v>20</v>
      </c>
      <c r="L65" s="1">
        <v>9</v>
      </c>
    </row>
    <row r="66" spans="11:12" x14ac:dyDescent="0.25">
      <c r="K66" s="1" t="s">
        <v>13</v>
      </c>
      <c r="L66" s="1">
        <v>10.5</v>
      </c>
    </row>
    <row r="67" spans="11:12" x14ac:dyDescent="0.25">
      <c r="K67" s="1" t="s">
        <v>14</v>
      </c>
      <c r="L67" s="1">
        <v>19.400000000000006</v>
      </c>
    </row>
  </sheetData>
  <sortState ref="K53:L67">
    <sortCondition ref="L53"/>
  </sortState>
  <mergeCells count="1">
    <mergeCell ref="C2:M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7D77-8E9F-460A-8A04-CBE5037B8904}">
  <dimension ref="C2:R20"/>
  <sheetViews>
    <sheetView workbookViewId="0">
      <selection activeCell="G11" sqref="G11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8" style="8" customWidth="1"/>
    <col min="9" max="9" width="9.140625" style="1"/>
    <col min="10" max="10" width="41.42578125" style="1" customWidth="1"/>
    <col min="11" max="11" width="41.42578125" style="10" customWidth="1"/>
    <col min="12" max="12" width="28.140625" style="1" customWidth="1"/>
    <col min="13" max="13" width="18.85546875" customWidth="1"/>
    <col min="14" max="14" width="17.7109375" customWidth="1"/>
    <col min="17" max="17" width="24.28515625" customWidth="1"/>
    <col min="18" max="18" width="22.140625" customWidth="1"/>
  </cols>
  <sheetData>
    <row r="2" spans="3:18" ht="23.25" x14ac:dyDescent="0.25">
      <c r="C2" s="11" t="s">
        <v>0</v>
      </c>
      <c r="D2" s="9"/>
      <c r="E2" s="9"/>
      <c r="F2" s="11"/>
      <c r="G2" s="11"/>
      <c r="H2" s="11"/>
      <c r="I2" s="11"/>
      <c r="J2" s="9"/>
      <c r="K2" s="9"/>
      <c r="L2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35</v>
      </c>
      <c r="H4" s="2" t="s">
        <v>69</v>
      </c>
      <c r="I4" s="2" t="s">
        <v>36</v>
      </c>
      <c r="J4" s="2" t="s">
        <v>34</v>
      </c>
      <c r="K4" s="2" t="s">
        <v>75</v>
      </c>
      <c r="L4" s="2" t="s">
        <v>33</v>
      </c>
      <c r="M4" s="2" t="s">
        <v>32</v>
      </c>
      <c r="N4" s="2" t="s">
        <v>73</v>
      </c>
      <c r="Q4" s="2" t="s">
        <v>41</v>
      </c>
      <c r="R4" s="2" t="s">
        <v>42</v>
      </c>
    </row>
    <row r="6" spans="3:18" x14ac:dyDescent="0.25">
      <c r="C6" s="1" t="s">
        <v>38</v>
      </c>
      <c r="D6" s="1">
        <v>19020</v>
      </c>
      <c r="E6" s="1">
        <v>10</v>
      </c>
      <c r="F6" s="1">
        <v>2</v>
      </c>
      <c r="G6" s="1">
        <v>78.400000000000006</v>
      </c>
      <c r="H6" s="8">
        <v>78.400000000000006</v>
      </c>
      <c r="I6" s="3">
        <v>79.099999999999994</v>
      </c>
      <c r="J6" s="1">
        <f t="shared" ref="J6:J11" si="0">I6-G6</f>
        <v>0.69999999999998863</v>
      </c>
      <c r="K6" s="10">
        <f>I6-H6</f>
        <v>0.69999999999998863</v>
      </c>
      <c r="L6" s="1">
        <v>78.2</v>
      </c>
      <c r="M6" s="1">
        <v>437.79</v>
      </c>
      <c r="N6" s="8">
        <v>19.600000000000001</v>
      </c>
      <c r="Q6" s="1">
        <v>77.8</v>
      </c>
      <c r="R6" s="1">
        <v>7.0000000000000007E-2</v>
      </c>
    </row>
    <row r="7" spans="3:18" x14ac:dyDescent="0.25">
      <c r="C7" s="1" t="s">
        <v>37</v>
      </c>
      <c r="D7" s="1">
        <v>30000</v>
      </c>
      <c r="E7" s="1">
        <v>23</v>
      </c>
      <c r="F7" s="1">
        <v>2</v>
      </c>
      <c r="G7" s="3">
        <v>82.3</v>
      </c>
      <c r="H7" s="3">
        <v>82.3</v>
      </c>
      <c r="I7" s="3">
        <v>82.3</v>
      </c>
      <c r="J7" s="1">
        <f t="shared" si="0"/>
        <v>0</v>
      </c>
      <c r="K7" s="10">
        <f t="shared" ref="K7:K11" si="1">I7-H7</f>
        <v>0</v>
      </c>
      <c r="L7" s="1">
        <v>81.599999999999994</v>
      </c>
      <c r="M7" s="1">
        <v>150.12</v>
      </c>
      <c r="N7" s="8">
        <v>32.83</v>
      </c>
      <c r="Q7" s="1">
        <v>81.599999999999994</v>
      </c>
      <c r="R7" s="1">
        <v>0.11</v>
      </c>
    </row>
    <row r="8" spans="3:18" x14ac:dyDescent="0.25">
      <c r="C8" s="1" t="s">
        <v>39</v>
      </c>
      <c r="D8" s="1">
        <v>17898</v>
      </c>
      <c r="E8" s="1">
        <v>8</v>
      </c>
      <c r="F8" s="1">
        <v>2</v>
      </c>
      <c r="G8" s="3">
        <v>97.8</v>
      </c>
      <c r="H8" s="3">
        <v>97.8</v>
      </c>
      <c r="I8" s="3">
        <v>97.8</v>
      </c>
      <c r="J8" s="1">
        <f t="shared" si="0"/>
        <v>0</v>
      </c>
      <c r="K8" s="10">
        <f t="shared" si="1"/>
        <v>0</v>
      </c>
      <c r="L8" s="1">
        <v>97.6</v>
      </c>
      <c r="M8" s="1">
        <v>114.68</v>
      </c>
      <c r="N8" s="8">
        <v>15.58</v>
      </c>
      <c r="Q8" s="1">
        <v>97.6</v>
      </c>
      <c r="R8" s="1">
        <v>0.06</v>
      </c>
    </row>
    <row r="9" spans="3:18" x14ac:dyDescent="0.25">
      <c r="C9" s="1" t="s">
        <v>40</v>
      </c>
      <c r="D9" s="1">
        <v>20000</v>
      </c>
      <c r="E9" s="1">
        <v>16</v>
      </c>
      <c r="F9" s="1">
        <v>26</v>
      </c>
      <c r="G9" s="1">
        <v>12.5</v>
      </c>
      <c r="H9" s="3">
        <v>12.7</v>
      </c>
      <c r="I9" s="3">
        <v>12.7</v>
      </c>
      <c r="J9" s="1">
        <f t="shared" si="0"/>
        <v>0.19999999999999929</v>
      </c>
      <c r="K9" s="10">
        <f t="shared" si="1"/>
        <v>0</v>
      </c>
      <c r="L9" s="1">
        <v>12.4</v>
      </c>
      <c r="M9" s="1">
        <v>92.11</v>
      </c>
      <c r="N9" s="8">
        <v>8.32</v>
      </c>
      <c r="Q9" s="1">
        <v>12.3</v>
      </c>
      <c r="R9" s="1">
        <v>0.06</v>
      </c>
    </row>
    <row r="10" spans="3:18" x14ac:dyDescent="0.25">
      <c r="C10" s="1" t="s">
        <v>43</v>
      </c>
      <c r="D10" s="1">
        <v>43500</v>
      </c>
      <c r="E10" s="1">
        <v>9</v>
      </c>
      <c r="F10" s="1">
        <v>7</v>
      </c>
      <c r="G10" s="3">
        <v>93.7</v>
      </c>
      <c r="H10" s="3">
        <v>93.7</v>
      </c>
      <c r="I10" s="3">
        <v>93.7</v>
      </c>
      <c r="J10" s="1">
        <f t="shared" si="0"/>
        <v>0</v>
      </c>
      <c r="K10" s="10">
        <f t="shared" si="1"/>
        <v>0</v>
      </c>
      <c r="L10" s="1">
        <v>93.6</v>
      </c>
      <c r="M10" s="1">
        <v>211.24</v>
      </c>
      <c r="N10" s="8">
        <v>11.36</v>
      </c>
      <c r="Q10" s="1">
        <v>93.6</v>
      </c>
      <c r="R10" s="1">
        <v>7.0000000000000007E-2</v>
      </c>
    </row>
    <row r="11" spans="3:18" x14ac:dyDescent="0.25">
      <c r="C11" s="1" t="s">
        <v>49</v>
      </c>
      <c r="D11" s="1">
        <v>78095</v>
      </c>
      <c r="E11" s="1">
        <v>33</v>
      </c>
      <c r="F11" s="1">
        <v>5</v>
      </c>
      <c r="G11" s="3">
        <v>56.4</v>
      </c>
      <c r="H11" s="3">
        <v>56.4</v>
      </c>
      <c r="I11" s="3">
        <v>56.4</v>
      </c>
      <c r="J11" s="1">
        <f t="shared" si="0"/>
        <v>0</v>
      </c>
      <c r="K11" s="10">
        <f t="shared" si="1"/>
        <v>0</v>
      </c>
      <c r="L11" s="1">
        <v>56.1</v>
      </c>
      <c r="M11" s="1">
        <v>612.39</v>
      </c>
      <c r="N11" s="8">
        <v>254.63</v>
      </c>
      <c r="Q11" s="1">
        <v>56.1</v>
      </c>
      <c r="R11" s="1">
        <v>0.62</v>
      </c>
    </row>
    <row r="12" spans="3:18" x14ac:dyDescent="0.25">
      <c r="G12" s="1">
        <f>AVERAGE(G6:G11)</f>
        <v>70.183333333333323</v>
      </c>
      <c r="H12" s="8">
        <f>AVERAGE(H6:H11)</f>
        <v>70.216666666666654</v>
      </c>
      <c r="I12" s="1">
        <f>AVERAGE(I6:I11)</f>
        <v>70.333333333333329</v>
      </c>
      <c r="M12" s="1"/>
    </row>
    <row r="13" spans="3:18" x14ac:dyDescent="0.25">
      <c r="M13" s="1"/>
    </row>
    <row r="14" spans="3:18" x14ac:dyDescent="0.25">
      <c r="M14" s="1"/>
    </row>
    <row r="15" spans="3:18" x14ac:dyDescent="0.25">
      <c r="M15" s="1"/>
    </row>
    <row r="16" spans="3:18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5A43-89E4-4763-A20F-BDAFFCE8F449}">
  <dimension ref="C2:R20"/>
  <sheetViews>
    <sheetView topLeftCell="E1" workbookViewId="0">
      <selection activeCell="I11" sqref="I11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8" style="8" customWidth="1"/>
    <col min="9" max="9" width="9.140625" style="1"/>
    <col min="10" max="10" width="41.42578125" style="1" customWidth="1"/>
    <col min="11" max="11" width="41.42578125" style="10" customWidth="1"/>
    <col min="12" max="12" width="28.140625" style="1" customWidth="1"/>
    <col min="13" max="13" width="18.85546875" customWidth="1"/>
    <col min="14" max="14" width="14.42578125" customWidth="1"/>
    <col min="17" max="17" width="24.28515625" customWidth="1"/>
    <col min="18" max="18" width="22.140625" customWidth="1"/>
  </cols>
  <sheetData>
    <row r="2" spans="3:18" ht="23.25" x14ac:dyDescent="0.25"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35</v>
      </c>
      <c r="H4" s="2" t="s">
        <v>69</v>
      </c>
      <c r="I4" s="2" t="s">
        <v>36</v>
      </c>
      <c r="J4" s="2" t="s">
        <v>34</v>
      </c>
      <c r="K4" s="2" t="s">
        <v>75</v>
      </c>
      <c r="L4" s="2" t="s">
        <v>33</v>
      </c>
      <c r="M4" s="2" t="s">
        <v>32</v>
      </c>
      <c r="N4" s="2" t="s">
        <v>74</v>
      </c>
      <c r="Q4" s="2" t="s">
        <v>41</v>
      </c>
      <c r="R4" s="2" t="s">
        <v>42</v>
      </c>
    </row>
    <row r="6" spans="3:18" x14ac:dyDescent="0.25">
      <c r="C6" s="1" t="s">
        <v>38</v>
      </c>
      <c r="D6" s="1">
        <v>19020</v>
      </c>
      <c r="E6" s="1">
        <v>10</v>
      </c>
      <c r="F6" s="1">
        <v>2</v>
      </c>
      <c r="G6" s="1">
        <v>79.099999999999994</v>
      </c>
      <c r="H6" s="10">
        <v>79.2</v>
      </c>
      <c r="I6" s="3">
        <v>80.099999999999994</v>
      </c>
      <c r="J6" s="1">
        <f t="shared" ref="J6:J11" si="0">I6-G6</f>
        <v>1</v>
      </c>
      <c r="K6" s="10">
        <f>I6-H6</f>
        <v>0.89999999999999147</v>
      </c>
      <c r="L6" s="1">
        <v>78.900000000000006</v>
      </c>
      <c r="M6" s="1">
        <v>665.31</v>
      </c>
      <c r="N6" s="10">
        <v>24.32</v>
      </c>
      <c r="Q6" s="1">
        <v>78.2</v>
      </c>
      <c r="R6" s="1">
        <v>0.09</v>
      </c>
    </row>
    <row r="7" spans="3:18" x14ac:dyDescent="0.25">
      <c r="C7" s="1" t="s">
        <v>37</v>
      </c>
      <c r="D7" s="1">
        <v>30000</v>
      </c>
      <c r="E7" s="1">
        <v>23</v>
      </c>
      <c r="F7" s="1">
        <v>2</v>
      </c>
      <c r="G7" s="3">
        <v>82.3</v>
      </c>
      <c r="H7" s="10">
        <v>82.2</v>
      </c>
      <c r="I7" s="3">
        <v>82.3</v>
      </c>
      <c r="J7" s="1">
        <f t="shared" si="0"/>
        <v>0</v>
      </c>
      <c r="K7" s="10">
        <f t="shared" ref="K7:K11" si="1">I7-H7</f>
        <v>9.9999999999994316E-2</v>
      </c>
      <c r="L7" s="1">
        <v>81.7</v>
      </c>
      <c r="M7" s="1">
        <v>517.35</v>
      </c>
      <c r="N7" s="10">
        <v>42.05</v>
      </c>
      <c r="Q7" s="1">
        <v>81.900000000000006</v>
      </c>
      <c r="R7" s="1">
        <v>0.13</v>
      </c>
    </row>
    <row r="8" spans="3:18" x14ac:dyDescent="0.25">
      <c r="C8" s="1" t="s">
        <v>39</v>
      </c>
      <c r="D8" s="1">
        <v>17898</v>
      </c>
      <c r="E8" s="1">
        <v>8</v>
      </c>
      <c r="F8" s="1">
        <v>2</v>
      </c>
      <c r="G8" s="3">
        <v>97.9</v>
      </c>
      <c r="H8" s="10">
        <v>97.8</v>
      </c>
      <c r="I8" s="3">
        <v>97.9</v>
      </c>
      <c r="J8" s="1">
        <f t="shared" si="0"/>
        <v>0</v>
      </c>
      <c r="K8" s="10">
        <f t="shared" si="1"/>
        <v>0.10000000000000853</v>
      </c>
      <c r="L8" s="1">
        <v>97.5</v>
      </c>
      <c r="M8" s="1">
        <v>627.85</v>
      </c>
      <c r="N8" s="10">
        <v>20.48</v>
      </c>
      <c r="Q8" s="1">
        <v>97.5</v>
      </c>
      <c r="R8" s="1">
        <v>7.0000000000000007E-2</v>
      </c>
    </row>
    <row r="9" spans="3:18" x14ac:dyDescent="0.25">
      <c r="C9" s="1" t="s">
        <v>40</v>
      </c>
      <c r="D9" s="1">
        <v>20000</v>
      </c>
      <c r="E9" s="1">
        <v>16</v>
      </c>
      <c r="F9" s="1">
        <v>26</v>
      </c>
      <c r="G9" s="1">
        <v>17.7</v>
      </c>
      <c r="H9" s="3">
        <v>23.3</v>
      </c>
      <c r="I9" s="1">
        <v>18.600000000000001</v>
      </c>
      <c r="J9" s="1">
        <f t="shared" si="0"/>
        <v>0.90000000000000213</v>
      </c>
      <c r="K9" s="10">
        <f t="shared" si="1"/>
        <v>-4.6999999999999993</v>
      </c>
      <c r="L9" s="1">
        <v>17.7</v>
      </c>
      <c r="M9" s="1">
        <v>114.03</v>
      </c>
      <c r="N9" s="10">
        <v>9.75</v>
      </c>
      <c r="Q9" s="1">
        <v>17.399999999999999</v>
      </c>
      <c r="R9" s="1">
        <v>0.06</v>
      </c>
    </row>
    <row r="10" spans="3:18" x14ac:dyDescent="0.25">
      <c r="C10" s="1" t="s">
        <v>43</v>
      </c>
      <c r="D10" s="1">
        <v>43500</v>
      </c>
      <c r="E10" s="1">
        <v>9</v>
      </c>
      <c r="F10" s="1">
        <v>7</v>
      </c>
      <c r="G10" s="1">
        <v>99.6</v>
      </c>
      <c r="H10" s="10">
        <v>99.5</v>
      </c>
      <c r="I10" s="3">
        <v>99.7</v>
      </c>
      <c r="J10" s="1">
        <f t="shared" si="0"/>
        <v>0.10000000000000853</v>
      </c>
      <c r="K10" s="10">
        <f t="shared" si="1"/>
        <v>0.20000000000000284</v>
      </c>
      <c r="L10" s="1">
        <v>99.7</v>
      </c>
      <c r="M10" s="1">
        <v>260.52</v>
      </c>
      <c r="N10" s="10">
        <v>13.37</v>
      </c>
      <c r="Q10" s="1">
        <v>99.6</v>
      </c>
      <c r="R10" s="1">
        <v>0.08</v>
      </c>
    </row>
    <row r="11" spans="3:18" x14ac:dyDescent="0.25">
      <c r="C11" s="1" t="s">
        <v>49</v>
      </c>
      <c r="D11" s="1">
        <v>78095</v>
      </c>
      <c r="E11" s="1">
        <v>33</v>
      </c>
      <c r="F11" s="1">
        <v>5</v>
      </c>
      <c r="G11" s="1">
        <v>62.5</v>
      </c>
      <c r="H11" s="10">
        <v>62.4</v>
      </c>
      <c r="I11" s="3">
        <v>62.8</v>
      </c>
      <c r="J11" s="1">
        <f t="shared" si="0"/>
        <v>0.29999999999999716</v>
      </c>
      <c r="K11" s="10">
        <f t="shared" si="1"/>
        <v>0.39999999999999858</v>
      </c>
      <c r="L11" s="1">
        <v>62.4</v>
      </c>
      <c r="M11" s="1">
        <v>660.21</v>
      </c>
      <c r="N11" s="10">
        <v>321.89999999999998</v>
      </c>
      <c r="Q11" s="1">
        <v>62.3</v>
      </c>
      <c r="R11" s="1">
        <v>0.73</v>
      </c>
    </row>
    <row r="12" spans="3:18" x14ac:dyDescent="0.25">
      <c r="G12" s="1">
        <f>AVERAGE(G6:G11)</f>
        <v>73.183333333333323</v>
      </c>
      <c r="H12" s="8">
        <f>AVERAGE(H6:H11)</f>
        <v>74.066666666666663</v>
      </c>
      <c r="I12" s="1">
        <f>AVERAGE(I6:I11)</f>
        <v>73.566666666666663</v>
      </c>
      <c r="M12" s="1"/>
    </row>
    <row r="13" spans="3:18" x14ac:dyDescent="0.25">
      <c r="M13" s="1"/>
    </row>
    <row r="14" spans="3:18" ht="18.75" x14ac:dyDescent="0.25">
      <c r="H14" s="2"/>
      <c r="M14" s="1"/>
    </row>
    <row r="15" spans="3:18" x14ac:dyDescent="0.25">
      <c r="M15" s="1"/>
    </row>
    <row r="16" spans="3:18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</sheetData>
  <mergeCells count="1">
    <mergeCell ref="C2:M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3A36-0E7D-4C8E-AB10-173E8B01577E}">
  <dimension ref="C2:R20"/>
  <sheetViews>
    <sheetView topLeftCell="D1" workbookViewId="0">
      <selection activeCell="I11" sqref="I11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7" width="18" style="1" customWidth="1"/>
    <col min="8" max="8" width="18" style="8" customWidth="1"/>
    <col min="9" max="9" width="9.140625" style="1"/>
    <col min="10" max="10" width="41.42578125" style="1" customWidth="1"/>
    <col min="11" max="11" width="41.42578125" style="10" customWidth="1"/>
    <col min="12" max="12" width="28.140625" style="1" customWidth="1"/>
    <col min="13" max="13" width="18.85546875" customWidth="1"/>
    <col min="14" max="14" width="17.140625" customWidth="1"/>
    <col min="17" max="17" width="24.28515625" customWidth="1"/>
    <col min="18" max="18" width="22.140625" customWidth="1"/>
  </cols>
  <sheetData>
    <row r="2" spans="3:18" ht="23.25" x14ac:dyDescent="0.25">
      <c r="C2" s="13" t="s">
        <v>28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35</v>
      </c>
      <c r="H4" s="2" t="s">
        <v>69</v>
      </c>
      <c r="I4" s="2" t="s">
        <v>36</v>
      </c>
      <c r="J4" s="2" t="s">
        <v>34</v>
      </c>
      <c r="K4" s="2" t="s">
        <v>75</v>
      </c>
      <c r="L4" s="2" t="s">
        <v>33</v>
      </c>
      <c r="M4" s="2" t="s">
        <v>32</v>
      </c>
      <c r="N4" s="2" t="s">
        <v>74</v>
      </c>
      <c r="Q4" s="2" t="s">
        <v>41</v>
      </c>
      <c r="R4" s="2" t="s">
        <v>42</v>
      </c>
    </row>
    <row r="6" spans="3:18" x14ac:dyDescent="0.25">
      <c r="C6" s="1" t="s">
        <v>38</v>
      </c>
      <c r="D6" s="1">
        <v>19020</v>
      </c>
      <c r="E6" s="1">
        <v>10</v>
      </c>
      <c r="F6" s="1">
        <v>2</v>
      </c>
      <c r="G6" s="3">
        <v>81.5</v>
      </c>
      <c r="H6" s="3">
        <v>81.5</v>
      </c>
      <c r="I6" s="3">
        <v>81.5</v>
      </c>
      <c r="J6" s="1">
        <f>I6-G6</f>
        <v>0</v>
      </c>
      <c r="K6" s="10">
        <f>I6-H6</f>
        <v>0</v>
      </c>
      <c r="L6" s="1">
        <v>81.099999999999994</v>
      </c>
      <c r="M6" s="1">
        <v>688.24</v>
      </c>
      <c r="N6" s="10">
        <v>29.21</v>
      </c>
      <c r="Q6" s="1">
        <v>81.099999999999994</v>
      </c>
      <c r="R6" s="1">
        <v>0.09</v>
      </c>
    </row>
    <row r="7" spans="3:18" x14ac:dyDescent="0.25">
      <c r="C7" s="1" t="s">
        <v>37</v>
      </c>
      <c r="D7" s="1">
        <v>30000</v>
      </c>
      <c r="E7" s="1">
        <v>23</v>
      </c>
      <c r="F7" s="1">
        <v>2</v>
      </c>
      <c r="G7" s="3">
        <v>82.3</v>
      </c>
      <c r="H7" s="10">
        <v>82.2</v>
      </c>
      <c r="I7" s="3">
        <v>82.3</v>
      </c>
      <c r="J7" s="1">
        <f t="shared" ref="J7:J11" si="0">I7-G7</f>
        <v>0</v>
      </c>
      <c r="K7" s="10">
        <f t="shared" ref="K7:K11" si="1">I7-H7</f>
        <v>9.9999999999994316E-2</v>
      </c>
      <c r="L7" s="1">
        <v>81.900000000000006</v>
      </c>
      <c r="M7" s="1">
        <v>635.5</v>
      </c>
      <c r="N7" s="10">
        <v>51.38</v>
      </c>
      <c r="Q7" s="1">
        <v>81.900000000000006</v>
      </c>
      <c r="R7" s="1">
        <v>0.14000000000000001</v>
      </c>
    </row>
    <row r="8" spans="3:18" x14ac:dyDescent="0.25">
      <c r="C8" s="1" t="s">
        <v>39</v>
      </c>
      <c r="D8" s="1">
        <v>17898</v>
      </c>
      <c r="E8" s="1">
        <v>8</v>
      </c>
      <c r="F8" s="1">
        <v>2</v>
      </c>
      <c r="G8" s="3">
        <v>98</v>
      </c>
      <c r="H8" s="10">
        <v>97.7</v>
      </c>
      <c r="I8" s="3">
        <v>98</v>
      </c>
      <c r="J8" s="1">
        <f t="shared" si="0"/>
        <v>0</v>
      </c>
      <c r="K8" s="10">
        <f t="shared" si="1"/>
        <v>0.29999999999999716</v>
      </c>
      <c r="L8" s="1">
        <v>97.6</v>
      </c>
      <c r="M8" s="1">
        <v>633.21</v>
      </c>
      <c r="N8" s="10">
        <v>23.93</v>
      </c>
      <c r="Q8" s="1">
        <v>97.7</v>
      </c>
      <c r="R8" s="1">
        <v>7.0000000000000007E-2</v>
      </c>
    </row>
    <row r="9" spans="3:18" x14ac:dyDescent="0.25">
      <c r="C9" s="1" t="s">
        <v>40</v>
      </c>
      <c r="D9" s="1">
        <v>20000</v>
      </c>
      <c r="E9" s="1">
        <v>16</v>
      </c>
      <c r="F9" s="1">
        <v>26</v>
      </c>
      <c r="G9" s="1">
        <v>24.8</v>
      </c>
      <c r="H9" s="3">
        <v>35.4</v>
      </c>
      <c r="I9" s="1">
        <v>27</v>
      </c>
      <c r="J9" s="1">
        <f t="shared" si="0"/>
        <v>2.1999999999999993</v>
      </c>
      <c r="K9" s="10">
        <f t="shared" si="1"/>
        <v>-8.3999999999999986</v>
      </c>
      <c r="L9" s="1">
        <v>25.2</v>
      </c>
      <c r="M9" s="1">
        <v>306.91000000000003</v>
      </c>
      <c r="N9" s="10">
        <v>11.49</v>
      </c>
      <c r="Q9" s="1">
        <v>22.6</v>
      </c>
      <c r="R9" s="1">
        <v>0.06</v>
      </c>
    </row>
    <row r="10" spans="3:18" x14ac:dyDescent="0.25">
      <c r="C10" s="1" t="s">
        <v>43</v>
      </c>
      <c r="D10" s="1">
        <v>43500</v>
      </c>
      <c r="E10" s="1">
        <v>9</v>
      </c>
      <c r="F10" s="1">
        <v>7</v>
      </c>
      <c r="G10" s="3">
        <v>99.8</v>
      </c>
      <c r="H10" s="10">
        <v>99.6</v>
      </c>
      <c r="I10" s="3">
        <v>99.8</v>
      </c>
      <c r="J10" s="1">
        <f t="shared" si="0"/>
        <v>0</v>
      </c>
      <c r="K10" s="10">
        <f t="shared" si="1"/>
        <v>0.20000000000000284</v>
      </c>
      <c r="L10" s="1">
        <v>99.8</v>
      </c>
      <c r="M10" s="1">
        <v>441.48</v>
      </c>
      <c r="N10" s="10">
        <v>15.99</v>
      </c>
      <c r="Q10" s="1">
        <v>99.8</v>
      </c>
      <c r="R10" s="1">
        <v>7.0000000000000007E-2</v>
      </c>
    </row>
    <row r="11" spans="3:18" x14ac:dyDescent="0.25">
      <c r="C11" s="1" t="s">
        <v>49</v>
      </c>
      <c r="D11" s="1">
        <v>78095</v>
      </c>
      <c r="E11" s="1">
        <v>33</v>
      </c>
      <c r="F11" s="1">
        <v>5</v>
      </c>
      <c r="G11" s="1">
        <v>69</v>
      </c>
      <c r="H11" s="10">
        <v>69</v>
      </c>
      <c r="I11" s="3">
        <v>69.099999999999994</v>
      </c>
      <c r="J11" s="1">
        <f t="shared" si="0"/>
        <v>9.9999999999994316E-2</v>
      </c>
      <c r="K11" s="10">
        <f t="shared" si="1"/>
        <v>9.9999999999994316E-2</v>
      </c>
      <c r="L11" s="1">
        <v>68.8</v>
      </c>
      <c r="M11" s="1">
        <v>696.12</v>
      </c>
      <c r="N11" s="10">
        <v>385.25</v>
      </c>
      <c r="Q11" s="1">
        <v>68.8</v>
      </c>
      <c r="R11" s="1">
        <v>0.81</v>
      </c>
    </row>
    <row r="12" spans="3:18" x14ac:dyDescent="0.25">
      <c r="G12" s="1">
        <f>AVERAGE(G6:G11)</f>
        <v>75.900000000000006</v>
      </c>
      <c r="H12" s="8">
        <f>AVERAGE(H6:H11)</f>
        <v>77.566666666666663</v>
      </c>
      <c r="I12" s="1">
        <f>AVERAGE(I6:I11)</f>
        <v>76.283333333333346</v>
      </c>
      <c r="M12" s="1"/>
    </row>
    <row r="13" spans="3:18" x14ac:dyDescent="0.25">
      <c r="M13" s="1"/>
    </row>
    <row r="14" spans="3:18" x14ac:dyDescent="0.25">
      <c r="M14" s="1"/>
    </row>
    <row r="15" spans="3:18" x14ac:dyDescent="0.25">
      <c r="M15" s="1"/>
    </row>
    <row r="16" spans="3:18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</sheetData>
  <mergeCells count="1">
    <mergeCell ref="C2:M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D427-FCBB-4735-8896-8AC0C2C5E7ED}">
  <dimension ref="C2:R42"/>
  <sheetViews>
    <sheetView topLeftCell="A22" workbookViewId="0">
      <selection activeCell="M56" sqref="M56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8" width="18" style="1" customWidth="1"/>
    <col min="9" max="9" width="18.85546875" style="5" customWidth="1"/>
    <col min="10" max="10" width="16" style="1" customWidth="1"/>
    <col min="11" max="11" width="9.140625" style="1"/>
    <col min="12" max="13" width="41.42578125" style="1" customWidth="1"/>
    <col min="14" max="14" width="41.42578125" style="5" customWidth="1"/>
    <col min="15" max="15" width="41.42578125" style="1" customWidth="1"/>
    <col min="16" max="16" width="28.140625" style="1" customWidth="1"/>
    <col min="17" max="17" width="25.140625" customWidth="1"/>
    <col min="18" max="18" width="20" customWidth="1"/>
  </cols>
  <sheetData>
    <row r="2" spans="3:18" ht="23.25" x14ac:dyDescent="0.25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35</v>
      </c>
      <c r="I4" s="2" t="s">
        <v>69</v>
      </c>
      <c r="J4" s="2" t="s">
        <v>5</v>
      </c>
      <c r="K4" s="2" t="s">
        <v>36</v>
      </c>
      <c r="L4" s="2" t="s">
        <v>7</v>
      </c>
      <c r="M4" s="2" t="s">
        <v>34</v>
      </c>
      <c r="N4" s="2" t="s">
        <v>71</v>
      </c>
      <c r="O4" s="2" t="s">
        <v>45</v>
      </c>
      <c r="P4" s="2" t="s">
        <v>33</v>
      </c>
      <c r="Q4" s="2" t="s">
        <v>32</v>
      </c>
      <c r="R4" s="2" t="s">
        <v>70</v>
      </c>
    </row>
    <row r="6" spans="3:18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3">
        <v>94.7</v>
      </c>
      <c r="I6" s="3">
        <v>94.7</v>
      </c>
      <c r="J6" s="1">
        <v>92.4</v>
      </c>
      <c r="K6" s="3">
        <v>94.7</v>
      </c>
      <c r="L6" s="1">
        <f>K6-J6</f>
        <v>2.2999999999999972</v>
      </c>
      <c r="M6" s="1">
        <f>K6-H6</f>
        <v>0</v>
      </c>
      <c r="N6" s="5">
        <f>K6-I6</f>
        <v>0</v>
      </c>
      <c r="O6" s="1">
        <f>J6-H6</f>
        <v>-2.2999999999999972</v>
      </c>
      <c r="P6" s="1">
        <v>89.5</v>
      </c>
      <c r="Q6" s="1">
        <v>2.67</v>
      </c>
      <c r="R6" s="6">
        <v>1.61</v>
      </c>
    </row>
    <row r="7" spans="3:18" x14ac:dyDescent="0.25">
      <c r="C7" s="1" t="s">
        <v>11</v>
      </c>
      <c r="D7" s="1">
        <v>768</v>
      </c>
      <c r="E7" s="1">
        <v>8</v>
      </c>
      <c r="F7" s="1">
        <v>2</v>
      </c>
      <c r="G7" s="1">
        <v>71</v>
      </c>
      <c r="H7" s="1">
        <v>71.400000000000006</v>
      </c>
      <c r="I7" s="6">
        <v>71.5</v>
      </c>
      <c r="J7" s="1">
        <v>72.900000000000006</v>
      </c>
      <c r="K7" s="3">
        <v>73.2</v>
      </c>
      <c r="L7" s="1">
        <f t="shared" ref="L7:L19" si="0">K7-J7</f>
        <v>0.29999999999999716</v>
      </c>
      <c r="M7" s="1">
        <f t="shared" ref="M7:M19" si="1">K7-H7</f>
        <v>1.7999999999999972</v>
      </c>
      <c r="N7" s="6">
        <f t="shared" ref="N7:N19" si="2">K7-I7</f>
        <v>1.7000000000000028</v>
      </c>
      <c r="O7" s="1">
        <f t="shared" ref="O7:O19" si="3">J7-H7</f>
        <v>1.5</v>
      </c>
      <c r="P7" s="1">
        <v>62</v>
      </c>
      <c r="Q7" s="1">
        <v>11.38</v>
      </c>
      <c r="R7" s="6">
        <v>2.02</v>
      </c>
    </row>
    <row r="8" spans="3:18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89</v>
      </c>
      <c r="I8" s="6">
        <v>89.7</v>
      </c>
      <c r="J8" s="1">
        <v>90.1</v>
      </c>
      <c r="K8" s="3">
        <v>91.2</v>
      </c>
      <c r="L8" s="1">
        <f t="shared" si="0"/>
        <v>1.1000000000000085</v>
      </c>
      <c r="M8" s="1">
        <f t="shared" si="1"/>
        <v>2.2000000000000028</v>
      </c>
      <c r="N8" s="6">
        <f t="shared" si="2"/>
        <v>1.5</v>
      </c>
      <c r="O8" s="1">
        <f t="shared" si="3"/>
        <v>1.0999999999999943</v>
      </c>
      <c r="P8" s="1">
        <v>90.4</v>
      </c>
      <c r="Q8" s="1">
        <v>9.27</v>
      </c>
      <c r="R8" s="6">
        <v>2.0499999999999998</v>
      </c>
    </row>
    <row r="9" spans="3:18" x14ac:dyDescent="0.25">
      <c r="C9" s="1" t="s">
        <v>13</v>
      </c>
      <c r="D9" s="1">
        <v>625</v>
      </c>
      <c r="E9" s="1">
        <v>4</v>
      </c>
      <c r="F9" s="1">
        <v>3</v>
      </c>
      <c r="G9" s="1">
        <v>64.5</v>
      </c>
      <c r="H9" s="1">
        <v>63.7</v>
      </c>
      <c r="I9" s="6">
        <v>63.7</v>
      </c>
      <c r="J9" s="1">
        <v>67.099999999999994</v>
      </c>
      <c r="K9" s="3">
        <v>68.5</v>
      </c>
      <c r="L9" s="1">
        <f t="shared" si="0"/>
        <v>1.4000000000000057</v>
      </c>
      <c r="M9" s="1">
        <f t="shared" si="1"/>
        <v>4.7999999999999972</v>
      </c>
      <c r="N9" s="6">
        <f t="shared" si="2"/>
        <v>4.7999999999999972</v>
      </c>
      <c r="O9" s="1">
        <f t="shared" si="3"/>
        <v>3.3999999999999915</v>
      </c>
      <c r="P9" s="1">
        <v>66.900000000000006</v>
      </c>
      <c r="Q9" s="1">
        <v>5.04</v>
      </c>
      <c r="R9" s="6">
        <v>1.65</v>
      </c>
    </row>
    <row r="10" spans="3:18" x14ac:dyDescent="0.25">
      <c r="C10" s="1" t="s">
        <v>14</v>
      </c>
      <c r="D10" s="1">
        <v>124</v>
      </c>
      <c r="E10" s="1">
        <v>6</v>
      </c>
      <c r="F10" s="1">
        <v>2</v>
      </c>
      <c r="G10" s="1">
        <v>57.4</v>
      </c>
      <c r="H10" s="1">
        <v>66.5</v>
      </c>
      <c r="I10" s="6">
        <v>66.5</v>
      </c>
      <c r="J10" s="1">
        <v>67.7</v>
      </c>
      <c r="K10" s="3">
        <v>69</v>
      </c>
      <c r="L10" s="1">
        <f t="shared" si="0"/>
        <v>1.2999999999999972</v>
      </c>
      <c r="M10" s="1">
        <f t="shared" si="1"/>
        <v>2.5</v>
      </c>
      <c r="N10" s="6">
        <f t="shared" si="2"/>
        <v>2.5</v>
      </c>
      <c r="O10" s="1">
        <f t="shared" si="3"/>
        <v>1.2000000000000028</v>
      </c>
      <c r="P10" s="1">
        <v>61.3</v>
      </c>
      <c r="Q10" s="1">
        <v>2.29</v>
      </c>
      <c r="R10" s="6">
        <v>1.61</v>
      </c>
    </row>
    <row r="11" spans="3:18" x14ac:dyDescent="0.25">
      <c r="C11" s="1" t="s">
        <v>16</v>
      </c>
      <c r="D11" s="1">
        <v>169</v>
      </c>
      <c r="E11" s="1">
        <v>6</v>
      </c>
      <c r="F11" s="1">
        <v>2</v>
      </c>
      <c r="G11" s="1">
        <v>60.9</v>
      </c>
      <c r="H11" s="1">
        <v>53</v>
      </c>
      <c r="I11" s="6">
        <v>53</v>
      </c>
      <c r="J11" s="3">
        <v>60</v>
      </c>
      <c r="K11" s="1">
        <v>54.4</v>
      </c>
      <c r="L11" s="1">
        <f t="shared" si="0"/>
        <v>-5.6000000000000014</v>
      </c>
      <c r="M11" s="1">
        <f t="shared" si="1"/>
        <v>1.3999999999999986</v>
      </c>
      <c r="N11" s="6">
        <f t="shared" si="2"/>
        <v>1.3999999999999986</v>
      </c>
      <c r="O11" s="1">
        <f t="shared" si="3"/>
        <v>7</v>
      </c>
      <c r="P11" s="1">
        <v>41.9</v>
      </c>
      <c r="Q11" s="1">
        <v>3.76</v>
      </c>
      <c r="R11" s="6">
        <v>1.6</v>
      </c>
    </row>
    <row r="12" spans="3:18" x14ac:dyDescent="0.25">
      <c r="C12" s="1" t="s">
        <v>17</v>
      </c>
      <c r="D12" s="1">
        <v>122</v>
      </c>
      <c r="E12" s="1">
        <v>6</v>
      </c>
      <c r="F12" s="1">
        <v>2</v>
      </c>
      <c r="G12" s="1">
        <v>94.2</v>
      </c>
      <c r="H12" s="3">
        <v>94.2</v>
      </c>
      <c r="I12" s="3">
        <v>94.2</v>
      </c>
      <c r="J12" s="3">
        <v>94.2</v>
      </c>
      <c r="K12" s="3">
        <v>94.2</v>
      </c>
      <c r="L12" s="1">
        <f t="shared" si="0"/>
        <v>0</v>
      </c>
      <c r="M12" s="1">
        <f t="shared" si="1"/>
        <v>0</v>
      </c>
      <c r="N12" s="6">
        <f t="shared" si="2"/>
        <v>0</v>
      </c>
      <c r="O12" s="1">
        <f t="shared" si="3"/>
        <v>0</v>
      </c>
      <c r="P12" s="1">
        <v>90.3</v>
      </c>
      <c r="Q12" s="1">
        <v>2.35</v>
      </c>
      <c r="R12" s="6">
        <v>1.6</v>
      </c>
    </row>
    <row r="13" spans="3:18" x14ac:dyDescent="0.25">
      <c r="C13" s="1" t="s">
        <v>18</v>
      </c>
      <c r="D13" s="1">
        <v>351</v>
      </c>
      <c r="E13" s="1">
        <v>34</v>
      </c>
      <c r="F13" s="1">
        <v>2</v>
      </c>
      <c r="G13" s="1">
        <v>87.8</v>
      </c>
      <c r="H13" s="1">
        <v>84.1</v>
      </c>
      <c r="I13" s="6">
        <v>88.2</v>
      </c>
      <c r="J13" s="3">
        <v>87.8</v>
      </c>
      <c r="K13" s="1">
        <v>85.2</v>
      </c>
      <c r="L13" s="1">
        <f t="shared" si="0"/>
        <v>-2.5999999999999943</v>
      </c>
      <c r="M13" s="1">
        <f t="shared" si="1"/>
        <v>1.1000000000000085</v>
      </c>
      <c r="N13" s="6">
        <f t="shared" si="2"/>
        <v>-3</v>
      </c>
      <c r="O13" s="1">
        <f t="shared" si="3"/>
        <v>3.7000000000000028</v>
      </c>
      <c r="P13" s="1">
        <v>79.5</v>
      </c>
      <c r="Q13" s="1">
        <v>7.39</v>
      </c>
      <c r="R13" s="6">
        <v>2.41</v>
      </c>
    </row>
    <row r="14" spans="3:18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84.2</v>
      </c>
      <c r="H14" s="1">
        <v>85.2</v>
      </c>
      <c r="I14" s="6">
        <v>85.6</v>
      </c>
      <c r="J14" s="1">
        <v>84.3</v>
      </c>
      <c r="K14" s="3">
        <v>86.5</v>
      </c>
      <c r="L14" s="1">
        <f t="shared" si="0"/>
        <v>2.2000000000000028</v>
      </c>
      <c r="M14" s="1">
        <f t="shared" si="1"/>
        <v>1.2999999999999972</v>
      </c>
      <c r="N14" s="6">
        <f t="shared" si="2"/>
        <v>0.90000000000000568</v>
      </c>
      <c r="O14" s="1">
        <f t="shared" si="3"/>
        <v>-0.90000000000000568</v>
      </c>
      <c r="P14" s="1">
        <v>85.9</v>
      </c>
      <c r="Q14" s="1">
        <v>51.9</v>
      </c>
      <c r="R14" s="6">
        <v>6.13</v>
      </c>
    </row>
    <row r="15" spans="3:18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73.7</v>
      </c>
      <c r="H15" s="3">
        <v>77.5</v>
      </c>
      <c r="I15" s="3">
        <v>77.5</v>
      </c>
      <c r="J15" s="1">
        <v>73.7</v>
      </c>
      <c r="K15" s="3">
        <v>77.5</v>
      </c>
      <c r="L15" s="1">
        <f t="shared" si="0"/>
        <v>3.7999999999999972</v>
      </c>
      <c r="M15" s="1">
        <f t="shared" si="1"/>
        <v>0</v>
      </c>
      <c r="N15" s="6">
        <f t="shared" si="2"/>
        <v>0</v>
      </c>
      <c r="O15" s="1">
        <f t="shared" si="3"/>
        <v>-3.7999999999999972</v>
      </c>
      <c r="P15" s="1">
        <v>75.7</v>
      </c>
      <c r="Q15" s="1">
        <v>6.59</v>
      </c>
      <c r="R15" s="6">
        <v>2.1</v>
      </c>
    </row>
    <row r="16" spans="3:18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76.400000000000006</v>
      </c>
      <c r="H16" s="1">
        <v>77.5</v>
      </c>
      <c r="I16" s="6">
        <v>75.400000000000006</v>
      </c>
      <c r="J16" s="1">
        <v>76.099999999999994</v>
      </c>
      <c r="K16" s="3">
        <v>79.8</v>
      </c>
      <c r="L16" s="1">
        <f t="shared" si="0"/>
        <v>3.7000000000000028</v>
      </c>
      <c r="M16" s="1">
        <f t="shared" si="1"/>
        <v>2.2999999999999972</v>
      </c>
      <c r="N16" s="6">
        <f t="shared" si="2"/>
        <v>4.3999999999999915</v>
      </c>
      <c r="O16" s="1">
        <f t="shared" si="3"/>
        <v>-1.4000000000000057</v>
      </c>
      <c r="P16" s="1">
        <v>79.2</v>
      </c>
      <c r="Q16" s="1">
        <v>36</v>
      </c>
      <c r="R16" s="6">
        <v>3.08</v>
      </c>
    </row>
    <row r="17" spans="3:18" x14ac:dyDescent="0.25">
      <c r="C17" s="1" t="s">
        <v>22</v>
      </c>
      <c r="D17" s="1">
        <v>2584</v>
      </c>
      <c r="E17" s="1">
        <v>18</v>
      </c>
      <c r="F17" s="1">
        <v>2</v>
      </c>
      <c r="G17" s="1">
        <v>93.3</v>
      </c>
      <c r="H17" s="1">
        <v>93.2</v>
      </c>
      <c r="I17" s="3">
        <v>93.4</v>
      </c>
      <c r="J17" s="1">
        <v>93.3</v>
      </c>
      <c r="K17" s="1">
        <v>92.8</v>
      </c>
      <c r="L17" s="1">
        <f t="shared" si="0"/>
        <v>-0.5</v>
      </c>
      <c r="M17" s="1">
        <f t="shared" si="1"/>
        <v>-0.40000000000000568</v>
      </c>
      <c r="N17" s="6">
        <f t="shared" si="2"/>
        <v>-0.60000000000000853</v>
      </c>
      <c r="O17" s="1">
        <f t="shared" si="3"/>
        <v>9.9999999999994316E-2</v>
      </c>
      <c r="P17" s="1">
        <v>92</v>
      </c>
      <c r="Q17" s="1">
        <v>31.89</v>
      </c>
      <c r="R17" s="6">
        <v>2.62</v>
      </c>
    </row>
    <row r="18" spans="3:18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63.2</v>
      </c>
      <c r="H18" s="1">
        <v>63.6</v>
      </c>
      <c r="I18" s="3">
        <v>65</v>
      </c>
      <c r="J18" s="1">
        <v>63.2</v>
      </c>
      <c r="K18" s="1">
        <v>64</v>
      </c>
      <c r="L18" s="1">
        <f t="shared" si="0"/>
        <v>0.79999999999999716</v>
      </c>
      <c r="M18" s="1">
        <f t="shared" si="1"/>
        <v>0.39999999999999858</v>
      </c>
      <c r="N18" s="6">
        <f t="shared" si="2"/>
        <v>-1</v>
      </c>
      <c r="O18" s="1">
        <f t="shared" si="3"/>
        <v>-0.39999999999999858</v>
      </c>
      <c r="P18" s="1">
        <v>61.8</v>
      </c>
      <c r="Q18" s="1">
        <v>25.52</v>
      </c>
      <c r="R18" s="6">
        <v>5.83</v>
      </c>
    </row>
    <row r="19" spans="3:18" x14ac:dyDescent="0.25">
      <c r="C19" s="1" t="s">
        <v>25</v>
      </c>
      <c r="D19" s="1">
        <v>178</v>
      </c>
      <c r="E19" s="1">
        <v>13</v>
      </c>
      <c r="F19" s="1">
        <v>3</v>
      </c>
      <c r="G19" s="1">
        <v>81.3</v>
      </c>
      <c r="H19" s="1">
        <v>82.2</v>
      </c>
      <c r="I19" s="6">
        <v>87.6</v>
      </c>
      <c r="J19" s="3">
        <v>91.6</v>
      </c>
      <c r="K19" s="1">
        <v>86.2</v>
      </c>
      <c r="L19" s="1">
        <f t="shared" si="0"/>
        <v>-5.3999999999999915</v>
      </c>
      <c r="M19" s="1">
        <f t="shared" si="1"/>
        <v>4</v>
      </c>
      <c r="N19" s="6">
        <f t="shared" si="2"/>
        <v>-1.3999999999999915</v>
      </c>
      <c r="O19" s="1">
        <f t="shared" si="3"/>
        <v>9.3999999999999915</v>
      </c>
      <c r="P19" s="1">
        <v>82.2</v>
      </c>
      <c r="Q19" s="1">
        <v>6.03</v>
      </c>
      <c r="R19" s="6">
        <v>1.96</v>
      </c>
    </row>
    <row r="20" spans="3:18" x14ac:dyDescent="0.25">
      <c r="H20" s="1">
        <f>AVERAGE(H6:H19)</f>
        <v>78.271428571428586</v>
      </c>
      <c r="I20" s="5">
        <f>AVERAGE(I6:I19)</f>
        <v>79</v>
      </c>
      <c r="J20" s="1">
        <f>AVERAGE(J6:J19)</f>
        <v>79.599999999999994</v>
      </c>
      <c r="K20" s="1">
        <f>AVERAGE(K6:K19)</f>
        <v>79.8</v>
      </c>
    </row>
    <row r="21" spans="3:18" x14ac:dyDescent="0.25">
      <c r="L21" s="1" t="s">
        <v>29</v>
      </c>
      <c r="M21" s="1" t="s">
        <v>29</v>
      </c>
      <c r="N21" s="5" t="s">
        <v>29</v>
      </c>
    </row>
    <row r="22" spans="3:18" x14ac:dyDescent="0.25">
      <c r="F22" s="1" t="s">
        <v>26</v>
      </c>
      <c r="L22" s="1">
        <f>AVERAGE(L6:L19)</f>
        <v>0.20000000000000132</v>
      </c>
      <c r="M22" s="1">
        <f>AVERAGE(M6:M19)</f>
        <v>1.528571428571428</v>
      </c>
      <c r="N22" s="5">
        <f>AVERAGE(N6:N19)</f>
        <v>0.79999999999999971</v>
      </c>
    </row>
    <row r="28" spans="3:18" x14ac:dyDescent="0.25">
      <c r="E28" s="6" t="s">
        <v>72</v>
      </c>
      <c r="F28" s="6" t="s">
        <v>35</v>
      </c>
      <c r="G28" s="6" t="s">
        <v>6</v>
      </c>
    </row>
    <row r="29" spans="3:18" x14ac:dyDescent="0.25">
      <c r="D29" s="6" t="s">
        <v>22</v>
      </c>
      <c r="E29" s="6">
        <v>-0.5</v>
      </c>
      <c r="F29" s="6">
        <v>-0.40000000000000568</v>
      </c>
      <c r="G29" s="6">
        <v>-0.60000000000000853</v>
      </c>
    </row>
    <row r="30" spans="3:18" x14ac:dyDescent="0.25">
      <c r="D30" s="6" t="s">
        <v>9</v>
      </c>
      <c r="E30" s="6">
        <v>2.2999999999999972</v>
      </c>
      <c r="F30" s="6">
        <v>0</v>
      </c>
      <c r="G30" s="6">
        <v>0</v>
      </c>
    </row>
    <row r="31" spans="3:18" x14ac:dyDescent="0.25">
      <c r="D31" s="6" t="s">
        <v>17</v>
      </c>
      <c r="E31" s="6">
        <v>0</v>
      </c>
      <c r="F31" s="6">
        <v>0</v>
      </c>
      <c r="G31" s="6">
        <v>0</v>
      </c>
    </row>
    <row r="32" spans="3:18" x14ac:dyDescent="0.25">
      <c r="D32" s="6" t="s">
        <v>20</v>
      </c>
      <c r="E32" s="6">
        <v>3.7999999999999972</v>
      </c>
      <c r="F32" s="6">
        <v>0</v>
      </c>
      <c r="G32" s="6">
        <v>0</v>
      </c>
    </row>
    <row r="33" spans="4:7" x14ac:dyDescent="0.25">
      <c r="D33" s="6" t="s">
        <v>23</v>
      </c>
      <c r="E33" s="6">
        <v>0.79999999999999716</v>
      </c>
      <c r="F33" s="6">
        <v>0.39999999999999858</v>
      </c>
      <c r="G33" s="6">
        <v>-1</v>
      </c>
    </row>
    <row r="34" spans="4:7" x14ac:dyDescent="0.25">
      <c r="D34" s="6" t="s">
        <v>18</v>
      </c>
      <c r="E34" s="6">
        <v>-2.5999999999999943</v>
      </c>
      <c r="F34" s="6">
        <v>1.1000000000000085</v>
      </c>
      <c r="G34" s="6">
        <v>-3</v>
      </c>
    </row>
    <row r="35" spans="4:7" x14ac:dyDescent="0.25">
      <c r="D35" s="6" t="s">
        <v>19</v>
      </c>
      <c r="E35" s="6">
        <v>2.2000000000000028</v>
      </c>
      <c r="F35" s="6">
        <v>1.2999999999999972</v>
      </c>
      <c r="G35" s="6">
        <v>0.90000000000000568</v>
      </c>
    </row>
    <row r="36" spans="4:7" x14ac:dyDescent="0.25">
      <c r="D36" s="6" t="s">
        <v>16</v>
      </c>
      <c r="E36" s="6">
        <v>-5.6000000000000014</v>
      </c>
      <c r="F36" s="6">
        <v>1.3999999999999986</v>
      </c>
      <c r="G36" s="6">
        <v>1.3999999999999986</v>
      </c>
    </row>
    <row r="37" spans="4:7" x14ac:dyDescent="0.25">
      <c r="D37" s="6" t="s">
        <v>11</v>
      </c>
      <c r="E37" s="6">
        <v>0.29999999999999716</v>
      </c>
      <c r="F37" s="6">
        <v>1.7999999999999972</v>
      </c>
      <c r="G37" s="6">
        <v>1.7000000000000028</v>
      </c>
    </row>
    <row r="38" spans="4:7" x14ac:dyDescent="0.25">
      <c r="D38" s="6" t="s">
        <v>12</v>
      </c>
      <c r="E38" s="6">
        <v>1.1000000000000085</v>
      </c>
      <c r="F38" s="6">
        <v>2.2000000000000028</v>
      </c>
      <c r="G38" s="6">
        <v>1.5</v>
      </c>
    </row>
    <row r="39" spans="4:7" x14ac:dyDescent="0.25">
      <c r="D39" s="6" t="s">
        <v>21</v>
      </c>
      <c r="E39" s="6">
        <v>3.7000000000000028</v>
      </c>
      <c r="F39" s="6">
        <v>2.2999999999999972</v>
      </c>
      <c r="G39" s="6">
        <v>4.3999999999999915</v>
      </c>
    </row>
    <row r="40" spans="4:7" x14ac:dyDescent="0.25">
      <c r="D40" s="6" t="s">
        <v>14</v>
      </c>
      <c r="E40" s="6">
        <v>1.2999999999999972</v>
      </c>
      <c r="F40" s="6">
        <v>2.5</v>
      </c>
      <c r="G40" s="6">
        <v>2.5</v>
      </c>
    </row>
    <row r="41" spans="4:7" x14ac:dyDescent="0.25">
      <c r="D41" s="6" t="s">
        <v>25</v>
      </c>
      <c r="E41" s="6">
        <v>-5.3999999999999915</v>
      </c>
      <c r="F41" s="6">
        <v>4</v>
      </c>
      <c r="G41" s="6">
        <v>-1.3999999999999915</v>
      </c>
    </row>
    <row r="42" spans="4:7" x14ac:dyDescent="0.25">
      <c r="D42" s="6" t="s">
        <v>13</v>
      </c>
      <c r="E42" s="6">
        <v>1.4000000000000057</v>
      </c>
      <c r="F42" s="6">
        <v>4.7999999999999972</v>
      </c>
      <c r="G42" s="6">
        <v>4.7999999999999972</v>
      </c>
    </row>
  </sheetData>
  <sortState ref="D29:G42">
    <sortCondition ref="F29"/>
  </sortState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A5A2-D054-49BD-AD7E-A0CDF55A8353}">
  <dimension ref="C2:R47"/>
  <sheetViews>
    <sheetView topLeftCell="A28" workbookViewId="0">
      <selection activeCell="I19" sqref="I19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8" width="18" style="1" customWidth="1"/>
    <col min="9" max="9" width="16" style="1" customWidth="1"/>
    <col min="10" max="10" width="9.140625" style="1"/>
    <col min="11" max="11" width="18" style="4" customWidth="1"/>
    <col min="12" max="13" width="41.42578125" style="1" customWidth="1"/>
    <col min="14" max="14" width="41.42578125" style="5" customWidth="1"/>
    <col min="15" max="15" width="41.42578125" style="1" customWidth="1"/>
    <col min="16" max="16" width="28.140625" style="1" customWidth="1"/>
    <col min="17" max="17" width="25.140625" customWidth="1"/>
    <col min="18" max="18" width="20.140625" style="4" customWidth="1"/>
  </cols>
  <sheetData>
    <row r="2" spans="3:18" ht="23.25" x14ac:dyDescent="0.25"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35</v>
      </c>
      <c r="I4" s="2" t="s">
        <v>5</v>
      </c>
      <c r="J4" s="2" t="s">
        <v>36</v>
      </c>
      <c r="K4" s="2" t="s">
        <v>69</v>
      </c>
      <c r="L4" s="2" t="s">
        <v>7</v>
      </c>
      <c r="M4" s="2" t="s">
        <v>34</v>
      </c>
      <c r="N4" s="2" t="s">
        <v>71</v>
      </c>
      <c r="O4" s="2" t="s">
        <v>46</v>
      </c>
      <c r="P4" s="2" t="s">
        <v>33</v>
      </c>
      <c r="Q4" s="2" t="s">
        <v>32</v>
      </c>
      <c r="R4" s="2" t="s">
        <v>70</v>
      </c>
    </row>
    <row r="6" spans="3:18" x14ac:dyDescent="0.25">
      <c r="C6" s="1" t="s">
        <v>9</v>
      </c>
      <c r="D6" s="1">
        <v>150</v>
      </c>
      <c r="E6" s="1">
        <v>4</v>
      </c>
      <c r="F6" s="1">
        <v>2</v>
      </c>
      <c r="G6" s="12">
        <v>92.4</v>
      </c>
      <c r="H6" s="3">
        <v>96.3</v>
      </c>
      <c r="I6" s="12">
        <v>92.4</v>
      </c>
      <c r="J6" s="3">
        <v>96.3</v>
      </c>
      <c r="K6" s="3">
        <v>96.3</v>
      </c>
      <c r="L6" s="1">
        <f>J6-I6</f>
        <v>3.8999999999999915</v>
      </c>
      <c r="M6" s="1">
        <f>J6-H6</f>
        <v>0</v>
      </c>
      <c r="N6" s="5">
        <f>J6-K6</f>
        <v>0</v>
      </c>
      <c r="O6" s="1">
        <f>I6-H6</f>
        <v>-3.8999999999999915</v>
      </c>
      <c r="P6" s="1">
        <v>92.1</v>
      </c>
      <c r="Q6" s="1">
        <v>4.2</v>
      </c>
      <c r="R6" s="6">
        <v>1.66</v>
      </c>
    </row>
    <row r="7" spans="3:18" x14ac:dyDescent="0.25">
      <c r="C7" s="1" t="s">
        <v>11</v>
      </c>
      <c r="D7" s="1">
        <v>768</v>
      </c>
      <c r="E7" s="1">
        <v>8</v>
      </c>
      <c r="F7" s="1">
        <v>2</v>
      </c>
      <c r="G7" s="12">
        <v>71</v>
      </c>
      <c r="H7" s="3">
        <v>73.8</v>
      </c>
      <c r="I7" s="12">
        <v>72.900000000000006</v>
      </c>
      <c r="J7" s="12">
        <v>72.900000000000006</v>
      </c>
      <c r="K7" s="6">
        <v>69.599999999999994</v>
      </c>
      <c r="L7" s="1">
        <f t="shared" ref="L7:L19" si="0">J7-I7</f>
        <v>0</v>
      </c>
      <c r="M7" s="1">
        <f t="shared" ref="M7:M19" si="1">J7-H7</f>
        <v>-0.89999999999999147</v>
      </c>
      <c r="N7" s="5">
        <f t="shared" ref="N7:N19" si="2">J7-K7</f>
        <v>3.3000000000000114</v>
      </c>
      <c r="O7" s="1">
        <f t="shared" ref="O7:O19" si="3">I7-H7</f>
        <v>-0.89999999999999147</v>
      </c>
      <c r="P7" s="1">
        <v>67.7</v>
      </c>
      <c r="Q7" s="1">
        <v>144.49</v>
      </c>
      <c r="R7" s="6">
        <v>2.0699999999999998</v>
      </c>
    </row>
    <row r="8" spans="3:18" x14ac:dyDescent="0.25">
      <c r="C8" s="1" t="s">
        <v>12</v>
      </c>
      <c r="D8" s="1">
        <v>1372</v>
      </c>
      <c r="E8" s="1">
        <v>4</v>
      </c>
      <c r="F8" s="1">
        <v>2</v>
      </c>
      <c r="G8" s="12">
        <v>89</v>
      </c>
      <c r="H8" s="12">
        <v>92.1</v>
      </c>
      <c r="I8" s="12">
        <v>90.1</v>
      </c>
      <c r="J8" s="3">
        <v>94.8</v>
      </c>
      <c r="K8" s="6">
        <v>94.2</v>
      </c>
      <c r="L8" s="1">
        <f t="shared" si="0"/>
        <v>4.7000000000000028</v>
      </c>
      <c r="M8" s="1">
        <f t="shared" si="1"/>
        <v>2.7000000000000028</v>
      </c>
      <c r="N8" s="5">
        <f t="shared" si="2"/>
        <v>0.59999999999999432</v>
      </c>
      <c r="O8" s="1">
        <f t="shared" si="3"/>
        <v>-2</v>
      </c>
      <c r="P8" s="1">
        <v>93.3</v>
      </c>
      <c r="Q8" s="1">
        <v>40.81</v>
      </c>
      <c r="R8" s="6">
        <v>2.16</v>
      </c>
    </row>
    <row r="9" spans="3:18" x14ac:dyDescent="0.25">
      <c r="C9" s="1" t="s">
        <v>13</v>
      </c>
      <c r="D9" s="1">
        <v>625</v>
      </c>
      <c r="E9" s="1">
        <v>4</v>
      </c>
      <c r="F9" s="1">
        <v>3</v>
      </c>
      <c r="G9" s="12">
        <v>64.5</v>
      </c>
      <c r="H9" s="12">
        <v>69.8</v>
      </c>
      <c r="I9" s="12">
        <v>67.099999999999994</v>
      </c>
      <c r="J9" s="3">
        <v>72.5</v>
      </c>
      <c r="K9" s="6">
        <v>70.7</v>
      </c>
      <c r="L9" s="1">
        <f t="shared" si="0"/>
        <v>5.4000000000000057</v>
      </c>
      <c r="M9" s="1">
        <f t="shared" si="1"/>
        <v>2.7000000000000028</v>
      </c>
      <c r="N9" s="5">
        <f t="shared" si="2"/>
        <v>1.7999999999999972</v>
      </c>
      <c r="O9" s="1">
        <f t="shared" si="3"/>
        <v>-2.7000000000000028</v>
      </c>
      <c r="P9" s="1">
        <v>70.099999999999994</v>
      </c>
      <c r="Q9" s="1">
        <v>56.1</v>
      </c>
      <c r="R9" s="6">
        <v>1.68</v>
      </c>
    </row>
    <row r="10" spans="3:18" x14ac:dyDescent="0.25">
      <c r="C10" s="1" t="s">
        <v>14</v>
      </c>
      <c r="D10" s="1">
        <v>124</v>
      </c>
      <c r="E10" s="1">
        <v>6</v>
      </c>
      <c r="F10" s="1">
        <v>2</v>
      </c>
      <c r="G10" s="12">
        <v>57.4</v>
      </c>
      <c r="H10" s="12">
        <v>79.400000000000006</v>
      </c>
      <c r="I10" s="12">
        <v>67.7</v>
      </c>
      <c r="J10" s="3">
        <v>88.4</v>
      </c>
      <c r="K10" s="6">
        <v>78.099999999999994</v>
      </c>
      <c r="L10" s="1">
        <f t="shared" si="0"/>
        <v>20.700000000000003</v>
      </c>
      <c r="M10" s="1">
        <f t="shared" si="1"/>
        <v>9</v>
      </c>
      <c r="N10" s="5">
        <f t="shared" si="2"/>
        <v>10.300000000000011</v>
      </c>
      <c r="O10" s="1">
        <f t="shared" si="3"/>
        <v>-11.700000000000003</v>
      </c>
      <c r="P10" s="1">
        <v>77.400000000000006</v>
      </c>
      <c r="Q10" s="1">
        <v>3.65</v>
      </c>
      <c r="R10" s="6">
        <v>1.69</v>
      </c>
    </row>
    <row r="11" spans="3:18" x14ac:dyDescent="0.25">
      <c r="C11" s="1" t="s">
        <v>16</v>
      </c>
      <c r="D11" s="1">
        <v>169</v>
      </c>
      <c r="E11" s="1">
        <v>6</v>
      </c>
      <c r="F11" s="1">
        <v>2</v>
      </c>
      <c r="G11" s="12">
        <v>60.9</v>
      </c>
      <c r="H11" s="12">
        <v>51.6</v>
      </c>
      <c r="I11" s="12">
        <v>60</v>
      </c>
      <c r="J11" s="3">
        <v>63.3</v>
      </c>
      <c r="K11" s="6">
        <v>51.2</v>
      </c>
      <c r="L11" s="1">
        <f t="shared" si="0"/>
        <v>3.2999999999999972</v>
      </c>
      <c r="M11" s="1">
        <f t="shared" si="1"/>
        <v>11.699999999999996</v>
      </c>
      <c r="N11" s="5">
        <f t="shared" si="2"/>
        <v>12.099999999999994</v>
      </c>
      <c r="O11" s="1">
        <f t="shared" si="3"/>
        <v>8.3999999999999986</v>
      </c>
      <c r="P11" s="1">
        <v>58.1</v>
      </c>
      <c r="Q11" s="1">
        <v>25.95</v>
      </c>
      <c r="R11" s="6">
        <v>1.64</v>
      </c>
    </row>
    <row r="12" spans="3:18" x14ac:dyDescent="0.25">
      <c r="C12" s="1" t="s">
        <v>17</v>
      </c>
      <c r="D12" s="1">
        <v>122</v>
      </c>
      <c r="E12" s="1">
        <v>6</v>
      </c>
      <c r="F12" s="1">
        <v>2</v>
      </c>
      <c r="G12" s="12">
        <v>94.2</v>
      </c>
      <c r="H12" s="12">
        <v>92.3</v>
      </c>
      <c r="I12" s="3">
        <v>94.2</v>
      </c>
      <c r="J12" s="12">
        <v>92.9</v>
      </c>
      <c r="K12" s="6">
        <v>93.5</v>
      </c>
      <c r="L12" s="1">
        <f t="shared" si="0"/>
        <v>-1.2999999999999972</v>
      </c>
      <c r="M12" s="1">
        <f t="shared" si="1"/>
        <v>0.60000000000000853</v>
      </c>
      <c r="N12" s="5">
        <f t="shared" si="2"/>
        <v>-0.59999999999999432</v>
      </c>
      <c r="O12" s="1">
        <f t="shared" si="3"/>
        <v>1.9000000000000057</v>
      </c>
      <c r="P12" s="1">
        <v>90.3</v>
      </c>
      <c r="Q12" s="1">
        <v>3.15</v>
      </c>
      <c r="R12" s="6">
        <v>1.69</v>
      </c>
    </row>
    <row r="13" spans="3:18" x14ac:dyDescent="0.25">
      <c r="C13" s="1" t="s">
        <v>18</v>
      </c>
      <c r="D13" s="1">
        <v>351</v>
      </c>
      <c r="E13" s="1">
        <v>34</v>
      </c>
      <c r="F13" s="1">
        <v>2</v>
      </c>
      <c r="G13" s="12">
        <v>87.8</v>
      </c>
      <c r="H13" s="12">
        <v>86.4</v>
      </c>
      <c r="I13" s="12">
        <v>87.8</v>
      </c>
      <c r="J13" s="12">
        <v>86.4</v>
      </c>
      <c r="K13" s="3">
        <v>89.1</v>
      </c>
      <c r="L13" s="1">
        <f t="shared" si="0"/>
        <v>-1.3999999999999915</v>
      </c>
      <c r="M13" s="1">
        <f t="shared" si="1"/>
        <v>0</v>
      </c>
      <c r="N13" s="5">
        <f t="shared" si="2"/>
        <v>-2.6999999999999886</v>
      </c>
      <c r="O13" s="1">
        <f t="shared" si="3"/>
        <v>1.3999999999999915</v>
      </c>
      <c r="P13" s="1">
        <v>81.8</v>
      </c>
      <c r="Q13" s="1">
        <v>55.58</v>
      </c>
      <c r="R13" s="6">
        <v>2.61</v>
      </c>
    </row>
    <row r="14" spans="3:18" x14ac:dyDescent="0.25">
      <c r="C14" s="1" t="s">
        <v>19</v>
      </c>
      <c r="D14" s="1">
        <v>4601</v>
      </c>
      <c r="E14" s="1">
        <v>57</v>
      </c>
      <c r="F14" s="1">
        <v>2</v>
      </c>
      <c r="G14" s="12">
        <v>84.2</v>
      </c>
      <c r="H14" s="12">
        <v>88</v>
      </c>
      <c r="I14" s="12">
        <v>84.3</v>
      </c>
      <c r="J14" s="3">
        <v>88.3</v>
      </c>
      <c r="K14" s="6">
        <v>88</v>
      </c>
      <c r="L14" s="1">
        <f t="shared" si="0"/>
        <v>4</v>
      </c>
      <c r="M14" s="1">
        <f t="shared" si="1"/>
        <v>0.29999999999999716</v>
      </c>
      <c r="N14" s="5">
        <f t="shared" si="2"/>
        <v>0.29999999999999716</v>
      </c>
      <c r="O14" s="1">
        <f t="shared" si="3"/>
        <v>-3.7000000000000028</v>
      </c>
      <c r="P14" s="1">
        <v>87.1</v>
      </c>
      <c r="Q14" s="1">
        <v>416.76</v>
      </c>
      <c r="R14" s="6">
        <v>7.82</v>
      </c>
    </row>
    <row r="15" spans="3:18" x14ac:dyDescent="0.25">
      <c r="C15" s="1" t="s">
        <v>20</v>
      </c>
      <c r="D15" s="1">
        <v>1728</v>
      </c>
      <c r="E15" s="1">
        <v>5</v>
      </c>
      <c r="F15" s="1">
        <v>4</v>
      </c>
      <c r="G15" s="12">
        <v>73.7</v>
      </c>
      <c r="H15" s="12">
        <v>79</v>
      </c>
      <c r="I15" s="12">
        <v>73.7</v>
      </c>
      <c r="J15" s="12">
        <v>78.900000000000006</v>
      </c>
      <c r="K15" s="3">
        <v>79.900000000000006</v>
      </c>
      <c r="L15" s="1">
        <f t="shared" si="0"/>
        <v>5.2000000000000028</v>
      </c>
      <c r="M15" s="1">
        <f t="shared" si="1"/>
        <v>-9.9999999999994316E-2</v>
      </c>
      <c r="N15" s="5">
        <f t="shared" si="2"/>
        <v>-1</v>
      </c>
      <c r="O15" s="1">
        <f t="shared" si="3"/>
        <v>-5.2999999999999972</v>
      </c>
      <c r="P15" s="1">
        <v>76.900000000000006</v>
      </c>
      <c r="Q15" s="1">
        <v>10.63</v>
      </c>
      <c r="R15" s="6">
        <v>1.92</v>
      </c>
    </row>
    <row r="16" spans="3:18" x14ac:dyDescent="0.25">
      <c r="C16" s="1" t="s">
        <v>21</v>
      </c>
      <c r="D16" s="1">
        <v>1055</v>
      </c>
      <c r="E16" s="1">
        <v>41</v>
      </c>
      <c r="F16" s="1">
        <v>2</v>
      </c>
      <c r="G16" s="12">
        <v>76.400000000000006</v>
      </c>
      <c r="H16" s="12">
        <v>82</v>
      </c>
      <c r="I16" s="12">
        <v>76.099999999999994</v>
      </c>
      <c r="J16" s="3">
        <v>82.9</v>
      </c>
      <c r="K16" s="6">
        <v>80.900000000000006</v>
      </c>
      <c r="L16" s="1">
        <f t="shared" si="0"/>
        <v>6.8000000000000114</v>
      </c>
      <c r="M16" s="1">
        <f t="shared" si="1"/>
        <v>0.90000000000000568</v>
      </c>
      <c r="N16" s="5">
        <f t="shared" si="2"/>
        <v>2</v>
      </c>
      <c r="O16" s="1">
        <f t="shared" si="3"/>
        <v>-5.9000000000000057</v>
      </c>
      <c r="P16" s="1">
        <v>79.5</v>
      </c>
      <c r="Q16" s="1">
        <v>390.35</v>
      </c>
      <c r="R16" s="6">
        <v>3.4</v>
      </c>
    </row>
    <row r="17" spans="3:18" x14ac:dyDescent="0.25">
      <c r="C17" s="1" t="s">
        <v>22</v>
      </c>
      <c r="D17" s="1">
        <v>2584</v>
      </c>
      <c r="E17" s="1">
        <v>18</v>
      </c>
      <c r="F17" s="1">
        <v>2</v>
      </c>
      <c r="G17" s="12">
        <v>93.3</v>
      </c>
      <c r="H17" s="12">
        <v>92.8</v>
      </c>
      <c r="I17" s="12">
        <v>93.3</v>
      </c>
      <c r="J17" s="12">
        <v>92.4</v>
      </c>
      <c r="K17" s="3">
        <v>93.4</v>
      </c>
      <c r="L17" s="1">
        <f t="shared" si="0"/>
        <v>-0.89999999999999147</v>
      </c>
      <c r="M17" s="1">
        <f t="shared" si="1"/>
        <v>-0.39999999999999147</v>
      </c>
      <c r="N17" s="5">
        <f t="shared" si="2"/>
        <v>-1</v>
      </c>
      <c r="O17" s="1">
        <f t="shared" si="3"/>
        <v>0.5</v>
      </c>
      <c r="P17" s="1">
        <v>91.6</v>
      </c>
      <c r="Q17" s="1">
        <v>312</v>
      </c>
      <c r="R17" s="6">
        <v>2.82</v>
      </c>
    </row>
    <row r="18" spans="3:18" x14ac:dyDescent="0.25">
      <c r="C18" s="1" t="s">
        <v>23</v>
      </c>
      <c r="D18" s="1">
        <v>4435</v>
      </c>
      <c r="E18" s="1">
        <v>36</v>
      </c>
      <c r="F18" s="1">
        <v>6</v>
      </c>
      <c r="G18" s="12">
        <v>63.2</v>
      </c>
      <c r="H18" s="12">
        <v>78.599999999999994</v>
      </c>
      <c r="I18" s="12">
        <v>63.2</v>
      </c>
      <c r="J18" s="12">
        <v>78.400000000000006</v>
      </c>
      <c r="K18" s="3">
        <v>80.3</v>
      </c>
      <c r="L18" s="1">
        <f t="shared" si="0"/>
        <v>15.200000000000003</v>
      </c>
      <c r="M18" s="1">
        <f t="shared" si="1"/>
        <v>-0.19999999999998863</v>
      </c>
      <c r="N18" s="5">
        <f t="shared" si="2"/>
        <v>-1.8999999999999915</v>
      </c>
      <c r="O18" s="1">
        <f t="shared" si="3"/>
        <v>-15.399999999999991</v>
      </c>
      <c r="P18" s="1">
        <v>76.900000000000006</v>
      </c>
      <c r="Q18" s="1">
        <v>111.26</v>
      </c>
      <c r="R18" s="6">
        <v>7.31</v>
      </c>
    </row>
    <row r="19" spans="3:18" x14ac:dyDescent="0.25">
      <c r="C19" s="1" t="s">
        <v>25</v>
      </c>
      <c r="D19" s="1">
        <v>178</v>
      </c>
      <c r="E19" s="1">
        <v>13</v>
      </c>
      <c r="F19" s="1">
        <v>3</v>
      </c>
      <c r="G19" s="12">
        <v>81.3</v>
      </c>
      <c r="H19" s="12">
        <v>88.9</v>
      </c>
      <c r="I19" s="3">
        <v>91.6</v>
      </c>
      <c r="J19" s="3">
        <v>91.6</v>
      </c>
      <c r="K19" s="3">
        <v>91.6</v>
      </c>
      <c r="L19" s="1">
        <f t="shared" si="0"/>
        <v>0</v>
      </c>
      <c r="M19" s="1">
        <f t="shared" si="1"/>
        <v>2.6999999999999886</v>
      </c>
      <c r="N19" s="5">
        <f t="shared" si="2"/>
        <v>0</v>
      </c>
      <c r="O19" s="1">
        <f t="shared" si="3"/>
        <v>2.6999999999999886</v>
      </c>
      <c r="P19" s="1">
        <v>84.4</v>
      </c>
      <c r="Q19" s="1">
        <v>7.24</v>
      </c>
      <c r="R19" s="6">
        <v>1.9</v>
      </c>
    </row>
    <row r="20" spans="3:18" x14ac:dyDescent="0.25">
      <c r="H20" s="1">
        <f>AVERAGE(H6:H19)</f>
        <v>82.214285714285708</v>
      </c>
      <c r="I20" s="1">
        <f>AVERAGE(I6:I19)</f>
        <v>79.599999999999994</v>
      </c>
      <c r="J20" s="1">
        <f>AVERAGE(J6:J19)</f>
        <v>84.285714285714263</v>
      </c>
      <c r="K20" s="4">
        <f>AVERAGE(K6:K19)</f>
        <v>82.628571428571405</v>
      </c>
    </row>
    <row r="21" spans="3:18" x14ac:dyDescent="0.25">
      <c r="L21" s="1" t="s">
        <v>29</v>
      </c>
      <c r="M21" s="1" t="s">
        <v>29</v>
      </c>
      <c r="N21" s="5" t="s">
        <v>29</v>
      </c>
    </row>
    <row r="22" spans="3:18" x14ac:dyDescent="0.25">
      <c r="F22" s="1" t="s">
        <v>26</v>
      </c>
      <c r="L22" s="1">
        <f>AVERAGE(L6:L19)</f>
        <v>4.6857142857142886</v>
      </c>
      <c r="M22" s="1">
        <f>AVERAGE(M6:M19)</f>
        <v>2.0714285714285738</v>
      </c>
      <c r="N22" s="5">
        <f>AVERAGE(N6:N19)</f>
        <v>1.6571428571428595</v>
      </c>
    </row>
    <row r="33" spans="4:7" x14ac:dyDescent="0.25">
      <c r="E33" s="6" t="s">
        <v>72</v>
      </c>
      <c r="F33" s="6" t="s">
        <v>35</v>
      </c>
      <c r="G33" s="6" t="s">
        <v>6</v>
      </c>
    </row>
    <row r="34" spans="4:7" x14ac:dyDescent="0.25">
      <c r="D34" s="6" t="s">
        <v>11</v>
      </c>
      <c r="E34" s="6">
        <v>0</v>
      </c>
      <c r="F34" s="6">
        <v>-0.89999999999999147</v>
      </c>
      <c r="G34" s="6">
        <v>3.3000000000000114</v>
      </c>
    </row>
    <row r="35" spans="4:7" x14ac:dyDescent="0.25">
      <c r="D35" s="6" t="s">
        <v>22</v>
      </c>
      <c r="E35" s="6">
        <v>-0.89999999999999147</v>
      </c>
      <c r="F35" s="6">
        <v>-0.39999999999999147</v>
      </c>
      <c r="G35" s="6">
        <v>-1</v>
      </c>
    </row>
    <row r="36" spans="4:7" x14ac:dyDescent="0.25">
      <c r="D36" s="6" t="s">
        <v>23</v>
      </c>
      <c r="E36" s="6">
        <v>15.200000000000003</v>
      </c>
      <c r="F36" s="6">
        <v>-0.19999999999998863</v>
      </c>
      <c r="G36" s="6">
        <v>-1.8999999999999915</v>
      </c>
    </row>
    <row r="37" spans="4:7" x14ac:dyDescent="0.25">
      <c r="D37" s="6" t="s">
        <v>20</v>
      </c>
      <c r="E37" s="6">
        <v>5.2000000000000028</v>
      </c>
      <c r="F37" s="6">
        <v>-9.9999999999994316E-2</v>
      </c>
      <c r="G37" s="6">
        <v>-1</v>
      </c>
    </row>
    <row r="38" spans="4:7" x14ac:dyDescent="0.25">
      <c r="D38" s="6" t="s">
        <v>9</v>
      </c>
      <c r="E38" s="6">
        <v>3.8999999999999915</v>
      </c>
      <c r="F38" s="6">
        <v>0</v>
      </c>
      <c r="G38" s="6">
        <v>0</v>
      </c>
    </row>
    <row r="39" spans="4:7" x14ac:dyDescent="0.25">
      <c r="D39" s="6" t="s">
        <v>18</v>
      </c>
      <c r="E39" s="6">
        <v>-1.3999999999999915</v>
      </c>
      <c r="F39" s="6">
        <v>0</v>
      </c>
      <c r="G39" s="6">
        <v>-2.6999999999999886</v>
      </c>
    </row>
    <row r="40" spans="4:7" x14ac:dyDescent="0.25">
      <c r="D40" s="6" t="s">
        <v>19</v>
      </c>
      <c r="E40" s="6">
        <v>4</v>
      </c>
      <c r="F40" s="6">
        <v>0.29999999999999716</v>
      </c>
      <c r="G40" s="6">
        <v>0.29999999999999716</v>
      </c>
    </row>
    <row r="41" spans="4:7" x14ac:dyDescent="0.25">
      <c r="D41" s="6" t="s">
        <v>17</v>
      </c>
      <c r="E41" s="6">
        <v>-1.2999999999999972</v>
      </c>
      <c r="F41" s="6">
        <v>0.60000000000000853</v>
      </c>
      <c r="G41" s="6">
        <v>-0.59999999999999432</v>
      </c>
    </row>
    <row r="42" spans="4:7" x14ac:dyDescent="0.25">
      <c r="D42" s="6" t="s">
        <v>21</v>
      </c>
      <c r="E42" s="6">
        <v>6.8000000000000114</v>
      </c>
      <c r="F42" s="6">
        <v>0.90000000000000568</v>
      </c>
      <c r="G42" s="6">
        <v>2</v>
      </c>
    </row>
    <row r="43" spans="4:7" x14ac:dyDescent="0.25">
      <c r="D43" s="6" t="s">
        <v>25</v>
      </c>
      <c r="E43" s="6">
        <v>0</v>
      </c>
      <c r="F43" s="6">
        <v>2.6999999999999886</v>
      </c>
      <c r="G43" s="6">
        <v>0</v>
      </c>
    </row>
    <row r="44" spans="4:7" x14ac:dyDescent="0.25">
      <c r="D44" s="6" t="s">
        <v>12</v>
      </c>
      <c r="E44" s="6">
        <v>4.7000000000000028</v>
      </c>
      <c r="F44" s="6">
        <v>2.7000000000000028</v>
      </c>
      <c r="G44" s="6">
        <v>0.59999999999999432</v>
      </c>
    </row>
    <row r="45" spans="4:7" x14ac:dyDescent="0.25">
      <c r="D45" s="6" t="s">
        <v>13</v>
      </c>
      <c r="E45" s="6">
        <v>5.4000000000000057</v>
      </c>
      <c r="F45" s="6">
        <v>2.7000000000000028</v>
      </c>
      <c r="G45" s="6">
        <v>1.7999999999999972</v>
      </c>
    </row>
    <row r="46" spans="4:7" x14ac:dyDescent="0.25">
      <c r="D46" s="6" t="s">
        <v>14</v>
      </c>
      <c r="E46" s="6">
        <v>20.700000000000003</v>
      </c>
      <c r="F46" s="6">
        <v>9</v>
      </c>
      <c r="G46" s="6">
        <v>10.300000000000011</v>
      </c>
    </row>
    <row r="47" spans="4:7" x14ac:dyDescent="0.25">
      <c r="D47" s="6" t="s">
        <v>16</v>
      </c>
      <c r="E47" s="6">
        <v>3.2999999999999972</v>
      </c>
      <c r="F47" s="6">
        <v>11.699999999999996</v>
      </c>
      <c r="G47" s="6">
        <v>12.099999999999994</v>
      </c>
    </row>
  </sheetData>
  <sortState ref="D34:G47">
    <sortCondition ref="F34"/>
  </sortState>
  <mergeCells count="1">
    <mergeCell ref="C2:Q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70AC-C4D8-4494-9782-5283BCB347ED}">
  <dimension ref="C2:R42"/>
  <sheetViews>
    <sheetView topLeftCell="A22" workbookViewId="0">
      <selection activeCell="J19" sqref="J19"/>
    </sheetView>
  </sheetViews>
  <sheetFormatPr defaultRowHeight="15" x14ac:dyDescent="0.25"/>
  <cols>
    <col min="3" max="3" width="26" style="1" customWidth="1"/>
    <col min="4" max="4" width="9.140625" style="1"/>
    <col min="5" max="5" width="11.140625" style="1" customWidth="1"/>
    <col min="6" max="6" width="10.85546875" style="1" customWidth="1"/>
    <col min="7" max="8" width="18" style="1" customWidth="1"/>
    <col min="9" max="9" width="18" style="6" customWidth="1"/>
    <col min="10" max="10" width="16" style="1" customWidth="1"/>
    <col min="11" max="11" width="9.140625" style="1"/>
    <col min="12" max="13" width="41.42578125" style="1" customWidth="1"/>
    <col min="14" max="14" width="41.42578125" style="6" customWidth="1"/>
    <col min="15" max="15" width="41.42578125" style="1" customWidth="1"/>
    <col min="16" max="16" width="28.140625" style="1" customWidth="1"/>
    <col min="17" max="17" width="25.140625" customWidth="1"/>
    <col min="18" max="18" width="22.5703125" customWidth="1"/>
  </cols>
  <sheetData>
    <row r="2" spans="3:18" ht="23.25" x14ac:dyDescent="0.25">
      <c r="C2" s="13" t="s">
        <v>28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3:18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35</v>
      </c>
      <c r="I4" s="2" t="s">
        <v>69</v>
      </c>
      <c r="J4" s="2" t="s">
        <v>5</v>
      </c>
      <c r="K4" s="2" t="s">
        <v>36</v>
      </c>
      <c r="L4" s="2" t="s">
        <v>7</v>
      </c>
      <c r="M4" s="2" t="s">
        <v>47</v>
      </c>
      <c r="N4" s="2" t="s">
        <v>71</v>
      </c>
      <c r="O4" s="2" t="s">
        <v>46</v>
      </c>
      <c r="P4" s="2" t="s">
        <v>33</v>
      </c>
      <c r="Q4" s="2" t="s">
        <v>32</v>
      </c>
      <c r="R4" s="2" t="s">
        <v>70</v>
      </c>
    </row>
    <row r="6" spans="3:18" x14ac:dyDescent="0.25">
      <c r="C6" s="1" t="s">
        <v>9</v>
      </c>
      <c r="D6" s="1">
        <v>150</v>
      </c>
      <c r="E6" s="1">
        <v>4</v>
      </c>
      <c r="F6" s="1">
        <v>2</v>
      </c>
      <c r="G6" s="1">
        <v>92.4</v>
      </c>
      <c r="H6" s="3">
        <v>95.8</v>
      </c>
      <c r="I6" s="3">
        <v>95.8</v>
      </c>
      <c r="J6" s="1">
        <v>93.5</v>
      </c>
      <c r="K6" s="1">
        <v>94.7</v>
      </c>
      <c r="L6" s="1">
        <f>K6-J6</f>
        <v>1.2000000000000028</v>
      </c>
      <c r="M6" s="1">
        <f>K6-H6</f>
        <v>-1.0999999999999943</v>
      </c>
      <c r="N6" s="6">
        <f>K6-I6</f>
        <v>-1.0999999999999943</v>
      </c>
      <c r="O6" s="1">
        <f>J6-H6</f>
        <v>-2.2999999999999972</v>
      </c>
      <c r="P6" s="1">
        <v>92.1</v>
      </c>
      <c r="Q6" s="1">
        <v>7.54</v>
      </c>
      <c r="R6" s="6">
        <v>1.68</v>
      </c>
    </row>
    <row r="7" spans="3:18" x14ac:dyDescent="0.25">
      <c r="C7" s="1" t="s">
        <v>11</v>
      </c>
      <c r="D7" s="1">
        <v>768</v>
      </c>
      <c r="E7" s="1">
        <v>8</v>
      </c>
      <c r="F7" s="1">
        <v>2</v>
      </c>
      <c r="G7" s="1">
        <v>70.599999999999994</v>
      </c>
      <c r="H7" s="1">
        <v>70.900000000000006</v>
      </c>
      <c r="I7" s="3">
        <v>72.5</v>
      </c>
      <c r="J7" s="1">
        <v>71.099999999999994</v>
      </c>
      <c r="K7" s="1">
        <v>71.5</v>
      </c>
      <c r="L7" s="1">
        <f t="shared" ref="L7:L13" si="0">K7-J7</f>
        <v>0.40000000000000568</v>
      </c>
      <c r="M7" s="1">
        <f t="shared" ref="M7:M19" si="1">K7-H7</f>
        <v>0.59999999999999432</v>
      </c>
      <c r="N7" s="6">
        <f t="shared" ref="N7:N19" si="2">K7-I7</f>
        <v>-1</v>
      </c>
      <c r="O7" s="1">
        <f t="shared" ref="O7:O19" si="3">J7-H7</f>
        <v>0.19999999999998863</v>
      </c>
      <c r="P7" s="1">
        <v>60.4</v>
      </c>
      <c r="Q7" s="1">
        <v>319.14</v>
      </c>
      <c r="R7" s="6">
        <v>2.23</v>
      </c>
    </row>
    <row r="8" spans="3:18" x14ac:dyDescent="0.25">
      <c r="C8" s="1" t="s">
        <v>12</v>
      </c>
      <c r="D8" s="1">
        <v>1372</v>
      </c>
      <c r="E8" s="1">
        <v>4</v>
      </c>
      <c r="F8" s="1">
        <v>2</v>
      </c>
      <c r="G8" s="1">
        <v>89</v>
      </c>
      <c r="H8" s="1">
        <v>95.2</v>
      </c>
      <c r="I8" s="3">
        <v>96.1</v>
      </c>
      <c r="J8" s="1">
        <v>89.6</v>
      </c>
      <c r="K8" s="1">
        <v>95.9</v>
      </c>
      <c r="L8" s="1">
        <f t="shared" si="0"/>
        <v>6.3000000000000114</v>
      </c>
      <c r="M8" s="1">
        <f t="shared" si="1"/>
        <v>0.70000000000000284</v>
      </c>
      <c r="N8" s="6">
        <f t="shared" si="2"/>
        <v>-0.19999999999998863</v>
      </c>
      <c r="O8" s="1">
        <f t="shared" si="3"/>
        <v>-5.6000000000000085</v>
      </c>
      <c r="P8" s="1">
        <v>92.4</v>
      </c>
      <c r="Q8" s="1">
        <v>107.01</v>
      </c>
      <c r="R8" s="6">
        <v>2.25</v>
      </c>
    </row>
    <row r="9" spans="3:18" x14ac:dyDescent="0.25">
      <c r="C9" s="1" t="s">
        <v>13</v>
      </c>
      <c r="D9" s="1">
        <v>625</v>
      </c>
      <c r="E9" s="1">
        <v>4</v>
      </c>
      <c r="F9" s="1">
        <v>3</v>
      </c>
      <c r="G9" s="1">
        <v>70.400000000000006</v>
      </c>
      <c r="H9" s="1">
        <v>74.599999999999994</v>
      </c>
      <c r="I9" s="6">
        <v>73.8</v>
      </c>
      <c r="J9" s="1">
        <v>68.900000000000006</v>
      </c>
      <c r="K9" s="3">
        <v>79.900000000000006</v>
      </c>
      <c r="L9" s="1">
        <f t="shared" si="0"/>
        <v>11</v>
      </c>
      <c r="M9" s="1">
        <f t="shared" si="1"/>
        <v>5.3000000000000114</v>
      </c>
      <c r="N9" s="6">
        <f t="shared" si="2"/>
        <v>6.1000000000000085</v>
      </c>
      <c r="O9" s="1">
        <f t="shared" si="3"/>
        <v>-5.6999999999999886</v>
      </c>
      <c r="P9" s="1">
        <v>78.3</v>
      </c>
      <c r="Q9" s="1">
        <v>243.93</v>
      </c>
      <c r="R9" s="6">
        <v>1.68</v>
      </c>
    </row>
    <row r="10" spans="3:18" x14ac:dyDescent="0.25">
      <c r="C10" s="1" t="s">
        <v>14</v>
      </c>
      <c r="D10" s="1">
        <v>124</v>
      </c>
      <c r="E10" s="1">
        <v>6</v>
      </c>
      <c r="F10" s="1">
        <v>2</v>
      </c>
      <c r="G10" s="1">
        <v>65.8</v>
      </c>
      <c r="H10" s="1">
        <v>76.099999999999994</v>
      </c>
      <c r="I10" s="6">
        <v>72.900000000000006</v>
      </c>
      <c r="J10" s="1">
        <v>70.3</v>
      </c>
      <c r="K10" s="3">
        <v>86.5</v>
      </c>
      <c r="L10" s="1">
        <f t="shared" si="0"/>
        <v>16.200000000000003</v>
      </c>
      <c r="M10" s="1">
        <f t="shared" si="1"/>
        <v>10.400000000000006</v>
      </c>
      <c r="N10" s="6">
        <f t="shared" si="2"/>
        <v>13.599999999999994</v>
      </c>
      <c r="O10" s="1">
        <f t="shared" si="3"/>
        <v>-5.7999999999999972</v>
      </c>
      <c r="P10" s="1">
        <v>64.5</v>
      </c>
      <c r="Q10" s="1">
        <v>8.9</v>
      </c>
      <c r="R10" s="6">
        <v>1.61</v>
      </c>
    </row>
    <row r="11" spans="3:18" x14ac:dyDescent="0.25">
      <c r="C11" s="1" t="s">
        <v>16</v>
      </c>
      <c r="D11" s="1">
        <v>169</v>
      </c>
      <c r="E11" s="1">
        <v>6</v>
      </c>
      <c r="F11" s="1">
        <v>2</v>
      </c>
      <c r="G11" s="1">
        <v>60.9</v>
      </c>
      <c r="H11" s="1">
        <v>52.6</v>
      </c>
      <c r="I11" s="6">
        <v>49.8</v>
      </c>
      <c r="J11" s="3">
        <v>60</v>
      </c>
      <c r="K11" s="1">
        <v>52.6</v>
      </c>
      <c r="L11" s="1">
        <f t="shared" si="0"/>
        <v>-7.3999999999999986</v>
      </c>
      <c r="M11" s="1">
        <f t="shared" si="1"/>
        <v>0</v>
      </c>
      <c r="N11" s="6">
        <f t="shared" si="2"/>
        <v>2.8000000000000043</v>
      </c>
      <c r="O11" s="1">
        <f t="shared" si="3"/>
        <v>7.3999999999999986</v>
      </c>
      <c r="P11" s="1">
        <v>44.2</v>
      </c>
      <c r="Q11" s="1">
        <v>75.88</v>
      </c>
      <c r="R11" s="6">
        <v>1.62</v>
      </c>
    </row>
    <row r="12" spans="3:18" x14ac:dyDescent="0.25">
      <c r="C12" s="1" t="s">
        <v>17</v>
      </c>
      <c r="D12" s="1">
        <v>122</v>
      </c>
      <c r="E12" s="1">
        <v>6</v>
      </c>
      <c r="F12" s="1">
        <v>2</v>
      </c>
      <c r="G12" s="1">
        <v>94.2</v>
      </c>
      <c r="H12" s="1">
        <v>90.3</v>
      </c>
      <c r="I12" s="6">
        <v>91.6</v>
      </c>
      <c r="J12" s="3">
        <v>94.2</v>
      </c>
      <c r="K12" s="1">
        <v>92.9</v>
      </c>
      <c r="L12" s="1">
        <f t="shared" si="0"/>
        <v>-1.2999999999999972</v>
      </c>
      <c r="M12" s="1">
        <f t="shared" si="1"/>
        <v>2.6000000000000085</v>
      </c>
      <c r="N12" s="6">
        <f t="shared" si="2"/>
        <v>1.3000000000000114</v>
      </c>
      <c r="O12" s="1">
        <f t="shared" si="3"/>
        <v>3.9000000000000057</v>
      </c>
      <c r="P12" s="1">
        <v>87.1</v>
      </c>
      <c r="Q12" s="1">
        <v>5.3</v>
      </c>
      <c r="R12" s="6">
        <v>1.64</v>
      </c>
    </row>
    <row r="13" spans="3:18" x14ac:dyDescent="0.25">
      <c r="C13" s="1" t="s">
        <v>18</v>
      </c>
      <c r="D13" s="1">
        <v>351</v>
      </c>
      <c r="E13" s="1">
        <v>34</v>
      </c>
      <c r="F13" s="1">
        <v>2</v>
      </c>
      <c r="G13" s="1">
        <v>87.8</v>
      </c>
      <c r="H13" s="1">
        <v>87</v>
      </c>
      <c r="I13" s="6">
        <v>87.3</v>
      </c>
      <c r="J13" s="3">
        <v>87.6</v>
      </c>
      <c r="K13" s="1">
        <v>84.5</v>
      </c>
      <c r="L13" s="1">
        <f t="shared" si="0"/>
        <v>-3.0999999999999943</v>
      </c>
      <c r="M13" s="1">
        <f t="shared" si="1"/>
        <v>-2.5</v>
      </c>
      <c r="N13" s="6">
        <f t="shared" si="2"/>
        <v>-2.7999999999999972</v>
      </c>
      <c r="O13" s="1">
        <f t="shared" si="3"/>
        <v>0.59999999999999432</v>
      </c>
      <c r="P13" s="1">
        <v>80.7</v>
      </c>
      <c r="Q13" s="1">
        <v>103.22</v>
      </c>
      <c r="R13" s="6">
        <v>2.8</v>
      </c>
    </row>
    <row r="14" spans="3:18" x14ac:dyDescent="0.25">
      <c r="C14" s="1" t="s">
        <v>19</v>
      </c>
      <c r="D14" s="1">
        <v>4601</v>
      </c>
      <c r="E14" s="1">
        <v>57</v>
      </c>
      <c r="F14" s="1">
        <v>2</v>
      </c>
      <c r="G14" s="1">
        <v>86</v>
      </c>
      <c r="H14" s="3">
        <v>90.2</v>
      </c>
      <c r="I14" s="6">
        <v>90</v>
      </c>
      <c r="J14" s="1">
        <v>86</v>
      </c>
      <c r="K14" s="1">
        <v>90.1</v>
      </c>
      <c r="L14" s="1">
        <f t="shared" ref="L14:L19" si="4">K14-J14</f>
        <v>4.0999999999999943</v>
      </c>
      <c r="M14" s="1">
        <f t="shared" si="1"/>
        <v>-0.10000000000000853</v>
      </c>
      <c r="N14" s="6">
        <f t="shared" si="2"/>
        <v>9.9999999999994316E-2</v>
      </c>
      <c r="O14" s="1">
        <f t="shared" si="3"/>
        <v>-4.2000000000000028</v>
      </c>
      <c r="P14" s="1">
        <v>89.1</v>
      </c>
      <c r="Q14" s="1">
        <v>537.24</v>
      </c>
      <c r="R14" s="6">
        <v>8.5</v>
      </c>
    </row>
    <row r="15" spans="3:18" x14ac:dyDescent="0.25">
      <c r="C15" s="1" t="s">
        <v>20</v>
      </c>
      <c r="D15" s="1">
        <v>1728</v>
      </c>
      <c r="E15" s="1">
        <v>5</v>
      </c>
      <c r="F15" s="1">
        <v>4</v>
      </c>
      <c r="G15" s="1">
        <v>77.400000000000006</v>
      </c>
      <c r="H15" s="1">
        <v>83.4</v>
      </c>
      <c r="I15" s="6">
        <v>84.7</v>
      </c>
      <c r="J15" s="1">
        <v>77.400000000000006</v>
      </c>
      <c r="K15" s="3">
        <v>85</v>
      </c>
      <c r="L15" s="1">
        <f t="shared" si="4"/>
        <v>7.5999999999999943</v>
      </c>
      <c r="M15" s="1">
        <f t="shared" si="1"/>
        <v>1.5999999999999943</v>
      </c>
      <c r="N15" s="6">
        <f t="shared" si="2"/>
        <v>0.29999999999999716</v>
      </c>
      <c r="O15" s="1">
        <f t="shared" si="3"/>
        <v>-6</v>
      </c>
      <c r="P15" s="1">
        <v>81.5</v>
      </c>
      <c r="Q15" s="1">
        <v>23.02</v>
      </c>
      <c r="R15" s="6">
        <v>1.84</v>
      </c>
    </row>
    <row r="16" spans="3:18" x14ac:dyDescent="0.25">
      <c r="C16" s="1" t="s">
        <v>21</v>
      </c>
      <c r="D16" s="1">
        <v>1055</v>
      </c>
      <c r="E16" s="1">
        <v>41</v>
      </c>
      <c r="F16" s="1">
        <v>2</v>
      </c>
      <c r="G16" s="1">
        <v>78.5</v>
      </c>
      <c r="H16" s="1">
        <v>82.1</v>
      </c>
      <c r="I16" s="6">
        <v>81.599999999999994</v>
      </c>
      <c r="J16" s="1">
        <v>78.599999999999994</v>
      </c>
      <c r="K16" s="3">
        <v>82.9</v>
      </c>
      <c r="L16" s="1">
        <f t="shared" si="4"/>
        <v>4.3000000000000114</v>
      </c>
      <c r="M16" s="1">
        <f t="shared" si="1"/>
        <v>0.80000000000001137</v>
      </c>
      <c r="N16" s="6">
        <f t="shared" si="2"/>
        <v>1.3000000000000114</v>
      </c>
      <c r="O16" s="1">
        <f t="shared" si="3"/>
        <v>-3.5</v>
      </c>
      <c r="P16" s="1">
        <v>79.900000000000006</v>
      </c>
      <c r="Q16" s="1">
        <v>555.66999999999996</v>
      </c>
      <c r="R16" s="6">
        <v>3.92</v>
      </c>
    </row>
    <row r="17" spans="3:18" x14ac:dyDescent="0.25">
      <c r="C17" s="1" t="s">
        <v>22</v>
      </c>
      <c r="D17" s="1">
        <v>2584</v>
      </c>
      <c r="E17" s="1">
        <v>18</v>
      </c>
      <c r="F17" s="1">
        <v>2</v>
      </c>
      <c r="G17" s="1">
        <v>93.3</v>
      </c>
      <c r="H17" s="1">
        <v>92</v>
      </c>
      <c r="I17" s="3">
        <v>93.4</v>
      </c>
      <c r="J17" s="1">
        <v>93.3</v>
      </c>
      <c r="K17" s="1">
        <v>92</v>
      </c>
      <c r="L17" s="1">
        <f t="shared" si="4"/>
        <v>-1.2999999999999972</v>
      </c>
      <c r="M17" s="1">
        <f t="shared" si="1"/>
        <v>0</v>
      </c>
      <c r="N17" s="6">
        <f t="shared" si="2"/>
        <v>-1.4000000000000057</v>
      </c>
      <c r="O17" s="1">
        <f t="shared" si="3"/>
        <v>1.2999999999999972</v>
      </c>
      <c r="P17" s="1">
        <v>89.8</v>
      </c>
      <c r="Q17" s="1">
        <v>555.86</v>
      </c>
      <c r="R17" s="6">
        <v>3.21</v>
      </c>
    </row>
    <row r="18" spans="3:18" x14ac:dyDescent="0.25">
      <c r="C18" s="1" t="s">
        <v>23</v>
      </c>
      <c r="D18" s="1">
        <v>4435</v>
      </c>
      <c r="E18" s="1">
        <v>36</v>
      </c>
      <c r="F18" s="1">
        <v>6</v>
      </c>
      <c r="G18" s="1">
        <v>77.7</v>
      </c>
      <c r="H18" s="1">
        <v>81.099999999999994</v>
      </c>
      <c r="I18" s="6">
        <v>81.400000000000006</v>
      </c>
      <c r="J18" s="1">
        <v>77.900000000000006</v>
      </c>
      <c r="K18" s="3">
        <v>81.5</v>
      </c>
      <c r="L18" s="1">
        <f t="shared" si="4"/>
        <v>3.5999999999999943</v>
      </c>
      <c r="M18" s="1">
        <f t="shared" si="1"/>
        <v>0.40000000000000568</v>
      </c>
      <c r="N18" s="6">
        <f t="shared" si="2"/>
        <v>9.9999999999994316E-2</v>
      </c>
      <c r="O18" s="1">
        <f t="shared" si="3"/>
        <v>-3.1999999999999886</v>
      </c>
      <c r="P18" s="1">
        <v>81</v>
      </c>
      <c r="Q18" s="1">
        <v>355.55</v>
      </c>
      <c r="R18" s="6">
        <v>8.75</v>
      </c>
    </row>
    <row r="19" spans="3:18" x14ac:dyDescent="0.25">
      <c r="C19" s="1" t="s">
        <v>25</v>
      </c>
      <c r="D19" s="1">
        <v>178</v>
      </c>
      <c r="E19" s="1">
        <v>13</v>
      </c>
      <c r="F19" s="1">
        <v>3</v>
      </c>
      <c r="G19" s="1">
        <v>80.900000000000006</v>
      </c>
      <c r="H19" s="1">
        <v>89.3</v>
      </c>
      <c r="I19" s="6">
        <v>93.3</v>
      </c>
      <c r="J19" s="3">
        <v>94.2</v>
      </c>
      <c r="K19" s="1">
        <v>92</v>
      </c>
      <c r="L19" s="1">
        <f t="shared" si="4"/>
        <v>-2.2000000000000028</v>
      </c>
      <c r="M19" s="1">
        <f t="shared" si="1"/>
        <v>2.7000000000000028</v>
      </c>
      <c r="N19" s="6">
        <f t="shared" si="2"/>
        <v>-1.2999999999999972</v>
      </c>
      <c r="O19" s="1">
        <f t="shared" si="3"/>
        <v>4.9000000000000057</v>
      </c>
      <c r="P19" s="1">
        <v>84.4</v>
      </c>
      <c r="Q19" s="1">
        <v>10.199999999999999</v>
      </c>
      <c r="R19" s="6">
        <v>1.88</v>
      </c>
    </row>
    <row r="20" spans="3:18" x14ac:dyDescent="0.25">
      <c r="H20" s="1">
        <f>AVERAGE(H6:H19)</f>
        <v>82.899999999999991</v>
      </c>
      <c r="I20" s="6">
        <f>AVERAGE(I6:I19)</f>
        <v>83.157142857142858</v>
      </c>
      <c r="J20" s="1">
        <f>AVERAGE(J6:J19)</f>
        <v>81.614285714285728</v>
      </c>
      <c r="K20" s="1">
        <f>AVERAGE(K6:K19)</f>
        <v>84.428571428571431</v>
      </c>
    </row>
    <row r="21" spans="3:18" x14ac:dyDescent="0.25">
      <c r="L21" s="1" t="s">
        <v>29</v>
      </c>
      <c r="M21" s="1" t="s">
        <v>29</v>
      </c>
      <c r="N21" s="6" t="s">
        <v>29</v>
      </c>
    </row>
    <row r="22" spans="3:18" x14ac:dyDescent="0.25">
      <c r="F22" s="1" t="s">
        <v>26</v>
      </c>
      <c r="L22" s="1">
        <f>AVERAGE(L6:L19)</f>
        <v>2.8142857142857163</v>
      </c>
      <c r="M22" s="1">
        <f>AVERAGE(M6:M19)</f>
        <v>1.5285714285714309</v>
      </c>
      <c r="N22" s="6">
        <f>AVERAGE(N6:N19)</f>
        <v>1.2714285714285738</v>
      </c>
    </row>
    <row r="28" spans="3:18" x14ac:dyDescent="0.25">
      <c r="D28" s="1" t="s">
        <v>72</v>
      </c>
      <c r="E28" s="1" t="s">
        <v>35</v>
      </c>
      <c r="F28" s="1" t="s">
        <v>6</v>
      </c>
    </row>
    <row r="29" spans="3:18" x14ac:dyDescent="0.25">
      <c r="C29" s="6" t="s">
        <v>18</v>
      </c>
      <c r="D29" s="6">
        <v>-3.0999999999999943</v>
      </c>
      <c r="E29" s="6">
        <v>-2.5</v>
      </c>
      <c r="F29" s="6">
        <v>-2.7999999999999972</v>
      </c>
    </row>
    <row r="30" spans="3:18" x14ac:dyDescent="0.25">
      <c r="C30" s="6" t="s">
        <v>9</v>
      </c>
      <c r="D30" s="6">
        <v>1.2000000000000028</v>
      </c>
      <c r="E30" s="6">
        <v>-1.0999999999999943</v>
      </c>
      <c r="F30" s="6">
        <v>-1.0999999999999943</v>
      </c>
    </row>
    <row r="31" spans="3:18" x14ac:dyDescent="0.25">
      <c r="C31" s="6" t="s">
        <v>19</v>
      </c>
      <c r="D31" s="6">
        <v>4.0999999999999943</v>
      </c>
      <c r="E31" s="6">
        <v>-0.10000000000000853</v>
      </c>
      <c r="F31" s="6">
        <v>9.9999999999994316E-2</v>
      </c>
    </row>
    <row r="32" spans="3:18" x14ac:dyDescent="0.25">
      <c r="C32" s="6" t="s">
        <v>16</v>
      </c>
      <c r="D32" s="6">
        <v>-7.3999999999999986</v>
      </c>
      <c r="E32" s="6">
        <v>0</v>
      </c>
      <c r="F32" s="6">
        <v>2.8000000000000043</v>
      </c>
    </row>
    <row r="33" spans="3:6" x14ac:dyDescent="0.25">
      <c r="C33" s="6" t="s">
        <v>22</v>
      </c>
      <c r="D33" s="6">
        <v>-1.2999999999999972</v>
      </c>
      <c r="E33" s="6">
        <v>0</v>
      </c>
      <c r="F33" s="6">
        <v>-1.4000000000000057</v>
      </c>
    </row>
    <row r="34" spans="3:6" x14ac:dyDescent="0.25">
      <c r="C34" s="6" t="s">
        <v>23</v>
      </c>
      <c r="D34" s="6">
        <v>3.5999999999999943</v>
      </c>
      <c r="E34" s="6">
        <v>0.40000000000000568</v>
      </c>
      <c r="F34" s="6">
        <v>9.9999999999994316E-2</v>
      </c>
    </row>
    <row r="35" spans="3:6" x14ac:dyDescent="0.25">
      <c r="C35" s="6" t="s">
        <v>11</v>
      </c>
      <c r="D35" s="6">
        <v>0.40000000000000568</v>
      </c>
      <c r="E35" s="6">
        <v>0.59999999999999432</v>
      </c>
      <c r="F35" s="6">
        <v>-1</v>
      </c>
    </row>
    <row r="36" spans="3:6" x14ac:dyDescent="0.25">
      <c r="C36" s="6" t="s">
        <v>12</v>
      </c>
      <c r="D36" s="6">
        <v>6.3000000000000114</v>
      </c>
      <c r="E36" s="6">
        <v>0.70000000000000284</v>
      </c>
      <c r="F36" s="6">
        <v>-0.19999999999998863</v>
      </c>
    </row>
    <row r="37" spans="3:6" x14ac:dyDescent="0.25">
      <c r="C37" s="6" t="s">
        <v>21</v>
      </c>
      <c r="D37" s="6">
        <v>4.3000000000000114</v>
      </c>
      <c r="E37" s="6">
        <v>0.80000000000001137</v>
      </c>
      <c r="F37" s="6">
        <v>1.3000000000000114</v>
      </c>
    </row>
    <row r="38" spans="3:6" x14ac:dyDescent="0.25">
      <c r="C38" s="6" t="s">
        <v>20</v>
      </c>
      <c r="D38" s="6">
        <v>7.5999999999999943</v>
      </c>
      <c r="E38" s="6">
        <v>1.5999999999999943</v>
      </c>
      <c r="F38" s="6">
        <v>0.29999999999999716</v>
      </c>
    </row>
    <row r="39" spans="3:6" x14ac:dyDescent="0.25">
      <c r="C39" s="6" t="s">
        <v>17</v>
      </c>
      <c r="D39" s="6">
        <v>-1.2999999999999972</v>
      </c>
      <c r="E39" s="6">
        <v>2.6000000000000085</v>
      </c>
      <c r="F39" s="6">
        <v>1.3000000000000114</v>
      </c>
    </row>
    <row r="40" spans="3:6" x14ac:dyDescent="0.25">
      <c r="C40" s="6" t="s">
        <v>25</v>
      </c>
      <c r="D40" s="6">
        <v>-2.2000000000000028</v>
      </c>
      <c r="E40" s="6">
        <v>2.7000000000000028</v>
      </c>
      <c r="F40" s="6">
        <v>-1.2999999999999972</v>
      </c>
    </row>
    <row r="41" spans="3:6" x14ac:dyDescent="0.25">
      <c r="C41" s="6" t="s">
        <v>13</v>
      </c>
      <c r="D41" s="6">
        <v>11</v>
      </c>
      <c r="E41" s="6">
        <v>5.3000000000000114</v>
      </c>
      <c r="F41" s="6">
        <v>6.1000000000000085</v>
      </c>
    </row>
    <row r="42" spans="3:6" x14ac:dyDescent="0.25">
      <c r="C42" s="6" t="s">
        <v>14</v>
      </c>
      <c r="D42" s="6">
        <v>16.200000000000003</v>
      </c>
      <c r="E42" s="6">
        <v>10.400000000000006</v>
      </c>
      <c r="F42" s="6">
        <v>13.599999999999994</v>
      </c>
    </row>
  </sheetData>
  <sortState ref="C29:F42">
    <sortCondition ref="E29"/>
  </sortState>
  <mergeCells count="1">
    <mergeCell ref="C2:Q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4ED-481A-4276-B92E-DE7D3E54B79A}">
  <dimension ref="C3:Z18"/>
  <sheetViews>
    <sheetView tabSelected="1" topLeftCell="A7" workbookViewId="0">
      <selection activeCell="AB17" sqref="AB17"/>
    </sheetView>
  </sheetViews>
  <sheetFormatPr defaultRowHeight="15" x14ac:dyDescent="0.25"/>
  <sheetData>
    <row r="3" spans="3:26" x14ac:dyDescent="0.25">
      <c r="C3" t="s">
        <v>48</v>
      </c>
      <c r="D3" t="s">
        <v>0</v>
      </c>
      <c r="E3" t="s">
        <v>8</v>
      </c>
      <c r="F3" t="s">
        <v>28</v>
      </c>
      <c r="T3" t="s">
        <v>48</v>
      </c>
      <c r="U3" t="s">
        <v>0</v>
      </c>
      <c r="V3" t="s">
        <v>8</v>
      </c>
      <c r="W3" t="s">
        <v>28</v>
      </c>
    </row>
    <row r="4" spans="3:26" x14ac:dyDescent="0.25">
      <c r="C4" s="1" t="s">
        <v>17</v>
      </c>
      <c r="D4" s="1">
        <v>2.35</v>
      </c>
      <c r="E4" s="1">
        <v>3.15</v>
      </c>
      <c r="F4" s="1">
        <v>5.3</v>
      </c>
      <c r="T4" s="1" t="s">
        <v>38</v>
      </c>
      <c r="U4" s="1">
        <v>0.69999999999998863</v>
      </c>
      <c r="V4" s="1">
        <v>1</v>
      </c>
      <c r="W4" s="1">
        <v>0</v>
      </c>
    </row>
    <row r="5" spans="3:26" x14ac:dyDescent="0.25">
      <c r="C5" s="1" t="s">
        <v>9</v>
      </c>
      <c r="D5" s="1">
        <v>2.67</v>
      </c>
      <c r="E5" s="1">
        <v>4.2</v>
      </c>
      <c r="F5" s="1">
        <v>7.54</v>
      </c>
      <c r="T5" s="1" t="s">
        <v>37</v>
      </c>
      <c r="U5" s="1">
        <v>0</v>
      </c>
      <c r="V5" s="1">
        <v>0</v>
      </c>
      <c r="W5" s="1">
        <v>0</v>
      </c>
    </row>
    <row r="6" spans="3:26" x14ac:dyDescent="0.25">
      <c r="C6" s="1" t="s">
        <v>14</v>
      </c>
      <c r="D6" s="1">
        <v>2.29</v>
      </c>
      <c r="E6" s="1">
        <v>3.65</v>
      </c>
      <c r="F6" s="1">
        <v>8.9</v>
      </c>
      <c r="T6" s="1" t="s">
        <v>39</v>
      </c>
      <c r="U6" s="1">
        <v>0</v>
      </c>
      <c r="V6" s="1">
        <v>0</v>
      </c>
      <c r="W6" s="1">
        <v>0</v>
      </c>
    </row>
    <row r="7" spans="3:26" x14ac:dyDescent="0.25">
      <c r="C7" s="1" t="s">
        <v>25</v>
      </c>
      <c r="D7" s="1">
        <v>6.03</v>
      </c>
      <c r="E7" s="1">
        <v>7.24</v>
      </c>
      <c r="F7" s="1">
        <v>10.199999999999999</v>
      </c>
      <c r="T7" s="1" t="s">
        <v>40</v>
      </c>
      <c r="U7" s="1">
        <v>0.19999999999999929</v>
      </c>
      <c r="V7" s="1">
        <v>0.90000000000000213</v>
      </c>
      <c r="W7" s="1">
        <v>2.1999999999999993</v>
      </c>
    </row>
    <row r="8" spans="3:26" x14ac:dyDescent="0.25">
      <c r="C8" s="1" t="s">
        <v>20</v>
      </c>
      <c r="D8" s="1">
        <v>6.59</v>
      </c>
      <c r="E8" s="1">
        <v>10.63</v>
      </c>
      <c r="F8" s="1">
        <v>23.02</v>
      </c>
      <c r="T8" s="1" t="s">
        <v>43</v>
      </c>
      <c r="U8" s="1">
        <v>0</v>
      </c>
      <c r="V8" s="1">
        <v>0.10000000000000853</v>
      </c>
      <c r="W8" s="1">
        <v>0</v>
      </c>
      <c r="Z8" t="s">
        <v>50</v>
      </c>
    </row>
    <row r="9" spans="3:26" x14ac:dyDescent="0.25">
      <c r="C9" s="1" t="s">
        <v>16</v>
      </c>
      <c r="D9" s="1">
        <v>3.76</v>
      </c>
      <c r="E9" s="1">
        <v>25.95</v>
      </c>
      <c r="F9" s="1">
        <v>75.88</v>
      </c>
      <c r="T9" s="1" t="s">
        <v>49</v>
      </c>
      <c r="U9" s="1">
        <v>0</v>
      </c>
      <c r="V9" s="1">
        <v>0.29999999999999716</v>
      </c>
      <c r="W9" s="1">
        <v>9.9999999999994316E-2</v>
      </c>
    </row>
    <row r="10" spans="3:26" x14ac:dyDescent="0.25">
      <c r="C10" s="1" t="s">
        <v>24</v>
      </c>
      <c r="D10" s="1">
        <v>4.38</v>
      </c>
      <c r="E10" s="1">
        <v>11.53</v>
      </c>
      <c r="F10" s="1">
        <v>101.48</v>
      </c>
    </row>
    <row r="11" spans="3:26" x14ac:dyDescent="0.25">
      <c r="C11" s="1" t="s">
        <v>18</v>
      </c>
      <c r="D11" s="1">
        <v>7.39</v>
      </c>
      <c r="E11" s="1">
        <v>55.58</v>
      </c>
      <c r="F11" s="1">
        <v>103.22</v>
      </c>
    </row>
    <row r="12" spans="3:26" x14ac:dyDescent="0.25">
      <c r="C12" s="1" t="s">
        <v>12</v>
      </c>
      <c r="D12" s="1">
        <v>9.27</v>
      </c>
      <c r="E12" s="1">
        <v>40.81</v>
      </c>
      <c r="F12" s="1">
        <v>107.01</v>
      </c>
      <c r="T12" t="s">
        <v>48</v>
      </c>
      <c r="U12" t="s">
        <v>0</v>
      </c>
      <c r="V12" t="s">
        <v>8</v>
      </c>
      <c r="W12" t="s">
        <v>28</v>
      </c>
    </row>
    <row r="13" spans="3:26" x14ac:dyDescent="0.25">
      <c r="C13" s="1" t="s">
        <v>13</v>
      </c>
      <c r="D13" s="1">
        <v>5.04</v>
      </c>
      <c r="E13" s="1">
        <v>56.1</v>
      </c>
      <c r="F13" s="1">
        <v>243.93</v>
      </c>
      <c r="T13" s="10" t="s">
        <v>38</v>
      </c>
      <c r="U13" s="10">
        <v>0.69999999999998863</v>
      </c>
      <c r="V13" s="10">
        <v>0.89999999999999147</v>
      </c>
      <c r="W13" s="10">
        <v>0</v>
      </c>
    </row>
    <row r="14" spans="3:26" x14ac:dyDescent="0.25">
      <c r="C14" s="1" t="s">
        <v>11</v>
      </c>
      <c r="D14" s="1">
        <v>11.38</v>
      </c>
      <c r="E14" s="1">
        <v>144.49</v>
      </c>
      <c r="F14" s="1">
        <v>319.14</v>
      </c>
      <c r="T14" s="10" t="s">
        <v>37</v>
      </c>
      <c r="U14" s="10">
        <v>0</v>
      </c>
      <c r="V14" s="10">
        <v>9.9999999999994316E-2</v>
      </c>
      <c r="W14" s="10">
        <v>9.9999999999994316E-2</v>
      </c>
    </row>
    <row r="15" spans="3:26" x14ac:dyDescent="0.25">
      <c r="C15" s="1" t="s">
        <v>23</v>
      </c>
      <c r="D15" s="1">
        <v>25.52</v>
      </c>
      <c r="E15" s="1">
        <v>111.26</v>
      </c>
      <c r="F15" s="1">
        <v>355.55</v>
      </c>
      <c r="T15" s="10" t="s">
        <v>39</v>
      </c>
      <c r="U15" s="10">
        <v>0</v>
      </c>
      <c r="V15" s="10">
        <v>0.10000000000000853</v>
      </c>
      <c r="W15" s="10">
        <v>0.29999999999999716</v>
      </c>
    </row>
    <row r="16" spans="3:26" x14ac:dyDescent="0.25">
      <c r="C16" s="1" t="s">
        <v>19</v>
      </c>
      <c r="D16" s="1">
        <v>51.9</v>
      </c>
      <c r="E16" s="1">
        <v>416.76</v>
      </c>
      <c r="F16" s="1">
        <v>537.24</v>
      </c>
      <c r="T16" s="10" t="s">
        <v>40</v>
      </c>
      <c r="U16" s="10">
        <v>0</v>
      </c>
      <c r="V16" s="10">
        <v>-4.6999999999999993</v>
      </c>
      <c r="W16" s="10">
        <v>-8.3999999999999986</v>
      </c>
    </row>
    <row r="17" spans="3:23" x14ac:dyDescent="0.25">
      <c r="C17" s="1" t="s">
        <v>21</v>
      </c>
      <c r="D17" s="1">
        <v>36</v>
      </c>
      <c r="E17" s="1">
        <v>390.35</v>
      </c>
      <c r="F17" s="1">
        <v>555.66999999999996</v>
      </c>
      <c r="T17" s="10" t="s">
        <v>43</v>
      </c>
      <c r="U17" s="10">
        <v>0</v>
      </c>
      <c r="V17" s="10">
        <v>0.20000000000000284</v>
      </c>
      <c r="W17" s="10">
        <v>0.20000000000000284</v>
      </c>
    </row>
    <row r="18" spans="3:23" x14ac:dyDescent="0.25">
      <c r="C18" s="1" t="s">
        <v>22</v>
      </c>
      <c r="D18" s="1">
        <v>31.89</v>
      </c>
      <c r="E18" s="1">
        <v>312</v>
      </c>
      <c r="F18" s="1">
        <v>555.86</v>
      </c>
      <c r="T18" s="10" t="s">
        <v>49</v>
      </c>
      <c r="U18" s="10">
        <v>0</v>
      </c>
      <c r="V18" s="10">
        <v>0.39999999999999858</v>
      </c>
      <c r="W18" s="10">
        <v>9.9999999999994316E-2</v>
      </c>
    </row>
  </sheetData>
  <sortState ref="C4:F18">
    <sortCondition ref="F4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A96A-4360-4AFB-81B9-1DE0788597E7}">
  <dimension ref="B3:Q51"/>
  <sheetViews>
    <sheetView workbookViewId="0">
      <selection activeCell="N35" sqref="N35"/>
    </sheetView>
  </sheetViews>
  <sheetFormatPr defaultRowHeight="15" x14ac:dyDescent="0.25"/>
  <cols>
    <col min="2" max="2" width="9.140625" style="1"/>
    <col min="3" max="3" width="17.28515625" style="1" customWidth="1"/>
    <col min="4" max="4" width="16.85546875" style="1" customWidth="1"/>
    <col min="5" max="5" width="16.140625" style="1" customWidth="1"/>
    <col min="6" max="6" width="15.85546875" style="1" customWidth="1"/>
    <col min="7" max="7" width="17.42578125" style="1" customWidth="1"/>
  </cols>
  <sheetData>
    <row r="3" spans="2:17" x14ac:dyDescent="0.25">
      <c r="N3" s="1" t="s">
        <v>1</v>
      </c>
      <c r="O3" t="s">
        <v>0</v>
      </c>
      <c r="P3" t="s">
        <v>8</v>
      </c>
      <c r="Q3" t="s">
        <v>28</v>
      </c>
    </row>
    <row r="4" spans="2:17" x14ac:dyDescent="0.25">
      <c r="B4" s="1" t="s">
        <v>68</v>
      </c>
      <c r="C4" s="1" t="s">
        <v>1</v>
      </c>
      <c r="D4" s="1" t="s">
        <v>65</v>
      </c>
      <c r="E4" s="1" t="s">
        <v>35</v>
      </c>
      <c r="F4" s="1" t="s">
        <v>66</v>
      </c>
      <c r="G4" s="1" t="s">
        <v>67</v>
      </c>
      <c r="N4" s="1" t="s">
        <v>51</v>
      </c>
      <c r="O4" s="1">
        <v>0</v>
      </c>
      <c r="P4" s="1">
        <v>0.70000000000000284</v>
      </c>
      <c r="Q4" s="1">
        <v>0</v>
      </c>
    </row>
    <row r="5" spans="2:17" x14ac:dyDescent="0.25">
      <c r="B5" s="14">
        <v>2</v>
      </c>
      <c r="C5" s="1" t="s">
        <v>51</v>
      </c>
      <c r="D5" s="1">
        <v>96</v>
      </c>
      <c r="E5" s="1">
        <v>96</v>
      </c>
      <c r="F5" s="1">
        <f>D5-E5</f>
        <v>0</v>
      </c>
      <c r="G5" s="1">
        <v>2.6</v>
      </c>
      <c r="N5" s="1" t="s">
        <v>52</v>
      </c>
      <c r="O5" s="1">
        <v>0</v>
      </c>
      <c r="P5" s="1">
        <v>1.6000000000000085</v>
      </c>
      <c r="Q5" s="1">
        <v>1.2999999999999972</v>
      </c>
    </row>
    <row r="6" spans="2:17" x14ac:dyDescent="0.25">
      <c r="B6" s="14"/>
      <c r="C6" s="1" t="s">
        <v>52</v>
      </c>
      <c r="D6" s="1">
        <v>77.2</v>
      </c>
      <c r="E6" s="1">
        <v>77.2</v>
      </c>
      <c r="F6" s="1">
        <f t="shared" ref="F6:F49" si="0">D6-E6</f>
        <v>0</v>
      </c>
      <c r="G6" s="1">
        <v>21.95</v>
      </c>
      <c r="N6" s="1" t="s">
        <v>53</v>
      </c>
      <c r="O6" s="1">
        <v>0</v>
      </c>
      <c r="P6" s="1">
        <v>2.2999999999999972</v>
      </c>
      <c r="Q6" s="1">
        <v>0</v>
      </c>
    </row>
    <row r="7" spans="2:17" x14ac:dyDescent="0.25">
      <c r="B7" s="14"/>
      <c r="C7" s="1" t="s">
        <v>53</v>
      </c>
      <c r="D7" s="1">
        <v>91.7</v>
      </c>
      <c r="E7" s="1">
        <v>91.7</v>
      </c>
      <c r="F7" s="1">
        <f t="shared" si="0"/>
        <v>0</v>
      </c>
      <c r="G7" s="1">
        <v>12.77</v>
      </c>
      <c r="N7" s="1" t="s">
        <v>54</v>
      </c>
      <c r="O7" s="1">
        <v>0.79999999999999716</v>
      </c>
      <c r="P7" s="1">
        <v>1.2000000000000028</v>
      </c>
      <c r="Q7" s="1">
        <v>1.0999999999999943</v>
      </c>
    </row>
    <row r="8" spans="2:17" x14ac:dyDescent="0.25">
      <c r="B8" s="14"/>
      <c r="C8" s="1" t="s">
        <v>54</v>
      </c>
      <c r="D8" s="1">
        <v>71.7</v>
      </c>
      <c r="E8" s="1">
        <v>70.900000000000006</v>
      </c>
      <c r="F8" s="1">
        <f t="shared" si="0"/>
        <v>0.79999999999999716</v>
      </c>
      <c r="G8" s="1">
        <v>7.69</v>
      </c>
      <c r="N8" s="1" t="s">
        <v>55</v>
      </c>
      <c r="O8" s="1">
        <v>1.5999999999999943</v>
      </c>
      <c r="P8" s="1">
        <v>0</v>
      </c>
      <c r="Q8" s="1">
        <v>4.9000000000000057</v>
      </c>
    </row>
    <row r="9" spans="2:17" x14ac:dyDescent="0.25">
      <c r="B9" s="14"/>
      <c r="C9" s="1" t="s">
        <v>55</v>
      </c>
      <c r="D9" s="1">
        <v>75</v>
      </c>
      <c r="E9" s="1">
        <v>73.400000000000006</v>
      </c>
      <c r="F9" s="1">
        <f t="shared" si="0"/>
        <v>1.5999999999999943</v>
      </c>
      <c r="G9" s="1">
        <v>2.58</v>
      </c>
      <c r="N9" s="1" t="s">
        <v>56</v>
      </c>
      <c r="O9" s="1">
        <v>2.3999999999999915</v>
      </c>
      <c r="P9" s="1">
        <v>8.7999999999999972</v>
      </c>
      <c r="Q9" s="1">
        <v>5.8999999999999915</v>
      </c>
    </row>
    <row r="10" spans="2:17" x14ac:dyDescent="0.25">
      <c r="B10" s="14"/>
      <c r="C10" s="1" t="s">
        <v>56</v>
      </c>
      <c r="D10" s="1">
        <v>65.099999999999994</v>
      </c>
      <c r="E10" s="1">
        <v>62.7</v>
      </c>
      <c r="F10" s="1">
        <f t="shared" si="0"/>
        <v>2.3999999999999915</v>
      </c>
      <c r="G10" s="1">
        <v>4.1100000000000003</v>
      </c>
      <c r="N10" s="1" t="s">
        <v>57</v>
      </c>
      <c r="O10" s="1">
        <v>0</v>
      </c>
      <c r="P10" s="1">
        <v>0</v>
      </c>
      <c r="Q10" s="1">
        <v>0</v>
      </c>
    </row>
    <row r="11" spans="2:17" x14ac:dyDescent="0.25">
      <c r="B11" s="14"/>
      <c r="C11" s="1" t="s">
        <v>57</v>
      </c>
      <c r="D11" s="1">
        <v>93.4</v>
      </c>
      <c r="E11" s="1">
        <v>93.4</v>
      </c>
      <c r="F11" s="1">
        <f t="shared" si="0"/>
        <v>0</v>
      </c>
      <c r="G11" s="1">
        <v>2.59</v>
      </c>
      <c r="N11" s="1" t="s">
        <v>18</v>
      </c>
      <c r="O11" s="1">
        <v>0</v>
      </c>
      <c r="P11" s="1">
        <v>0</v>
      </c>
      <c r="Q11" s="1">
        <v>1.1999999999999886</v>
      </c>
    </row>
    <row r="12" spans="2:17" x14ac:dyDescent="0.25">
      <c r="B12" s="14"/>
      <c r="C12" s="1" t="s">
        <v>18</v>
      </c>
      <c r="D12" s="1">
        <v>90.9</v>
      </c>
      <c r="E12" s="1">
        <v>90.9</v>
      </c>
      <c r="F12" s="1">
        <f t="shared" si="0"/>
        <v>0</v>
      </c>
      <c r="G12" s="1">
        <v>4.66</v>
      </c>
      <c r="N12" s="1" t="s">
        <v>58</v>
      </c>
      <c r="O12" s="1">
        <v>0.20000000000000284</v>
      </c>
      <c r="P12" s="1">
        <v>0.69999999999998863</v>
      </c>
      <c r="Q12" s="1">
        <v>0</v>
      </c>
    </row>
    <row r="13" spans="2:17" x14ac:dyDescent="0.25">
      <c r="B13" s="14"/>
      <c r="C13" s="1" t="s">
        <v>58</v>
      </c>
      <c r="D13" s="1">
        <v>86.7</v>
      </c>
      <c r="E13" s="1">
        <v>86.5</v>
      </c>
      <c r="F13" s="1">
        <f t="shared" si="0"/>
        <v>0.20000000000000284</v>
      </c>
      <c r="G13" s="1">
        <v>65.3</v>
      </c>
      <c r="N13" s="1" t="s">
        <v>59</v>
      </c>
      <c r="O13" s="1">
        <v>0</v>
      </c>
      <c r="P13" s="1">
        <v>0</v>
      </c>
      <c r="Q13" s="1">
        <v>0</v>
      </c>
    </row>
    <row r="14" spans="2:17" x14ac:dyDescent="0.25">
      <c r="B14" s="14"/>
      <c r="C14" s="1" t="s">
        <v>59</v>
      </c>
      <c r="D14" s="1">
        <v>77.8</v>
      </c>
      <c r="E14" s="1">
        <v>77.8</v>
      </c>
      <c r="F14" s="1">
        <f t="shared" si="0"/>
        <v>0</v>
      </c>
      <c r="G14" s="1">
        <v>12.8</v>
      </c>
      <c r="N14" s="1" t="s">
        <v>60</v>
      </c>
      <c r="O14" s="1">
        <v>0.79999999999999716</v>
      </c>
      <c r="P14" s="1">
        <v>1.0999999999999943</v>
      </c>
      <c r="Q14" s="1">
        <v>1.4000000000000057</v>
      </c>
    </row>
    <row r="15" spans="2:17" x14ac:dyDescent="0.25">
      <c r="B15" s="14"/>
      <c r="C15" s="1" t="s">
        <v>60</v>
      </c>
      <c r="D15" s="1">
        <v>80.7</v>
      </c>
      <c r="E15" s="1">
        <v>79.900000000000006</v>
      </c>
      <c r="F15" s="1">
        <f t="shared" si="0"/>
        <v>0.79999999999999716</v>
      </c>
      <c r="G15" s="1">
        <v>21.73</v>
      </c>
      <c r="N15" s="1" t="s">
        <v>61</v>
      </c>
      <c r="O15" s="1">
        <v>0</v>
      </c>
      <c r="P15" s="1">
        <v>0.29999999999999716</v>
      </c>
      <c r="Q15" s="1">
        <v>9.9999999999994316E-2</v>
      </c>
    </row>
    <row r="16" spans="2:17" x14ac:dyDescent="0.25">
      <c r="B16" s="14"/>
      <c r="C16" s="1" t="s">
        <v>61</v>
      </c>
      <c r="D16" s="1">
        <v>93.4</v>
      </c>
      <c r="E16" s="1">
        <v>93.4</v>
      </c>
      <c r="F16" s="1">
        <f t="shared" si="0"/>
        <v>0</v>
      </c>
      <c r="G16" s="1">
        <v>17.37</v>
      </c>
      <c r="N16" s="1" t="s">
        <v>62</v>
      </c>
      <c r="O16" s="1">
        <v>0.20000000000000284</v>
      </c>
      <c r="P16" s="1">
        <v>0.10000000000000853</v>
      </c>
      <c r="Q16" s="1">
        <v>1.2000000000000028</v>
      </c>
    </row>
    <row r="17" spans="2:17" x14ac:dyDescent="0.25">
      <c r="B17" s="14"/>
      <c r="C17" s="1" t="s">
        <v>62</v>
      </c>
      <c r="D17" s="1">
        <v>63.7</v>
      </c>
      <c r="E17" s="1">
        <v>63.5</v>
      </c>
      <c r="F17" s="1">
        <f t="shared" si="0"/>
        <v>0.20000000000000284</v>
      </c>
      <c r="G17" s="1">
        <v>44.07</v>
      </c>
      <c r="N17" s="1" t="s">
        <v>64</v>
      </c>
      <c r="O17" s="1">
        <v>4.5</v>
      </c>
      <c r="P17" s="1">
        <v>1.6000000000000085</v>
      </c>
      <c r="Q17" s="1">
        <v>0</v>
      </c>
    </row>
    <row r="18" spans="2:17" x14ac:dyDescent="0.25">
      <c r="B18" s="14"/>
      <c r="C18" s="1" t="s">
        <v>63</v>
      </c>
      <c r="D18" s="1">
        <v>70.599999999999994</v>
      </c>
      <c r="E18" s="1">
        <v>70.599999999999994</v>
      </c>
      <c r="F18" s="1">
        <f t="shared" si="0"/>
        <v>0</v>
      </c>
      <c r="G18" s="1">
        <v>5.77</v>
      </c>
    </row>
    <row r="19" spans="2:17" x14ac:dyDescent="0.25">
      <c r="B19" s="14"/>
      <c r="C19" s="1" t="s">
        <v>64</v>
      </c>
      <c r="D19" s="1">
        <v>96.6</v>
      </c>
      <c r="E19" s="1">
        <v>92.1</v>
      </c>
      <c r="F19" s="1">
        <f t="shared" si="0"/>
        <v>4.5</v>
      </c>
      <c r="G19" s="1">
        <v>19.440000000000001</v>
      </c>
      <c r="N19" s="1"/>
    </row>
    <row r="20" spans="2:17" x14ac:dyDescent="0.25">
      <c r="B20" s="14">
        <v>3</v>
      </c>
      <c r="C20" s="1" t="s">
        <v>51</v>
      </c>
      <c r="D20" s="1">
        <v>98</v>
      </c>
      <c r="E20" s="1">
        <v>97.3</v>
      </c>
      <c r="F20" s="1">
        <f t="shared" si="0"/>
        <v>0.70000000000000284</v>
      </c>
      <c r="G20" s="1">
        <v>4.0199999999999996</v>
      </c>
    </row>
    <row r="21" spans="2:17" x14ac:dyDescent="0.25">
      <c r="B21" s="14"/>
      <c r="C21" s="1" t="s">
        <v>52</v>
      </c>
      <c r="D21" s="1">
        <v>79.2</v>
      </c>
      <c r="E21" s="1">
        <v>77.599999999999994</v>
      </c>
      <c r="F21" s="1">
        <f t="shared" si="0"/>
        <v>1.6000000000000085</v>
      </c>
      <c r="G21" s="1">
        <v>223.4</v>
      </c>
    </row>
    <row r="22" spans="2:17" x14ac:dyDescent="0.25">
      <c r="B22" s="14"/>
      <c r="C22" s="1" t="s">
        <v>53</v>
      </c>
      <c r="D22" s="1">
        <v>96.2</v>
      </c>
      <c r="E22" s="1">
        <v>93.9</v>
      </c>
      <c r="F22" s="1">
        <f t="shared" si="0"/>
        <v>2.2999999999999972</v>
      </c>
      <c r="G22" s="1">
        <v>54.68</v>
      </c>
    </row>
    <row r="23" spans="2:17" x14ac:dyDescent="0.25">
      <c r="B23" s="14"/>
      <c r="C23" s="1" t="s">
        <v>54</v>
      </c>
      <c r="D23" s="1">
        <v>77.400000000000006</v>
      </c>
      <c r="E23" s="1">
        <v>76.2</v>
      </c>
      <c r="F23" s="1">
        <f t="shared" si="0"/>
        <v>1.2000000000000028</v>
      </c>
      <c r="G23" s="1">
        <v>117.92</v>
      </c>
    </row>
    <row r="24" spans="2:17" x14ac:dyDescent="0.25">
      <c r="B24" s="14"/>
      <c r="C24" s="1" t="s">
        <v>55</v>
      </c>
      <c r="D24" s="1">
        <v>91.1</v>
      </c>
      <c r="E24" s="1">
        <v>91.1</v>
      </c>
      <c r="F24" s="1">
        <f t="shared" si="0"/>
        <v>0</v>
      </c>
      <c r="G24" s="1">
        <v>3.09</v>
      </c>
    </row>
    <row r="25" spans="2:17" x14ac:dyDescent="0.25">
      <c r="B25" s="14"/>
      <c r="C25" s="1" t="s">
        <v>56</v>
      </c>
      <c r="D25" s="1">
        <v>75.099999999999994</v>
      </c>
      <c r="E25" s="1">
        <v>66.3</v>
      </c>
      <c r="F25" s="1">
        <f t="shared" si="0"/>
        <v>8.7999999999999972</v>
      </c>
      <c r="G25" s="1">
        <v>23.48</v>
      </c>
    </row>
    <row r="26" spans="2:17" x14ac:dyDescent="0.25">
      <c r="B26" s="14"/>
      <c r="C26" s="1" t="s">
        <v>57</v>
      </c>
      <c r="D26" s="1">
        <v>94.3</v>
      </c>
      <c r="E26" s="1">
        <v>94.3</v>
      </c>
      <c r="F26" s="1">
        <f t="shared" si="0"/>
        <v>0</v>
      </c>
      <c r="G26" s="1">
        <v>3.61</v>
      </c>
    </row>
    <row r="27" spans="2:17" x14ac:dyDescent="0.25">
      <c r="B27" s="14"/>
      <c r="C27" s="1" t="s">
        <v>18</v>
      </c>
      <c r="D27" s="1">
        <v>92.3</v>
      </c>
      <c r="E27" s="1">
        <v>92.3</v>
      </c>
      <c r="F27" s="1">
        <f t="shared" si="0"/>
        <v>0</v>
      </c>
      <c r="G27" s="1">
        <v>21.23</v>
      </c>
    </row>
    <row r="28" spans="2:17" x14ac:dyDescent="0.25">
      <c r="B28" s="14"/>
      <c r="C28" s="1" t="s">
        <v>58</v>
      </c>
      <c r="D28" s="1">
        <v>89.6</v>
      </c>
      <c r="E28" s="1">
        <v>88.9</v>
      </c>
      <c r="F28" s="1">
        <f t="shared" si="0"/>
        <v>0.69999999999998863</v>
      </c>
      <c r="G28" s="1">
        <v>644.59</v>
      </c>
    </row>
    <row r="29" spans="2:17" x14ac:dyDescent="0.25">
      <c r="B29" s="14"/>
      <c r="C29" s="1" t="s">
        <v>59</v>
      </c>
      <c r="D29" s="1">
        <v>79.2</v>
      </c>
      <c r="E29" s="1">
        <v>79.2</v>
      </c>
      <c r="F29" s="1">
        <f t="shared" si="0"/>
        <v>0</v>
      </c>
      <c r="G29" s="1">
        <v>19.87</v>
      </c>
    </row>
    <row r="30" spans="2:17" x14ac:dyDescent="0.25">
      <c r="B30" s="14"/>
      <c r="C30" s="1" t="s">
        <v>60</v>
      </c>
      <c r="D30" s="1">
        <v>84.5</v>
      </c>
      <c r="E30" s="1">
        <v>83.4</v>
      </c>
      <c r="F30" s="1">
        <f t="shared" si="0"/>
        <v>1.0999999999999943</v>
      </c>
      <c r="G30" s="1">
        <v>607.16999999999996</v>
      </c>
    </row>
    <row r="31" spans="2:17" x14ac:dyDescent="0.25">
      <c r="B31" s="14"/>
      <c r="C31" s="1" t="s">
        <v>61</v>
      </c>
      <c r="D31" s="1">
        <v>93.7</v>
      </c>
      <c r="E31" s="1">
        <v>93.4</v>
      </c>
      <c r="F31" s="1">
        <f t="shared" si="0"/>
        <v>0.29999999999999716</v>
      </c>
      <c r="G31" s="1">
        <v>104.59</v>
      </c>
    </row>
    <row r="32" spans="2:17" x14ac:dyDescent="0.25">
      <c r="B32" s="14"/>
      <c r="C32" s="1" t="s">
        <v>62</v>
      </c>
      <c r="D32" s="1">
        <v>78.900000000000006</v>
      </c>
      <c r="E32" s="1">
        <v>78.8</v>
      </c>
      <c r="F32" s="1">
        <f t="shared" si="0"/>
        <v>0.10000000000000853</v>
      </c>
      <c r="G32" s="1">
        <v>169.71</v>
      </c>
    </row>
    <row r="33" spans="2:7" x14ac:dyDescent="0.25">
      <c r="B33" s="14"/>
      <c r="C33" s="1" t="s">
        <v>63</v>
      </c>
      <c r="D33" s="1">
        <v>75.400000000000006</v>
      </c>
      <c r="E33" s="1">
        <v>75.400000000000006</v>
      </c>
      <c r="F33" s="1">
        <f t="shared" si="0"/>
        <v>0</v>
      </c>
      <c r="G33" s="1">
        <v>15.71</v>
      </c>
    </row>
    <row r="34" spans="2:7" x14ac:dyDescent="0.25">
      <c r="B34" s="14"/>
      <c r="C34" s="1" t="s">
        <v>64</v>
      </c>
      <c r="D34" s="1">
        <v>99.4</v>
      </c>
      <c r="E34" s="1">
        <v>97.8</v>
      </c>
      <c r="F34" s="1">
        <f t="shared" si="0"/>
        <v>1.6000000000000085</v>
      </c>
      <c r="G34" s="1">
        <v>107.01</v>
      </c>
    </row>
    <row r="35" spans="2:7" x14ac:dyDescent="0.25">
      <c r="B35" s="14">
        <v>4</v>
      </c>
      <c r="C35" s="1" t="s">
        <v>51</v>
      </c>
      <c r="D35" s="1">
        <v>99.3</v>
      </c>
      <c r="E35" s="1">
        <v>99.3</v>
      </c>
      <c r="F35" s="1">
        <f t="shared" si="0"/>
        <v>0</v>
      </c>
      <c r="G35" s="1">
        <v>10.68</v>
      </c>
    </row>
    <row r="36" spans="2:7" x14ac:dyDescent="0.25">
      <c r="B36" s="14"/>
      <c r="C36" s="1" t="s">
        <v>52</v>
      </c>
      <c r="D36" s="1">
        <v>80.5</v>
      </c>
      <c r="E36" s="1">
        <v>79.2</v>
      </c>
      <c r="F36" s="1">
        <f t="shared" si="0"/>
        <v>1.2999999999999972</v>
      </c>
      <c r="G36" s="1">
        <v>607.16999999999996</v>
      </c>
    </row>
    <row r="37" spans="2:7" x14ac:dyDescent="0.25">
      <c r="B37" s="14"/>
      <c r="C37" s="1" t="s">
        <v>53</v>
      </c>
      <c r="D37" s="1">
        <v>96.2</v>
      </c>
      <c r="E37" s="1">
        <v>96.2</v>
      </c>
      <c r="F37" s="1">
        <f t="shared" si="0"/>
        <v>0</v>
      </c>
      <c r="G37" s="1">
        <v>174.46</v>
      </c>
    </row>
    <row r="38" spans="2:7" x14ac:dyDescent="0.25">
      <c r="B38" s="14"/>
      <c r="C38" s="1" t="s">
        <v>54</v>
      </c>
      <c r="D38" s="1">
        <v>83.8</v>
      </c>
      <c r="E38" s="1">
        <v>82.7</v>
      </c>
      <c r="F38" s="1">
        <f t="shared" si="0"/>
        <v>1.0999999999999943</v>
      </c>
      <c r="G38" s="1">
        <v>605.89</v>
      </c>
    </row>
    <row r="39" spans="2:7" x14ac:dyDescent="0.25">
      <c r="B39" s="14"/>
      <c r="C39" s="1" t="s">
        <v>55</v>
      </c>
      <c r="D39" s="1">
        <v>96</v>
      </c>
      <c r="E39" s="1">
        <v>91.1</v>
      </c>
      <c r="F39" s="1">
        <f t="shared" si="0"/>
        <v>4.9000000000000057</v>
      </c>
      <c r="G39" s="1">
        <v>7.02</v>
      </c>
    </row>
    <row r="40" spans="2:7" x14ac:dyDescent="0.25">
      <c r="B40" s="14"/>
      <c r="C40" s="1" t="s">
        <v>56</v>
      </c>
      <c r="D40" s="1">
        <v>76.3</v>
      </c>
      <c r="E40" s="1">
        <v>70.400000000000006</v>
      </c>
      <c r="F40" s="1">
        <f t="shared" si="0"/>
        <v>5.8999999999999915</v>
      </c>
      <c r="G40" s="1">
        <v>139.30000000000001</v>
      </c>
    </row>
    <row r="41" spans="2:7" x14ac:dyDescent="0.25">
      <c r="B41" s="14"/>
      <c r="C41" s="1" t="s">
        <v>57</v>
      </c>
      <c r="D41" s="1">
        <v>95.9</v>
      </c>
      <c r="E41" s="1">
        <v>95.9</v>
      </c>
      <c r="F41" s="1">
        <f t="shared" si="0"/>
        <v>0</v>
      </c>
      <c r="G41" s="1">
        <v>6.64</v>
      </c>
    </row>
    <row r="42" spans="2:7" x14ac:dyDescent="0.25">
      <c r="B42" s="14"/>
      <c r="C42" s="1" t="s">
        <v>18</v>
      </c>
      <c r="D42" s="1">
        <v>94.6</v>
      </c>
      <c r="E42" s="1">
        <v>93.4</v>
      </c>
      <c r="F42" s="1">
        <f t="shared" si="0"/>
        <v>1.1999999999999886</v>
      </c>
      <c r="G42" s="1">
        <v>26.75</v>
      </c>
    </row>
    <row r="43" spans="2:7" x14ac:dyDescent="0.25">
      <c r="B43" s="14"/>
      <c r="C43" s="1" t="s">
        <v>58</v>
      </c>
      <c r="D43" s="1">
        <v>90.8</v>
      </c>
      <c r="E43" s="1">
        <v>90.8</v>
      </c>
      <c r="F43" s="1">
        <f t="shared" si="0"/>
        <v>0</v>
      </c>
      <c r="G43" s="1">
        <v>628.29999999999995</v>
      </c>
    </row>
    <row r="44" spans="2:7" x14ac:dyDescent="0.25">
      <c r="B44" s="14"/>
      <c r="C44" s="1" t="s">
        <v>59</v>
      </c>
      <c r="D44" s="1">
        <v>85.1</v>
      </c>
      <c r="E44" s="1">
        <v>85.1</v>
      </c>
      <c r="F44" s="1">
        <f t="shared" si="0"/>
        <v>0</v>
      </c>
      <c r="G44" s="1">
        <v>41.54</v>
      </c>
    </row>
    <row r="45" spans="2:7" x14ac:dyDescent="0.25">
      <c r="B45" s="14"/>
      <c r="C45" s="1" t="s">
        <v>60</v>
      </c>
      <c r="D45" s="1">
        <v>86.5</v>
      </c>
      <c r="E45" s="1">
        <v>85.1</v>
      </c>
      <c r="F45" s="1">
        <f t="shared" si="0"/>
        <v>1.4000000000000057</v>
      </c>
      <c r="G45" s="1">
        <v>608.1</v>
      </c>
    </row>
    <row r="46" spans="2:7" x14ac:dyDescent="0.25">
      <c r="B46" s="14"/>
      <c r="C46" s="1" t="s">
        <v>61</v>
      </c>
      <c r="D46" s="1">
        <v>94</v>
      </c>
      <c r="E46" s="1">
        <v>93.9</v>
      </c>
      <c r="F46" s="1">
        <f t="shared" si="0"/>
        <v>9.9999999999994316E-2</v>
      </c>
      <c r="G46" s="1">
        <v>243</v>
      </c>
    </row>
    <row r="47" spans="2:7" x14ac:dyDescent="0.25">
      <c r="B47" s="14"/>
      <c r="C47" s="1" t="s">
        <v>62</v>
      </c>
      <c r="D47" s="1">
        <v>82.9</v>
      </c>
      <c r="E47" s="1">
        <v>81.7</v>
      </c>
      <c r="F47" s="1">
        <f t="shared" si="0"/>
        <v>1.2000000000000028</v>
      </c>
      <c r="G47" s="1">
        <v>645.41</v>
      </c>
    </row>
    <row r="48" spans="2:7" x14ac:dyDescent="0.25">
      <c r="B48" s="14"/>
      <c r="C48" s="1" t="s">
        <v>63</v>
      </c>
      <c r="D48" s="1">
        <v>84.4</v>
      </c>
      <c r="E48" s="1">
        <v>84.3</v>
      </c>
      <c r="F48" s="1">
        <f t="shared" si="0"/>
        <v>0.10000000000000853</v>
      </c>
      <c r="G48" s="1">
        <v>56.11</v>
      </c>
    </row>
    <row r="49" spans="2:7" x14ac:dyDescent="0.25">
      <c r="B49" s="14"/>
      <c r="C49" s="1" t="s">
        <v>64</v>
      </c>
      <c r="D49" s="1">
        <v>98.9</v>
      </c>
      <c r="E49" s="1">
        <v>98.9</v>
      </c>
      <c r="F49" s="1">
        <f t="shared" si="0"/>
        <v>0</v>
      </c>
      <c r="G49" s="1">
        <v>64.98</v>
      </c>
    </row>
    <row r="50" spans="2:7" x14ac:dyDescent="0.25">
      <c r="F50" s="1">
        <f>SUM(F5:F49)</f>
        <v>46.09999999999998</v>
      </c>
    </row>
    <row r="51" spans="2:7" x14ac:dyDescent="0.25">
      <c r="F51" s="1">
        <f>AVERAGE(F5:F50)</f>
        <v>2.0043478260869558</v>
      </c>
    </row>
  </sheetData>
  <mergeCells count="3">
    <mergeCell ref="B5:B19"/>
    <mergeCell ref="B20:B34"/>
    <mergeCell ref="B35:B4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52BDB6A-BBA0-403D-8E1A-62B8328FCCF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8423229-4821-48D8-8D74-B7CBFF094B1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CART_star,k=1</vt:lpstr>
      <vt:lpstr>CART_star,k=2</vt:lpstr>
      <vt:lpstr>CART_star,k=3</vt:lpstr>
      <vt:lpstr>CART_star,k=4</vt:lpstr>
      <vt:lpstr>CG_star, k=3</vt:lpstr>
      <vt:lpstr>CG_star, k=4</vt:lpstr>
      <vt:lpstr>CG, k=2</vt:lpstr>
      <vt:lpstr>CG, k=3</vt:lpstr>
      <vt:lpstr>CG, k=4</vt:lpstr>
      <vt:lpstr>CG small, k=2</vt:lpstr>
      <vt:lpstr>CG small, k=3</vt:lpstr>
      <vt:lpstr>CG small, k=4</vt:lpstr>
      <vt:lpstr>Charts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2018-07-25T09:28:03Z</dcterms:modified>
</cp:coreProperties>
</file>