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65CF682E-9E79-4A67-ABF9-24B9BEAC8C13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CART_star,k=2" sheetId="1" r:id="rId1"/>
    <sheet name="CART_star,k=3" sheetId="3" r:id="rId2"/>
    <sheet name="CART_star,k=4" sheetId="5" r:id="rId3"/>
    <sheet name="CG_star, k=3" sheetId="6" r:id="rId4"/>
    <sheet name="CG_star, k=4" sheetId="7" r:id="rId5"/>
    <sheet name="CG, k=2" sheetId="9" r:id="rId6"/>
    <sheet name="CG, k=3" sheetId="10" r:id="rId7"/>
    <sheet name="CG, k=4" sheetId="11" r:id="rId8"/>
    <sheet name="CG small, k=2" sheetId="13" r:id="rId9"/>
    <sheet name="CG small, k=3" sheetId="14" r:id="rId10"/>
    <sheet name="CG small, k=4" sheetId="15" r:id="rId11"/>
    <sheet name="Charts" sheetId="16" r:id="rId12"/>
    <sheet name="Training" sheetId="17" r:id="rId13"/>
  </sheets>
  <definedNames>
    <definedName name="_xlcn.WorksheetConnection_CG_stark4G6J20" hidden="1">'CG_star, k=4'!$G$6:$J$20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G_star, k=4!$G$6:$J$20"/>
        </x15:modelTables>
      </x15:dataModel>
    </ext>
  </extLst>
</workbook>
</file>

<file path=xl/calcChain.xml><?xml version="1.0" encoding="utf-8"?>
<calcChain xmlns="http://schemas.openxmlformats.org/spreadsheetml/2006/main">
  <c r="I12" i="11" l="1"/>
  <c r="H12" i="11"/>
  <c r="G12" i="11"/>
  <c r="I12" i="10"/>
  <c r="H12" i="10"/>
  <c r="G12" i="10"/>
  <c r="I12" i="9"/>
  <c r="H12" i="9"/>
  <c r="G12" i="9"/>
  <c r="K20" i="15"/>
  <c r="J20" i="15"/>
  <c r="I20" i="15"/>
  <c r="H20" i="15"/>
  <c r="K20" i="14"/>
  <c r="J20" i="14"/>
  <c r="I20" i="14"/>
  <c r="H20" i="14"/>
  <c r="K20" i="13"/>
  <c r="J20" i="13"/>
  <c r="I20" i="13"/>
  <c r="H20" i="13"/>
  <c r="K7" i="11" l="1"/>
  <c r="K8" i="11"/>
  <c r="K9" i="11"/>
  <c r="K10" i="11"/>
  <c r="K11" i="11"/>
  <c r="K6" i="11"/>
  <c r="K7" i="10"/>
  <c r="K8" i="10"/>
  <c r="K9" i="10"/>
  <c r="K10" i="10"/>
  <c r="K11" i="10"/>
  <c r="K6" i="10"/>
  <c r="K7" i="9"/>
  <c r="K8" i="9"/>
  <c r="K9" i="9"/>
  <c r="K10" i="9"/>
  <c r="K11" i="9"/>
  <c r="K6" i="9"/>
  <c r="F51" i="17" l="1"/>
  <c r="F50" i="17"/>
  <c r="N6" i="15"/>
  <c r="N7" i="15"/>
  <c r="N8" i="15"/>
  <c r="N9" i="15"/>
  <c r="N22" i="15" s="1"/>
  <c r="N10" i="15"/>
  <c r="N11" i="15"/>
  <c r="N12" i="15"/>
  <c r="N13" i="15"/>
  <c r="N14" i="15"/>
  <c r="N15" i="15"/>
  <c r="N16" i="15"/>
  <c r="N17" i="15"/>
  <c r="N18" i="15"/>
  <c r="N19" i="15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6" i="13"/>
  <c r="N22" i="13" s="1"/>
  <c r="N22" i="14" l="1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6" i="14"/>
  <c r="F6" i="17" l="1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" i="17"/>
  <c r="O7" i="15" l="1"/>
  <c r="O8" i="15"/>
  <c r="O9" i="15"/>
  <c r="O10" i="15"/>
  <c r="O11" i="15"/>
  <c r="O12" i="15"/>
  <c r="O13" i="15"/>
  <c r="O14" i="15"/>
  <c r="O15" i="15"/>
  <c r="O16" i="15"/>
  <c r="O17" i="15"/>
  <c r="O18" i="15"/>
  <c r="O19" i="15"/>
  <c r="O6" i="15"/>
  <c r="M6" i="15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6" i="14"/>
  <c r="M6" i="14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6" i="13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J11" i="9" l="1"/>
  <c r="J11" i="11"/>
  <c r="J11" i="10"/>
  <c r="M22" i="13" l="1"/>
  <c r="M22" i="15"/>
  <c r="L7" i="15"/>
  <c r="L8" i="15"/>
  <c r="L9" i="15"/>
  <c r="L10" i="15"/>
  <c r="L11" i="15"/>
  <c r="L12" i="15"/>
  <c r="L13" i="15"/>
  <c r="L6" i="15"/>
  <c r="L19" i="15"/>
  <c r="L18" i="15"/>
  <c r="L17" i="15"/>
  <c r="L16" i="15"/>
  <c r="L15" i="15"/>
  <c r="L14" i="15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6" i="7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6" i="6"/>
  <c r="K17" i="7"/>
  <c r="K17" i="6"/>
  <c r="K23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6" i="5"/>
  <c r="K23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6" i="3"/>
  <c r="K2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6" i="1"/>
  <c r="L22" i="13" l="1"/>
  <c r="L22" i="14"/>
  <c r="M22" i="14"/>
  <c r="L22" i="15"/>
  <c r="J17" i="5"/>
  <c r="J17" i="3"/>
  <c r="J17" i="1"/>
  <c r="J10" i="11" l="1"/>
  <c r="J9" i="11"/>
  <c r="J8" i="11"/>
  <c r="J7" i="11"/>
  <c r="J6" i="11"/>
  <c r="J10" i="10" l="1"/>
  <c r="J9" i="10"/>
  <c r="J8" i="10"/>
  <c r="J7" i="10"/>
  <c r="J6" i="10"/>
  <c r="J10" i="9"/>
  <c r="J7" i="9"/>
  <c r="J8" i="9"/>
  <c r="J9" i="9"/>
  <c r="J6" i="9"/>
  <c r="L23" i="7"/>
  <c r="L23" i="6" l="1"/>
  <c r="K20" i="7" l="1"/>
  <c r="K19" i="7"/>
  <c r="K18" i="7"/>
  <c r="K16" i="7"/>
  <c r="K15" i="7"/>
  <c r="K14" i="7"/>
  <c r="K13" i="7"/>
  <c r="K12" i="7"/>
  <c r="K11" i="7"/>
  <c r="K10" i="7"/>
  <c r="K9" i="7"/>
  <c r="K8" i="7"/>
  <c r="K7" i="7"/>
  <c r="K6" i="7"/>
  <c r="K20" i="6"/>
  <c r="K19" i="6"/>
  <c r="K18" i="6"/>
  <c r="K16" i="6"/>
  <c r="K15" i="6"/>
  <c r="K14" i="6"/>
  <c r="K13" i="6"/>
  <c r="K12" i="6"/>
  <c r="K11" i="6"/>
  <c r="K10" i="6"/>
  <c r="K9" i="6"/>
  <c r="K8" i="6"/>
  <c r="K7" i="6"/>
  <c r="K6" i="6"/>
  <c r="J23" i="1"/>
  <c r="J23" i="3"/>
  <c r="J7" i="5"/>
  <c r="J8" i="5"/>
  <c r="J9" i="5"/>
  <c r="J10" i="5"/>
  <c r="J11" i="5"/>
  <c r="J12" i="5"/>
  <c r="J13" i="5"/>
  <c r="J14" i="5"/>
  <c r="J15" i="5"/>
  <c r="J16" i="5"/>
  <c r="J18" i="5"/>
  <c r="J19" i="5"/>
  <c r="J20" i="5"/>
  <c r="J6" i="5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6" i="1"/>
  <c r="J20" i="3"/>
  <c r="J19" i="3"/>
  <c r="J18" i="3"/>
  <c r="J16" i="3"/>
  <c r="J15" i="3"/>
  <c r="J14" i="3"/>
  <c r="J13" i="3"/>
  <c r="J12" i="3"/>
  <c r="J11" i="3"/>
  <c r="J10" i="3"/>
  <c r="J9" i="3"/>
  <c r="J8" i="3"/>
  <c r="J7" i="3"/>
  <c r="J6" i="3"/>
  <c r="K23" i="7" l="1"/>
  <c r="K23" i="6"/>
  <c r="J2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FB4840-CF6D-41B8-99B7-E4F24036F3C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5DE49AB-B26E-4C61-B550-FEC01C40CF93}" name="WorksheetConnection_CG_star, k=4!$G$6:$J$20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G_stark4G6J20"/>
        </x15:connection>
      </ext>
    </extLst>
  </connection>
</connections>
</file>

<file path=xl/sharedStrings.xml><?xml version="1.0" encoding="utf-8"?>
<sst xmlns="http://schemas.openxmlformats.org/spreadsheetml/2006/main" count="630" uniqueCount="75">
  <si>
    <t>Depth 2</t>
  </si>
  <si>
    <t>Instance</t>
  </si>
  <si>
    <t>Rows</t>
  </si>
  <si>
    <t>Features</t>
  </si>
  <si>
    <t>Targets</t>
  </si>
  <si>
    <t>BERTSIMAS</t>
  </si>
  <si>
    <t>CART*</t>
  </si>
  <si>
    <t>Mean improvement VS BERTSIMAS</t>
  </si>
  <si>
    <t>Depth 3</t>
  </si>
  <si>
    <t>Iris</t>
  </si>
  <si>
    <t>CART (from B)</t>
  </si>
  <si>
    <t>Pima-Indians-diabetes</t>
  </si>
  <si>
    <t>Banknote-authentification</t>
  </si>
  <si>
    <t>Balance-scale</t>
  </si>
  <si>
    <t>Monks-problems-1</t>
  </si>
  <si>
    <t>Worst case in CART*</t>
  </si>
  <si>
    <t>Monks-problems-2</t>
  </si>
  <si>
    <t>Monks-problems-3</t>
  </si>
  <si>
    <t>Ionosphere</t>
  </si>
  <si>
    <t>Spambase</t>
  </si>
  <si>
    <t>Car-evaluation</t>
  </si>
  <si>
    <t>Qsar-biodegradation</t>
  </si>
  <si>
    <t>Seismic-bumps</t>
  </si>
  <si>
    <t>Statlog-satellite</t>
  </si>
  <si>
    <t>Tic-tac-toe-endgame</t>
  </si>
  <si>
    <t>Wine</t>
  </si>
  <si>
    <t>Score</t>
  </si>
  <si>
    <t>Depth 4</t>
  </si>
  <si>
    <t>Mean</t>
  </si>
  <si>
    <t>Worst case in CG*</t>
  </si>
  <si>
    <t>CG*</t>
  </si>
  <si>
    <t>Mean time (s)</t>
  </si>
  <si>
    <t>Worst case in CG</t>
  </si>
  <si>
    <t>Mean improvement VS CART</t>
  </si>
  <si>
    <t>CART</t>
  </si>
  <si>
    <t>CG</t>
  </si>
  <si>
    <t>Default credit</t>
  </si>
  <si>
    <t>Magic4</t>
  </si>
  <si>
    <t>HTRU_2</t>
  </si>
  <si>
    <t>Letter recognition</t>
  </si>
  <si>
    <t>Worst case in CART</t>
  </si>
  <si>
    <t>Mean time in CART</t>
  </si>
  <si>
    <t>Statlog shuttle</t>
  </si>
  <si>
    <t>Mean improvemet VS CART</t>
  </si>
  <si>
    <t>BERTSIMAS VS CART</t>
  </si>
  <si>
    <t>B VS CART</t>
  </si>
  <si>
    <t>CG VS CART</t>
  </si>
  <si>
    <t>Instances</t>
  </si>
  <si>
    <t>Hand-posture</t>
  </si>
  <si>
    <t xml:space="preserve"> </t>
  </si>
  <si>
    <t>iris</t>
  </si>
  <si>
    <t>IndiansDiabetes</t>
  </si>
  <si>
    <t>banknote</t>
  </si>
  <si>
    <t>balance-scale</t>
  </si>
  <si>
    <t>monk1</t>
  </si>
  <si>
    <t>monk2</t>
  </si>
  <si>
    <t>monk3</t>
  </si>
  <si>
    <t>spambase</t>
  </si>
  <si>
    <t>car_evaluation</t>
  </si>
  <si>
    <t>biodeg</t>
  </si>
  <si>
    <t>seismic_bumps</t>
  </si>
  <si>
    <t>Statlog_satellite</t>
  </si>
  <si>
    <t>tic-tac-toe</t>
  </si>
  <si>
    <t>wine</t>
  </si>
  <si>
    <t>Training score</t>
  </si>
  <si>
    <t>Diff</t>
  </si>
  <si>
    <t>Time (s)</t>
  </si>
  <si>
    <t>Depth</t>
  </si>
  <si>
    <t>Tuned CART</t>
  </si>
  <si>
    <t>Time tuned CART</t>
  </si>
  <si>
    <t>Mean improvement VS Tuned CART</t>
  </si>
  <si>
    <t>OCT</t>
  </si>
  <si>
    <t>Time (CART*)</t>
  </si>
  <si>
    <t>Time CART*</t>
  </si>
  <si>
    <t>Mean improvement VS CART*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</si>
</sst>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CART*</a:t>
            </a:r>
            <a:r>
              <a:rPr lang="en-US" sz="2400" b="1" baseline="0"/>
              <a:t> VS CART, depth 2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'CART_star,k=2'!$E$31:$E$45</c:f>
              <c:strCache>
                <c:ptCount val="15"/>
                <c:pt idx="0">
                  <c:v>Monks-problems-2</c:v>
                </c:pt>
                <c:pt idx="1">
                  <c:v>Ionosphere</c:v>
                </c:pt>
                <c:pt idx="2">
                  <c:v>Seismic-bumps</c:v>
                </c:pt>
                <c:pt idx="3">
                  <c:v>Monks-problems-3</c:v>
                </c:pt>
                <c:pt idx="4">
                  <c:v>Tic-tac-toe-endgame</c:v>
                </c:pt>
                <c:pt idx="5">
                  <c:v>Iris</c:v>
                </c:pt>
                <c:pt idx="6">
                  <c:v>Pima-Indians-diabetes</c:v>
                </c:pt>
                <c:pt idx="7">
                  <c:v>Banknote-authentification</c:v>
                </c:pt>
                <c:pt idx="8">
                  <c:v>Spambase</c:v>
                </c:pt>
                <c:pt idx="9">
                  <c:v>Qsar-biodegradation</c:v>
                </c:pt>
                <c:pt idx="10">
                  <c:v>Car-evaluation</c:v>
                </c:pt>
                <c:pt idx="11">
                  <c:v>Balance-scale</c:v>
                </c:pt>
                <c:pt idx="12">
                  <c:v>Statlog-satellite</c:v>
                </c:pt>
                <c:pt idx="13">
                  <c:v>Wine</c:v>
                </c:pt>
                <c:pt idx="14">
                  <c:v>Monks-problems-1</c:v>
                </c:pt>
              </c:strCache>
            </c:strRef>
          </c:cat>
          <c:val>
            <c:numRef>
              <c:f>'CART_star,k=2'!$F$31:$F$45</c:f>
              <c:numCache>
                <c:formatCode>General</c:formatCode>
                <c:ptCount val="15"/>
                <c:pt idx="0">
                  <c:v>-6.5</c:v>
                </c:pt>
                <c:pt idx="1">
                  <c:v>-3.5</c:v>
                </c:pt>
                <c:pt idx="2">
                  <c:v>-0.70000000000000284</c:v>
                </c:pt>
                <c:pt idx="3">
                  <c:v>0</c:v>
                </c:pt>
                <c:pt idx="4">
                  <c:v>0.70000000000000284</c:v>
                </c:pt>
                <c:pt idx="5">
                  <c:v>0.79999999999999716</c:v>
                </c:pt>
                <c:pt idx="6">
                  <c:v>2.4000000000000057</c:v>
                </c:pt>
                <c:pt idx="7">
                  <c:v>2.7999999999999972</c:v>
                </c:pt>
                <c:pt idx="8">
                  <c:v>2.7999999999999972</c:v>
                </c:pt>
                <c:pt idx="9">
                  <c:v>3.0999999999999943</c:v>
                </c:pt>
                <c:pt idx="10">
                  <c:v>3.7999999999999972</c:v>
                </c:pt>
                <c:pt idx="11">
                  <c:v>4</c:v>
                </c:pt>
                <c:pt idx="12">
                  <c:v>5.8999999999999915</c:v>
                </c:pt>
                <c:pt idx="13">
                  <c:v>10.299999999999997</c:v>
                </c:pt>
                <c:pt idx="14">
                  <c:v>14.199999999999996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C92-465C-9358-D6F511828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240000"/>
        <c:axId val="293233112"/>
      </c:barChart>
      <c:catAx>
        <c:axId val="2932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33112"/>
        <c:crosses val="autoZero"/>
        <c:auto val="1"/>
        <c:lblAlgn val="ctr"/>
        <c:lblOffset val="100"/>
        <c:noMultiLvlLbl val="0"/>
      </c:catAx>
      <c:valAx>
        <c:axId val="2932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Accuracy improvement on testing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CG* VS BERTSIMAS', depth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'CG_star, k=4'!$K$53:$K$67</c:f>
              <c:strCache>
                <c:ptCount val="15"/>
                <c:pt idx="0">
                  <c:v>Monks-problems-2</c:v>
                </c:pt>
                <c:pt idx="1">
                  <c:v>Wine</c:v>
                </c:pt>
                <c:pt idx="2">
                  <c:v>Monks-problems-3</c:v>
                </c:pt>
                <c:pt idx="3">
                  <c:v>Ionosphere</c:v>
                </c:pt>
                <c:pt idx="4">
                  <c:v>Seismic-bumps</c:v>
                </c:pt>
                <c:pt idx="5">
                  <c:v>Pima-Indians-diabetes</c:v>
                </c:pt>
                <c:pt idx="6">
                  <c:v>Qsar-biodegradation</c:v>
                </c:pt>
                <c:pt idx="7">
                  <c:v>Iris</c:v>
                </c:pt>
                <c:pt idx="8">
                  <c:v>Tic-tac-toe-endgame</c:v>
                </c:pt>
                <c:pt idx="9">
                  <c:v>Statlog-satellite</c:v>
                </c:pt>
                <c:pt idx="10">
                  <c:v>Spambase</c:v>
                </c:pt>
                <c:pt idx="11">
                  <c:v>Banknote-authentification</c:v>
                </c:pt>
                <c:pt idx="12">
                  <c:v>Car-evaluation</c:v>
                </c:pt>
                <c:pt idx="13">
                  <c:v>Balance-scale</c:v>
                </c:pt>
                <c:pt idx="14">
                  <c:v>Monks-problems-1</c:v>
                </c:pt>
              </c:strCache>
            </c:strRef>
          </c:cat>
          <c:val>
            <c:numRef>
              <c:f>'CG_star, k=4'!$L$53:$L$67</c:f>
              <c:numCache>
                <c:formatCode>General</c:formatCode>
                <c:ptCount val="15"/>
                <c:pt idx="0">
                  <c:v>-7</c:v>
                </c:pt>
                <c:pt idx="1">
                  <c:v>-5.7999999999999972</c:v>
                </c:pt>
                <c:pt idx="2">
                  <c:v>-3.2000000000000028</c:v>
                </c:pt>
                <c:pt idx="3">
                  <c:v>-1.6999999999999886</c:v>
                </c:pt>
                <c:pt idx="4">
                  <c:v>-1.5</c:v>
                </c:pt>
                <c:pt idx="5">
                  <c:v>-0.39999999999999147</c:v>
                </c:pt>
                <c:pt idx="6">
                  <c:v>2.6000000000000085</c:v>
                </c:pt>
                <c:pt idx="7">
                  <c:v>2.7999999999999972</c:v>
                </c:pt>
                <c:pt idx="8">
                  <c:v>3</c:v>
                </c:pt>
                <c:pt idx="9">
                  <c:v>3.6999999999999886</c:v>
                </c:pt>
                <c:pt idx="10">
                  <c:v>3.9000000000000057</c:v>
                </c:pt>
                <c:pt idx="11">
                  <c:v>6.3000000000000114</c:v>
                </c:pt>
                <c:pt idx="12">
                  <c:v>9</c:v>
                </c:pt>
                <c:pt idx="13">
                  <c:v>10.5</c:v>
                </c:pt>
                <c:pt idx="14">
                  <c:v>19.400000000000006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635-434F-BA79-D9041D7E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27496"/>
        <c:axId val="423527824"/>
      </c:barChart>
      <c:catAx>
        <c:axId val="42352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824"/>
        <c:crosses val="autoZero"/>
        <c:auto val="1"/>
        <c:lblAlgn val="ctr"/>
        <c:lblOffset val="100"/>
        <c:noMultiLvlLbl val="0"/>
      </c:catAx>
      <c:valAx>
        <c:axId val="4235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Accuracy improvement on testing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Accuracy performance of CG VS three</a:t>
            </a:r>
            <a:r>
              <a:rPr lang="en-US" sz="1800" b="1" baseline="0"/>
              <a:t> algorithms</a:t>
            </a:r>
            <a:r>
              <a:rPr lang="en-US" sz="1800" b="1"/>
              <a:t>, depth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'CG small, k=2'!$E$28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'CG small, k=2'!$D$29:$D$42</c:f>
              <c:strCache>
                <c:ptCount val="14"/>
                <c:pt idx="0">
                  <c:v>Seismic-bumps</c:v>
                </c:pt>
                <c:pt idx="1">
                  <c:v>Iris</c:v>
                </c:pt>
                <c:pt idx="2">
                  <c:v>Monks-problems-3</c:v>
                </c:pt>
                <c:pt idx="3">
                  <c:v>Car-evaluation</c:v>
                </c:pt>
                <c:pt idx="4">
                  <c:v>Statlog-satellite</c:v>
                </c:pt>
                <c:pt idx="5">
                  <c:v>Ionosphere</c:v>
                </c:pt>
                <c:pt idx="6">
                  <c:v>Spambase</c:v>
                </c:pt>
                <c:pt idx="7">
                  <c:v>Monks-problems-2</c:v>
                </c:pt>
                <c:pt idx="8">
                  <c:v>Pima-Indians-diabetes</c:v>
                </c:pt>
                <c:pt idx="9">
                  <c:v>Banknote-authentification</c:v>
                </c:pt>
                <c:pt idx="10">
                  <c:v>Qsar-biodegradation</c:v>
                </c:pt>
                <c:pt idx="11">
                  <c:v>Monks-problems-1</c:v>
                </c:pt>
                <c:pt idx="12">
                  <c:v>Wine</c:v>
                </c:pt>
                <c:pt idx="13">
                  <c:v>Balance-scale</c:v>
                </c:pt>
              </c:strCache>
            </c:strRef>
          </c:cat>
          <c:val>
            <c:numRef>
              <c:f>'CG small, k=2'!$E$29:$E$42</c:f>
              <c:numCache>
                <c:formatCode>General</c:formatCode>
                <c:ptCount val="14"/>
                <c:pt idx="0">
                  <c:v>-0.5</c:v>
                </c:pt>
                <c:pt idx="1">
                  <c:v>2.2999999999999972</c:v>
                </c:pt>
                <c:pt idx="2">
                  <c:v>0</c:v>
                </c:pt>
                <c:pt idx="3">
                  <c:v>3.7999999999999972</c:v>
                </c:pt>
                <c:pt idx="4">
                  <c:v>0.79999999999999716</c:v>
                </c:pt>
                <c:pt idx="5">
                  <c:v>-2.5999999999999943</c:v>
                </c:pt>
                <c:pt idx="6">
                  <c:v>2.2000000000000028</c:v>
                </c:pt>
                <c:pt idx="7">
                  <c:v>-5.6000000000000014</c:v>
                </c:pt>
                <c:pt idx="8">
                  <c:v>0.29999999999999716</c:v>
                </c:pt>
                <c:pt idx="9">
                  <c:v>1.1000000000000085</c:v>
                </c:pt>
                <c:pt idx="10">
                  <c:v>3.7000000000000028</c:v>
                </c:pt>
                <c:pt idx="11">
                  <c:v>1.2999999999999972</c:v>
                </c:pt>
                <c:pt idx="12">
                  <c:v>-5.3999999999999915</c:v>
                </c:pt>
                <c:pt idx="13">
                  <c:v>1.4000000000000057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6-4C5F-8DBA-C938E29565BD}"/>
            </c:ext>
          </c:extLst>
        </c:ser>
        <c:ser>
          <c:idx val="1"/>
          <c:order val="1"/>
          <c:tx>
            <c:strRef>
              <c:f>'CG small, k=2'!$F$28</c:f>
              <c:strCache>
                <c:ptCount val="1"/>
                <c:pt idx="0">
                  <c:v>CART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'CG small, k=2'!$D$29:$D$42</c:f>
              <c:strCache>
                <c:ptCount val="14"/>
                <c:pt idx="0">
                  <c:v>Seismic-bumps</c:v>
                </c:pt>
                <c:pt idx="1">
                  <c:v>Iris</c:v>
                </c:pt>
                <c:pt idx="2">
                  <c:v>Monks-problems-3</c:v>
                </c:pt>
                <c:pt idx="3">
                  <c:v>Car-evaluation</c:v>
                </c:pt>
                <c:pt idx="4">
                  <c:v>Statlog-satellite</c:v>
                </c:pt>
                <c:pt idx="5">
                  <c:v>Ionosphere</c:v>
                </c:pt>
                <c:pt idx="6">
                  <c:v>Spambase</c:v>
                </c:pt>
                <c:pt idx="7">
                  <c:v>Monks-problems-2</c:v>
                </c:pt>
                <c:pt idx="8">
                  <c:v>Pima-Indians-diabetes</c:v>
                </c:pt>
                <c:pt idx="9">
                  <c:v>Banknote-authentification</c:v>
                </c:pt>
                <c:pt idx="10">
                  <c:v>Qsar-biodegradation</c:v>
                </c:pt>
                <c:pt idx="11">
                  <c:v>Monks-problems-1</c:v>
                </c:pt>
                <c:pt idx="12">
                  <c:v>Wine</c:v>
                </c:pt>
                <c:pt idx="13">
                  <c:v>Balance-scale</c:v>
                </c:pt>
              </c:strCache>
            </c:strRef>
          </c:cat>
          <c:val>
            <c:numRef>
              <c:f>'CG small, k=2'!$F$29:$F$42</c:f>
              <c:numCache>
                <c:formatCode>General</c:formatCode>
                <c:ptCount val="14"/>
                <c:pt idx="0">
                  <c:v>-0.40000000000000568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0.39999999999999858</c:v>
                </c:pt>
                <c:pt idx="5">
                  <c:v>1.1000000000000085</c:v>
                </c:pt>
                <c:pt idx="6">
                  <c:v>1.2999999999999972</c:v>
                </c:pt>
                <c:pt idx="7">
                  <c:v>1.3999999999999986</c:v>
                </c:pt>
                <c:pt idx="8">
                  <c:v>1.7999999999999972</c:v>
                </c:pt>
                <c:pt idx="9">
                  <c:v>2.2000000000000028</c:v>
                </c:pt>
                <c:pt idx="10">
                  <c:v>2.2999999999999972</c:v>
                </c:pt>
                <c:pt idx="11">
                  <c:v>2.5</c:v>
                </c:pt>
                <c:pt idx="12">
                  <c:v>4</c:v>
                </c:pt>
                <c:pt idx="13">
                  <c:v>4.7999999999999972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06-4C5F-8DBA-C938E29565BD}"/>
            </c:ext>
          </c:extLst>
        </c:ser>
        <c:ser>
          <c:idx val="2"/>
          <c:order val="2"/>
          <c:tx>
            <c:strRef>
              <c:f>'CG small, k=2'!$G$28</c:f>
              <c:strCache>
                <c:ptCount val="1"/>
                <c:pt idx="0">
                  <c:v>CART*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'CG small, k=2'!$D$29:$D$42</c:f>
              <c:strCache>
                <c:ptCount val="14"/>
                <c:pt idx="0">
                  <c:v>Seismic-bumps</c:v>
                </c:pt>
                <c:pt idx="1">
                  <c:v>Iris</c:v>
                </c:pt>
                <c:pt idx="2">
                  <c:v>Monks-problems-3</c:v>
                </c:pt>
                <c:pt idx="3">
                  <c:v>Car-evaluation</c:v>
                </c:pt>
                <c:pt idx="4">
                  <c:v>Statlog-satellite</c:v>
                </c:pt>
                <c:pt idx="5">
                  <c:v>Ionosphere</c:v>
                </c:pt>
                <c:pt idx="6">
                  <c:v>Spambase</c:v>
                </c:pt>
                <c:pt idx="7">
                  <c:v>Monks-problems-2</c:v>
                </c:pt>
                <c:pt idx="8">
                  <c:v>Pima-Indians-diabetes</c:v>
                </c:pt>
                <c:pt idx="9">
                  <c:v>Banknote-authentification</c:v>
                </c:pt>
                <c:pt idx="10">
                  <c:v>Qsar-biodegradation</c:v>
                </c:pt>
                <c:pt idx="11">
                  <c:v>Monks-problems-1</c:v>
                </c:pt>
                <c:pt idx="12">
                  <c:v>Wine</c:v>
                </c:pt>
                <c:pt idx="13">
                  <c:v>Balance-scale</c:v>
                </c:pt>
              </c:strCache>
            </c:strRef>
          </c:cat>
          <c:val>
            <c:numRef>
              <c:f>'CG small, k=2'!$G$29:$G$42</c:f>
              <c:numCache>
                <c:formatCode>General</c:formatCode>
                <c:ptCount val="14"/>
                <c:pt idx="0">
                  <c:v>-0.60000000000000853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-3</c:v>
                </c:pt>
                <c:pt idx="6">
                  <c:v>0.90000000000000568</c:v>
                </c:pt>
                <c:pt idx="7">
                  <c:v>1.3999999999999986</c:v>
                </c:pt>
                <c:pt idx="8">
                  <c:v>1.7000000000000028</c:v>
                </c:pt>
                <c:pt idx="9">
                  <c:v>1.5</c:v>
                </c:pt>
                <c:pt idx="10">
                  <c:v>4.3999999999999915</c:v>
                </c:pt>
                <c:pt idx="11">
                  <c:v>2.5</c:v>
                </c:pt>
                <c:pt idx="12">
                  <c:v>-1.3999999999999915</c:v>
                </c:pt>
                <c:pt idx="13">
                  <c:v>4.7999999999999972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0-4E1C-AA09-2BA44ACF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957376"/>
        <c:axId val="457951800"/>
      </c:barChart>
      <c:catAx>
        <c:axId val="45795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951800"/>
        <c:crosses val="autoZero"/>
        <c:auto val="1"/>
        <c:lblAlgn val="ctr"/>
        <c:lblOffset val="100"/>
        <c:noMultiLvlLbl val="0"/>
      </c:catAx>
      <c:valAx>
        <c:axId val="4579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Accuracy improvement</a:t>
                </a:r>
                <a:r>
                  <a:rPr lang="en-US" sz="1400" b="1" baseline="0"/>
                  <a:t> on testing (%)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9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039226134073404"/>
          <c:y val="0.91754718160229953"/>
          <c:w val="0.19492276159654801"/>
          <c:h val="5.1665674603174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Accuracy performance of </a:t>
            </a:r>
            <a:r>
              <a:rPr lang="en-US" sz="1800" b="1" i="0" u="none" strike="noStrike" baseline="0">
                <a:effectLst/>
              </a:rPr>
              <a:t>CG VS three algorithms</a:t>
            </a:r>
            <a:r>
              <a:rPr lang="en-US" sz="1800" b="1"/>
              <a:t>, depth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'CG small, k=3'!$E$33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'CG small, k=3'!$D$34:$D$47</c:f>
              <c:strCache>
                <c:ptCount val="14"/>
                <c:pt idx="0">
                  <c:v>Pima-Indians-diabetes</c:v>
                </c:pt>
                <c:pt idx="1">
                  <c:v>Seismic-bumps</c:v>
                </c:pt>
                <c:pt idx="2">
                  <c:v>Statlog-satellite</c:v>
                </c:pt>
                <c:pt idx="3">
                  <c:v>Car-evaluation</c:v>
                </c:pt>
                <c:pt idx="4">
                  <c:v>Iris</c:v>
                </c:pt>
                <c:pt idx="5">
                  <c:v>Ionosphere</c:v>
                </c:pt>
                <c:pt idx="6">
                  <c:v>Spambase</c:v>
                </c:pt>
                <c:pt idx="7">
                  <c:v>Monks-problems-3</c:v>
                </c:pt>
                <c:pt idx="8">
                  <c:v>Qsar-biodegradation</c:v>
                </c:pt>
                <c:pt idx="9">
                  <c:v>Wine</c:v>
                </c:pt>
                <c:pt idx="10">
                  <c:v>Banknote-authentification</c:v>
                </c:pt>
                <c:pt idx="11">
                  <c:v>Balance-scale</c:v>
                </c:pt>
                <c:pt idx="12">
                  <c:v>Monks-problems-1</c:v>
                </c:pt>
                <c:pt idx="13">
                  <c:v>Monks-problems-2</c:v>
                </c:pt>
              </c:strCache>
            </c:strRef>
          </c:cat>
          <c:val>
            <c:numRef>
              <c:f>'CG small, k=3'!$E$34:$E$47</c:f>
              <c:numCache>
                <c:formatCode>General</c:formatCode>
                <c:ptCount val="14"/>
                <c:pt idx="0">
                  <c:v>0</c:v>
                </c:pt>
                <c:pt idx="1">
                  <c:v>-0.89999999999999147</c:v>
                </c:pt>
                <c:pt idx="2">
                  <c:v>15.200000000000003</c:v>
                </c:pt>
                <c:pt idx="3">
                  <c:v>5.2000000000000028</c:v>
                </c:pt>
                <c:pt idx="4">
                  <c:v>3.8999999999999915</c:v>
                </c:pt>
                <c:pt idx="5">
                  <c:v>-1.3999999999999915</c:v>
                </c:pt>
                <c:pt idx="6">
                  <c:v>4</c:v>
                </c:pt>
                <c:pt idx="7">
                  <c:v>-1.2999999999999972</c:v>
                </c:pt>
                <c:pt idx="8">
                  <c:v>6.8000000000000114</c:v>
                </c:pt>
                <c:pt idx="9">
                  <c:v>0</c:v>
                </c:pt>
                <c:pt idx="10">
                  <c:v>4.7000000000000028</c:v>
                </c:pt>
                <c:pt idx="11">
                  <c:v>5.4000000000000057</c:v>
                </c:pt>
                <c:pt idx="12">
                  <c:v>20.700000000000003</c:v>
                </c:pt>
                <c:pt idx="13">
                  <c:v>3.2999999999999972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2-45D8-9ACB-EB98ECC161B4}"/>
            </c:ext>
          </c:extLst>
        </c:ser>
        <c:ser>
          <c:idx val="1"/>
          <c:order val="1"/>
          <c:tx>
            <c:strRef>
              <c:f>'CG small, k=3'!$F$33</c:f>
              <c:strCache>
                <c:ptCount val="1"/>
                <c:pt idx="0">
                  <c:v>CART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'CG small, k=3'!$D$34:$D$47</c:f>
              <c:strCache>
                <c:ptCount val="14"/>
                <c:pt idx="0">
                  <c:v>Pima-Indians-diabetes</c:v>
                </c:pt>
                <c:pt idx="1">
                  <c:v>Seismic-bumps</c:v>
                </c:pt>
                <c:pt idx="2">
                  <c:v>Statlog-satellite</c:v>
                </c:pt>
                <c:pt idx="3">
                  <c:v>Car-evaluation</c:v>
                </c:pt>
                <c:pt idx="4">
                  <c:v>Iris</c:v>
                </c:pt>
                <c:pt idx="5">
                  <c:v>Ionosphere</c:v>
                </c:pt>
                <c:pt idx="6">
                  <c:v>Spambase</c:v>
                </c:pt>
                <c:pt idx="7">
                  <c:v>Monks-problems-3</c:v>
                </c:pt>
                <c:pt idx="8">
                  <c:v>Qsar-biodegradation</c:v>
                </c:pt>
                <c:pt idx="9">
                  <c:v>Wine</c:v>
                </c:pt>
                <c:pt idx="10">
                  <c:v>Banknote-authentification</c:v>
                </c:pt>
                <c:pt idx="11">
                  <c:v>Balance-scale</c:v>
                </c:pt>
                <c:pt idx="12">
                  <c:v>Monks-problems-1</c:v>
                </c:pt>
                <c:pt idx="13">
                  <c:v>Monks-problems-2</c:v>
                </c:pt>
              </c:strCache>
            </c:strRef>
          </c:cat>
          <c:val>
            <c:numRef>
              <c:f>'CG small, k=3'!$F$34:$F$47</c:f>
              <c:numCache>
                <c:formatCode>General</c:formatCode>
                <c:ptCount val="14"/>
                <c:pt idx="0">
                  <c:v>-0.89999999999999147</c:v>
                </c:pt>
                <c:pt idx="1">
                  <c:v>-0.39999999999999147</c:v>
                </c:pt>
                <c:pt idx="2">
                  <c:v>-0.19999999999998863</c:v>
                </c:pt>
                <c:pt idx="3">
                  <c:v>-9.9999999999994316E-2</c:v>
                </c:pt>
                <c:pt idx="4">
                  <c:v>0</c:v>
                </c:pt>
                <c:pt idx="5">
                  <c:v>0</c:v>
                </c:pt>
                <c:pt idx="6">
                  <c:v>0.29999999999999716</c:v>
                </c:pt>
                <c:pt idx="7">
                  <c:v>0.60000000000000853</c:v>
                </c:pt>
                <c:pt idx="8">
                  <c:v>0.90000000000000568</c:v>
                </c:pt>
                <c:pt idx="9">
                  <c:v>2.6999999999999886</c:v>
                </c:pt>
                <c:pt idx="10">
                  <c:v>2.7000000000000028</c:v>
                </c:pt>
                <c:pt idx="11">
                  <c:v>2.7000000000000028</c:v>
                </c:pt>
                <c:pt idx="12">
                  <c:v>9</c:v>
                </c:pt>
                <c:pt idx="13">
                  <c:v>11.699999999999996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2-45D8-9ACB-EB98ECC161B4}"/>
            </c:ext>
          </c:extLst>
        </c:ser>
        <c:ser>
          <c:idx val="2"/>
          <c:order val="2"/>
          <c:tx>
            <c:strRef>
              <c:f>'CG small, k=3'!$G$33</c:f>
              <c:strCache>
                <c:ptCount val="1"/>
                <c:pt idx="0">
                  <c:v>CART*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'CG small, k=3'!$D$34:$D$47</c:f>
              <c:strCache>
                <c:ptCount val="14"/>
                <c:pt idx="0">
                  <c:v>Pima-Indians-diabetes</c:v>
                </c:pt>
                <c:pt idx="1">
                  <c:v>Seismic-bumps</c:v>
                </c:pt>
                <c:pt idx="2">
                  <c:v>Statlog-satellite</c:v>
                </c:pt>
                <c:pt idx="3">
                  <c:v>Car-evaluation</c:v>
                </c:pt>
                <c:pt idx="4">
                  <c:v>Iris</c:v>
                </c:pt>
                <c:pt idx="5">
                  <c:v>Ionosphere</c:v>
                </c:pt>
                <c:pt idx="6">
                  <c:v>Spambase</c:v>
                </c:pt>
                <c:pt idx="7">
                  <c:v>Monks-problems-3</c:v>
                </c:pt>
                <c:pt idx="8">
                  <c:v>Qsar-biodegradation</c:v>
                </c:pt>
                <c:pt idx="9">
                  <c:v>Wine</c:v>
                </c:pt>
                <c:pt idx="10">
                  <c:v>Banknote-authentification</c:v>
                </c:pt>
                <c:pt idx="11">
                  <c:v>Balance-scale</c:v>
                </c:pt>
                <c:pt idx="12">
                  <c:v>Monks-problems-1</c:v>
                </c:pt>
                <c:pt idx="13">
                  <c:v>Monks-problems-2</c:v>
                </c:pt>
              </c:strCache>
            </c:strRef>
          </c:cat>
          <c:val>
            <c:numRef>
              <c:f>'CG small, k=3'!$G$34:$G$47</c:f>
              <c:numCache>
                <c:formatCode>General</c:formatCode>
                <c:ptCount val="14"/>
                <c:pt idx="0">
                  <c:v>3.3000000000000114</c:v>
                </c:pt>
                <c:pt idx="1">
                  <c:v>-1</c:v>
                </c:pt>
                <c:pt idx="2">
                  <c:v>-1.8999999999999915</c:v>
                </c:pt>
                <c:pt idx="3">
                  <c:v>-1</c:v>
                </c:pt>
                <c:pt idx="4">
                  <c:v>0</c:v>
                </c:pt>
                <c:pt idx="5">
                  <c:v>-2.6999999999999886</c:v>
                </c:pt>
                <c:pt idx="6">
                  <c:v>0.29999999999999716</c:v>
                </c:pt>
                <c:pt idx="7">
                  <c:v>-0.59999999999999432</c:v>
                </c:pt>
                <c:pt idx="8">
                  <c:v>2</c:v>
                </c:pt>
                <c:pt idx="9">
                  <c:v>0</c:v>
                </c:pt>
                <c:pt idx="10">
                  <c:v>0.59999999999999432</c:v>
                </c:pt>
                <c:pt idx="11">
                  <c:v>1.7999999999999972</c:v>
                </c:pt>
                <c:pt idx="12">
                  <c:v>10.300000000000011</c:v>
                </c:pt>
                <c:pt idx="13">
                  <c:v>12.099999999999994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F-4C08-8075-D913FB742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957376"/>
        <c:axId val="457951800"/>
      </c:barChart>
      <c:catAx>
        <c:axId val="45795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951800"/>
        <c:crosses val="autoZero"/>
        <c:auto val="1"/>
        <c:lblAlgn val="ctr"/>
        <c:lblOffset val="100"/>
        <c:noMultiLvlLbl val="0"/>
      </c:catAx>
      <c:valAx>
        <c:axId val="4579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Accuracy improvement</a:t>
                </a:r>
                <a:r>
                  <a:rPr lang="en-US" sz="1400" b="1" baseline="0"/>
                  <a:t> on testing (%)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9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964070785081575"/>
          <c:y val="0.92811851217314212"/>
          <c:w val="0.19492276159654801"/>
          <c:h val="5.1665674603174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Accuracy performance of </a:t>
            </a:r>
            <a:r>
              <a:rPr lang="en-US" sz="1800" b="1" i="0" u="none" strike="noStrike" baseline="0">
                <a:effectLst/>
              </a:rPr>
              <a:t>CG VS three algorithms</a:t>
            </a:r>
            <a:r>
              <a:rPr lang="en-US" sz="1800" b="1"/>
              <a:t>, depth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'CG small, k=4'!$D$28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'CG small, k=4'!$C$29:$C$42</c:f>
              <c:strCache>
                <c:ptCount val="14"/>
                <c:pt idx="0">
                  <c:v>Ionosphere</c:v>
                </c:pt>
                <c:pt idx="1">
                  <c:v>Iris</c:v>
                </c:pt>
                <c:pt idx="2">
                  <c:v>Spambase</c:v>
                </c:pt>
                <c:pt idx="3">
                  <c:v>Monks-problems-2</c:v>
                </c:pt>
                <c:pt idx="4">
                  <c:v>Seismic-bumps</c:v>
                </c:pt>
                <c:pt idx="5">
                  <c:v>Statlog-satellite</c:v>
                </c:pt>
                <c:pt idx="6">
                  <c:v>Pima-Indians-diabetes</c:v>
                </c:pt>
                <c:pt idx="7">
                  <c:v>Banknote-authentification</c:v>
                </c:pt>
                <c:pt idx="8">
                  <c:v>Qsar-biodegradation</c:v>
                </c:pt>
                <c:pt idx="9">
                  <c:v>Car-evaluation</c:v>
                </c:pt>
                <c:pt idx="10">
                  <c:v>Monks-problems-3</c:v>
                </c:pt>
                <c:pt idx="11">
                  <c:v>Wine</c:v>
                </c:pt>
                <c:pt idx="12">
                  <c:v>Balance-scale</c:v>
                </c:pt>
                <c:pt idx="13">
                  <c:v>Monks-problems-1</c:v>
                </c:pt>
              </c:strCache>
            </c:strRef>
          </c:cat>
          <c:val>
            <c:numRef>
              <c:f>'CG small, k=4'!$D$29:$D$42</c:f>
              <c:numCache>
                <c:formatCode>General</c:formatCode>
                <c:ptCount val="14"/>
                <c:pt idx="0">
                  <c:v>-3.0999999999999943</c:v>
                </c:pt>
                <c:pt idx="1">
                  <c:v>1.2000000000000028</c:v>
                </c:pt>
                <c:pt idx="2">
                  <c:v>4.0999999999999943</c:v>
                </c:pt>
                <c:pt idx="3">
                  <c:v>-7.3999999999999986</c:v>
                </c:pt>
                <c:pt idx="4">
                  <c:v>-1.2999999999999972</c:v>
                </c:pt>
                <c:pt idx="5">
                  <c:v>3.5999999999999943</c:v>
                </c:pt>
                <c:pt idx="6">
                  <c:v>0.40000000000000568</c:v>
                </c:pt>
                <c:pt idx="7">
                  <c:v>6.3000000000000114</c:v>
                </c:pt>
                <c:pt idx="8">
                  <c:v>4.3000000000000114</c:v>
                </c:pt>
                <c:pt idx="9">
                  <c:v>7.5999999999999943</c:v>
                </c:pt>
                <c:pt idx="10">
                  <c:v>-1.2999999999999972</c:v>
                </c:pt>
                <c:pt idx="11">
                  <c:v>-2.2000000000000028</c:v>
                </c:pt>
                <c:pt idx="12">
                  <c:v>11</c:v>
                </c:pt>
                <c:pt idx="13">
                  <c:v>16.200000000000003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5-44F3-9EA4-69CEFD3CEABD}"/>
            </c:ext>
          </c:extLst>
        </c:ser>
        <c:ser>
          <c:idx val="1"/>
          <c:order val="1"/>
          <c:tx>
            <c:strRef>
              <c:f>'CG small, k=4'!$E$28</c:f>
              <c:strCache>
                <c:ptCount val="1"/>
                <c:pt idx="0">
                  <c:v>CART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'CG small, k=4'!$C$29:$C$42</c:f>
              <c:strCache>
                <c:ptCount val="14"/>
                <c:pt idx="0">
                  <c:v>Ionosphere</c:v>
                </c:pt>
                <c:pt idx="1">
                  <c:v>Iris</c:v>
                </c:pt>
                <c:pt idx="2">
                  <c:v>Spambase</c:v>
                </c:pt>
                <c:pt idx="3">
                  <c:v>Monks-problems-2</c:v>
                </c:pt>
                <c:pt idx="4">
                  <c:v>Seismic-bumps</c:v>
                </c:pt>
                <c:pt idx="5">
                  <c:v>Statlog-satellite</c:v>
                </c:pt>
                <c:pt idx="6">
                  <c:v>Pima-Indians-diabetes</c:v>
                </c:pt>
                <c:pt idx="7">
                  <c:v>Banknote-authentification</c:v>
                </c:pt>
                <c:pt idx="8">
                  <c:v>Qsar-biodegradation</c:v>
                </c:pt>
                <c:pt idx="9">
                  <c:v>Car-evaluation</c:v>
                </c:pt>
                <c:pt idx="10">
                  <c:v>Monks-problems-3</c:v>
                </c:pt>
                <c:pt idx="11">
                  <c:v>Wine</c:v>
                </c:pt>
                <c:pt idx="12">
                  <c:v>Balance-scale</c:v>
                </c:pt>
                <c:pt idx="13">
                  <c:v>Monks-problems-1</c:v>
                </c:pt>
              </c:strCache>
            </c:strRef>
          </c:cat>
          <c:val>
            <c:numRef>
              <c:f>'CG small, k=4'!$E$29:$E$42</c:f>
              <c:numCache>
                <c:formatCode>General</c:formatCode>
                <c:ptCount val="14"/>
                <c:pt idx="0">
                  <c:v>-2.5</c:v>
                </c:pt>
                <c:pt idx="1">
                  <c:v>-1.0999999999999943</c:v>
                </c:pt>
                <c:pt idx="2">
                  <c:v>-0.10000000000000853</c:v>
                </c:pt>
                <c:pt idx="3">
                  <c:v>0</c:v>
                </c:pt>
                <c:pt idx="4">
                  <c:v>0</c:v>
                </c:pt>
                <c:pt idx="5">
                  <c:v>0.40000000000000568</c:v>
                </c:pt>
                <c:pt idx="6">
                  <c:v>0.59999999999999432</c:v>
                </c:pt>
                <c:pt idx="7">
                  <c:v>0.70000000000000284</c:v>
                </c:pt>
                <c:pt idx="8">
                  <c:v>0.80000000000001137</c:v>
                </c:pt>
                <c:pt idx="9">
                  <c:v>1.5999999999999943</c:v>
                </c:pt>
                <c:pt idx="10">
                  <c:v>2.6000000000000085</c:v>
                </c:pt>
                <c:pt idx="11">
                  <c:v>2.7000000000000028</c:v>
                </c:pt>
                <c:pt idx="12">
                  <c:v>5.3000000000000114</c:v>
                </c:pt>
                <c:pt idx="13">
                  <c:v>10.400000000000006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5-44F3-9EA4-69CEFD3CEABD}"/>
            </c:ext>
          </c:extLst>
        </c:ser>
        <c:ser>
          <c:idx val="2"/>
          <c:order val="2"/>
          <c:tx>
            <c:strRef>
              <c:f>'CG small, k=4'!$F$28</c:f>
              <c:strCache>
                <c:ptCount val="1"/>
                <c:pt idx="0">
                  <c:v>CART*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'CG small, k=4'!$C$29:$C$42</c:f>
              <c:strCache>
                <c:ptCount val="14"/>
                <c:pt idx="0">
                  <c:v>Ionosphere</c:v>
                </c:pt>
                <c:pt idx="1">
                  <c:v>Iris</c:v>
                </c:pt>
                <c:pt idx="2">
                  <c:v>Spambase</c:v>
                </c:pt>
                <c:pt idx="3">
                  <c:v>Monks-problems-2</c:v>
                </c:pt>
                <c:pt idx="4">
                  <c:v>Seismic-bumps</c:v>
                </c:pt>
                <c:pt idx="5">
                  <c:v>Statlog-satellite</c:v>
                </c:pt>
                <c:pt idx="6">
                  <c:v>Pima-Indians-diabetes</c:v>
                </c:pt>
                <c:pt idx="7">
                  <c:v>Banknote-authentification</c:v>
                </c:pt>
                <c:pt idx="8">
                  <c:v>Qsar-biodegradation</c:v>
                </c:pt>
                <c:pt idx="9">
                  <c:v>Car-evaluation</c:v>
                </c:pt>
                <c:pt idx="10">
                  <c:v>Monks-problems-3</c:v>
                </c:pt>
                <c:pt idx="11">
                  <c:v>Wine</c:v>
                </c:pt>
                <c:pt idx="12">
                  <c:v>Balance-scale</c:v>
                </c:pt>
                <c:pt idx="13">
                  <c:v>Monks-problems-1</c:v>
                </c:pt>
              </c:strCache>
            </c:strRef>
          </c:cat>
          <c:val>
            <c:numRef>
              <c:f>'CG small, k=4'!$F$29:$F$42</c:f>
              <c:numCache>
                <c:formatCode>General</c:formatCode>
                <c:ptCount val="14"/>
                <c:pt idx="0">
                  <c:v>-2.7999999999999972</c:v>
                </c:pt>
                <c:pt idx="1">
                  <c:v>-1.0999999999999943</c:v>
                </c:pt>
                <c:pt idx="2">
                  <c:v>9.9999999999994316E-2</c:v>
                </c:pt>
                <c:pt idx="3">
                  <c:v>2.8000000000000043</c:v>
                </c:pt>
                <c:pt idx="4">
                  <c:v>-1.4000000000000057</c:v>
                </c:pt>
                <c:pt idx="5">
                  <c:v>9.9999999999994316E-2</c:v>
                </c:pt>
                <c:pt idx="6">
                  <c:v>-1</c:v>
                </c:pt>
                <c:pt idx="7">
                  <c:v>-0.19999999999998863</c:v>
                </c:pt>
                <c:pt idx="8">
                  <c:v>1.3000000000000114</c:v>
                </c:pt>
                <c:pt idx="9">
                  <c:v>0.29999999999999716</c:v>
                </c:pt>
                <c:pt idx="10">
                  <c:v>1.3000000000000114</c:v>
                </c:pt>
                <c:pt idx="11">
                  <c:v>-1.2999999999999972</c:v>
                </c:pt>
                <c:pt idx="12">
                  <c:v>6.1000000000000085</c:v>
                </c:pt>
                <c:pt idx="13">
                  <c:v>13.599999999999994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4-490E-B132-9EA5CD393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957376"/>
        <c:axId val="457951800"/>
      </c:barChart>
      <c:catAx>
        <c:axId val="45795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951800"/>
        <c:crosses val="autoZero"/>
        <c:auto val="1"/>
        <c:lblAlgn val="ctr"/>
        <c:lblOffset val="100"/>
        <c:noMultiLvlLbl val="0"/>
      </c:catAx>
      <c:valAx>
        <c:axId val="4579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Accuracy improvement</a:t>
                </a:r>
                <a:r>
                  <a:rPr lang="en-US" sz="1400" b="1" baseline="0"/>
                  <a:t> on testing (%)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9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261621132045551"/>
          <c:y val="0.9210600041115079"/>
          <c:w val="0.19489931901394816"/>
          <c:h val="5.1678748095996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Computational time for different depths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Charts!$D$3</c:f>
              <c:strCache>
                <c:ptCount val="1"/>
                <c:pt idx="0">
                  <c:v>Depth 2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Charts!$C$4:$C$18</c:f>
              <c:strCache>
                <c:ptCount val="15"/>
                <c:pt idx="0">
                  <c:v>Monks-problems-3</c:v>
                </c:pt>
                <c:pt idx="1">
                  <c:v>Iris</c:v>
                </c:pt>
                <c:pt idx="2">
                  <c:v>Monks-problems-1</c:v>
                </c:pt>
                <c:pt idx="3">
                  <c:v>Wine</c:v>
                </c:pt>
                <c:pt idx="4">
                  <c:v>Car-evaluation</c:v>
                </c:pt>
                <c:pt idx="5">
                  <c:v>Monks-problems-2</c:v>
                </c:pt>
                <c:pt idx="6">
                  <c:v>Tic-tac-toe-endgame</c:v>
                </c:pt>
                <c:pt idx="7">
                  <c:v>Ionosphere</c:v>
                </c:pt>
                <c:pt idx="8">
                  <c:v>Banknote-authentification</c:v>
                </c:pt>
                <c:pt idx="9">
                  <c:v>Balance-scale</c:v>
                </c:pt>
                <c:pt idx="10">
                  <c:v>Pima-Indians-diabetes</c:v>
                </c:pt>
                <c:pt idx="11">
                  <c:v>Statlog-satellite</c:v>
                </c:pt>
                <c:pt idx="12">
                  <c:v>Spambase</c:v>
                </c:pt>
                <c:pt idx="13">
                  <c:v>Qsar-biodegradation</c:v>
                </c:pt>
                <c:pt idx="14">
                  <c:v>Seismic-bumps</c:v>
                </c:pt>
              </c:strCache>
            </c:strRef>
          </c:cat>
          <c:val>
            <c:numRef>
              <c:f>Charts!$D$4:$D$18</c:f>
              <c:numCache>
                <c:formatCode>General</c:formatCode>
                <c:ptCount val="15"/>
                <c:pt idx="0">
                  <c:v>2.35</c:v>
                </c:pt>
                <c:pt idx="1">
                  <c:v>2.67</c:v>
                </c:pt>
                <c:pt idx="2">
                  <c:v>2.29</c:v>
                </c:pt>
                <c:pt idx="3">
                  <c:v>6.03</c:v>
                </c:pt>
                <c:pt idx="4">
                  <c:v>6.59</c:v>
                </c:pt>
                <c:pt idx="5">
                  <c:v>3.76</c:v>
                </c:pt>
                <c:pt idx="6">
                  <c:v>4.38</c:v>
                </c:pt>
                <c:pt idx="7">
                  <c:v>7.39</c:v>
                </c:pt>
                <c:pt idx="8">
                  <c:v>9.27</c:v>
                </c:pt>
                <c:pt idx="9">
                  <c:v>5.04</c:v>
                </c:pt>
                <c:pt idx="10">
                  <c:v>11.38</c:v>
                </c:pt>
                <c:pt idx="11">
                  <c:v>25.52</c:v>
                </c:pt>
                <c:pt idx="12">
                  <c:v>51.9</c:v>
                </c:pt>
                <c:pt idx="13">
                  <c:v>36</c:v>
                </c:pt>
                <c:pt idx="14">
                  <c:v>31.89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6-42B1-B816-B2B872836C73}"/>
            </c:ext>
          </c:extLst>
        </c:ser>
        <c:ser>
          <c:idx val="1"/>
          <c:order val="1"/>
          <c:tx>
            <c:strRef>
              <c:f>Charts!$E$3</c:f>
              <c:strCache>
                <c:ptCount val="1"/>
                <c:pt idx="0">
                  <c:v>Depth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Charts!$C$4:$C$18</c:f>
              <c:strCache>
                <c:ptCount val="15"/>
                <c:pt idx="0">
                  <c:v>Monks-problems-3</c:v>
                </c:pt>
                <c:pt idx="1">
                  <c:v>Iris</c:v>
                </c:pt>
                <c:pt idx="2">
                  <c:v>Monks-problems-1</c:v>
                </c:pt>
                <c:pt idx="3">
                  <c:v>Wine</c:v>
                </c:pt>
                <c:pt idx="4">
                  <c:v>Car-evaluation</c:v>
                </c:pt>
                <c:pt idx="5">
                  <c:v>Monks-problems-2</c:v>
                </c:pt>
                <c:pt idx="6">
                  <c:v>Tic-tac-toe-endgame</c:v>
                </c:pt>
                <c:pt idx="7">
                  <c:v>Ionosphere</c:v>
                </c:pt>
                <c:pt idx="8">
                  <c:v>Banknote-authentification</c:v>
                </c:pt>
                <c:pt idx="9">
                  <c:v>Balance-scale</c:v>
                </c:pt>
                <c:pt idx="10">
                  <c:v>Pima-Indians-diabetes</c:v>
                </c:pt>
                <c:pt idx="11">
                  <c:v>Statlog-satellite</c:v>
                </c:pt>
                <c:pt idx="12">
                  <c:v>Spambase</c:v>
                </c:pt>
                <c:pt idx="13">
                  <c:v>Qsar-biodegradation</c:v>
                </c:pt>
                <c:pt idx="14">
                  <c:v>Seismic-bumps</c:v>
                </c:pt>
              </c:strCache>
            </c:strRef>
          </c:cat>
          <c:val>
            <c:numRef>
              <c:f>Charts!$E$4:$E$18</c:f>
              <c:numCache>
                <c:formatCode>General</c:formatCode>
                <c:ptCount val="15"/>
                <c:pt idx="0">
                  <c:v>3.15</c:v>
                </c:pt>
                <c:pt idx="1">
                  <c:v>4.2</c:v>
                </c:pt>
                <c:pt idx="2">
                  <c:v>3.65</c:v>
                </c:pt>
                <c:pt idx="3">
                  <c:v>7.24</c:v>
                </c:pt>
                <c:pt idx="4">
                  <c:v>10.63</c:v>
                </c:pt>
                <c:pt idx="5">
                  <c:v>25.95</c:v>
                </c:pt>
                <c:pt idx="6">
                  <c:v>11.53</c:v>
                </c:pt>
                <c:pt idx="7">
                  <c:v>55.58</c:v>
                </c:pt>
                <c:pt idx="8">
                  <c:v>40.81</c:v>
                </c:pt>
                <c:pt idx="9">
                  <c:v>56.1</c:v>
                </c:pt>
                <c:pt idx="10">
                  <c:v>144.49</c:v>
                </c:pt>
                <c:pt idx="11">
                  <c:v>111.26</c:v>
                </c:pt>
                <c:pt idx="12">
                  <c:v>416.76</c:v>
                </c:pt>
                <c:pt idx="13">
                  <c:v>390.35</c:v>
                </c:pt>
                <c:pt idx="1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6-42B1-B816-B2B872836C73}"/>
            </c:ext>
          </c:extLst>
        </c:ser>
        <c:ser>
          <c:idx val="2"/>
          <c:order val="2"/>
          <c:tx>
            <c:strRef>
              <c:f>Charts!$F$3</c:f>
              <c:strCache>
                <c:ptCount val="1"/>
                <c:pt idx="0">
                  <c:v>Depth 4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Charts!$C$4:$C$18</c:f>
              <c:strCache>
                <c:ptCount val="15"/>
                <c:pt idx="0">
                  <c:v>Monks-problems-3</c:v>
                </c:pt>
                <c:pt idx="1">
                  <c:v>Iris</c:v>
                </c:pt>
                <c:pt idx="2">
                  <c:v>Monks-problems-1</c:v>
                </c:pt>
                <c:pt idx="3">
                  <c:v>Wine</c:v>
                </c:pt>
                <c:pt idx="4">
                  <c:v>Car-evaluation</c:v>
                </c:pt>
                <c:pt idx="5">
                  <c:v>Monks-problems-2</c:v>
                </c:pt>
                <c:pt idx="6">
                  <c:v>Tic-tac-toe-endgame</c:v>
                </c:pt>
                <c:pt idx="7">
                  <c:v>Ionosphere</c:v>
                </c:pt>
                <c:pt idx="8">
                  <c:v>Banknote-authentification</c:v>
                </c:pt>
                <c:pt idx="9">
                  <c:v>Balance-scale</c:v>
                </c:pt>
                <c:pt idx="10">
                  <c:v>Pima-Indians-diabetes</c:v>
                </c:pt>
                <c:pt idx="11">
                  <c:v>Statlog-satellite</c:v>
                </c:pt>
                <c:pt idx="12">
                  <c:v>Spambase</c:v>
                </c:pt>
                <c:pt idx="13">
                  <c:v>Qsar-biodegradation</c:v>
                </c:pt>
                <c:pt idx="14">
                  <c:v>Seismic-bumps</c:v>
                </c:pt>
              </c:strCache>
            </c:strRef>
          </c:cat>
          <c:val>
            <c:numRef>
              <c:f>Charts!$F$4:$F$18</c:f>
              <c:numCache>
                <c:formatCode>General</c:formatCode>
                <c:ptCount val="15"/>
                <c:pt idx="0">
                  <c:v>5.3</c:v>
                </c:pt>
                <c:pt idx="1">
                  <c:v>7.54</c:v>
                </c:pt>
                <c:pt idx="2">
                  <c:v>8.9</c:v>
                </c:pt>
                <c:pt idx="3">
                  <c:v>10.199999999999999</c:v>
                </c:pt>
                <c:pt idx="4">
                  <c:v>23.02</c:v>
                </c:pt>
                <c:pt idx="5">
                  <c:v>75.88</c:v>
                </c:pt>
                <c:pt idx="6">
                  <c:v>101.48</c:v>
                </c:pt>
                <c:pt idx="7">
                  <c:v>103.22</c:v>
                </c:pt>
                <c:pt idx="8">
                  <c:v>107.01</c:v>
                </c:pt>
                <c:pt idx="9">
                  <c:v>243.93</c:v>
                </c:pt>
                <c:pt idx="10">
                  <c:v>319.14</c:v>
                </c:pt>
                <c:pt idx="11">
                  <c:v>355.55</c:v>
                </c:pt>
                <c:pt idx="12">
                  <c:v>537.24</c:v>
                </c:pt>
                <c:pt idx="13">
                  <c:v>555.66999999999996</c:v>
                </c:pt>
                <c:pt idx="14">
                  <c:v>555.86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6-42B1-B816-B2B872836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892632"/>
        <c:axId val="554890008"/>
      </c:barChart>
      <c:catAx>
        <c:axId val="554892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Instances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890008"/>
        <c:crosses val="autoZero"/>
        <c:auto val="1"/>
        <c:lblAlgn val="ctr"/>
        <c:lblOffset val="100"/>
        <c:noMultiLvlLbl val="0"/>
      </c:catAx>
      <c:valAx>
        <c:axId val="55489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89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68701603851209"/>
          <c:y val="0.91476044795608891"/>
          <c:w val="0.37394597380410555"/>
          <c:h val="5.9237388154296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Accuracy performance of CG VS CART on big datasets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Charts!$U$3</c:f>
              <c:strCache>
                <c:ptCount val="1"/>
                <c:pt idx="0">
                  <c:v>Depth 2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Charts!$T$4:$T$9</c:f>
              <c:strCache>
                <c:ptCount val="6"/>
                <c:pt idx="0">
                  <c:v>Magic4</c:v>
                </c:pt>
                <c:pt idx="1">
                  <c:v>Default credit</c:v>
                </c:pt>
                <c:pt idx="2">
                  <c:v>HTRU_2</c:v>
                </c:pt>
                <c:pt idx="3">
                  <c:v>Letter recognition</c:v>
                </c:pt>
                <c:pt idx="4">
                  <c:v>Statlog shuttle</c:v>
                </c:pt>
                <c:pt idx="5">
                  <c:v>Hand-posture</c:v>
                </c:pt>
              </c:strCache>
            </c:strRef>
          </c:cat>
          <c:val>
            <c:numRef>
              <c:f>Charts!$U$4:$U$9</c:f>
              <c:numCache>
                <c:formatCode>General</c:formatCode>
                <c:ptCount val="6"/>
                <c:pt idx="0">
                  <c:v>0.69999999999998863</c:v>
                </c:pt>
                <c:pt idx="1">
                  <c:v>0</c:v>
                </c:pt>
                <c:pt idx="2">
                  <c:v>0</c:v>
                </c:pt>
                <c:pt idx="3">
                  <c:v>0.19999999999999929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E-4AC9-8981-4943FB5B7528}"/>
            </c:ext>
          </c:extLst>
        </c:ser>
        <c:ser>
          <c:idx val="1"/>
          <c:order val="1"/>
          <c:tx>
            <c:strRef>
              <c:f>Charts!$V$3</c:f>
              <c:strCache>
                <c:ptCount val="1"/>
                <c:pt idx="0">
                  <c:v>Depth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Charts!$T$4:$T$9</c:f>
              <c:strCache>
                <c:ptCount val="6"/>
                <c:pt idx="0">
                  <c:v>Magic4</c:v>
                </c:pt>
                <c:pt idx="1">
                  <c:v>Default credit</c:v>
                </c:pt>
                <c:pt idx="2">
                  <c:v>HTRU_2</c:v>
                </c:pt>
                <c:pt idx="3">
                  <c:v>Letter recognition</c:v>
                </c:pt>
                <c:pt idx="4">
                  <c:v>Statlog shuttle</c:v>
                </c:pt>
                <c:pt idx="5">
                  <c:v>Hand-posture</c:v>
                </c:pt>
              </c:strCache>
            </c:strRef>
          </c:cat>
          <c:val>
            <c:numRef>
              <c:f>Charts!$V$4:$V$9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0.90000000000000213</c:v>
                </c:pt>
                <c:pt idx="4">
                  <c:v>0.10000000000000853</c:v>
                </c:pt>
                <c:pt idx="5">
                  <c:v>0.29999999999999716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E-4AC9-8981-4943FB5B7528}"/>
            </c:ext>
          </c:extLst>
        </c:ser>
        <c:ser>
          <c:idx val="2"/>
          <c:order val="2"/>
          <c:tx>
            <c:strRef>
              <c:f>Charts!$W$3</c:f>
              <c:strCache>
                <c:ptCount val="1"/>
                <c:pt idx="0">
                  <c:v>Depth 4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Charts!$T$4:$T$9</c:f>
              <c:strCache>
                <c:ptCount val="6"/>
                <c:pt idx="0">
                  <c:v>Magic4</c:v>
                </c:pt>
                <c:pt idx="1">
                  <c:v>Default credit</c:v>
                </c:pt>
                <c:pt idx="2">
                  <c:v>HTRU_2</c:v>
                </c:pt>
                <c:pt idx="3">
                  <c:v>Letter recognition</c:v>
                </c:pt>
                <c:pt idx="4">
                  <c:v>Statlog shuttle</c:v>
                </c:pt>
                <c:pt idx="5">
                  <c:v>Hand-posture</c:v>
                </c:pt>
              </c:strCache>
            </c:strRef>
          </c:cat>
          <c:val>
            <c:numRef>
              <c:f>Charts!$W$4:$W$9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2.1999999999999993</c:v>
                </c:pt>
                <c:pt idx="4">
                  <c:v>0</c:v>
                </c:pt>
                <c:pt idx="5">
                  <c:v>9.9999999999994316E-2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E-4AC9-8981-4943FB5B7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892632"/>
        <c:axId val="554890008"/>
      </c:barChart>
      <c:catAx>
        <c:axId val="554892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Instances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890008"/>
        <c:crosses val="autoZero"/>
        <c:auto val="1"/>
        <c:lblAlgn val="ctr"/>
        <c:lblOffset val="100"/>
        <c:noMultiLvlLbl val="0"/>
      </c:catAx>
      <c:valAx>
        <c:axId val="55489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Accuracy</a:t>
                </a:r>
                <a:r>
                  <a:rPr lang="en-US" sz="1600" b="1" baseline="0"/>
                  <a:t> improvement (%)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89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68701603851209"/>
          <c:y val="0.91476044795608891"/>
          <c:w val="0.37394597380410555"/>
          <c:h val="5.9237388154296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Accuracy performance of CG VS CART* on big datasets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Charts!$U$12</c:f>
              <c:strCache>
                <c:ptCount val="1"/>
                <c:pt idx="0">
                  <c:v>Depth 2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Charts!$T$13:$T$18</c:f>
              <c:strCache>
                <c:ptCount val="6"/>
                <c:pt idx="0">
                  <c:v>Magic4</c:v>
                </c:pt>
                <c:pt idx="1">
                  <c:v>Default credit</c:v>
                </c:pt>
                <c:pt idx="2">
                  <c:v>HTRU_2</c:v>
                </c:pt>
                <c:pt idx="3">
                  <c:v>Letter recognition</c:v>
                </c:pt>
                <c:pt idx="4">
                  <c:v>Statlog shuttle</c:v>
                </c:pt>
                <c:pt idx="5">
                  <c:v>Hand-posture</c:v>
                </c:pt>
              </c:strCache>
            </c:strRef>
          </c:cat>
          <c:val>
            <c:numRef>
              <c:f>Charts!$U$13:$U$18</c:f>
              <c:numCache>
                <c:formatCode>General</c:formatCode>
                <c:ptCount val="6"/>
                <c:pt idx="0">
                  <c:v>0.69999999999998863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5-4861-BC62-0D01AF1D6ED6}"/>
            </c:ext>
          </c:extLst>
        </c:ser>
        <c:ser>
          <c:idx val="1"/>
          <c:order val="1"/>
          <c:tx>
            <c:strRef>
              <c:f>Charts!$V$12</c:f>
              <c:strCache>
                <c:ptCount val="1"/>
                <c:pt idx="0">
                  <c:v>Depth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Charts!$T$13:$T$18</c:f>
              <c:strCache>
                <c:ptCount val="6"/>
                <c:pt idx="0">
                  <c:v>Magic4</c:v>
                </c:pt>
                <c:pt idx="1">
                  <c:v>Default credit</c:v>
                </c:pt>
                <c:pt idx="2">
                  <c:v>HTRU_2</c:v>
                </c:pt>
                <c:pt idx="3">
                  <c:v>Letter recognition</c:v>
                </c:pt>
                <c:pt idx="4">
                  <c:v>Statlog shuttle</c:v>
                </c:pt>
                <c:pt idx="5">
                  <c:v>Hand-posture</c:v>
                </c:pt>
              </c:strCache>
            </c:strRef>
          </c:cat>
          <c:val>
            <c:numRef>
              <c:f>Charts!$V$13:$V$18</c:f>
              <c:numCache>
                <c:formatCode>General</c:formatCode>
                <c:ptCount val="6"/>
                <c:pt idx="0">
                  <c:v>0.89999999999999147</c:v>
                </c:pt>
                <c:pt idx="1">
                  <c:v>9.9999999999994316E-2</c:v>
                </c:pt>
                <c:pt idx="2">
                  <c:v>0.10000000000000853</c:v>
                </c:pt>
                <c:pt idx="3">
                  <c:v>-4.6999999999999993</c:v>
                </c:pt>
                <c:pt idx="4">
                  <c:v>0.20000000000000284</c:v>
                </c:pt>
                <c:pt idx="5">
                  <c:v>0.39999999999999858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5-4861-BC62-0D01AF1D6ED6}"/>
            </c:ext>
          </c:extLst>
        </c:ser>
        <c:ser>
          <c:idx val="2"/>
          <c:order val="2"/>
          <c:tx>
            <c:strRef>
              <c:f>Charts!$W$12</c:f>
              <c:strCache>
                <c:ptCount val="1"/>
                <c:pt idx="0">
                  <c:v>Depth 4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Charts!$T$13:$T$18</c:f>
              <c:strCache>
                <c:ptCount val="6"/>
                <c:pt idx="0">
                  <c:v>Magic4</c:v>
                </c:pt>
                <c:pt idx="1">
                  <c:v>Default credit</c:v>
                </c:pt>
                <c:pt idx="2">
                  <c:v>HTRU_2</c:v>
                </c:pt>
                <c:pt idx="3">
                  <c:v>Letter recognition</c:v>
                </c:pt>
                <c:pt idx="4">
                  <c:v>Statlog shuttle</c:v>
                </c:pt>
                <c:pt idx="5">
                  <c:v>Hand-posture</c:v>
                </c:pt>
              </c:strCache>
            </c:strRef>
          </c:cat>
          <c:val>
            <c:numRef>
              <c:f>Charts!$W$13:$W$18</c:f>
              <c:numCache>
                <c:formatCode>General</c:formatCode>
                <c:ptCount val="6"/>
                <c:pt idx="0">
                  <c:v>0</c:v>
                </c:pt>
                <c:pt idx="1">
                  <c:v>9.9999999999994316E-2</c:v>
                </c:pt>
                <c:pt idx="2">
                  <c:v>0.29999999999999716</c:v>
                </c:pt>
                <c:pt idx="3">
                  <c:v>-8.3999999999999986</c:v>
                </c:pt>
                <c:pt idx="4">
                  <c:v>0.20000000000000284</c:v>
                </c:pt>
                <c:pt idx="5">
                  <c:v>9.9999999999994316E-2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5-4861-BC62-0D01AF1D6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430192"/>
        <c:axId val="530430520"/>
      </c:barChart>
      <c:catAx>
        <c:axId val="53043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430520"/>
        <c:crosses val="autoZero"/>
        <c:auto val="1"/>
        <c:lblAlgn val="ctr"/>
        <c:lblOffset val="100"/>
        <c:noMultiLvlLbl val="0"/>
      </c:catAx>
      <c:valAx>
        <c:axId val="53043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Accuracy improvement (%)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4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Accuracy</a:t>
            </a:r>
            <a:r>
              <a:rPr lang="en-GB" sz="1800" b="1" baseline="0"/>
              <a:t> i</a:t>
            </a:r>
            <a:r>
              <a:rPr lang="en-GB" sz="1800" b="1"/>
              <a:t>mprovement VS CART on training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Training!$O$3</c:f>
              <c:strCache>
                <c:ptCount val="1"/>
                <c:pt idx="0">
                  <c:v>Depth 2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Training!$N$4:$N$17</c:f>
              <c:strCache>
                <c:ptCount val="14"/>
                <c:pt idx="0">
                  <c:v>iris</c:v>
                </c:pt>
                <c:pt idx="1">
                  <c:v>IndiansDiabetes</c:v>
                </c:pt>
                <c:pt idx="2">
                  <c:v>banknote</c:v>
                </c:pt>
                <c:pt idx="3">
                  <c:v>balance-scale</c:v>
                </c:pt>
                <c:pt idx="4">
                  <c:v>monk1</c:v>
                </c:pt>
                <c:pt idx="5">
                  <c:v>monk2</c:v>
                </c:pt>
                <c:pt idx="6">
                  <c:v>monk3</c:v>
                </c:pt>
                <c:pt idx="7">
                  <c:v>Ionosphere</c:v>
                </c:pt>
                <c:pt idx="8">
                  <c:v>spambase</c:v>
                </c:pt>
                <c:pt idx="9">
                  <c:v>car_evaluation</c:v>
                </c:pt>
                <c:pt idx="10">
                  <c:v>biodeg</c:v>
                </c:pt>
                <c:pt idx="11">
                  <c:v>seismic_bumps</c:v>
                </c:pt>
                <c:pt idx="12">
                  <c:v>Statlog_satellite</c:v>
                </c:pt>
                <c:pt idx="13">
                  <c:v>wine</c:v>
                </c:pt>
              </c:strCache>
            </c:strRef>
          </c:cat>
          <c:val>
            <c:numRef>
              <c:f>Training!$O$4:$O$17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0.79999999999999716</c:v>
                </c:pt>
                <c:pt idx="4">
                  <c:v>1.5999999999999943</c:v>
                </c:pt>
                <c:pt idx="5">
                  <c:v>2.3999999999999915</c:v>
                </c:pt>
                <c:pt idx="6">
                  <c:v>0</c:v>
                </c:pt>
                <c:pt idx="7">
                  <c:v>0</c:v>
                </c:pt>
                <c:pt idx="8">
                  <c:v>0.20000000000000284</c:v>
                </c:pt>
                <c:pt idx="9">
                  <c:v>0</c:v>
                </c:pt>
                <c:pt idx="10">
                  <c:v>0.79999999999999716</c:v>
                </c:pt>
                <c:pt idx="11">
                  <c:v>0</c:v>
                </c:pt>
                <c:pt idx="12">
                  <c:v>0.20000000000000284</c:v>
                </c:pt>
                <c:pt idx="1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8-4D2F-8738-20997F66663E}"/>
            </c:ext>
          </c:extLst>
        </c:ser>
        <c:ser>
          <c:idx val="1"/>
          <c:order val="1"/>
          <c:tx>
            <c:strRef>
              <c:f>Training!$P$3</c:f>
              <c:strCache>
                <c:ptCount val="1"/>
                <c:pt idx="0">
                  <c:v>Depth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Training!$N$4:$N$17</c:f>
              <c:strCache>
                <c:ptCount val="14"/>
                <c:pt idx="0">
                  <c:v>iris</c:v>
                </c:pt>
                <c:pt idx="1">
                  <c:v>IndiansDiabetes</c:v>
                </c:pt>
                <c:pt idx="2">
                  <c:v>banknote</c:v>
                </c:pt>
                <c:pt idx="3">
                  <c:v>balance-scale</c:v>
                </c:pt>
                <c:pt idx="4">
                  <c:v>monk1</c:v>
                </c:pt>
                <c:pt idx="5">
                  <c:v>monk2</c:v>
                </c:pt>
                <c:pt idx="6">
                  <c:v>monk3</c:v>
                </c:pt>
                <c:pt idx="7">
                  <c:v>Ionosphere</c:v>
                </c:pt>
                <c:pt idx="8">
                  <c:v>spambase</c:v>
                </c:pt>
                <c:pt idx="9">
                  <c:v>car_evaluation</c:v>
                </c:pt>
                <c:pt idx="10">
                  <c:v>biodeg</c:v>
                </c:pt>
                <c:pt idx="11">
                  <c:v>seismic_bumps</c:v>
                </c:pt>
                <c:pt idx="12">
                  <c:v>Statlog_satellite</c:v>
                </c:pt>
                <c:pt idx="13">
                  <c:v>wine</c:v>
                </c:pt>
              </c:strCache>
            </c:strRef>
          </c:cat>
          <c:val>
            <c:numRef>
              <c:f>Training!$P$4:$P$17</c:f>
              <c:numCache>
                <c:formatCode>General</c:formatCode>
                <c:ptCount val="14"/>
                <c:pt idx="0">
                  <c:v>0.70000000000000284</c:v>
                </c:pt>
                <c:pt idx="1">
                  <c:v>1.6000000000000085</c:v>
                </c:pt>
                <c:pt idx="2">
                  <c:v>2.2999999999999972</c:v>
                </c:pt>
                <c:pt idx="3">
                  <c:v>1.2000000000000028</c:v>
                </c:pt>
                <c:pt idx="4">
                  <c:v>0</c:v>
                </c:pt>
                <c:pt idx="5">
                  <c:v>8.7999999999999972</c:v>
                </c:pt>
                <c:pt idx="6">
                  <c:v>0</c:v>
                </c:pt>
                <c:pt idx="7">
                  <c:v>0</c:v>
                </c:pt>
                <c:pt idx="8">
                  <c:v>0.69999999999998863</c:v>
                </c:pt>
                <c:pt idx="9">
                  <c:v>0</c:v>
                </c:pt>
                <c:pt idx="10">
                  <c:v>1.0999999999999943</c:v>
                </c:pt>
                <c:pt idx="11">
                  <c:v>0.29999999999999716</c:v>
                </c:pt>
                <c:pt idx="12">
                  <c:v>0.10000000000000853</c:v>
                </c:pt>
                <c:pt idx="13">
                  <c:v>1.6000000000000085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8-4D2F-8738-20997F66663E}"/>
            </c:ext>
          </c:extLst>
        </c:ser>
        <c:ser>
          <c:idx val="2"/>
          <c:order val="2"/>
          <c:tx>
            <c:strRef>
              <c:f>Training!$Q$3</c:f>
              <c:strCache>
                <c:ptCount val="1"/>
                <c:pt idx="0">
                  <c:v>Depth 4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Training!$N$4:$N$17</c:f>
              <c:strCache>
                <c:ptCount val="14"/>
                <c:pt idx="0">
                  <c:v>iris</c:v>
                </c:pt>
                <c:pt idx="1">
                  <c:v>IndiansDiabetes</c:v>
                </c:pt>
                <c:pt idx="2">
                  <c:v>banknote</c:v>
                </c:pt>
                <c:pt idx="3">
                  <c:v>balance-scale</c:v>
                </c:pt>
                <c:pt idx="4">
                  <c:v>monk1</c:v>
                </c:pt>
                <c:pt idx="5">
                  <c:v>monk2</c:v>
                </c:pt>
                <c:pt idx="6">
                  <c:v>monk3</c:v>
                </c:pt>
                <c:pt idx="7">
                  <c:v>Ionosphere</c:v>
                </c:pt>
                <c:pt idx="8">
                  <c:v>spambase</c:v>
                </c:pt>
                <c:pt idx="9">
                  <c:v>car_evaluation</c:v>
                </c:pt>
                <c:pt idx="10">
                  <c:v>biodeg</c:v>
                </c:pt>
                <c:pt idx="11">
                  <c:v>seismic_bumps</c:v>
                </c:pt>
                <c:pt idx="12">
                  <c:v>Statlog_satellite</c:v>
                </c:pt>
                <c:pt idx="13">
                  <c:v>wine</c:v>
                </c:pt>
              </c:strCache>
            </c:strRef>
          </c:cat>
          <c:val>
            <c:numRef>
              <c:f>Training!$Q$4:$Q$17</c:f>
              <c:numCache>
                <c:formatCode>General</c:formatCode>
                <c:ptCount val="14"/>
                <c:pt idx="0">
                  <c:v>0</c:v>
                </c:pt>
                <c:pt idx="1">
                  <c:v>1.2999999999999972</c:v>
                </c:pt>
                <c:pt idx="2">
                  <c:v>0</c:v>
                </c:pt>
                <c:pt idx="3">
                  <c:v>1.0999999999999943</c:v>
                </c:pt>
                <c:pt idx="4">
                  <c:v>4.9000000000000057</c:v>
                </c:pt>
                <c:pt idx="5">
                  <c:v>5.8999999999999915</c:v>
                </c:pt>
                <c:pt idx="6">
                  <c:v>0</c:v>
                </c:pt>
                <c:pt idx="7">
                  <c:v>1.1999999999999886</c:v>
                </c:pt>
                <c:pt idx="8">
                  <c:v>0</c:v>
                </c:pt>
                <c:pt idx="9">
                  <c:v>0</c:v>
                </c:pt>
                <c:pt idx="10">
                  <c:v>1.4000000000000057</c:v>
                </c:pt>
                <c:pt idx="11">
                  <c:v>9.9999999999994316E-2</c:v>
                </c:pt>
                <c:pt idx="12">
                  <c:v>1.2000000000000028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8-4D2F-8738-20997F66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413768"/>
        <c:axId val="491418688"/>
      </c:barChart>
      <c:catAx>
        <c:axId val="49141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418688"/>
        <c:crosses val="autoZero"/>
        <c:auto val="1"/>
        <c:lblAlgn val="ctr"/>
        <c:lblOffset val="100"/>
        <c:noMultiLvlLbl val="0"/>
      </c:catAx>
      <c:valAx>
        <c:axId val="4914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Accuracy improvement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41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CART* VS BERTSIMAS', depth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'CART_star,k=2'!$J$37:$J$51</c:f>
              <c:strCache>
                <c:ptCount val="15"/>
                <c:pt idx="0">
                  <c:v>Monks-problems-2</c:v>
                </c:pt>
                <c:pt idx="1">
                  <c:v>Ionosphere</c:v>
                </c:pt>
                <c:pt idx="2">
                  <c:v>Seismic-bumps</c:v>
                </c:pt>
                <c:pt idx="3">
                  <c:v>Tic-tac-toe-endgame</c:v>
                </c:pt>
                <c:pt idx="4">
                  <c:v>Monks-problems-3</c:v>
                </c:pt>
                <c:pt idx="5">
                  <c:v>Wine</c:v>
                </c:pt>
                <c:pt idx="6">
                  <c:v>Pima-Indians-diabetes</c:v>
                </c:pt>
                <c:pt idx="7">
                  <c:v>Iris</c:v>
                </c:pt>
                <c:pt idx="8">
                  <c:v>Balance-scale</c:v>
                </c:pt>
                <c:pt idx="9">
                  <c:v>Banknote-authentification</c:v>
                </c:pt>
                <c:pt idx="10">
                  <c:v>Spambase</c:v>
                </c:pt>
                <c:pt idx="11">
                  <c:v>Qsar-biodegradation</c:v>
                </c:pt>
                <c:pt idx="12">
                  <c:v>Car-evaluation</c:v>
                </c:pt>
                <c:pt idx="13">
                  <c:v>Monks-problems-1</c:v>
                </c:pt>
                <c:pt idx="14">
                  <c:v>Statlog-satellite</c:v>
                </c:pt>
              </c:strCache>
            </c:strRef>
          </c:cat>
          <c:val>
            <c:numRef>
              <c:f>'CART_star,k=2'!$K$37:$K$51</c:f>
              <c:numCache>
                <c:formatCode>General</c:formatCode>
                <c:ptCount val="15"/>
                <c:pt idx="0">
                  <c:v>-5.6000000000000014</c:v>
                </c:pt>
                <c:pt idx="1">
                  <c:v>-3.5</c:v>
                </c:pt>
                <c:pt idx="2">
                  <c:v>-0.70000000000000284</c:v>
                </c:pt>
                <c:pt idx="3">
                  <c:v>-0.39999999999999147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0.79999999999999716</c:v>
                </c:pt>
                <c:pt idx="8">
                  <c:v>1.4000000000000057</c:v>
                </c:pt>
                <c:pt idx="9">
                  <c:v>1.7000000000000028</c:v>
                </c:pt>
                <c:pt idx="10">
                  <c:v>2.7000000000000028</c:v>
                </c:pt>
                <c:pt idx="11">
                  <c:v>3.4000000000000057</c:v>
                </c:pt>
                <c:pt idx="12">
                  <c:v>3.7999999999999972</c:v>
                </c:pt>
                <c:pt idx="13">
                  <c:v>3.8999999999999915</c:v>
                </c:pt>
                <c:pt idx="14">
                  <c:v>5.8999999999999915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73A-4C08-BF73-E0E2C571B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27496"/>
        <c:axId val="423527824"/>
      </c:barChart>
      <c:catAx>
        <c:axId val="42352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824"/>
        <c:crosses val="autoZero"/>
        <c:auto val="1"/>
        <c:lblAlgn val="ctr"/>
        <c:lblOffset val="100"/>
        <c:noMultiLvlLbl val="0"/>
      </c:catAx>
      <c:valAx>
        <c:axId val="4235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Accuracy improvement on testing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CART*</a:t>
            </a:r>
            <a:r>
              <a:rPr lang="en-US" sz="2400" b="1" baseline="0"/>
              <a:t> VS CART, depth 3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'CART_star,k=3'!$C$32:$C$46</c:f>
              <c:strCache>
                <c:ptCount val="15"/>
                <c:pt idx="0">
                  <c:v>Monks-problems-2</c:v>
                </c:pt>
                <c:pt idx="1">
                  <c:v>Monks-problems-3</c:v>
                </c:pt>
                <c:pt idx="2">
                  <c:v>Ionosphere</c:v>
                </c:pt>
                <c:pt idx="3">
                  <c:v>Tic-tac-toe-endgame</c:v>
                </c:pt>
                <c:pt idx="4">
                  <c:v>Seismic-bumps</c:v>
                </c:pt>
                <c:pt idx="5">
                  <c:v>Balance-scale</c:v>
                </c:pt>
                <c:pt idx="6">
                  <c:v>Car-evaluation</c:v>
                </c:pt>
                <c:pt idx="7">
                  <c:v>Pima-Indians-diabetes</c:v>
                </c:pt>
                <c:pt idx="8">
                  <c:v>Statlog-satellite</c:v>
                </c:pt>
                <c:pt idx="9">
                  <c:v>Spambase</c:v>
                </c:pt>
                <c:pt idx="10">
                  <c:v>Iris</c:v>
                </c:pt>
                <c:pt idx="11">
                  <c:v>Qsar-biodegradation</c:v>
                </c:pt>
                <c:pt idx="12">
                  <c:v>Banknote-authentification</c:v>
                </c:pt>
                <c:pt idx="13">
                  <c:v>Wine</c:v>
                </c:pt>
                <c:pt idx="14">
                  <c:v>Monks-problems-1</c:v>
                </c:pt>
              </c:strCache>
            </c:strRef>
          </c:cat>
          <c:val>
            <c:numRef>
              <c:f>'CART_star,k=3'!$D$32:$D$46</c:f>
              <c:numCache>
                <c:formatCode>General</c:formatCode>
                <c:ptCount val="15"/>
                <c:pt idx="0">
                  <c:v>-8.7999999999999972</c:v>
                </c:pt>
                <c:pt idx="1">
                  <c:v>-7.1000000000000085</c:v>
                </c:pt>
                <c:pt idx="2">
                  <c:v>-3.8999999999999915</c:v>
                </c:pt>
                <c:pt idx="3">
                  <c:v>-2.5</c:v>
                </c:pt>
                <c:pt idx="4">
                  <c:v>-0.89999999999999147</c:v>
                </c:pt>
                <c:pt idx="5">
                  <c:v>1.2999999999999972</c:v>
                </c:pt>
                <c:pt idx="6">
                  <c:v>1.8999999999999915</c:v>
                </c:pt>
                <c:pt idx="7">
                  <c:v>2</c:v>
                </c:pt>
                <c:pt idx="8">
                  <c:v>2.2000000000000028</c:v>
                </c:pt>
                <c:pt idx="9">
                  <c:v>3.2999999999999972</c:v>
                </c:pt>
                <c:pt idx="10">
                  <c:v>3.8999999999999915</c:v>
                </c:pt>
                <c:pt idx="11">
                  <c:v>4.7999999999999972</c:v>
                </c:pt>
                <c:pt idx="12">
                  <c:v>5.5999999999999943</c:v>
                </c:pt>
                <c:pt idx="13">
                  <c:v>8.3999999999999915</c:v>
                </c:pt>
                <c:pt idx="14">
                  <c:v>19.400000000000006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203A-4E54-8F7C-E7269A95A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240000"/>
        <c:axId val="293233112"/>
      </c:barChart>
      <c:catAx>
        <c:axId val="2932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33112"/>
        <c:crosses val="autoZero"/>
        <c:auto val="1"/>
        <c:lblAlgn val="ctr"/>
        <c:lblOffset val="100"/>
        <c:noMultiLvlLbl val="0"/>
      </c:catAx>
      <c:valAx>
        <c:axId val="2932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Accuracy improvement on testing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CART* VS BERTSIMAS', depth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'CART_star,k=3'!$K$30:$K$44</c:f>
              <c:strCache>
                <c:ptCount val="15"/>
                <c:pt idx="0">
                  <c:v>Monks-problems-2</c:v>
                </c:pt>
                <c:pt idx="1">
                  <c:v>Monks-problems-3</c:v>
                </c:pt>
                <c:pt idx="2">
                  <c:v>Wine</c:v>
                </c:pt>
                <c:pt idx="3">
                  <c:v>Ionosphere</c:v>
                </c:pt>
                <c:pt idx="4">
                  <c:v>Tic-tac-toe-endgame</c:v>
                </c:pt>
                <c:pt idx="5">
                  <c:v>Seismic-bumps</c:v>
                </c:pt>
                <c:pt idx="6">
                  <c:v>Pima-Indians-diabetes</c:v>
                </c:pt>
                <c:pt idx="7">
                  <c:v>Car-evaluation</c:v>
                </c:pt>
                <c:pt idx="8">
                  <c:v>Statlog-satellite</c:v>
                </c:pt>
                <c:pt idx="9">
                  <c:v>Iris</c:v>
                </c:pt>
                <c:pt idx="10">
                  <c:v>Balance-scale</c:v>
                </c:pt>
                <c:pt idx="11">
                  <c:v>Spambase</c:v>
                </c:pt>
                <c:pt idx="12">
                  <c:v>Qsar-biodegradation</c:v>
                </c:pt>
                <c:pt idx="13">
                  <c:v>Banknote-authentification</c:v>
                </c:pt>
                <c:pt idx="14">
                  <c:v>Monks-problems-1</c:v>
                </c:pt>
              </c:strCache>
            </c:strRef>
          </c:cat>
          <c:val>
            <c:numRef>
              <c:f>'CART_star,k=3'!$L$30:$L$44</c:f>
              <c:numCache>
                <c:formatCode>General</c:formatCode>
                <c:ptCount val="15"/>
                <c:pt idx="0">
                  <c:v>-7.8999999999999986</c:v>
                </c:pt>
                <c:pt idx="1">
                  <c:v>-7.1000000000000085</c:v>
                </c:pt>
                <c:pt idx="2">
                  <c:v>-4.9000000000000057</c:v>
                </c:pt>
                <c:pt idx="3">
                  <c:v>-3.6999999999999886</c:v>
                </c:pt>
                <c:pt idx="4">
                  <c:v>-3.5</c:v>
                </c:pt>
                <c:pt idx="5">
                  <c:v>-0.89999999999999147</c:v>
                </c:pt>
                <c:pt idx="6">
                  <c:v>1.5</c:v>
                </c:pt>
                <c:pt idx="7">
                  <c:v>1.8999999999999915</c:v>
                </c:pt>
                <c:pt idx="8">
                  <c:v>2</c:v>
                </c:pt>
                <c:pt idx="9">
                  <c:v>2.7999999999999972</c:v>
                </c:pt>
                <c:pt idx="10">
                  <c:v>2.7999999999999972</c:v>
                </c:pt>
                <c:pt idx="11">
                  <c:v>3.2999999999999972</c:v>
                </c:pt>
                <c:pt idx="12">
                  <c:v>4.7000000000000028</c:v>
                </c:pt>
                <c:pt idx="13">
                  <c:v>5</c:v>
                </c:pt>
                <c:pt idx="14">
                  <c:v>14.900000000000006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558-41B9-AF1C-72201FDD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27496"/>
        <c:axId val="423527824"/>
      </c:barChart>
      <c:catAx>
        <c:axId val="42352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824"/>
        <c:crosses val="autoZero"/>
        <c:auto val="1"/>
        <c:lblAlgn val="ctr"/>
        <c:lblOffset val="100"/>
        <c:noMultiLvlLbl val="0"/>
      </c:catAx>
      <c:valAx>
        <c:axId val="4235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Accuracy improvement on testing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CART*</a:t>
            </a:r>
            <a:r>
              <a:rPr lang="en-US" sz="2400" b="1" baseline="0"/>
              <a:t> VS CART, depth 4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'CART_star,k=4'!$C$34:$C$48</c:f>
              <c:strCache>
                <c:ptCount val="15"/>
                <c:pt idx="0">
                  <c:v>Monks-problems-2</c:v>
                </c:pt>
                <c:pt idx="1">
                  <c:v>Monks-problems-3</c:v>
                </c:pt>
                <c:pt idx="2">
                  <c:v>Ionosphere</c:v>
                </c:pt>
                <c:pt idx="3">
                  <c:v>Seismic-bumps</c:v>
                </c:pt>
                <c:pt idx="4">
                  <c:v>Pima-Indians-diabetes</c:v>
                </c:pt>
                <c:pt idx="5">
                  <c:v>Qsar-biodegradation</c:v>
                </c:pt>
                <c:pt idx="6">
                  <c:v>Tic-tac-toe-endgame</c:v>
                </c:pt>
                <c:pt idx="7">
                  <c:v>Statlog-satellite</c:v>
                </c:pt>
                <c:pt idx="8">
                  <c:v>Iris</c:v>
                </c:pt>
                <c:pt idx="9">
                  <c:v>Spambase</c:v>
                </c:pt>
                <c:pt idx="10">
                  <c:v>Balance-scale</c:v>
                </c:pt>
                <c:pt idx="11">
                  <c:v>Banknote-authentification</c:v>
                </c:pt>
                <c:pt idx="12">
                  <c:v>Car-evaluation</c:v>
                </c:pt>
                <c:pt idx="13">
                  <c:v>Wine</c:v>
                </c:pt>
                <c:pt idx="14">
                  <c:v>Monks-problems-1</c:v>
                </c:pt>
              </c:strCache>
            </c:strRef>
          </c:cat>
          <c:val>
            <c:numRef>
              <c:f>'CART_star,k=4'!$D$34:$D$48</c:f>
              <c:numCache>
                <c:formatCode>General</c:formatCode>
                <c:ptCount val="15"/>
                <c:pt idx="0">
                  <c:v>-10.199999999999996</c:v>
                </c:pt>
                <c:pt idx="1">
                  <c:v>-3.2000000000000028</c:v>
                </c:pt>
                <c:pt idx="2">
                  <c:v>-1.8999999999999915</c:v>
                </c:pt>
                <c:pt idx="3">
                  <c:v>-1.5</c:v>
                </c:pt>
                <c:pt idx="4">
                  <c:v>-1.2999999999999972</c:v>
                </c:pt>
                <c:pt idx="5">
                  <c:v>0.90000000000000568</c:v>
                </c:pt>
                <c:pt idx="6">
                  <c:v>3</c:v>
                </c:pt>
                <c:pt idx="7">
                  <c:v>3.2999999999999972</c:v>
                </c:pt>
                <c:pt idx="8">
                  <c:v>3.8999999999999915</c:v>
                </c:pt>
                <c:pt idx="9">
                  <c:v>3.9000000000000057</c:v>
                </c:pt>
                <c:pt idx="10">
                  <c:v>4.6999999999999886</c:v>
                </c:pt>
                <c:pt idx="11">
                  <c:v>6.7999999999999972</c:v>
                </c:pt>
                <c:pt idx="12">
                  <c:v>7.6000000000000085</c:v>
                </c:pt>
                <c:pt idx="13">
                  <c:v>10.199999999999989</c:v>
                </c:pt>
                <c:pt idx="14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3E7-45E8-AB49-4B9309790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240000"/>
        <c:axId val="293233112"/>
      </c:barChart>
      <c:catAx>
        <c:axId val="2932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33112"/>
        <c:crosses val="autoZero"/>
        <c:auto val="1"/>
        <c:lblAlgn val="ctr"/>
        <c:lblOffset val="100"/>
        <c:noMultiLvlLbl val="0"/>
      </c:catAx>
      <c:valAx>
        <c:axId val="2932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Accuracy improvement on testing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CART* VS BERTSIMAS', depth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'CART_star,k=4'!$H$52:$H$66</c:f>
              <c:strCache>
                <c:ptCount val="15"/>
                <c:pt idx="0">
                  <c:v>Monks-problems-3</c:v>
                </c:pt>
                <c:pt idx="1">
                  <c:v>Wine</c:v>
                </c:pt>
                <c:pt idx="2">
                  <c:v>Pima-Indians-diabetes</c:v>
                </c:pt>
                <c:pt idx="3">
                  <c:v>Ionosphere</c:v>
                </c:pt>
                <c:pt idx="4">
                  <c:v>Seismic-bumps</c:v>
                </c:pt>
                <c:pt idx="5">
                  <c:v>Monks-problems-2</c:v>
                </c:pt>
                <c:pt idx="6">
                  <c:v>Qsar-biodegradation</c:v>
                </c:pt>
                <c:pt idx="7">
                  <c:v>Iris</c:v>
                </c:pt>
                <c:pt idx="8">
                  <c:v>Statlog-satellite</c:v>
                </c:pt>
                <c:pt idx="9">
                  <c:v>Spambase</c:v>
                </c:pt>
                <c:pt idx="10">
                  <c:v>Tic-tac-toe-endgame</c:v>
                </c:pt>
                <c:pt idx="11">
                  <c:v>Banknote-authentification</c:v>
                </c:pt>
                <c:pt idx="12">
                  <c:v>Balance-scale</c:v>
                </c:pt>
                <c:pt idx="13">
                  <c:v>Car-evaluation</c:v>
                </c:pt>
                <c:pt idx="14">
                  <c:v>Monks-problems-1</c:v>
                </c:pt>
              </c:strCache>
            </c:strRef>
          </c:cat>
          <c:val>
            <c:numRef>
              <c:f>'CART_star,k=4'!$I$52:$I$66</c:f>
              <c:numCache>
                <c:formatCode>General</c:formatCode>
                <c:ptCount val="15"/>
                <c:pt idx="0">
                  <c:v>-3.2000000000000028</c:v>
                </c:pt>
                <c:pt idx="1">
                  <c:v>-3.1000000000000085</c:v>
                </c:pt>
                <c:pt idx="2">
                  <c:v>-2</c:v>
                </c:pt>
                <c:pt idx="3">
                  <c:v>-1.6999999999999886</c:v>
                </c:pt>
                <c:pt idx="4">
                  <c:v>-1.5</c:v>
                </c:pt>
                <c:pt idx="5">
                  <c:v>-1.3999999999999986</c:v>
                </c:pt>
                <c:pt idx="6">
                  <c:v>0.70000000000000284</c:v>
                </c:pt>
                <c:pt idx="7">
                  <c:v>2.7999999999999972</c:v>
                </c:pt>
                <c:pt idx="8">
                  <c:v>3.5</c:v>
                </c:pt>
                <c:pt idx="9">
                  <c:v>3.8000000000000114</c:v>
                </c:pt>
                <c:pt idx="10">
                  <c:v>3.9000000000000057</c:v>
                </c:pt>
                <c:pt idx="11">
                  <c:v>5.0999999999999943</c:v>
                </c:pt>
                <c:pt idx="12">
                  <c:v>6.5</c:v>
                </c:pt>
                <c:pt idx="13">
                  <c:v>7.6000000000000085</c:v>
                </c:pt>
                <c:pt idx="14">
                  <c:v>14.200000000000003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9C8-41EB-97F5-585E2601A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27496"/>
        <c:axId val="423527824"/>
      </c:barChart>
      <c:catAx>
        <c:axId val="42352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824"/>
        <c:crosses val="autoZero"/>
        <c:auto val="1"/>
        <c:lblAlgn val="ctr"/>
        <c:lblOffset val="100"/>
        <c:noMultiLvlLbl val="0"/>
      </c:catAx>
      <c:valAx>
        <c:axId val="4235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Accuracy improvement on testing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CG*</a:t>
            </a:r>
            <a:r>
              <a:rPr lang="en-US" sz="2400" b="1" baseline="0"/>
              <a:t> VS CART, depth 3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'CG_star, k=3'!$C$32:$C$46</c:f>
              <c:strCache>
                <c:ptCount val="15"/>
                <c:pt idx="0">
                  <c:v>Monks-problems-3</c:v>
                </c:pt>
                <c:pt idx="1">
                  <c:v>Ionosphere</c:v>
                </c:pt>
                <c:pt idx="2">
                  <c:v>Tic-tac-toe-endgame</c:v>
                </c:pt>
                <c:pt idx="3">
                  <c:v>Seismic-bumps</c:v>
                </c:pt>
                <c:pt idx="4">
                  <c:v>Balance-scale</c:v>
                </c:pt>
                <c:pt idx="5">
                  <c:v>Car-evaluation</c:v>
                </c:pt>
                <c:pt idx="6">
                  <c:v>Monks-problems-2</c:v>
                </c:pt>
                <c:pt idx="7">
                  <c:v>Pima-Indians-diabetes</c:v>
                </c:pt>
                <c:pt idx="8">
                  <c:v>Statlog-satellite</c:v>
                </c:pt>
                <c:pt idx="9">
                  <c:v>Spambase</c:v>
                </c:pt>
                <c:pt idx="10">
                  <c:v>Iris</c:v>
                </c:pt>
                <c:pt idx="11">
                  <c:v>Qsar-biodegradation</c:v>
                </c:pt>
                <c:pt idx="12">
                  <c:v>Banknote-authentification</c:v>
                </c:pt>
                <c:pt idx="13">
                  <c:v>Wine</c:v>
                </c:pt>
                <c:pt idx="14">
                  <c:v>Monks-problems-1</c:v>
                </c:pt>
              </c:strCache>
            </c:strRef>
          </c:cat>
          <c:val>
            <c:numRef>
              <c:f>'CG_star, k=3'!$D$32:$D$46</c:f>
              <c:numCache>
                <c:formatCode>General</c:formatCode>
                <c:ptCount val="15"/>
                <c:pt idx="0">
                  <c:v>-4.5</c:v>
                </c:pt>
                <c:pt idx="1">
                  <c:v>-2.7999999999999972</c:v>
                </c:pt>
                <c:pt idx="2">
                  <c:v>-2.5</c:v>
                </c:pt>
                <c:pt idx="3">
                  <c:v>-0.89999999999999147</c:v>
                </c:pt>
                <c:pt idx="4">
                  <c:v>0.79999999999999716</c:v>
                </c:pt>
                <c:pt idx="5">
                  <c:v>1.8999999999999915</c:v>
                </c:pt>
                <c:pt idx="6">
                  <c:v>1.8999999999999986</c:v>
                </c:pt>
                <c:pt idx="7">
                  <c:v>2</c:v>
                </c:pt>
                <c:pt idx="8">
                  <c:v>2.3999999999999915</c:v>
                </c:pt>
                <c:pt idx="9">
                  <c:v>3.5</c:v>
                </c:pt>
                <c:pt idx="10">
                  <c:v>3.8999999999999915</c:v>
                </c:pt>
                <c:pt idx="11">
                  <c:v>4.9000000000000057</c:v>
                </c:pt>
                <c:pt idx="12">
                  <c:v>6.2999999999999972</c:v>
                </c:pt>
                <c:pt idx="13">
                  <c:v>9.7999999999999972</c:v>
                </c:pt>
                <c:pt idx="14">
                  <c:v>19.400000000000006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DAA1-4A16-9E83-8D792661A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240000"/>
        <c:axId val="293233112"/>
      </c:barChart>
      <c:catAx>
        <c:axId val="2932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33112"/>
        <c:crosses val="autoZero"/>
        <c:auto val="1"/>
        <c:lblAlgn val="ctr"/>
        <c:lblOffset val="100"/>
        <c:noMultiLvlLbl val="0"/>
      </c:catAx>
      <c:valAx>
        <c:axId val="2932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Accuracy improvement on testing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CG* VS BERTSIMAS', depth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'CG_star, k=3'!$J$55:$J$69</c:f>
              <c:strCache>
                <c:ptCount val="15"/>
                <c:pt idx="0">
                  <c:v>Monks-problems-3</c:v>
                </c:pt>
                <c:pt idx="1">
                  <c:v>Tic-tac-toe-endgame</c:v>
                </c:pt>
                <c:pt idx="2">
                  <c:v>Wine</c:v>
                </c:pt>
                <c:pt idx="3">
                  <c:v>Ionosphere</c:v>
                </c:pt>
                <c:pt idx="4">
                  <c:v>Seismic-bumps</c:v>
                </c:pt>
                <c:pt idx="5">
                  <c:v>Pima-Indians-diabetes</c:v>
                </c:pt>
                <c:pt idx="6">
                  <c:v>Car-evaluation</c:v>
                </c:pt>
                <c:pt idx="7">
                  <c:v>Statlog-satellite</c:v>
                </c:pt>
                <c:pt idx="8">
                  <c:v>Balance-scale</c:v>
                </c:pt>
                <c:pt idx="9">
                  <c:v>Iris</c:v>
                </c:pt>
                <c:pt idx="10">
                  <c:v>Monks-problems-2</c:v>
                </c:pt>
                <c:pt idx="11">
                  <c:v>Spambase</c:v>
                </c:pt>
                <c:pt idx="12">
                  <c:v>Qsar-biodegradation</c:v>
                </c:pt>
                <c:pt idx="13">
                  <c:v>Banknote-authentification</c:v>
                </c:pt>
                <c:pt idx="14">
                  <c:v>Monks-problems-1</c:v>
                </c:pt>
              </c:strCache>
            </c:strRef>
          </c:cat>
          <c:val>
            <c:numRef>
              <c:f>'CG_star, k=3'!$K$55:$K$69</c:f>
              <c:numCache>
                <c:formatCode>General</c:formatCode>
                <c:ptCount val="15"/>
                <c:pt idx="0">
                  <c:v>-4.5</c:v>
                </c:pt>
                <c:pt idx="1">
                  <c:v>-3.5</c:v>
                </c:pt>
                <c:pt idx="2">
                  <c:v>-3.5</c:v>
                </c:pt>
                <c:pt idx="3">
                  <c:v>-2.5999999999999943</c:v>
                </c:pt>
                <c:pt idx="4">
                  <c:v>-0.89999999999999147</c:v>
                </c:pt>
                <c:pt idx="5">
                  <c:v>1.5</c:v>
                </c:pt>
                <c:pt idx="6">
                  <c:v>1.8999999999999915</c:v>
                </c:pt>
                <c:pt idx="7">
                  <c:v>2.1999999999999886</c:v>
                </c:pt>
                <c:pt idx="8">
                  <c:v>2.2999999999999972</c:v>
                </c:pt>
                <c:pt idx="9">
                  <c:v>2.7999999999999972</c:v>
                </c:pt>
                <c:pt idx="10">
                  <c:v>2.7999999999999972</c:v>
                </c:pt>
                <c:pt idx="11">
                  <c:v>3.5</c:v>
                </c:pt>
                <c:pt idx="12">
                  <c:v>4.8000000000000114</c:v>
                </c:pt>
                <c:pt idx="13">
                  <c:v>5.7000000000000028</c:v>
                </c:pt>
                <c:pt idx="14">
                  <c:v>14.900000000000006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258-4082-9BC1-45D1C7B48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27496"/>
        <c:axId val="423527824"/>
      </c:barChart>
      <c:catAx>
        <c:axId val="42352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824"/>
        <c:crosses val="autoZero"/>
        <c:auto val="1"/>
        <c:lblAlgn val="ctr"/>
        <c:lblOffset val="100"/>
        <c:noMultiLvlLbl val="0"/>
      </c:catAx>
      <c:valAx>
        <c:axId val="4235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Accuracy improvement on testing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CG*</a:t>
            </a:r>
            <a:r>
              <a:rPr lang="en-US" sz="2400" b="1" baseline="0"/>
              <a:t> VS CART, depth 4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'CG_star, k=4'!$C$33:$C$47</c:f>
              <c:strCache>
                <c:ptCount val="15"/>
                <c:pt idx="0">
                  <c:v>Monks-problems-2</c:v>
                </c:pt>
                <c:pt idx="1">
                  <c:v>Monks-problems-3</c:v>
                </c:pt>
                <c:pt idx="2">
                  <c:v>Ionosphere</c:v>
                </c:pt>
                <c:pt idx="3">
                  <c:v>Seismic-bumps</c:v>
                </c:pt>
                <c:pt idx="4">
                  <c:v>Pima-Indians-diabetes</c:v>
                </c:pt>
                <c:pt idx="5">
                  <c:v>Qsar-biodegradation</c:v>
                </c:pt>
                <c:pt idx="6">
                  <c:v>Iris</c:v>
                </c:pt>
                <c:pt idx="7">
                  <c:v>Statlog-satellite</c:v>
                </c:pt>
                <c:pt idx="8">
                  <c:v>Spambase</c:v>
                </c:pt>
                <c:pt idx="9">
                  <c:v>Tic-tac-toe-endgame</c:v>
                </c:pt>
                <c:pt idx="10">
                  <c:v>Banknote-authentification</c:v>
                </c:pt>
                <c:pt idx="11">
                  <c:v>Wine</c:v>
                </c:pt>
                <c:pt idx="12">
                  <c:v>Balance-scale</c:v>
                </c:pt>
                <c:pt idx="13">
                  <c:v>Car-evaluation</c:v>
                </c:pt>
                <c:pt idx="14">
                  <c:v>Monks-problems-1</c:v>
                </c:pt>
              </c:strCache>
            </c:strRef>
          </c:cat>
          <c:val>
            <c:numRef>
              <c:f>'CG_star, k=4'!$D$33:$D$47</c:f>
              <c:numCache>
                <c:formatCode>General</c:formatCode>
                <c:ptCount val="15"/>
                <c:pt idx="0">
                  <c:v>-7.8999999999999986</c:v>
                </c:pt>
                <c:pt idx="1">
                  <c:v>-3.2000000000000028</c:v>
                </c:pt>
                <c:pt idx="2">
                  <c:v>-1.8999999999999915</c:v>
                </c:pt>
                <c:pt idx="3">
                  <c:v>-1.5</c:v>
                </c:pt>
                <c:pt idx="4">
                  <c:v>0.10000000000000853</c:v>
                </c:pt>
                <c:pt idx="5">
                  <c:v>2.7000000000000028</c:v>
                </c:pt>
                <c:pt idx="6">
                  <c:v>3.8999999999999915</c:v>
                </c:pt>
                <c:pt idx="7">
                  <c:v>3.8999999999999915</c:v>
                </c:pt>
                <c:pt idx="8">
                  <c:v>3.9000000000000057</c:v>
                </c:pt>
                <c:pt idx="9">
                  <c:v>4</c:v>
                </c:pt>
                <c:pt idx="10">
                  <c:v>6.9000000000000057</c:v>
                </c:pt>
                <c:pt idx="11">
                  <c:v>7.5</c:v>
                </c:pt>
                <c:pt idx="12">
                  <c:v>9</c:v>
                </c:pt>
                <c:pt idx="13">
                  <c:v>9</c:v>
                </c:pt>
                <c:pt idx="14">
                  <c:v>23.900000000000006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351-4694-9FC5-53D85AF4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240000"/>
        <c:axId val="293233112"/>
      </c:barChart>
      <c:catAx>
        <c:axId val="2932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33112"/>
        <c:crosses val="autoZero"/>
        <c:auto val="1"/>
        <c:lblAlgn val="ctr"/>
        <c:lblOffset val="100"/>
        <c:noMultiLvlLbl val="0"/>
      </c:catAx>
      <c:valAx>
        <c:axId val="2932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Accuracy improvement on testing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31</xdr:row>
      <xdr:rowOff>176212</xdr:rowOff>
    </xdr:from>
    <xdr:to>
      <xdr:col>9</xdr:col>
      <xdr:colOff>666750</xdr:colOff>
      <xdr:row>56</xdr:row>
      <xdr:rowOff>122872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7784C-806D-4BA6-80A4-A69152E2D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1309686</xdr:colOff>
      <xdr:row>30</xdr:row>
      <xdr:rowOff>14285</xdr:rowOff>
    </xdr:from>
    <xdr:to>
      <xdr:col>13</xdr:col>
      <xdr:colOff>381000</xdr:colOff>
      <xdr:row>56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2C1D0C-3DA6-4455-ADA5-05802D6B0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25</xdr:row>
      <xdr:rowOff>0</xdr:rowOff>
    </xdr:from>
    <xdr:to>
      <xdr:col>8</xdr:col>
      <xdr:colOff>809625</xdr:colOff>
      <xdr:row>49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D08932-FA06-430F-869B-C8648AD02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24</xdr:row>
      <xdr:rowOff>76200</xdr:rowOff>
    </xdr:from>
    <xdr:to>
      <xdr:col>13</xdr:col>
      <xdr:colOff>700089</xdr:colOff>
      <xdr:row>50</xdr:row>
      <xdr:rowOff>147639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482C0E-A912-4AFC-B615-4217A01A7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0.78883</cdr:x>
      <cdr:y>0.1163</cdr:y>
    </cdr:from>
    <cdr:to>
      <cdr:x>0.90534</cdr:x>
      <cdr:y>0.31048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A5D29C-A01B-4FA8-9C3F-3A6FFC2DC2EB}"/>
            </a:ext>
          </a:extLst>
        </cdr:cNvPr>
        <cdr:cNvSpPr txBox="1"/>
      </cdr:nvSpPr>
      <cdr:spPr>
        <a:xfrm xmlns:a="http://schemas.openxmlformats.org/drawingml/2006/main">
          <a:off x="6191229" y="547670"/>
          <a:ext cx="914441" cy="914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Mean</a:t>
          </a:r>
          <a:r>
            <a:rPr lang="en-US" sz="1100" baseline="0"/>
            <a:t>  +3,07%</a:t>
          </a:r>
        </a:p>
        <a:p xmlns:a="http://schemas.openxmlformats.org/drawingml/2006/main">
          <a:r>
            <a:rPr lang="en-US" sz="1100" baseline="0"/>
            <a:t>Max  +19,4%</a:t>
          </a:r>
        </a:p>
        <a:p xmlns:a="http://schemas.openxmlformats.org/drawingml/2006/main">
          <a:r>
            <a:rPr lang="en-US" sz="1100" baseline="0"/>
            <a:t>Min -4,5%</a:t>
          </a:r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0.78392</cdr:x>
      <cdr:y>0.1118</cdr:y>
    </cdr:from>
    <cdr:to>
      <cdr:x>0.89993</cdr:x>
      <cdr:y>0.30516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A95A13-DCA1-4D82-B112-AB20BD19EF83}"/>
            </a:ext>
          </a:extLst>
        </cdr:cNvPr>
        <cdr:cNvSpPr txBox="1"/>
      </cdr:nvSpPr>
      <cdr:spPr>
        <a:xfrm xmlns:a="http://schemas.openxmlformats.org/drawingml/2006/main">
          <a:off x="6395310" y="561742"/>
          <a:ext cx="946446" cy="971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Mean</a:t>
          </a:r>
          <a:r>
            <a:rPr lang="en-US" sz="1100" baseline="0"/>
            <a:t>  +1,83%</a:t>
          </a:r>
        </a:p>
        <a:p xmlns:a="http://schemas.openxmlformats.org/drawingml/2006/main">
          <a:r>
            <a:rPr lang="en-US" sz="1100" baseline="0"/>
            <a:t>Max  +14,9%</a:t>
          </a:r>
        </a:p>
        <a:p xmlns:a="http://schemas.openxmlformats.org/drawingml/2006/main">
          <a:r>
            <a:rPr lang="en-US" sz="1100" baseline="0"/>
            <a:t>Min -4,5%</a:t>
          </a:r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2</xdr:col>
      <xdr:colOff>1549421</xdr:colOff>
      <xdr:row>3</xdr:row>
      <xdr:rowOff>126936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68A98559-FCE9-4422-946E-CFB4A50E1165}"/>
            </a:ext>
          </a:extLst>
        </xdr:cNvPr>
        <xdr:cNvSpPr txBox="1"/>
      </xdr:nvSpPr>
      <xdr:spPr>
        <a:xfrm>
          <a:off x="127000" y="127000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  <xdr:twoCellAnchor>
    <xdr:from>
      <xdr:col>0</xdr:col>
      <xdr:colOff>28575</xdr:colOff>
      <xdr:row>24</xdr:row>
      <xdr:rowOff>76200</xdr:rowOff>
    </xdr:from>
    <xdr:to>
      <xdr:col>8</xdr:col>
      <xdr:colOff>581025</xdr:colOff>
      <xdr:row>49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8DA6F-651F-4458-B859-47905A935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952500</xdr:colOff>
      <xdr:row>24</xdr:row>
      <xdr:rowOff>38100</xdr:rowOff>
    </xdr:from>
    <xdr:to>
      <xdr:col>13</xdr:col>
      <xdr:colOff>33339</xdr:colOff>
      <xdr:row>50</xdr:row>
      <xdr:rowOff>109539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7D170D-F917-4517-A2D6-D74DC28C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0.78883</cdr:x>
      <cdr:y>0.1163</cdr:y>
    </cdr:from>
    <cdr:to>
      <cdr:x>0.90534</cdr:x>
      <cdr:y>0.31048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A5D29C-A01B-4FA8-9C3F-3A6FFC2DC2EB}"/>
            </a:ext>
          </a:extLst>
        </cdr:cNvPr>
        <cdr:cNvSpPr txBox="1"/>
      </cdr:nvSpPr>
      <cdr:spPr>
        <a:xfrm xmlns:a="http://schemas.openxmlformats.org/drawingml/2006/main">
          <a:off x="6191229" y="547670"/>
          <a:ext cx="914441" cy="914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Mean</a:t>
          </a:r>
          <a:r>
            <a:rPr lang="en-US" sz="1100" baseline="0"/>
            <a:t>  +4,02%</a:t>
          </a:r>
        </a:p>
        <a:p xmlns:a="http://schemas.openxmlformats.org/drawingml/2006/main">
          <a:r>
            <a:rPr lang="en-US" sz="1100" baseline="0"/>
            <a:t>Max  +23,9%</a:t>
          </a:r>
        </a:p>
        <a:p xmlns:a="http://schemas.openxmlformats.org/drawingml/2006/main">
          <a:r>
            <a:rPr lang="en-US" sz="1100" baseline="0"/>
            <a:t>Min -7,9%</a:t>
          </a:r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0.78392</cdr:x>
      <cdr:y>0.1118</cdr:y>
    </cdr:from>
    <cdr:to>
      <cdr:x>0.89993</cdr:x>
      <cdr:y>0.30516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A95A13-DCA1-4D82-B112-AB20BD19EF83}"/>
            </a:ext>
          </a:extLst>
        </cdr:cNvPr>
        <cdr:cNvSpPr txBox="1"/>
      </cdr:nvSpPr>
      <cdr:spPr>
        <a:xfrm xmlns:a="http://schemas.openxmlformats.org/drawingml/2006/main">
          <a:off x="6395310" y="561742"/>
          <a:ext cx="946446" cy="971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Mean</a:t>
          </a:r>
          <a:r>
            <a:rPr lang="en-US" sz="1100" baseline="0"/>
            <a:t>  +2,77%</a:t>
          </a:r>
        </a:p>
        <a:p xmlns:a="http://schemas.openxmlformats.org/drawingml/2006/main">
          <a:r>
            <a:rPr lang="en-US" sz="1100" baseline="0"/>
            <a:t>Max  +19,4%</a:t>
          </a:r>
        </a:p>
        <a:p xmlns:a="http://schemas.openxmlformats.org/drawingml/2006/main">
          <a:r>
            <a:rPr lang="en-US" sz="1100" baseline="0"/>
            <a:t>Min -7%</a:t>
          </a:r>
          <a:endParaRPr lang="en-US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209551</xdr:colOff>
      <xdr:row>25</xdr:row>
      <xdr:rowOff>85724</xdr:rowOff>
    </xdr:from>
    <xdr:to>
      <xdr:col>12</xdr:col>
      <xdr:colOff>2583451</xdr:colOff>
      <xdr:row>51</xdr:row>
      <xdr:rowOff>172724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7A400-CD2E-4918-BE6F-7473720CD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32</xdr:row>
      <xdr:rowOff>152398</xdr:rowOff>
    </xdr:from>
    <xdr:to>
      <xdr:col>12</xdr:col>
      <xdr:colOff>2497724</xdr:colOff>
      <xdr:row>59</xdr:row>
      <xdr:rowOff>48898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3D75D0-5200-4EED-BB0D-5BA5FD8D2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1028700</xdr:colOff>
      <xdr:row>23</xdr:row>
      <xdr:rowOff>0</xdr:rowOff>
    </xdr:from>
    <xdr:to>
      <xdr:col>12</xdr:col>
      <xdr:colOff>2260715</xdr:colOff>
      <xdr:row>49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56D105-E046-4BAF-A9F6-C54493F79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300036</xdr:colOff>
      <xdr:row>16</xdr:row>
      <xdr:rowOff>47625</xdr:rowOff>
    </xdr:from>
    <xdr:to>
      <xdr:col>16</xdr:col>
      <xdr:colOff>426036</xdr:colOff>
      <xdr:row>42</xdr:row>
      <xdr:rowOff>134625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94C80-904C-4617-ADCD-76DD8FF34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</xdr:row>
      <xdr:rowOff>142875</xdr:rowOff>
    </xdr:from>
    <xdr:to>
      <xdr:col>14</xdr:col>
      <xdr:colOff>332700</xdr:colOff>
      <xdr:row>24</xdr:row>
      <xdr:rowOff>81375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0243F1-828D-4EB9-937B-0CA860D3D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481012</xdr:colOff>
      <xdr:row>1</xdr:row>
      <xdr:rowOff>157162</xdr:rowOff>
    </xdr:from>
    <xdr:to>
      <xdr:col>23</xdr:col>
      <xdr:colOff>394612</xdr:colOff>
      <xdr:row>24</xdr:row>
      <xdr:rowOff>95662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E1C8DE-471E-420F-9F95-337B5685C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0.77791</cdr:x>
      <cdr:y>0.13248</cdr:y>
    </cdr:from>
    <cdr:to>
      <cdr:x>0.89442</cdr:x>
      <cdr:y>0.32666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A5D29C-A01B-4FA8-9C3F-3A6FFC2DC2EB}"/>
            </a:ext>
          </a:extLst>
        </cdr:cNvPr>
        <cdr:cNvSpPr txBox="1"/>
      </cdr:nvSpPr>
      <cdr:spPr>
        <a:xfrm xmlns:a="http://schemas.openxmlformats.org/drawingml/2006/main">
          <a:off x="6105525" y="6238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Mean</a:t>
          </a:r>
          <a:r>
            <a:rPr lang="en-US" sz="1100" baseline="0"/>
            <a:t>  +2,67%</a:t>
          </a:r>
        </a:p>
        <a:p xmlns:a="http://schemas.openxmlformats.org/drawingml/2006/main">
          <a:r>
            <a:rPr lang="en-US" sz="1100" baseline="0"/>
            <a:t>Max  +14,2%</a:t>
          </a:r>
        </a:p>
        <a:p xmlns:a="http://schemas.openxmlformats.org/drawingml/2006/main">
          <a:r>
            <a:rPr lang="en-US" sz="1100" baseline="0"/>
            <a:t>Min -6,5%</a:t>
          </a:r>
          <a:endParaRPr 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1128993</xdr:colOff>
      <xdr:row>2</xdr:row>
      <xdr:rowOff>85725</xdr:rowOff>
    </xdr:from>
    <xdr:to>
      <xdr:col>22</xdr:col>
      <xdr:colOff>92943</xdr:colOff>
      <xdr:row>28</xdr:row>
      <xdr:rowOff>172725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F0E95-59F0-41F3-9C69-6F6359779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0.78392</cdr:x>
      <cdr:y>0.1118</cdr:y>
    </cdr:from>
    <cdr:to>
      <cdr:x>0.89993</cdr:x>
      <cdr:y>0.30516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A95A13-DCA1-4D82-B112-AB20BD19EF83}"/>
            </a:ext>
          </a:extLst>
        </cdr:cNvPr>
        <cdr:cNvSpPr txBox="1"/>
      </cdr:nvSpPr>
      <cdr:spPr>
        <a:xfrm xmlns:a="http://schemas.openxmlformats.org/drawingml/2006/main">
          <a:off x="6395310" y="561742"/>
          <a:ext cx="946446" cy="971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Mean</a:t>
          </a:r>
          <a:r>
            <a:rPr lang="en-US" sz="1100" baseline="0"/>
            <a:t>  +0,93%</a:t>
          </a:r>
        </a:p>
        <a:p xmlns:a="http://schemas.openxmlformats.org/drawingml/2006/main">
          <a:r>
            <a:rPr lang="en-US" sz="1100" baseline="0"/>
            <a:t>Max  +5,9%</a:t>
          </a:r>
        </a:p>
        <a:p xmlns:a="http://schemas.openxmlformats.org/drawingml/2006/main">
          <a:r>
            <a:rPr lang="en-US" sz="1100" baseline="0"/>
            <a:t>Min -5,6%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25</xdr:row>
      <xdr:rowOff>38100</xdr:rowOff>
    </xdr:from>
    <xdr:to>
      <xdr:col>9</xdr:col>
      <xdr:colOff>28575</xdr:colOff>
      <xdr:row>49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B5BA7-5C36-4367-B15D-39B5257CE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2324100</xdr:colOff>
      <xdr:row>45</xdr:row>
      <xdr:rowOff>38100</xdr:rowOff>
    </xdr:from>
    <xdr:to>
      <xdr:col>16</xdr:col>
      <xdr:colOff>23814</xdr:colOff>
      <xdr:row>71</xdr:row>
      <xdr:rowOff>109539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92940B-357A-4B75-A93E-E9102A865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0.78883</cdr:x>
      <cdr:y>0.1163</cdr:y>
    </cdr:from>
    <cdr:to>
      <cdr:x>0.90534</cdr:x>
      <cdr:y>0.31048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A5D29C-A01B-4FA8-9C3F-3A6FFC2DC2EB}"/>
            </a:ext>
          </a:extLst>
        </cdr:cNvPr>
        <cdr:cNvSpPr txBox="1"/>
      </cdr:nvSpPr>
      <cdr:spPr>
        <a:xfrm xmlns:a="http://schemas.openxmlformats.org/drawingml/2006/main">
          <a:off x="6191229" y="547670"/>
          <a:ext cx="914441" cy="914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Mean</a:t>
          </a:r>
          <a:r>
            <a:rPr lang="en-US" sz="1100" baseline="0"/>
            <a:t>  +1,97%</a:t>
          </a:r>
        </a:p>
        <a:p xmlns:a="http://schemas.openxmlformats.org/drawingml/2006/main">
          <a:r>
            <a:rPr lang="en-US" sz="1100" baseline="0"/>
            <a:t>Max  +19,4%</a:t>
          </a:r>
        </a:p>
        <a:p xmlns:a="http://schemas.openxmlformats.org/drawingml/2006/main">
          <a:r>
            <a:rPr lang="en-US" sz="1100" baseline="0"/>
            <a:t>Min -8,8%</a:t>
          </a:r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0.78392</cdr:x>
      <cdr:y>0.1118</cdr:y>
    </cdr:from>
    <cdr:to>
      <cdr:x>0.89993</cdr:x>
      <cdr:y>0.30516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A95A13-DCA1-4D82-B112-AB20BD19EF83}"/>
            </a:ext>
          </a:extLst>
        </cdr:cNvPr>
        <cdr:cNvSpPr txBox="1"/>
      </cdr:nvSpPr>
      <cdr:spPr>
        <a:xfrm xmlns:a="http://schemas.openxmlformats.org/drawingml/2006/main">
          <a:off x="6395310" y="561742"/>
          <a:ext cx="946446" cy="971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Mean</a:t>
          </a:r>
          <a:r>
            <a:rPr lang="en-US" sz="1100" baseline="0"/>
            <a:t>  +0,73%</a:t>
          </a:r>
        </a:p>
        <a:p xmlns:a="http://schemas.openxmlformats.org/drawingml/2006/main">
          <a:r>
            <a:rPr lang="en-US" sz="1100" baseline="0"/>
            <a:t>Max  +14,9%</a:t>
          </a:r>
        </a:p>
        <a:p xmlns:a="http://schemas.openxmlformats.org/drawingml/2006/main">
          <a:r>
            <a:rPr lang="en-US" sz="1100" baseline="0"/>
            <a:t>Min -7,9%</a:t>
          </a:r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24</xdr:row>
      <xdr:rowOff>161925</xdr:rowOff>
    </xdr:from>
    <xdr:to>
      <xdr:col>9</xdr:col>
      <xdr:colOff>352425</xdr:colOff>
      <xdr:row>49</xdr:row>
      <xdr:rowOff>108585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43B41-A329-4E70-866D-58F2517A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24</xdr:row>
      <xdr:rowOff>152400</xdr:rowOff>
    </xdr:from>
    <xdr:to>
      <xdr:col>13</xdr:col>
      <xdr:colOff>52389</xdr:colOff>
      <xdr:row>51</xdr:row>
      <xdr:rowOff>33339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7B8E1B-E830-4A9A-833F-310E44716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0.78883</cdr:x>
      <cdr:y>0.1163</cdr:y>
    </cdr:from>
    <cdr:to>
      <cdr:x>0.90534</cdr:x>
      <cdr:y>0.31048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A5D29C-A01B-4FA8-9C3F-3A6FFC2DC2EB}"/>
            </a:ext>
          </a:extLst>
        </cdr:cNvPr>
        <cdr:cNvSpPr txBox="1"/>
      </cdr:nvSpPr>
      <cdr:spPr>
        <a:xfrm xmlns:a="http://schemas.openxmlformats.org/drawingml/2006/main">
          <a:off x="6191229" y="547670"/>
          <a:ext cx="914441" cy="914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Mean</a:t>
          </a:r>
          <a:r>
            <a:rPr lang="en-US" sz="1100" baseline="0"/>
            <a:t>  +3,08%</a:t>
          </a:r>
        </a:p>
        <a:p xmlns:a="http://schemas.openxmlformats.org/drawingml/2006/main">
          <a:r>
            <a:rPr lang="en-US" sz="1100" baseline="0"/>
            <a:t>Max +20%</a:t>
          </a:r>
        </a:p>
        <a:p xmlns:a="http://schemas.openxmlformats.org/drawingml/2006/main">
          <a:r>
            <a:rPr lang="en-US" sz="1100" baseline="0"/>
            <a:t>Min -10,2%</a:t>
          </a:r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0.78392</cdr:x>
      <cdr:y>0.1118</cdr:y>
    </cdr:from>
    <cdr:to>
      <cdr:x>0.89993</cdr:x>
      <cdr:y>0.30516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A95A13-DCA1-4D82-B112-AB20BD19EF83}"/>
            </a:ext>
          </a:extLst>
        </cdr:cNvPr>
        <cdr:cNvSpPr txBox="1"/>
      </cdr:nvSpPr>
      <cdr:spPr>
        <a:xfrm xmlns:a="http://schemas.openxmlformats.org/drawingml/2006/main">
          <a:off x="6395310" y="561742"/>
          <a:ext cx="946446" cy="971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Mean</a:t>
          </a:r>
          <a:r>
            <a:rPr lang="en-US" sz="1100" baseline="0"/>
            <a:t>  +2,35%</a:t>
          </a:r>
        </a:p>
        <a:p xmlns:a="http://schemas.openxmlformats.org/drawingml/2006/main">
          <a:r>
            <a:rPr lang="en-US" sz="1100" baseline="0"/>
            <a:t>Max  +14,2%</a:t>
          </a:r>
        </a:p>
        <a:p xmlns:a="http://schemas.openxmlformats.org/drawingml/2006/main">
          <a:r>
            <a:rPr lang="en-US" sz="1100" baseline="0"/>
            <a:t>Min -3,1%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51"/>
  <sheetViews>
    <sheetView tabSelected="1" topLeftCell="E1" workbookViewId="0">
      <selection activeCell="G6" sqref="G6:H20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6" style="1" customWidth="1"/>
    <col min="9" max="9" width="9.140625" style="1"/>
    <col min="10" max="11" width="41.42578125" style="1" customWidth="1"/>
    <col min="12" max="12" width="28.140625" style="1" customWidth="1"/>
    <col min="13" max="13" width="25.28515625" customWidth="1"/>
  </cols>
  <sheetData>
    <row r="2" spans="3:13" ht="23.25" x14ac:dyDescent="0.25">
      <c r="C2" s="13" t="s">
        <v>0</v>
      </c>
      <c r="D2" s="13"/>
      <c r="E2" s="13"/>
      <c r="F2" s="13"/>
      <c r="G2" s="13"/>
      <c r="H2" s="13"/>
      <c r="I2" s="13"/>
      <c r="J2" s="13"/>
      <c r="K2" s="13"/>
      <c r="L2" s="13"/>
    </row>
    <row r="4" spans="3:13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7</v>
      </c>
      <c r="K4" s="2" t="s">
        <v>33</v>
      </c>
      <c r="L4" s="2" t="s">
        <v>15</v>
      </c>
      <c r="M4" s="2" t="s">
        <v>31</v>
      </c>
    </row>
    <row r="6" spans="3:13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92.4</v>
      </c>
      <c r="I6" s="3">
        <v>93.2</v>
      </c>
      <c r="J6" s="1">
        <f>I6-H6</f>
        <v>0.79999999999999716</v>
      </c>
      <c r="K6" s="1">
        <f>I6-G6</f>
        <v>0.79999999999999716</v>
      </c>
      <c r="L6" s="1">
        <v>89.5</v>
      </c>
      <c r="M6" s="1">
        <v>1.65</v>
      </c>
    </row>
    <row r="7" spans="3:13" x14ac:dyDescent="0.25">
      <c r="C7" s="1" t="s">
        <v>11</v>
      </c>
      <c r="D7" s="1">
        <v>768</v>
      </c>
      <c r="E7" s="1">
        <v>8</v>
      </c>
      <c r="F7" s="1">
        <v>2</v>
      </c>
      <c r="G7" s="1">
        <v>71</v>
      </c>
      <c r="H7" s="1">
        <v>72.900000000000006</v>
      </c>
      <c r="I7" s="3">
        <v>73.400000000000006</v>
      </c>
      <c r="J7" s="1">
        <f t="shared" ref="J7:J20" si="0">I7-H7</f>
        <v>0.5</v>
      </c>
      <c r="K7" s="1">
        <f t="shared" ref="K7:K20" si="1">I7-G7</f>
        <v>2.4000000000000057</v>
      </c>
      <c r="L7" s="1">
        <v>64.099999999999994</v>
      </c>
      <c r="M7" s="1">
        <v>2.0099999999999998</v>
      </c>
    </row>
    <row r="8" spans="3:13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90.1</v>
      </c>
      <c r="I8" s="3">
        <v>91.8</v>
      </c>
      <c r="J8" s="1">
        <f t="shared" si="0"/>
        <v>1.7000000000000028</v>
      </c>
      <c r="K8" s="1">
        <f t="shared" si="1"/>
        <v>2.7999999999999972</v>
      </c>
      <c r="L8" s="1">
        <v>90.1</v>
      </c>
      <c r="M8" s="1">
        <v>2.69</v>
      </c>
    </row>
    <row r="9" spans="3:13" x14ac:dyDescent="0.25">
      <c r="C9" s="1" t="s">
        <v>13</v>
      </c>
      <c r="D9" s="1">
        <v>625</v>
      </c>
      <c r="E9" s="1">
        <v>4</v>
      </c>
      <c r="F9" s="1">
        <v>3</v>
      </c>
      <c r="G9" s="1">
        <v>64.5</v>
      </c>
      <c r="H9" s="1">
        <v>67.099999999999994</v>
      </c>
      <c r="I9" s="3">
        <v>68.5</v>
      </c>
      <c r="J9" s="1">
        <f t="shared" si="0"/>
        <v>1.4000000000000057</v>
      </c>
      <c r="K9" s="1">
        <f t="shared" si="1"/>
        <v>4</v>
      </c>
      <c r="L9" s="1">
        <v>66.900000000000006</v>
      </c>
      <c r="M9" s="1">
        <v>1.65</v>
      </c>
    </row>
    <row r="10" spans="3:13" x14ac:dyDescent="0.25">
      <c r="C10" s="1" t="s">
        <v>14</v>
      </c>
      <c r="D10" s="1">
        <v>124</v>
      </c>
      <c r="E10" s="1">
        <v>6</v>
      </c>
      <c r="F10" s="1">
        <v>2</v>
      </c>
      <c r="G10" s="1">
        <v>57.4</v>
      </c>
      <c r="H10" s="1">
        <v>67.7</v>
      </c>
      <c r="I10" s="3">
        <v>71.599999999999994</v>
      </c>
      <c r="J10" s="1">
        <f t="shared" si="0"/>
        <v>3.8999999999999915</v>
      </c>
      <c r="K10" s="1">
        <f t="shared" si="1"/>
        <v>14.199999999999996</v>
      </c>
      <c r="L10" s="1">
        <v>61.3</v>
      </c>
      <c r="M10" s="1">
        <v>1.59</v>
      </c>
    </row>
    <row r="11" spans="3:13" x14ac:dyDescent="0.25">
      <c r="C11" s="1" t="s">
        <v>16</v>
      </c>
      <c r="D11" s="1">
        <v>169</v>
      </c>
      <c r="E11" s="1">
        <v>6</v>
      </c>
      <c r="F11" s="1">
        <v>2</v>
      </c>
      <c r="G11" s="3">
        <v>60.9</v>
      </c>
      <c r="H11" s="1">
        <v>60</v>
      </c>
      <c r="I11" s="1">
        <v>54.4</v>
      </c>
      <c r="J11" s="1">
        <f t="shared" si="0"/>
        <v>-5.6000000000000014</v>
      </c>
      <c r="K11" s="1">
        <f t="shared" si="1"/>
        <v>-6.5</v>
      </c>
      <c r="L11" s="1">
        <v>41.9</v>
      </c>
      <c r="M11" s="1">
        <v>1.59</v>
      </c>
    </row>
    <row r="12" spans="3:13" x14ac:dyDescent="0.25">
      <c r="C12" s="1" t="s">
        <v>17</v>
      </c>
      <c r="D12" s="1">
        <v>122</v>
      </c>
      <c r="E12" s="1">
        <v>6</v>
      </c>
      <c r="F12" s="1">
        <v>2</v>
      </c>
      <c r="G12" s="3">
        <v>94.2</v>
      </c>
      <c r="H12" s="3">
        <v>94.2</v>
      </c>
      <c r="I12" s="3">
        <v>94.2</v>
      </c>
      <c r="J12" s="1">
        <f t="shared" si="0"/>
        <v>0</v>
      </c>
      <c r="K12" s="1">
        <f t="shared" si="1"/>
        <v>0</v>
      </c>
      <c r="L12" s="1">
        <v>90.3</v>
      </c>
      <c r="M12" s="1">
        <v>1.61</v>
      </c>
    </row>
    <row r="13" spans="3:13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3">
        <v>87.8</v>
      </c>
      <c r="I13" s="1">
        <v>84.3</v>
      </c>
      <c r="J13" s="1">
        <f t="shared" si="0"/>
        <v>-3.5</v>
      </c>
      <c r="K13" s="1">
        <f t="shared" si="1"/>
        <v>-3.5</v>
      </c>
      <c r="L13" s="1">
        <v>77.3</v>
      </c>
      <c r="M13" s="1">
        <v>3.28</v>
      </c>
    </row>
    <row r="14" spans="3:13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84.2</v>
      </c>
      <c r="H14" s="1">
        <v>84.3</v>
      </c>
      <c r="I14" s="3">
        <v>87</v>
      </c>
      <c r="J14" s="1">
        <f t="shared" si="0"/>
        <v>2.7000000000000028</v>
      </c>
      <c r="K14" s="1">
        <f t="shared" si="1"/>
        <v>2.7999999999999972</v>
      </c>
      <c r="L14" s="1">
        <v>86.5</v>
      </c>
      <c r="M14" s="1">
        <v>96.63</v>
      </c>
    </row>
    <row r="15" spans="3:13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73.7</v>
      </c>
      <c r="H15" s="1">
        <v>73.7</v>
      </c>
      <c r="I15" s="3">
        <v>77.5</v>
      </c>
      <c r="J15" s="1">
        <f t="shared" si="0"/>
        <v>3.7999999999999972</v>
      </c>
      <c r="K15" s="1">
        <f t="shared" si="1"/>
        <v>3.7999999999999972</v>
      </c>
      <c r="L15" s="1">
        <v>75.7</v>
      </c>
      <c r="M15" s="1">
        <v>2.04</v>
      </c>
    </row>
    <row r="16" spans="3:13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76.400000000000006</v>
      </c>
      <c r="H16" s="1">
        <v>76.099999999999994</v>
      </c>
      <c r="I16" s="3">
        <v>79.5</v>
      </c>
      <c r="J16" s="1">
        <f t="shared" si="0"/>
        <v>3.4000000000000057</v>
      </c>
      <c r="K16" s="1">
        <f t="shared" si="1"/>
        <v>3.0999999999999943</v>
      </c>
      <c r="L16" s="1">
        <v>76.900000000000006</v>
      </c>
      <c r="M16" s="1">
        <v>7.96</v>
      </c>
    </row>
    <row r="17" spans="3:13" x14ac:dyDescent="0.25">
      <c r="C17" s="1" t="s">
        <v>22</v>
      </c>
      <c r="D17" s="1">
        <v>2584</v>
      </c>
      <c r="E17" s="1">
        <v>18</v>
      </c>
      <c r="F17" s="1">
        <v>2</v>
      </c>
      <c r="G17" s="3">
        <v>93.3</v>
      </c>
      <c r="H17" s="3">
        <v>93.3</v>
      </c>
      <c r="I17" s="1">
        <v>92.6</v>
      </c>
      <c r="J17" s="1">
        <f t="shared" si="0"/>
        <v>-0.70000000000000284</v>
      </c>
      <c r="K17" s="1">
        <f t="shared" si="1"/>
        <v>-0.70000000000000284</v>
      </c>
      <c r="L17" s="1">
        <v>91.2</v>
      </c>
      <c r="M17" s="1">
        <v>4.6399999999999997</v>
      </c>
    </row>
    <row r="18" spans="3:13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63.2</v>
      </c>
      <c r="H18" s="1">
        <v>63.2</v>
      </c>
      <c r="I18" s="3">
        <v>69.099999999999994</v>
      </c>
      <c r="J18" s="1">
        <f t="shared" si="0"/>
        <v>5.8999999999999915</v>
      </c>
      <c r="K18" s="1">
        <f t="shared" si="1"/>
        <v>5.8999999999999915</v>
      </c>
      <c r="L18" s="1">
        <v>68.3</v>
      </c>
      <c r="M18" s="1">
        <v>16.77</v>
      </c>
    </row>
    <row r="19" spans="3:13" x14ac:dyDescent="0.25">
      <c r="C19" s="1" t="s">
        <v>24</v>
      </c>
      <c r="D19" s="1">
        <v>958</v>
      </c>
      <c r="E19" s="1">
        <v>18</v>
      </c>
      <c r="F19" s="1">
        <v>2</v>
      </c>
      <c r="G19" s="1">
        <v>68.5</v>
      </c>
      <c r="H19" s="3">
        <v>69.599999999999994</v>
      </c>
      <c r="I19" s="1">
        <v>69.2</v>
      </c>
      <c r="J19" s="1">
        <f t="shared" si="0"/>
        <v>-0.39999999999999147</v>
      </c>
      <c r="K19" s="1">
        <f t="shared" si="1"/>
        <v>0.70000000000000284</v>
      </c>
      <c r="L19" s="1">
        <v>65.400000000000006</v>
      </c>
      <c r="M19" s="1">
        <v>1.69</v>
      </c>
    </row>
    <row r="20" spans="3:13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81.3</v>
      </c>
      <c r="H20" s="3">
        <v>91.6</v>
      </c>
      <c r="I20" s="3">
        <v>91.6</v>
      </c>
      <c r="J20" s="1">
        <f t="shared" si="0"/>
        <v>0</v>
      </c>
      <c r="K20" s="1">
        <f t="shared" si="1"/>
        <v>10.299999999999997</v>
      </c>
      <c r="L20" s="1">
        <v>88.9</v>
      </c>
      <c r="M20" s="1">
        <v>1.72</v>
      </c>
    </row>
    <row r="22" spans="3:13" x14ac:dyDescent="0.25">
      <c r="J22" s="1" t="s">
        <v>28</v>
      </c>
      <c r="K22" s="1" t="s">
        <v>28</v>
      </c>
    </row>
    <row r="23" spans="3:13" x14ac:dyDescent="0.25">
      <c r="J23" s="1">
        <f>AVERAGE(J6:J20)</f>
        <v>0.92666666666666653</v>
      </c>
      <c r="K23" s="1">
        <f>AVERAGE(K6:K20)</f>
        <v>2.6733333333333316</v>
      </c>
    </row>
    <row r="24" spans="3:13" x14ac:dyDescent="0.25">
      <c r="F24" s="1" t="s">
        <v>26</v>
      </c>
      <c r="G24" s="1">
        <v>4</v>
      </c>
      <c r="H24" s="1">
        <v>5</v>
      </c>
      <c r="I24" s="1">
        <v>11</v>
      </c>
    </row>
    <row r="31" spans="3:13" x14ac:dyDescent="0.25">
      <c r="E31" s="1" t="s">
        <v>16</v>
      </c>
      <c r="F31" s="1">
        <v>-6.5</v>
      </c>
    </row>
    <row r="32" spans="3:13" x14ac:dyDescent="0.25">
      <c r="E32" s="1" t="s">
        <v>18</v>
      </c>
      <c r="F32" s="1">
        <v>-3.5</v>
      </c>
    </row>
    <row r="33" spans="5:11" x14ac:dyDescent="0.25">
      <c r="E33" s="1" t="s">
        <v>22</v>
      </c>
      <c r="F33" s="1">
        <v>-0.70000000000000284</v>
      </c>
    </row>
    <row r="34" spans="5:11" x14ac:dyDescent="0.25">
      <c r="E34" s="1" t="s">
        <v>17</v>
      </c>
      <c r="F34" s="1">
        <v>0</v>
      </c>
    </row>
    <row r="35" spans="5:11" x14ac:dyDescent="0.25">
      <c r="E35" s="1" t="s">
        <v>24</v>
      </c>
      <c r="F35" s="1">
        <v>0.70000000000000284</v>
      </c>
    </row>
    <row r="36" spans="5:11" x14ac:dyDescent="0.25">
      <c r="E36" s="1" t="s">
        <v>9</v>
      </c>
      <c r="F36" s="1">
        <v>0.79999999999999716</v>
      </c>
    </row>
    <row r="37" spans="5:11" x14ac:dyDescent="0.25">
      <c r="E37" s="1" t="s">
        <v>11</v>
      </c>
      <c r="F37" s="1">
        <v>2.4000000000000057</v>
      </c>
      <c r="J37" s="1" t="s">
        <v>16</v>
      </c>
      <c r="K37" s="1">
        <v>-5.6000000000000014</v>
      </c>
    </row>
    <row r="38" spans="5:11" x14ac:dyDescent="0.25">
      <c r="E38" s="1" t="s">
        <v>12</v>
      </c>
      <c r="F38" s="1">
        <v>2.7999999999999972</v>
      </c>
      <c r="J38" s="1" t="s">
        <v>18</v>
      </c>
      <c r="K38" s="1">
        <v>-3.5</v>
      </c>
    </row>
    <row r="39" spans="5:11" x14ac:dyDescent="0.25">
      <c r="E39" s="1" t="s">
        <v>19</v>
      </c>
      <c r="F39" s="1">
        <v>2.7999999999999972</v>
      </c>
      <c r="J39" s="1" t="s">
        <v>22</v>
      </c>
      <c r="K39" s="1">
        <v>-0.70000000000000284</v>
      </c>
    </row>
    <row r="40" spans="5:11" x14ac:dyDescent="0.25">
      <c r="E40" s="1" t="s">
        <v>21</v>
      </c>
      <c r="F40" s="1">
        <v>3.0999999999999943</v>
      </c>
      <c r="J40" s="1" t="s">
        <v>24</v>
      </c>
      <c r="K40" s="1">
        <v>-0.39999999999999147</v>
      </c>
    </row>
    <row r="41" spans="5:11" x14ac:dyDescent="0.25">
      <c r="E41" s="1" t="s">
        <v>20</v>
      </c>
      <c r="F41" s="1">
        <v>3.7999999999999972</v>
      </c>
      <c r="J41" s="1" t="s">
        <v>17</v>
      </c>
      <c r="K41" s="1">
        <v>0</v>
      </c>
    </row>
    <row r="42" spans="5:11" x14ac:dyDescent="0.25">
      <c r="E42" s="1" t="s">
        <v>13</v>
      </c>
      <c r="F42" s="1">
        <v>4</v>
      </c>
      <c r="J42" s="1" t="s">
        <v>25</v>
      </c>
      <c r="K42" s="1">
        <v>0</v>
      </c>
    </row>
    <row r="43" spans="5:11" x14ac:dyDescent="0.25">
      <c r="E43" s="1" t="s">
        <v>23</v>
      </c>
      <c r="F43" s="1">
        <v>5.8999999999999915</v>
      </c>
      <c r="J43" s="1" t="s">
        <v>11</v>
      </c>
      <c r="K43" s="1">
        <v>0.5</v>
      </c>
    </row>
    <row r="44" spans="5:11" x14ac:dyDescent="0.25">
      <c r="E44" s="1" t="s">
        <v>25</v>
      </c>
      <c r="F44" s="1">
        <v>10.299999999999997</v>
      </c>
      <c r="J44" s="1" t="s">
        <v>9</v>
      </c>
      <c r="K44" s="1">
        <v>0.79999999999999716</v>
      </c>
    </row>
    <row r="45" spans="5:11" x14ac:dyDescent="0.25">
      <c r="E45" s="1" t="s">
        <v>14</v>
      </c>
      <c r="F45" s="1">
        <v>14.199999999999996</v>
      </c>
      <c r="J45" s="1" t="s">
        <v>13</v>
      </c>
      <c r="K45" s="1">
        <v>1.4000000000000057</v>
      </c>
    </row>
    <row r="46" spans="5:11" x14ac:dyDescent="0.25">
      <c r="J46" s="1" t="s">
        <v>12</v>
      </c>
      <c r="K46" s="1">
        <v>1.7000000000000028</v>
      </c>
    </row>
    <row r="47" spans="5:11" x14ac:dyDescent="0.25">
      <c r="J47" s="1" t="s">
        <v>19</v>
      </c>
      <c r="K47" s="1">
        <v>2.7000000000000028</v>
      </c>
    </row>
    <row r="48" spans="5:11" x14ac:dyDescent="0.25">
      <c r="J48" s="1" t="s">
        <v>21</v>
      </c>
      <c r="K48" s="1">
        <v>3.4000000000000057</v>
      </c>
    </row>
    <row r="49" spans="10:11" x14ac:dyDescent="0.25">
      <c r="J49" s="1" t="s">
        <v>20</v>
      </c>
      <c r="K49" s="1">
        <v>3.7999999999999972</v>
      </c>
    </row>
    <row r="50" spans="10:11" x14ac:dyDescent="0.25">
      <c r="J50" s="1" t="s">
        <v>14</v>
      </c>
      <c r="K50" s="1">
        <v>3.8999999999999915</v>
      </c>
    </row>
    <row r="51" spans="10:11" x14ac:dyDescent="0.25">
      <c r="J51" s="1" t="s">
        <v>23</v>
      </c>
      <c r="K51" s="1">
        <v>5.8999999999999915</v>
      </c>
    </row>
  </sheetData>
  <sortState ref="J37:K51">
    <sortCondition ref="K37"/>
  </sortState>
  <mergeCells count="1">
    <mergeCell ref="C2:L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EA5A2-D054-49BD-AD7E-A0CDF55A8353}">
  <dimension ref="C2:R47"/>
  <sheetViews>
    <sheetView topLeftCell="A28" workbookViewId="0">
      <selection activeCell="I19" sqref="I19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8" width="18" style="1" customWidth="1"/>
    <col min="9" max="9" width="16" style="1" customWidth="1"/>
    <col min="10" max="10" width="9.140625" style="1"/>
    <col min="11" max="11" width="18" style="4" customWidth="1"/>
    <col min="12" max="13" width="41.42578125" style="1" customWidth="1"/>
    <col min="14" max="14" width="41.42578125" style="5" customWidth="1"/>
    <col min="15" max="15" width="41.42578125" style="1" customWidth="1"/>
    <col min="16" max="16" width="28.140625" style="1" customWidth="1"/>
    <col min="17" max="17" width="25.140625" customWidth="1"/>
    <col min="18" max="18" width="20.140625" style="4" customWidth="1"/>
  </cols>
  <sheetData>
    <row r="2" spans="3:18" ht="23.25" x14ac:dyDescent="0.25">
      <c r="C2" s="13" t="s">
        <v>8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4" spans="3:18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34</v>
      </c>
      <c r="I4" s="2" t="s">
        <v>5</v>
      </c>
      <c r="J4" s="2" t="s">
        <v>35</v>
      </c>
      <c r="K4" s="2" t="s">
        <v>68</v>
      </c>
      <c r="L4" s="2" t="s">
        <v>7</v>
      </c>
      <c r="M4" s="2" t="s">
        <v>33</v>
      </c>
      <c r="N4" s="2" t="s">
        <v>70</v>
      </c>
      <c r="O4" s="2" t="s">
        <v>45</v>
      </c>
      <c r="P4" s="2" t="s">
        <v>32</v>
      </c>
      <c r="Q4" s="2" t="s">
        <v>31</v>
      </c>
      <c r="R4" s="2" t="s">
        <v>69</v>
      </c>
    </row>
    <row r="6" spans="3:18" x14ac:dyDescent="0.25">
      <c r="C6" s="1" t="s">
        <v>9</v>
      </c>
      <c r="D6" s="1">
        <v>150</v>
      </c>
      <c r="E6" s="1">
        <v>4</v>
      </c>
      <c r="F6" s="1">
        <v>2</v>
      </c>
      <c r="G6" s="12">
        <v>92.4</v>
      </c>
      <c r="H6" s="3">
        <v>96.3</v>
      </c>
      <c r="I6" s="12">
        <v>92.4</v>
      </c>
      <c r="J6" s="3">
        <v>96.3</v>
      </c>
      <c r="K6" s="3">
        <v>96.3</v>
      </c>
      <c r="L6" s="1">
        <f>J6-I6</f>
        <v>3.8999999999999915</v>
      </c>
      <c r="M6" s="1">
        <f>J6-H6</f>
        <v>0</v>
      </c>
      <c r="N6" s="5">
        <f>J6-K6</f>
        <v>0</v>
      </c>
      <c r="O6" s="1">
        <f>I6-H6</f>
        <v>-3.8999999999999915</v>
      </c>
      <c r="P6" s="1">
        <v>92.1</v>
      </c>
      <c r="Q6" s="1">
        <v>4.2</v>
      </c>
      <c r="R6" s="6">
        <v>1.66</v>
      </c>
    </row>
    <row r="7" spans="3:18" x14ac:dyDescent="0.25">
      <c r="C7" s="1" t="s">
        <v>11</v>
      </c>
      <c r="D7" s="1">
        <v>768</v>
      </c>
      <c r="E7" s="1">
        <v>8</v>
      </c>
      <c r="F7" s="1">
        <v>2</v>
      </c>
      <c r="G7" s="12">
        <v>71</v>
      </c>
      <c r="H7" s="3">
        <v>73.8</v>
      </c>
      <c r="I7" s="12">
        <v>72.900000000000006</v>
      </c>
      <c r="J7" s="12">
        <v>72.900000000000006</v>
      </c>
      <c r="K7" s="6">
        <v>69.599999999999994</v>
      </c>
      <c r="L7" s="1">
        <f t="shared" ref="L7:L19" si="0">J7-I7</f>
        <v>0</v>
      </c>
      <c r="M7" s="1">
        <f t="shared" ref="M7:M19" si="1">J7-H7</f>
        <v>-0.89999999999999147</v>
      </c>
      <c r="N7" s="5">
        <f t="shared" ref="N7:N19" si="2">J7-K7</f>
        <v>3.3000000000000114</v>
      </c>
      <c r="O7" s="1">
        <f t="shared" ref="O7:O19" si="3">I7-H7</f>
        <v>-0.89999999999999147</v>
      </c>
      <c r="P7" s="1">
        <v>67.7</v>
      </c>
      <c r="Q7" s="1">
        <v>144.49</v>
      </c>
      <c r="R7" s="6">
        <v>2.0699999999999998</v>
      </c>
    </row>
    <row r="8" spans="3:18" x14ac:dyDescent="0.25">
      <c r="C8" s="1" t="s">
        <v>12</v>
      </c>
      <c r="D8" s="1">
        <v>1372</v>
      </c>
      <c r="E8" s="1">
        <v>4</v>
      </c>
      <c r="F8" s="1">
        <v>2</v>
      </c>
      <c r="G8" s="12">
        <v>89</v>
      </c>
      <c r="H8" s="12">
        <v>92.1</v>
      </c>
      <c r="I8" s="12">
        <v>90.1</v>
      </c>
      <c r="J8" s="3">
        <v>94.8</v>
      </c>
      <c r="K8" s="6">
        <v>94.2</v>
      </c>
      <c r="L8" s="1">
        <f t="shared" si="0"/>
        <v>4.7000000000000028</v>
      </c>
      <c r="M8" s="1">
        <f t="shared" si="1"/>
        <v>2.7000000000000028</v>
      </c>
      <c r="N8" s="5">
        <f t="shared" si="2"/>
        <v>0.59999999999999432</v>
      </c>
      <c r="O8" s="1">
        <f t="shared" si="3"/>
        <v>-2</v>
      </c>
      <c r="P8" s="1">
        <v>93.3</v>
      </c>
      <c r="Q8" s="1">
        <v>40.81</v>
      </c>
      <c r="R8" s="6">
        <v>2.16</v>
      </c>
    </row>
    <row r="9" spans="3:18" x14ac:dyDescent="0.25">
      <c r="C9" s="1" t="s">
        <v>13</v>
      </c>
      <c r="D9" s="1">
        <v>625</v>
      </c>
      <c r="E9" s="1">
        <v>4</v>
      </c>
      <c r="F9" s="1">
        <v>3</v>
      </c>
      <c r="G9" s="12">
        <v>64.5</v>
      </c>
      <c r="H9" s="12">
        <v>69.8</v>
      </c>
      <c r="I9" s="12">
        <v>67.099999999999994</v>
      </c>
      <c r="J9" s="3">
        <v>72.5</v>
      </c>
      <c r="K9" s="6">
        <v>70.7</v>
      </c>
      <c r="L9" s="1">
        <f t="shared" si="0"/>
        <v>5.4000000000000057</v>
      </c>
      <c r="M9" s="1">
        <f t="shared" si="1"/>
        <v>2.7000000000000028</v>
      </c>
      <c r="N9" s="5">
        <f t="shared" si="2"/>
        <v>1.7999999999999972</v>
      </c>
      <c r="O9" s="1">
        <f t="shared" si="3"/>
        <v>-2.7000000000000028</v>
      </c>
      <c r="P9" s="1">
        <v>70.099999999999994</v>
      </c>
      <c r="Q9" s="1">
        <v>56.1</v>
      </c>
      <c r="R9" s="6">
        <v>1.68</v>
      </c>
    </row>
    <row r="10" spans="3:18" x14ac:dyDescent="0.25">
      <c r="C10" s="1" t="s">
        <v>14</v>
      </c>
      <c r="D10" s="1">
        <v>124</v>
      </c>
      <c r="E10" s="1">
        <v>6</v>
      </c>
      <c r="F10" s="1">
        <v>2</v>
      </c>
      <c r="G10" s="12">
        <v>57.4</v>
      </c>
      <c r="H10" s="12">
        <v>79.400000000000006</v>
      </c>
      <c r="I10" s="12">
        <v>67.7</v>
      </c>
      <c r="J10" s="3">
        <v>88.4</v>
      </c>
      <c r="K10" s="6">
        <v>78.099999999999994</v>
      </c>
      <c r="L10" s="1">
        <f t="shared" si="0"/>
        <v>20.700000000000003</v>
      </c>
      <c r="M10" s="1">
        <f t="shared" si="1"/>
        <v>9</v>
      </c>
      <c r="N10" s="5">
        <f t="shared" si="2"/>
        <v>10.300000000000011</v>
      </c>
      <c r="O10" s="1">
        <f t="shared" si="3"/>
        <v>-11.700000000000003</v>
      </c>
      <c r="P10" s="1">
        <v>77.400000000000006</v>
      </c>
      <c r="Q10" s="1">
        <v>3.65</v>
      </c>
      <c r="R10" s="6">
        <v>1.69</v>
      </c>
    </row>
    <row r="11" spans="3:18" x14ac:dyDescent="0.25">
      <c r="C11" s="1" t="s">
        <v>16</v>
      </c>
      <c r="D11" s="1">
        <v>169</v>
      </c>
      <c r="E11" s="1">
        <v>6</v>
      </c>
      <c r="F11" s="1">
        <v>2</v>
      </c>
      <c r="G11" s="12">
        <v>60.9</v>
      </c>
      <c r="H11" s="12">
        <v>51.6</v>
      </c>
      <c r="I11" s="12">
        <v>60</v>
      </c>
      <c r="J11" s="3">
        <v>63.3</v>
      </c>
      <c r="K11" s="6">
        <v>51.2</v>
      </c>
      <c r="L11" s="1">
        <f t="shared" si="0"/>
        <v>3.2999999999999972</v>
      </c>
      <c r="M11" s="1">
        <f t="shared" si="1"/>
        <v>11.699999999999996</v>
      </c>
      <c r="N11" s="5">
        <f t="shared" si="2"/>
        <v>12.099999999999994</v>
      </c>
      <c r="O11" s="1">
        <f t="shared" si="3"/>
        <v>8.3999999999999986</v>
      </c>
      <c r="P11" s="1">
        <v>58.1</v>
      </c>
      <c r="Q11" s="1">
        <v>25.95</v>
      </c>
      <c r="R11" s="6">
        <v>1.64</v>
      </c>
    </row>
    <row r="12" spans="3:18" x14ac:dyDescent="0.25">
      <c r="C12" s="1" t="s">
        <v>17</v>
      </c>
      <c r="D12" s="1">
        <v>122</v>
      </c>
      <c r="E12" s="1">
        <v>6</v>
      </c>
      <c r="F12" s="1">
        <v>2</v>
      </c>
      <c r="G12" s="12">
        <v>94.2</v>
      </c>
      <c r="H12" s="12">
        <v>92.3</v>
      </c>
      <c r="I12" s="3">
        <v>94.2</v>
      </c>
      <c r="J12" s="12">
        <v>92.9</v>
      </c>
      <c r="K12" s="6">
        <v>93.5</v>
      </c>
      <c r="L12" s="1">
        <f t="shared" si="0"/>
        <v>-1.2999999999999972</v>
      </c>
      <c r="M12" s="1">
        <f t="shared" si="1"/>
        <v>0.60000000000000853</v>
      </c>
      <c r="N12" s="5">
        <f t="shared" si="2"/>
        <v>-0.59999999999999432</v>
      </c>
      <c r="O12" s="1">
        <f t="shared" si="3"/>
        <v>1.9000000000000057</v>
      </c>
      <c r="P12" s="1">
        <v>90.3</v>
      </c>
      <c r="Q12" s="1">
        <v>3.15</v>
      </c>
      <c r="R12" s="6">
        <v>1.69</v>
      </c>
    </row>
    <row r="13" spans="3:18" x14ac:dyDescent="0.25">
      <c r="C13" s="1" t="s">
        <v>18</v>
      </c>
      <c r="D13" s="1">
        <v>351</v>
      </c>
      <c r="E13" s="1">
        <v>34</v>
      </c>
      <c r="F13" s="1">
        <v>2</v>
      </c>
      <c r="G13" s="12">
        <v>87.8</v>
      </c>
      <c r="H13" s="12">
        <v>86.4</v>
      </c>
      <c r="I13" s="12">
        <v>87.8</v>
      </c>
      <c r="J13" s="12">
        <v>86.4</v>
      </c>
      <c r="K13" s="3">
        <v>89.1</v>
      </c>
      <c r="L13" s="1">
        <f t="shared" si="0"/>
        <v>-1.3999999999999915</v>
      </c>
      <c r="M13" s="1">
        <f t="shared" si="1"/>
        <v>0</v>
      </c>
      <c r="N13" s="5">
        <f t="shared" si="2"/>
        <v>-2.6999999999999886</v>
      </c>
      <c r="O13" s="1">
        <f t="shared" si="3"/>
        <v>1.3999999999999915</v>
      </c>
      <c r="P13" s="1">
        <v>81.8</v>
      </c>
      <c r="Q13" s="1">
        <v>55.58</v>
      </c>
      <c r="R13" s="6">
        <v>2.61</v>
      </c>
    </row>
    <row r="14" spans="3:18" x14ac:dyDescent="0.25">
      <c r="C14" s="1" t="s">
        <v>19</v>
      </c>
      <c r="D14" s="1">
        <v>4601</v>
      </c>
      <c r="E14" s="1">
        <v>57</v>
      </c>
      <c r="F14" s="1">
        <v>2</v>
      </c>
      <c r="G14" s="12">
        <v>84.2</v>
      </c>
      <c r="H14" s="12">
        <v>88</v>
      </c>
      <c r="I14" s="12">
        <v>84.3</v>
      </c>
      <c r="J14" s="3">
        <v>88.3</v>
      </c>
      <c r="K14" s="6">
        <v>88</v>
      </c>
      <c r="L14" s="1">
        <f t="shared" si="0"/>
        <v>4</v>
      </c>
      <c r="M14" s="1">
        <f t="shared" si="1"/>
        <v>0.29999999999999716</v>
      </c>
      <c r="N14" s="5">
        <f t="shared" si="2"/>
        <v>0.29999999999999716</v>
      </c>
      <c r="O14" s="1">
        <f t="shared" si="3"/>
        <v>-3.7000000000000028</v>
      </c>
      <c r="P14" s="1">
        <v>87.1</v>
      </c>
      <c r="Q14" s="1">
        <v>416.76</v>
      </c>
      <c r="R14" s="6">
        <v>7.82</v>
      </c>
    </row>
    <row r="15" spans="3:18" x14ac:dyDescent="0.25">
      <c r="C15" s="1" t="s">
        <v>20</v>
      </c>
      <c r="D15" s="1">
        <v>1728</v>
      </c>
      <c r="E15" s="1">
        <v>5</v>
      </c>
      <c r="F15" s="1">
        <v>4</v>
      </c>
      <c r="G15" s="12">
        <v>73.7</v>
      </c>
      <c r="H15" s="12">
        <v>79</v>
      </c>
      <c r="I15" s="12">
        <v>73.7</v>
      </c>
      <c r="J15" s="12">
        <v>78.900000000000006</v>
      </c>
      <c r="K15" s="3">
        <v>79.900000000000006</v>
      </c>
      <c r="L15" s="1">
        <f t="shared" si="0"/>
        <v>5.2000000000000028</v>
      </c>
      <c r="M15" s="1">
        <f t="shared" si="1"/>
        <v>-9.9999999999994316E-2</v>
      </c>
      <c r="N15" s="5">
        <f t="shared" si="2"/>
        <v>-1</v>
      </c>
      <c r="O15" s="1">
        <f t="shared" si="3"/>
        <v>-5.2999999999999972</v>
      </c>
      <c r="P15" s="1">
        <v>76.900000000000006</v>
      </c>
      <c r="Q15" s="1">
        <v>10.63</v>
      </c>
      <c r="R15" s="6">
        <v>1.92</v>
      </c>
    </row>
    <row r="16" spans="3:18" x14ac:dyDescent="0.25">
      <c r="C16" s="1" t="s">
        <v>21</v>
      </c>
      <c r="D16" s="1">
        <v>1055</v>
      </c>
      <c r="E16" s="1">
        <v>41</v>
      </c>
      <c r="F16" s="1">
        <v>2</v>
      </c>
      <c r="G16" s="12">
        <v>76.400000000000006</v>
      </c>
      <c r="H16" s="12">
        <v>82</v>
      </c>
      <c r="I16" s="12">
        <v>76.099999999999994</v>
      </c>
      <c r="J16" s="3">
        <v>82.9</v>
      </c>
      <c r="K16" s="6">
        <v>80.900000000000006</v>
      </c>
      <c r="L16" s="1">
        <f t="shared" si="0"/>
        <v>6.8000000000000114</v>
      </c>
      <c r="M16" s="1">
        <f t="shared" si="1"/>
        <v>0.90000000000000568</v>
      </c>
      <c r="N16" s="5">
        <f t="shared" si="2"/>
        <v>2</v>
      </c>
      <c r="O16" s="1">
        <f t="shared" si="3"/>
        <v>-5.9000000000000057</v>
      </c>
      <c r="P16" s="1">
        <v>79.5</v>
      </c>
      <c r="Q16" s="1">
        <v>390.35</v>
      </c>
      <c r="R16" s="6">
        <v>3.4</v>
      </c>
    </row>
    <row r="17" spans="3:18" x14ac:dyDescent="0.25">
      <c r="C17" s="1" t="s">
        <v>22</v>
      </c>
      <c r="D17" s="1">
        <v>2584</v>
      </c>
      <c r="E17" s="1">
        <v>18</v>
      </c>
      <c r="F17" s="1">
        <v>2</v>
      </c>
      <c r="G17" s="12">
        <v>93.3</v>
      </c>
      <c r="H17" s="12">
        <v>92.8</v>
      </c>
      <c r="I17" s="12">
        <v>93.3</v>
      </c>
      <c r="J17" s="12">
        <v>92.4</v>
      </c>
      <c r="K17" s="3">
        <v>93.4</v>
      </c>
      <c r="L17" s="1">
        <f t="shared" si="0"/>
        <v>-0.89999999999999147</v>
      </c>
      <c r="M17" s="1">
        <f t="shared" si="1"/>
        <v>-0.39999999999999147</v>
      </c>
      <c r="N17" s="5">
        <f t="shared" si="2"/>
        <v>-1</v>
      </c>
      <c r="O17" s="1">
        <f t="shared" si="3"/>
        <v>0.5</v>
      </c>
      <c r="P17" s="1">
        <v>91.6</v>
      </c>
      <c r="Q17" s="1">
        <v>312</v>
      </c>
      <c r="R17" s="6">
        <v>2.82</v>
      </c>
    </row>
    <row r="18" spans="3:18" x14ac:dyDescent="0.25">
      <c r="C18" s="1" t="s">
        <v>23</v>
      </c>
      <c r="D18" s="1">
        <v>4435</v>
      </c>
      <c r="E18" s="1">
        <v>36</v>
      </c>
      <c r="F18" s="1">
        <v>6</v>
      </c>
      <c r="G18" s="12">
        <v>63.2</v>
      </c>
      <c r="H18" s="12">
        <v>78.599999999999994</v>
      </c>
      <c r="I18" s="12">
        <v>63.2</v>
      </c>
      <c r="J18" s="12">
        <v>78.400000000000006</v>
      </c>
      <c r="K18" s="3">
        <v>80.3</v>
      </c>
      <c r="L18" s="1">
        <f t="shared" si="0"/>
        <v>15.200000000000003</v>
      </c>
      <c r="M18" s="1">
        <f t="shared" si="1"/>
        <v>-0.19999999999998863</v>
      </c>
      <c r="N18" s="5">
        <f t="shared" si="2"/>
        <v>-1.8999999999999915</v>
      </c>
      <c r="O18" s="1">
        <f t="shared" si="3"/>
        <v>-15.399999999999991</v>
      </c>
      <c r="P18" s="1">
        <v>76.900000000000006</v>
      </c>
      <c r="Q18" s="1">
        <v>111.26</v>
      </c>
      <c r="R18" s="6">
        <v>7.31</v>
      </c>
    </row>
    <row r="19" spans="3:18" x14ac:dyDescent="0.25">
      <c r="C19" s="1" t="s">
        <v>25</v>
      </c>
      <c r="D19" s="1">
        <v>178</v>
      </c>
      <c r="E19" s="1">
        <v>13</v>
      </c>
      <c r="F19" s="1">
        <v>3</v>
      </c>
      <c r="G19" s="12">
        <v>81.3</v>
      </c>
      <c r="H19" s="12">
        <v>88.9</v>
      </c>
      <c r="I19" s="3">
        <v>91.6</v>
      </c>
      <c r="J19" s="3">
        <v>91.6</v>
      </c>
      <c r="K19" s="3">
        <v>91.6</v>
      </c>
      <c r="L19" s="1">
        <f t="shared" si="0"/>
        <v>0</v>
      </c>
      <c r="M19" s="1">
        <f t="shared" si="1"/>
        <v>2.6999999999999886</v>
      </c>
      <c r="N19" s="5">
        <f t="shared" si="2"/>
        <v>0</v>
      </c>
      <c r="O19" s="1">
        <f t="shared" si="3"/>
        <v>2.6999999999999886</v>
      </c>
      <c r="P19" s="1">
        <v>84.4</v>
      </c>
      <c r="Q19" s="1">
        <v>7.24</v>
      </c>
      <c r="R19" s="6">
        <v>1.9</v>
      </c>
    </row>
    <row r="20" spans="3:18" x14ac:dyDescent="0.25">
      <c r="H20" s="1">
        <f>AVERAGE(H6:H19)</f>
        <v>82.214285714285708</v>
      </c>
      <c r="I20" s="1">
        <f>AVERAGE(I6:I19)</f>
        <v>79.599999999999994</v>
      </c>
      <c r="J20" s="1">
        <f>AVERAGE(J6:J19)</f>
        <v>84.285714285714263</v>
      </c>
      <c r="K20" s="4">
        <f>AVERAGE(K6:K19)</f>
        <v>82.628571428571405</v>
      </c>
    </row>
    <row r="21" spans="3:18" x14ac:dyDescent="0.25">
      <c r="L21" s="1" t="s">
        <v>28</v>
      </c>
      <c r="M21" s="1" t="s">
        <v>28</v>
      </c>
      <c r="N21" s="5" t="s">
        <v>28</v>
      </c>
    </row>
    <row r="22" spans="3:18" x14ac:dyDescent="0.25">
      <c r="F22" s="1" t="s">
        <v>26</v>
      </c>
      <c r="L22" s="1">
        <f>AVERAGE(L6:L19)</f>
        <v>4.6857142857142886</v>
      </c>
      <c r="M22" s="1">
        <f>AVERAGE(M6:M19)</f>
        <v>2.0714285714285738</v>
      </c>
      <c r="N22" s="5">
        <f>AVERAGE(N6:N19)</f>
        <v>1.6571428571428595</v>
      </c>
    </row>
    <row r="33" spans="4:7" x14ac:dyDescent="0.25">
      <c r="E33" s="6" t="s">
        <v>71</v>
      </c>
      <c r="F33" s="6" t="s">
        <v>34</v>
      </c>
      <c r="G33" s="6" t="s">
        <v>6</v>
      </c>
    </row>
    <row r="34" spans="4:7" x14ac:dyDescent="0.25">
      <c r="D34" s="6" t="s">
        <v>11</v>
      </c>
      <c r="E34" s="6">
        <v>0</v>
      </c>
      <c r="F34" s="6">
        <v>-0.89999999999999147</v>
      </c>
      <c r="G34" s="6">
        <v>3.3000000000000114</v>
      </c>
    </row>
    <row r="35" spans="4:7" x14ac:dyDescent="0.25">
      <c r="D35" s="6" t="s">
        <v>22</v>
      </c>
      <c r="E35" s="6">
        <v>-0.89999999999999147</v>
      </c>
      <c r="F35" s="6">
        <v>-0.39999999999999147</v>
      </c>
      <c r="G35" s="6">
        <v>-1</v>
      </c>
    </row>
    <row r="36" spans="4:7" x14ac:dyDescent="0.25">
      <c r="D36" s="6" t="s">
        <v>23</v>
      </c>
      <c r="E36" s="6">
        <v>15.200000000000003</v>
      </c>
      <c r="F36" s="6">
        <v>-0.19999999999998863</v>
      </c>
      <c r="G36" s="6">
        <v>-1.8999999999999915</v>
      </c>
    </row>
    <row r="37" spans="4:7" x14ac:dyDescent="0.25">
      <c r="D37" s="6" t="s">
        <v>20</v>
      </c>
      <c r="E37" s="6">
        <v>5.2000000000000028</v>
      </c>
      <c r="F37" s="6">
        <v>-9.9999999999994316E-2</v>
      </c>
      <c r="G37" s="6">
        <v>-1</v>
      </c>
    </row>
    <row r="38" spans="4:7" x14ac:dyDescent="0.25">
      <c r="D38" s="6" t="s">
        <v>9</v>
      </c>
      <c r="E38" s="6">
        <v>3.8999999999999915</v>
      </c>
      <c r="F38" s="6">
        <v>0</v>
      </c>
      <c r="G38" s="6">
        <v>0</v>
      </c>
    </row>
    <row r="39" spans="4:7" x14ac:dyDescent="0.25">
      <c r="D39" s="6" t="s">
        <v>18</v>
      </c>
      <c r="E39" s="6">
        <v>-1.3999999999999915</v>
      </c>
      <c r="F39" s="6">
        <v>0</v>
      </c>
      <c r="G39" s="6">
        <v>-2.6999999999999886</v>
      </c>
    </row>
    <row r="40" spans="4:7" x14ac:dyDescent="0.25">
      <c r="D40" s="6" t="s">
        <v>19</v>
      </c>
      <c r="E40" s="6">
        <v>4</v>
      </c>
      <c r="F40" s="6">
        <v>0.29999999999999716</v>
      </c>
      <c r="G40" s="6">
        <v>0.29999999999999716</v>
      </c>
    </row>
    <row r="41" spans="4:7" x14ac:dyDescent="0.25">
      <c r="D41" s="6" t="s">
        <v>17</v>
      </c>
      <c r="E41" s="6">
        <v>-1.2999999999999972</v>
      </c>
      <c r="F41" s="6">
        <v>0.60000000000000853</v>
      </c>
      <c r="G41" s="6">
        <v>-0.59999999999999432</v>
      </c>
    </row>
    <row r="42" spans="4:7" x14ac:dyDescent="0.25">
      <c r="D42" s="6" t="s">
        <v>21</v>
      </c>
      <c r="E42" s="6">
        <v>6.8000000000000114</v>
      </c>
      <c r="F42" s="6">
        <v>0.90000000000000568</v>
      </c>
      <c r="G42" s="6">
        <v>2</v>
      </c>
    </row>
    <row r="43" spans="4:7" x14ac:dyDescent="0.25">
      <c r="D43" s="6" t="s">
        <v>25</v>
      </c>
      <c r="E43" s="6">
        <v>0</v>
      </c>
      <c r="F43" s="6">
        <v>2.6999999999999886</v>
      </c>
      <c r="G43" s="6">
        <v>0</v>
      </c>
    </row>
    <row r="44" spans="4:7" x14ac:dyDescent="0.25">
      <c r="D44" s="6" t="s">
        <v>12</v>
      </c>
      <c r="E44" s="6">
        <v>4.7000000000000028</v>
      </c>
      <c r="F44" s="6">
        <v>2.7000000000000028</v>
      </c>
      <c r="G44" s="6">
        <v>0.59999999999999432</v>
      </c>
    </row>
    <row r="45" spans="4:7" x14ac:dyDescent="0.25">
      <c r="D45" s="6" t="s">
        <v>13</v>
      </c>
      <c r="E45" s="6">
        <v>5.4000000000000057</v>
      </c>
      <c r="F45" s="6">
        <v>2.7000000000000028</v>
      </c>
      <c r="G45" s="6">
        <v>1.7999999999999972</v>
      </c>
    </row>
    <row r="46" spans="4:7" x14ac:dyDescent="0.25">
      <c r="D46" s="6" t="s">
        <v>14</v>
      </c>
      <c r="E46" s="6">
        <v>20.700000000000003</v>
      </c>
      <c r="F46" s="6">
        <v>9</v>
      </c>
      <c r="G46" s="6">
        <v>10.300000000000011</v>
      </c>
    </row>
    <row r="47" spans="4:7" x14ac:dyDescent="0.25">
      <c r="D47" s="6" t="s">
        <v>16</v>
      </c>
      <c r="E47" s="6">
        <v>3.2999999999999972</v>
      </c>
      <c r="F47" s="6">
        <v>11.699999999999996</v>
      </c>
      <c r="G47" s="6">
        <v>12.099999999999994</v>
      </c>
    </row>
  </sheetData>
  <sortState ref="D34:G47">
    <sortCondition ref="F34"/>
  </sortState>
  <mergeCells count="1">
    <mergeCell ref="C2:Q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70AC-C4D8-4494-9782-5283BCB347ED}">
  <dimension ref="C2:R42"/>
  <sheetViews>
    <sheetView topLeftCell="A22" workbookViewId="0">
      <selection activeCell="J19" sqref="J19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8" width="18" style="1" customWidth="1"/>
    <col min="9" max="9" width="18" style="6" customWidth="1"/>
    <col min="10" max="10" width="16" style="1" customWidth="1"/>
    <col min="11" max="11" width="9.140625" style="1"/>
    <col min="12" max="13" width="41.42578125" style="1" customWidth="1"/>
    <col min="14" max="14" width="41.42578125" style="6" customWidth="1"/>
    <col min="15" max="15" width="41.42578125" style="1" customWidth="1"/>
    <col min="16" max="16" width="28.140625" style="1" customWidth="1"/>
    <col min="17" max="17" width="25.140625" customWidth="1"/>
    <col min="18" max="18" width="22.5703125" customWidth="1"/>
  </cols>
  <sheetData>
    <row r="2" spans="3:18" ht="23.25" x14ac:dyDescent="0.25">
      <c r="C2" s="13" t="s">
        <v>27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4" spans="3:18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34</v>
      </c>
      <c r="I4" s="2" t="s">
        <v>68</v>
      </c>
      <c r="J4" s="2" t="s">
        <v>5</v>
      </c>
      <c r="K4" s="2" t="s">
        <v>35</v>
      </c>
      <c r="L4" s="2" t="s">
        <v>7</v>
      </c>
      <c r="M4" s="2" t="s">
        <v>46</v>
      </c>
      <c r="N4" s="2" t="s">
        <v>70</v>
      </c>
      <c r="O4" s="2" t="s">
        <v>45</v>
      </c>
      <c r="P4" s="2" t="s">
        <v>32</v>
      </c>
      <c r="Q4" s="2" t="s">
        <v>31</v>
      </c>
      <c r="R4" s="2" t="s">
        <v>69</v>
      </c>
    </row>
    <row r="6" spans="3:18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3">
        <v>95.8</v>
      </c>
      <c r="I6" s="3">
        <v>95.8</v>
      </c>
      <c r="J6" s="1">
        <v>93.5</v>
      </c>
      <c r="K6" s="1">
        <v>94.7</v>
      </c>
      <c r="L6" s="1">
        <f>K6-J6</f>
        <v>1.2000000000000028</v>
      </c>
      <c r="M6" s="1">
        <f>K6-H6</f>
        <v>-1.0999999999999943</v>
      </c>
      <c r="N6" s="6">
        <f>K6-I6</f>
        <v>-1.0999999999999943</v>
      </c>
      <c r="O6" s="1">
        <f>J6-H6</f>
        <v>-2.2999999999999972</v>
      </c>
      <c r="P6" s="1">
        <v>92.1</v>
      </c>
      <c r="Q6" s="1">
        <v>7.54</v>
      </c>
      <c r="R6" s="6">
        <v>1.68</v>
      </c>
    </row>
    <row r="7" spans="3:18" x14ac:dyDescent="0.25">
      <c r="C7" s="1" t="s">
        <v>11</v>
      </c>
      <c r="D7" s="1">
        <v>768</v>
      </c>
      <c r="E7" s="1">
        <v>8</v>
      </c>
      <c r="F7" s="1">
        <v>2</v>
      </c>
      <c r="G7" s="1">
        <v>70.599999999999994</v>
      </c>
      <c r="H7" s="1">
        <v>70.900000000000006</v>
      </c>
      <c r="I7" s="3">
        <v>72.5</v>
      </c>
      <c r="J7" s="1">
        <v>71.099999999999994</v>
      </c>
      <c r="K7" s="1">
        <v>71.5</v>
      </c>
      <c r="L7" s="1">
        <f t="shared" ref="L7:L13" si="0">K7-J7</f>
        <v>0.40000000000000568</v>
      </c>
      <c r="M7" s="1">
        <f t="shared" ref="M7:M19" si="1">K7-H7</f>
        <v>0.59999999999999432</v>
      </c>
      <c r="N7" s="6">
        <f t="shared" ref="N7:N19" si="2">K7-I7</f>
        <v>-1</v>
      </c>
      <c r="O7" s="1">
        <f t="shared" ref="O7:O19" si="3">J7-H7</f>
        <v>0.19999999999998863</v>
      </c>
      <c r="P7" s="1">
        <v>60.4</v>
      </c>
      <c r="Q7" s="1">
        <v>319.14</v>
      </c>
      <c r="R7" s="6">
        <v>2.23</v>
      </c>
    </row>
    <row r="8" spans="3:18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95.2</v>
      </c>
      <c r="I8" s="3">
        <v>96.1</v>
      </c>
      <c r="J8" s="1">
        <v>89.6</v>
      </c>
      <c r="K8" s="1">
        <v>95.9</v>
      </c>
      <c r="L8" s="1">
        <f t="shared" si="0"/>
        <v>6.3000000000000114</v>
      </c>
      <c r="M8" s="1">
        <f t="shared" si="1"/>
        <v>0.70000000000000284</v>
      </c>
      <c r="N8" s="6">
        <f t="shared" si="2"/>
        <v>-0.19999999999998863</v>
      </c>
      <c r="O8" s="1">
        <f t="shared" si="3"/>
        <v>-5.6000000000000085</v>
      </c>
      <c r="P8" s="1">
        <v>92.4</v>
      </c>
      <c r="Q8" s="1">
        <v>107.01</v>
      </c>
      <c r="R8" s="6">
        <v>2.25</v>
      </c>
    </row>
    <row r="9" spans="3:18" x14ac:dyDescent="0.25">
      <c r="C9" s="1" t="s">
        <v>13</v>
      </c>
      <c r="D9" s="1">
        <v>625</v>
      </c>
      <c r="E9" s="1">
        <v>4</v>
      </c>
      <c r="F9" s="1">
        <v>3</v>
      </c>
      <c r="G9" s="1">
        <v>70.400000000000006</v>
      </c>
      <c r="H9" s="1">
        <v>74.599999999999994</v>
      </c>
      <c r="I9" s="6">
        <v>73.8</v>
      </c>
      <c r="J9" s="1">
        <v>68.900000000000006</v>
      </c>
      <c r="K9" s="3">
        <v>79.900000000000006</v>
      </c>
      <c r="L9" s="1">
        <f t="shared" si="0"/>
        <v>11</v>
      </c>
      <c r="M9" s="1">
        <f t="shared" si="1"/>
        <v>5.3000000000000114</v>
      </c>
      <c r="N9" s="6">
        <f t="shared" si="2"/>
        <v>6.1000000000000085</v>
      </c>
      <c r="O9" s="1">
        <f t="shared" si="3"/>
        <v>-5.6999999999999886</v>
      </c>
      <c r="P9" s="1">
        <v>78.3</v>
      </c>
      <c r="Q9" s="1">
        <v>243.93</v>
      </c>
      <c r="R9" s="6">
        <v>1.68</v>
      </c>
    </row>
    <row r="10" spans="3:18" x14ac:dyDescent="0.25">
      <c r="C10" s="1" t="s">
        <v>14</v>
      </c>
      <c r="D10" s="1">
        <v>124</v>
      </c>
      <c r="E10" s="1">
        <v>6</v>
      </c>
      <c r="F10" s="1">
        <v>2</v>
      </c>
      <c r="G10" s="1">
        <v>65.8</v>
      </c>
      <c r="H10" s="1">
        <v>76.099999999999994</v>
      </c>
      <c r="I10" s="6">
        <v>72.900000000000006</v>
      </c>
      <c r="J10" s="1">
        <v>70.3</v>
      </c>
      <c r="K10" s="3">
        <v>86.5</v>
      </c>
      <c r="L10" s="1">
        <f t="shared" si="0"/>
        <v>16.200000000000003</v>
      </c>
      <c r="M10" s="1">
        <f t="shared" si="1"/>
        <v>10.400000000000006</v>
      </c>
      <c r="N10" s="6">
        <f t="shared" si="2"/>
        <v>13.599999999999994</v>
      </c>
      <c r="O10" s="1">
        <f t="shared" si="3"/>
        <v>-5.7999999999999972</v>
      </c>
      <c r="P10" s="1">
        <v>64.5</v>
      </c>
      <c r="Q10" s="1">
        <v>8.9</v>
      </c>
      <c r="R10" s="6">
        <v>1.61</v>
      </c>
    </row>
    <row r="11" spans="3:18" x14ac:dyDescent="0.25">
      <c r="C11" s="1" t="s">
        <v>16</v>
      </c>
      <c r="D11" s="1">
        <v>169</v>
      </c>
      <c r="E11" s="1">
        <v>6</v>
      </c>
      <c r="F11" s="1">
        <v>2</v>
      </c>
      <c r="G11" s="1">
        <v>60.9</v>
      </c>
      <c r="H11" s="1">
        <v>52.6</v>
      </c>
      <c r="I11" s="6">
        <v>49.8</v>
      </c>
      <c r="J11" s="3">
        <v>60</v>
      </c>
      <c r="K11" s="1">
        <v>52.6</v>
      </c>
      <c r="L11" s="1">
        <f t="shared" si="0"/>
        <v>-7.3999999999999986</v>
      </c>
      <c r="M11" s="1">
        <f t="shared" si="1"/>
        <v>0</v>
      </c>
      <c r="N11" s="6">
        <f t="shared" si="2"/>
        <v>2.8000000000000043</v>
      </c>
      <c r="O11" s="1">
        <f t="shared" si="3"/>
        <v>7.3999999999999986</v>
      </c>
      <c r="P11" s="1">
        <v>44.2</v>
      </c>
      <c r="Q11" s="1">
        <v>75.88</v>
      </c>
      <c r="R11" s="6">
        <v>1.62</v>
      </c>
    </row>
    <row r="12" spans="3:18" x14ac:dyDescent="0.25">
      <c r="C12" s="1" t="s">
        <v>17</v>
      </c>
      <c r="D12" s="1">
        <v>122</v>
      </c>
      <c r="E12" s="1">
        <v>6</v>
      </c>
      <c r="F12" s="1">
        <v>2</v>
      </c>
      <c r="G12" s="1">
        <v>94.2</v>
      </c>
      <c r="H12" s="1">
        <v>90.3</v>
      </c>
      <c r="I12" s="6">
        <v>91.6</v>
      </c>
      <c r="J12" s="3">
        <v>94.2</v>
      </c>
      <c r="K12" s="1">
        <v>92.9</v>
      </c>
      <c r="L12" s="1">
        <f t="shared" si="0"/>
        <v>-1.2999999999999972</v>
      </c>
      <c r="M12" s="1">
        <f t="shared" si="1"/>
        <v>2.6000000000000085</v>
      </c>
      <c r="N12" s="6">
        <f t="shared" si="2"/>
        <v>1.3000000000000114</v>
      </c>
      <c r="O12" s="1">
        <f t="shared" si="3"/>
        <v>3.9000000000000057</v>
      </c>
      <c r="P12" s="1">
        <v>87.1</v>
      </c>
      <c r="Q12" s="1">
        <v>5.3</v>
      </c>
      <c r="R12" s="6">
        <v>1.64</v>
      </c>
    </row>
    <row r="13" spans="3:18" x14ac:dyDescent="0.25">
      <c r="C13" s="1" t="s">
        <v>18</v>
      </c>
      <c r="D13" s="1">
        <v>351</v>
      </c>
      <c r="E13" s="1">
        <v>34</v>
      </c>
      <c r="F13" s="1">
        <v>2</v>
      </c>
      <c r="G13" s="1">
        <v>87.8</v>
      </c>
      <c r="H13" s="1">
        <v>87</v>
      </c>
      <c r="I13" s="6">
        <v>87.3</v>
      </c>
      <c r="J13" s="3">
        <v>87.6</v>
      </c>
      <c r="K13" s="1">
        <v>84.5</v>
      </c>
      <c r="L13" s="1">
        <f t="shared" si="0"/>
        <v>-3.0999999999999943</v>
      </c>
      <c r="M13" s="1">
        <f t="shared" si="1"/>
        <v>-2.5</v>
      </c>
      <c r="N13" s="6">
        <f t="shared" si="2"/>
        <v>-2.7999999999999972</v>
      </c>
      <c r="O13" s="1">
        <f t="shared" si="3"/>
        <v>0.59999999999999432</v>
      </c>
      <c r="P13" s="1">
        <v>80.7</v>
      </c>
      <c r="Q13" s="1">
        <v>103.22</v>
      </c>
      <c r="R13" s="6">
        <v>2.8</v>
      </c>
    </row>
    <row r="14" spans="3:18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3">
        <v>90.2</v>
      </c>
      <c r="I14" s="6">
        <v>90</v>
      </c>
      <c r="J14" s="1">
        <v>86</v>
      </c>
      <c r="K14" s="1">
        <v>90.1</v>
      </c>
      <c r="L14" s="1">
        <f t="shared" ref="L14:L19" si="4">K14-J14</f>
        <v>4.0999999999999943</v>
      </c>
      <c r="M14" s="1">
        <f t="shared" si="1"/>
        <v>-0.10000000000000853</v>
      </c>
      <c r="N14" s="6">
        <f t="shared" si="2"/>
        <v>9.9999999999994316E-2</v>
      </c>
      <c r="O14" s="1">
        <f t="shared" si="3"/>
        <v>-4.2000000000000028</v>
      </c>
      <c r="P14" s="1">
        <v>89.1</v>
      </c>
      <c r="Q14" s="1">
        <v>537.24</v>
      </c>
      <c r="R14" s="6">
        <v>8.5</v>
      </c>
    </row>
    <row r="15" spans="3:18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77.400000000000006</v>
      </c>
      <c r="H15" s="1">
        <v>83.4</v>
      </c>
      <c r="I15" s="6">
        <v>84.7</v>
      </c>
      <c r="J15" s="1">
        <v>77.400000000000006</v>
      </c>
      <c r="K15" s="3">
        <v>85</v>
      </c>
      <c r="L15" s="1">
        <f t="shared" si="4"/>
        <v>7.5999999999999943</v>
      </c>
      <c r="M15" s="1">
        <f t="shared" si="1"/>
        <v>1.5999999999999943</v>
      </c>
      <c r="N15" s="6">
        <f t="shared" si="2"/>
        <v>0.29999999999999716</v>
      </c>
      <c r="O15" s="1">
        <f t="shared" si="3"/>
        <v>-6</v>
      </c>
      <c r="P15" s="1">
        <v>81.5</v>
      </c>
      <c r="Q15" s="1">
        <v>23.02</v>
      </c>
      <c r="R15" s="6">
        <v>1.84</v>
      </c>
    </row>
    <row r="16" spans="3:18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78.5</v>
      </c>
      <c r="H16" s="1">
        <v>82.1</v>
      </c>
      <c r="I16" s="6">
        <v>81.599999999999994</v>
      </c>
      <c r="J16" s="1">
        <v>78.599999999999994</v>
      </c>
      <c r="K16" s="3">
        <v>82.9</v>
      </c>
      <c r="L16" s="1">
        <f t="shared" si="4"/>
        <v>4.3000000000000114</v>
      </c>
      <c r="M16" s="1">
        <f t="shared" si="1"/>
        <v>0.80000000000001137</v>
      </c>
      <c r="N16" s="6">
        <f t="shared" si="2"/>
        <v>1.3000000000000114</v>
      </c>
      <c r="O16" s="1">
        <f t="shared" si="3"/>
        <v>-3.5</v>
      </c>
      <c r="P16" s="1">
        <v>79.900000000000006</v>
      </c>
      <c r="Q16" s="1">
        <v>555.66999999999996</v>
      </c>
      <c r="R16" s="6">
        <v>3.92</v>
      </c>
    </row>
    <row r="17" spans="3:18" x14ac:dyDescent="0.25">
      <c r="C17" s="1" t="s">
        <v>22</v>
      </c>
      <c r="D17" s="1">
        <v>2584</v>
      </c>
      <c r="E17" s="1">
        <v>18</v>
      </c>
      <c r="F17" s="1">
        <v>2</v>
      </c>
      <c r="G17" s="1">
        <v>93.3</v>
      </c>
      <c r="H17" s="1">
        <v>92</v>
      </c>
      <c r="I17" s="3">
        <v>93.4</v>
      </c>
      <c r="J17" s="1">
        <v>93.3</v>
      </c>
      <c r="K17" s="1">
        <v>92</v>
      </c>
      <c r="L17" s="1">
        <f t="shared" si="4"/>
        <v>-1.2999999999999972</v>
      </c>
      <c r="M17" s="1">
        <f t="shared" si="1"/>
        <v>0</v>
      </c>
      <c r="N17" s="6">
        <f t="shared" si="2"/>
        <v>-1.4000000000000057</v>
      </c>
      <c r="O17" s="1">
        <f t="shared" si="3"/>
        <v>1.2999999999999972</v>
      </c>
      <c r="P17" s="1">
        <v>89.8</v>
      </c>
      <c r="Q17" s="1">
        <v>555.86</v>
      </c>
      <c r="R17" s="6">
        <v>3.21</v>
      </c>
    </row>
    <row r="18" spans="3:18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77.7</v>
      </c>
      <c r="H18" s="1">
        <v>81.099999999999994</v>
      </c>
      <c r="I18" s="6">
        <v>81.400000000000006</v>
      </c>
      <c r="J18" s="1">
        <v>77.900000000000006</v>
      </c>
      <c r="K18" s="3">
        <v>81.5</v>
      </c>
      <c r="L18" s="1">
        <f t="shared" si="4"/>
        <v>3.5999999999999943</v>
      </c>
      <c r="M18" s="1">
        <f t="shared" si="1"/>
        <v>0.40000000000000568</v>
      </c>
      <c r="N18" s="6">
        <f t="shared" si="2"/>
        <v>9.9999999999994316E-2</v>
      </c>
      <c r="O18" s="1">
        <f t="shared" si="3"/>
        <v>-3.1999999999999886</v>
      </c>
      <c r="P18" s="1">
        <v>81</v>
      </c>
      <c r="Q18" s="1">
        <v>355.55</v>
      </c>
      <c r="R18" s="6">
        <v>8.75</v>
      </c>
    </row>
    <row r="19" spans="3:18" x14ac:dyDescent="0.25">
      <c r="C19" s="1" t="s">
        <v>25</v>
      </c>
      <c r="D19" s="1">
        <v>178</v>
      </c>
      <c r="E19" s="1">
        <v>13</v>
      </c>
      <c r="F19" s="1">
        <v>3</v>
      </c>
      <c r="G19" s="1">
        <v>80.900000000000006</v>
      </c>
      <c r="H19" s="1">
        <v>89.3</v>
      </c>
      <c r="I19" s="6">
        <v>93.3</v>
      </c>
      <c r="J19" s="3">
        <v>94.2</v>
      </c>
      <c r="K19" s="1">
        <v>92</v>
      </c>
      <c r="L19" s="1">
        <f t="shared" si="4"/>
        <v>-2.2000000000000028</v>
      </c>
      <c r="M19" s="1">
        <f t="shared" si="1"/>
        <v>2.7000000000000028</v>
      </c>
      <c r="N19" s="6">
        <f t="shared" si="2"/>
        <v>-1.2999999999999972</v>
      </c>
      <c r="O19" s="1">
        <f t="shared" si="3"/>
        <v>4.9000000000000057</v>
      </c>
      <c r="P19" s="1">
        <v>84.4</v>
      </c>
      <c r="Q19" s="1">
        <v>10.199999999999999</v>
      </c>
      <c r="R19" s="6">
        <v>1.88</v>
      </c>
    </row>
    <row r="20" spans="3:18" x14ac:dyDescent="0.25">
      <c r="H20" s="1">
        <f>AVERAGE(H6:H19)</f>
        <v>82.899999999999991</v>
      </c>
      <c r="I20" s="6">
        <f>AVERAGE(I6:I19)</f>
        <v>83.157142857142858</v>
      </c>
      <c r="J20" s="1">
        <f>AVERAGE(J6:J19)</f>
        <v>81.614285714285728</v>
      </c>
      <c r="K20" s="1">
        <f>AVERAGE(K6:K19)</f>
        <v>84.428571428571431</v>
      </c>
    </row>
    <row r="21" spans="3:18" x14ac:dyDescent="0.25">
      <c r="L21" s="1" t="s">
        <v>28</v>
      </c>
      <c r="M21" s="1" t="s">
        <v>28</v>
      </c>
      <c r="N21" s="6" t="s">
        <v>28</v>
      </c>
    </row>
    <row r="22" spans="3:18" x14ac:dyDescent="0.25">
      <c r="F22" s="1" t="s">
        <v>26</v>
      </c>
      <c r="L22" s="1">
        <f>AVERAGE(L6:L19)</f>
        <v>2.8142857142857163</v>
      </c>
      <c r="M22" s="1">
        <f>AVERAGE(M6:M19)</f>
        <v>1.5285714285714309</v>
      </c>
      <c r="N22" s="6">
        <f>AVERAGE(N6:N19)</f>
        <v>1.2714285714285738</v>
      </c>
    </row>
    <row r="28" spans="3:18" x14ac:dyDescent="0.25">
      <c r="D28" s="1" t="s">
        <v>71</v>
      </c>
      <c r="E28" s="1" t="s">
        <v>34</v>
      </c>
      <c r="F28" s="1" t="s">
        <v>6</v>
      </c>
    </row>
    <row r="29" spans="3:18" x14ac:dyDescent="0.25">
      <c r="C29" s="6" t="s">
        <v>18</v>
      </c>
      <c r="D29" s="6">
        <v>-3.0999999999999943</v>
      </c>
      <c r="E29" s="6">
        <v>-2.5</v>
      </c>
      <c r="F29" s="6">
        <v>-2.7999999999999972</v>
      </c>
    </row>
    <row r="30" spans="3:18" x14ac:dyDescent="0.25">
      <c r="C30" s="6" t="s">
        <v>9</v>
      </c>
      <c r="D30" s="6">
        <v>1.2000000000000028</v>
      </c>
      <c r="E30" s="6">
        <v>-1.0999999999999943</v>
      </c>
      <c r="F30" s="6">
        <v>-1.0999999999999943</v>
      </c>
    </row>
    <row r="31" spans="3:18" x14ac:dyDescent="0.25">
      <c r="C31" s="6" t="s">
        <v>19</v>
      </c>
      <c r="D31" s="6">
        <v>4.0999999999999943</v>
      </c>
      <c r="E31" s="6">
        <v>-0.10000000000000853</v>
      </c>
      <c r="F31" s="6">
        <v>9.9999999999994316E-2</v>
      </c>
    </row>
    <row r="32" spans="3:18" x14ac:dyDescent="0.25">
      <c r="C32" s="6" t="s">
        <v>16</v>
      </c>
      <c r="D32" s="6">
        <v>-7.3999999999999986</v>
      </c>
      <c r="E32" s="6">
        <v>0</v>
      </c>
      <c r="F32" s="6">
        <v>2.8000000000000043</v>
      </c>
    </row>
    <row r="33" spans="3:6" x14ac:dyDescent="0.25">
      <c r="C33" s="6" t="s">
        <v>22</v>
      </c>
      <c r="D33" s="6">
        <v>-1.2999999999999972</v>
      </c>
      <c r="E33" s="6">
        <v>0</v>
      </c>
      <c r="F33" s="6">
        <v>-1.4000000000000057</v>
      </c>
    </row>
    <row r="34" spans="3:6" x14ac:dyDescent="0.25">
      <c r="C34" s="6" t="s">
        <v>23</v>
      </c>
      <c r="D34" s="6">
        <v>3.5999999999999943</v>
      </c>
      <c r="E34" s="6">
        <v>0.40000000000000568</v>
      </c>
      <c r="F34" s="6">
        <v>9.9999999999994316E-2</v>
      </c>
    </row>
    <row r="35" spans="3:6" x14ac:dyDescent="0.25">
      <c r="C35" s="6" t="s">
        <v>11</v>
      </c>
      <c r="D35" s="6">
        <v>0.40000000000000568</v>
      </c>
      <c r="E35" s="6">
        <v>0.59999999999999432</v>
      </c>
      <c r="F35" s="6">
        <v>-1</v>
      </c>
    </row>
    <row r="36" spans="3:6" x14ac:dyDescent="0.25">
      <c r="C36" s="6" t="s">
        <v>12</v>
      </c>
      <c r="D36" s="6">
        <v>6.3000000000000114</v>
      </c>
      <c r="E36" s="6">
        <v>0.70000000000000284</v>
      </c>
      <c r="F36" s="6">
        <v>-0.19999999999998863</v>
      </c>
    </row>
    <row r="37" spans="3:6" x14ac:dyDescent="0.25">
      <c r="C37" s="6" t="s">
        <v>21</v>
      </c>
      <c r="D37" s="6">
        <v>4.3000000000000114</v>
      </c>
      <c r="E37" s="6">
        <v>0.80000000000001137</v>
      </c>
      <c r="F37" s="6">
        <v>1.3000000000000114</v>
      </c>
    </row>
    <row r="38" spans="3:6" x14ac:dyDescent="0.25">
      <c r="C38" s="6" t="s">
        <v>20</v>
      </c>
      <c r="D38" s="6">
        <v>7.5999999999999943</v>
      </c>
      <c r="E38" s="6">
        <v>1.5999999999999943</v>
      </c>
      <c r="F38" s="6">
        <v>0.29999999999999716</v>
      </c>
    </row>
    <row r="39" spans="3:6" x14ac:dyDescent="0.25">
      <c r="C39" s="6" t="s">
        <v>17</v>
      </c>
      <c r="D39" s="6">
        <v>-1.2999999999999972</v>
      </c>
      <c r="E39" s="6">
        <v>2.6000000000000085</v>
      </c>
      <c r="F39" s="6">
        <v>1.3000000000000114</v>
      </c>
    </row>
    <row r="40" spans="3:6" x14ac:dyDescent="0.25">
      <c r="C40" s="6" t="s">
        <v>25</v>
      </c>
      <c r="D40" s="6">
        <v>-2.2000000000000028</v>
      </c>
      <c r="E40" s="6">
        <v>2.7000000000000028</v>
      </c>
      <c r="F40" s="6">
        <v>-1.2999999999999972</v>
      </c>
    </row>
    <row r="41" spans="3:6" x14ac:dyDescent="0.25">
      <c r="C41" s="6" t="s">
        <v>13</v>
      </c>
      <c r="D41" s="6">
        <v>11</v>
      </c>
      <c r="E41" s="6">
        <v>5.3000000000000114</v>
      </c>
      <c r="F41" s="6">
        <v>6.1000000000000085</v>
      </c>
    </row>
    <row r="42" spans="3:6" x14ac:dyDescent="0.25">
      <c r="C42" s="6" t="s">
        <v>14</v>
      </c>
      <c r="D42" s="6">
        <v>16.200000000000003</v>
      </c>
      <c r="E42" s="6">
        <v>10.400000000000006</v>
      </c>
      <c r="F42" s="6">
        <v>13.599999999999994</v>
      </c>
    </row>
  </sheetData>
  <sortState ref="C29:F42">
    <sortCondition ref="E29"/>
  </sortState>
  <mergeCells count="1">
    <mergeCell ref="C2:Q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C4ED-481A-4276-B92E-DE7D3E54B79A}">
  <dimension ref="C3:Z18"/>
  <sheetViews>
    <sheetView topLeftCell="A7" workbookViewId="0">
      <selection activeCell="AB17" sqref="AB17"/>
    </sheetView>
  </sheetViews>
  <sheetFormatPr defaultRowHeight="15" x14ac:dyDescent="0.25"/>
  <sheetData>
    <row r="3" spans="3:26" x14ac:dyDescent="0.25">
      <c r="C3" t="s">
        <v>47</v>
      </c>
      <c r="D3" t="s">
        <v>0</v>
      </c>
      <c r="E3" t="s">
        <v>8</v>
      </c>
      <c r="F3" t="s">
        <v>27</v>
      </c>
      <c r="T3" t="s">
        <v>47</v>
      </c>
      <c r="U3" t="s">
        <v>0</v>
      </c>
      <c r="V3" t="s">
        <v>8</v>
      </c>
      <c r="W3" t="s">
        <v>27</v>
      </c>
    </row>
    <row r="4" spans="3:26" x14ac:dyDescent="0.25">
      <c r="C4" s="1" t="s">
        <v>17</v>
      </c>
      <c r="D4" s="1">
        <v>2.35</v>
      </c>
      <c r="E4" s="1">
        <v>3.15</v>
      </c>
      <c r="F4" s="1">
        <v>5.3</v>
      </c>
      <c r="T4" s="1" t="s">
        <v>37</v>
      </c>
      <c r="U4" s="1">
        <v>0.69999999999998863</v>
      </c>
      <c r="V4" s="1">
        <v>1</v>
      </c>
      <c r="W4" s="1">
        <v>0</v>
      </c>
    </row>
    <row r="5" spans="3:26" x14ac:dyDescent="0.25">
      <c r="C5" s="1" t="s">
        <v>9</v>
      </c>
      <c r="D5" s="1">
        <v>2.67</v>
      </c>
      <c r="E5" s="1">
        <v>4.2</v>
      </c>
      <c r="F5" s="1">
        <v>7.54</v>
      </c>
      <c r="T5" s="1" t="s">
        <v>36</v>
      </c>
      <c r="U5" s="1">
        <v>0</v>
      </c>
      <c r="V5" s="1">
        <v>0</v>
      </c>
      <c r="W5" s="1">
        <v>0</v>
      </c>
    </row>
    <row r="6" spans="3:26" x14ac:dyDescent="0.25">
      <c r="C6" s="1" t="s">
        <v>14</v>
      </c>
      <c r="D6" s="1">
        <v>2.29</v>
      </c>
      <c r="E6" s="1">
        <v>3.65</v>
      </c>
      <c r="F6" s="1">
        <v>8.9</v>
      </c>
      <c r="T6" s="1" t="s">
        <v>38</v>
      </c>
      <c r="U6" s="1">
        <v>0</v>
      </c>
      <c r="V6" s="1">
        <v>0</v>
      </c>
      <c r="W6" s="1">
        <v>0</v>
      </c>
    </row>
    <row r="7" spans="3:26" x14ac:dyDescent="0.25">
      <c r="C7" s="1" t="s">
        <v>25</v>
      </c>
      <c r="D7" s="1">
        <v>6.03</v>
      </c>
      <c r="E7" s="1">
        <v>7.24</v>
      </c>
      <c r="F7" s="1">
        <v>10.199999999999999</v>
      </c>
      <c r="T7" s="1" t="s">
        <v>39</v>
      </c>
      <c r="U7" s="1">
        <v>0.19999999999999929</v>
      </c>
      <c r="V7" s="1">
        <v>0.90000000000000213</v>
      </c>
      <c r="W7" s="1">
        <v>2.1999999999999993</v>
      </c>
    </row>
    <row r="8" spans="3:26" x14ac:dyDescent="0.25">
      <c r="C8" s="1" t="s">
        <v>20</v>
      </c>
      <c r="D8" s="1">
        <v>6.59</v>
      </c>
      <c r="E8" s="1">
        <v>10.63</v>
      </c>
      <c r="F8" s="1">
        <v>23.02</v>
      </c>
      <c r="T8" s="1" t="s">
        <v>42</v>
      </c>
      <c r="U8" s="1">
        <v>0</v>
      </c>
      <c r="V8" s="1">
        <v>0.10000000000000853</v>
      </c>
      <c r="W8" s="1">
        <v>0</v>
      </c>
      <c r="Z8" t="s">
        <v>49</v>
      </c>
    </row>
    <row r="9" spans="3:26" x14ac:dyDescent="0.25">
      <c r="C9" s="1" t="s">
        <v>16</v>
      </c>
      <c r="D9" s="1">
        <v>3.76</v>
      </c>
      <c r="E9" s="1">
        <v>25.95</v>
      </c>
      <c r="F9" s="1">
        <v>75.88</v>
      </c>
      <c r="T9" s="1" t="s">
        <v>48</v>
      </c>
      <c r="U9" s="1">
        <v>0</v>
      </c>
      <c r="V9" s="1">
        <v>0.29999999999999716</v>
      </c>
      <c r="W9" s="1">
        <v>9.9999999999994316E-2</v>
      </c>
    </row>
    <row r="10" spans="3:26" x14ac:dyDescent="0.25">
      <c r="C10" s="1" t="s">
        <v>24</v>
      </c>
      <c r="D10" s="1">
        <v>4.38</v>
      </c>
      <c r="E10" s="1">
        <v>11.53</v>
      </c>
      <c r="F10" s="1">
        <v>101.48</v>
      </c>
    </row>
    <row r="11" spans="3:26" x14ac:dyDescent="0.25">
      <c r="C11" s="1" t="s">
        <v>18</v>
      </c>
      <c r="D11" s="1">
        <v>7.39</v>
      </c>
      <c r="E11" s="1">
        <v>55.58</v>
      </c>
      <c r="F11" s="1">
        <v>103.22</v>
      </c>
    </row>
    <row r="12" spans="3:26" x14ac:dyDescent="0.25">
      <c r="C12" s="1" t="s">
        <v>12</v>
      </c>
      <c r="D12" s="1">
        <v>9.27</v>
      </c>
      <c r="E12" s="1">
        <v>40.81</v>
      </c>
      <c r="F12" s="1">
        <v>107.01</v>
      </c>
      <c r="T12" t="s">
        <v>47</v>
      </c>
      <c r="U12" t="s">
        <v>0</v>
      </c>
      <c r="V12" t="s">
        <v>8</v>
      </c>
      <c r="W12" t="s">
        <v>27</v>
      </c>
    </row>
    <row r="13" spans="3:26" x14ac:dyDescent="0.25">
      <c r="C13" s="1" t="s">
        <v>13</v>
      </c>
      <c r="D13" s="1">
        <v>5.04</v>
      </c>
      <c r="E13" s="1">
        <v>56.1</v>
      </c>
      <c r="F13" s="1">
        <v>243.93</v>
      </c>
      <c r="T13" s="10" t="s">
        <v>37</v>
      </c>
      <c r="U13" s="10">
        <v>0.69999999999998863</v>
      </c>
      <c r="V13" s="10">
        <v>0.89999999999999147</v>
      </c>
      <c r="W13" s="10">
        <v>0</v>
      </c>
    </row>
    <row r="14" spans="3:26" x14ac:dyDescent="0.25">
      <c r="C14" s="1" t="s">
        <v>11</v>
      </c>
      <c r="D14" s="1">
        <v>11.38</v>
      </c>
      <c r="E14" s="1">
        <v>144.49</v>
      </c>
      <c r="F14" s="1">
        <v>319.14</v>
      </c>
      <c r="T14" s="10" t="s">
        <v>36</v>
      </c>
      <c r="U14" s="10">
        <v>0</v>
      </c>
      <c r="V14" s="10">
        <v>9.9999999999994316E-2</v>
      </c>
      <c r="W14" s="10">
        <v>9.9999999999994316E-2</v>
      </c>
    </row>
    <row r="15" spans="3:26" x14ac:dyDescent="0.25">
      <c r="C15" s="1" t="s">
        <v>23</v>
      </c>
      <c r="D15" s="1">
        <v>25.52</v>
      </c>
      <c r="E15" s="1">
        <v>111.26</v>
      </c>
      <c r="F15" s="1">
        <v>355.55</v>
      </c>
      <c r="T15" s="10" t="s">
        <v>38</v>
      </c>
      <c r="U15" s="10">
        <v>0</v>
      </c>
      <c r="V15" s="10">
        <v>0.10000000000000853</v>
      </c>
      <c r="W15" s="10">
        <v>0.29999999999999716</v>
      </c>
    </row>
    <row r="16" spans="3:26" x14ac:dyDescent="0.25">
      <c r="C16" s="1" t="s">
        <v>19</v>
      </c>
      <c r="D16" s="1">
        <v>51.9</v>
      </c>
      <c r="E16" s="1">
        <v>416.76</v>
      </c>
      <c r="F16" s="1">
        <v>537.24</v>
      </c>
      <c r="T16" s="10" t="s">
        <v>39</v>
      </c>
      <c r="U16" s="10">
        <v>0</v>
      </c>
      <c r="V16" s="10">
        <v>-4.6999999999999993</v>
      </c>
      <c r="W16" s="10">
        <v>-8.3999999999999986</v>
      </c>
    </row>
    <row r="17" spans="3:23" x14ac:dyDescent="0.25">
      <c r="C17" s="1" t="s">
        <v>21</v>
      </c>
      <c r="D17" s="1">
        <v>36</v>
      </c>
      <c r="E17" s="1">
        <v>390.35</v>
      </c>
      <c r="F17" s="1">
        <v>555.66999999999996</v>
      </c>
      <c r="T17" s="10" t="s">
        <v>42</v>
      </c>
      <c r="U17" s="10">
        <v>0</v>
      </c>
      <c r="V17" s="10">
        <v>0.20000000000000284</v>
      </c>
      <c r="W17" s="10">
        <v>0.20000000000000284</v>
      </c>
    </row>
    <row r="18" spans="3:23" x14ac:dyDescent="0.25">
      <c r="C18" s="1" t="s">
        <v>22</v>
      </c>
      <c r="D18" s="1">
        <v>31.89</v>
      </c>
      <c r="E18" s="1">
        <v>312</v>
      </c>
      <c r="F18" s="1">
        <v>555.86</v>
      </c>
      <c r="T18" s="10" t="s">
        <v>48</v>
      </c>
      <c r="U18" s="10">
        <v>0</v>
      </c>
      <c r="V18" s="10">
        <v>0.39999999999999858</v>
      </c>
      <c r="W18" s="10">
        <v>9.9999999999994316E-2</v>
      </c>
    </row>
  </sheetData>
  <sortState ref="C4:F18">
    <sortCondition ref="F4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A96A-4360-4AFB-81B9-1DE0788597E7}">
  <dimension ref="B3:Q51"/>
  <sheetViews>
    <sheetView workbookViewId="0">
      <selection activeCell="N35" sqref="N35"/>
    </sheetView>
  </sheetViews>
  <sheetFormatPr defaultRowHeight="15" x14ac:dyDescent="0.25"/>
  <cols>
    <col min="2" max="2" width="9.140625" style="1"/>
    <col min="3" max="3" width="17.28515625" style="1" customWidth="1"/>
    <col min="4" max="4" width="16.85546875" style="1" customWidth="1"/>
    <col min="5" max="5" width="16.140625" style="1" customWidth="1"/>
    <col min="6" max="6" width="15.85546875" style="1" customWidth="1"/>
    <col min="7" max="7" width="17.42578125" style="1" customWidth="1"/>
  </cols>
  <sheetData>
    <row r="3" spans="2:17" x14ac:dyDescent="0.25">
      <c r="N3" s="1" t="s">
        <v>1</v>
      </c>
      <c r="O3" t="s">
        <v>0</v>
      </c>
      <c r="P3" t="s">
        <v>8</v>
      </c>
      <c r="Q3" t="s">
        <v>27</v>
      </c>
    </row>
    <row r="4" spans="2:17" x14ac:dyDescent="0.25">
      <c r="B4" s="1" t="s">
        <v>67</v>
      </c>
      <c r="C4" s="1" t="s">
        <v>1</v>
      </c>
      <c r="D4" s="1" t="s">
        <v>64</v>
      </c>
      <c r="E4" s="1" t="s">
        <v>34</v>
      </c>
      <c r="F4" s="1" t="s">
        <v>65</v>
      </c>
      <c r="G4" s="1" t="s">
        <v>66</v>
      </c>
      <c r="N4" s="1" t="s">
        <v>50</v>
      </c>
      <c r="O4" s="1">
        <v>0</v>
      </c>
      <c r="P4" s="1">
        <v>0.70000000000000284</v>
      </c>
      <c r="Q4" s="1">
        <v>0</v>
      </c>
    </row>
    <row r="5" spans="2:17" x14ac:dyDescent="0.25">
      <c r="B5" s="14">
        <v>2</v>
      </c>
      <c r="C5" s="1" t="s">
        <v>50</v>
      </c>
      <c r="D5" s="1">
        <v>96</v>
      </c>
      <c r="E5" s="1">
        <v>96</v>
      </c>
      <c r="F5" s="1">
        <f>D5-E5</f>
        <v>0</v>
      </c>
      <c r="G5" s="1">
        <v>2.6</v>
      </c>
      <c r="N5" s="1" t="s">
        <v>51</v>
      </c>
      <c r="O5" s="1">
        <v>0</v>
      </c>
      <c r="P5" s="1">
        <v>1.6000000000000085</v>
      </c>
      <c r="Q5" s="1">
        <v>1.2999999999999972</v>
      </c>
    </row>
    <row r="6" spans="2:17" x14ac:dyDescent="0.25">
      <c r="B6" s="14"/>
      <c r="C6" s="1" t="s">
        <v>51</v>
      </c>
      <c r="D6" s="1">
        <v>77.2</v>
      </c>
      <c r="E6" s="1">
        <v>77.2</v>
      </c>
      <c r="F6" s="1">
        <f t="shared" ref="F6:F49" si="0">D6-E6</f>
        <v>0</v>
      </c>
      <c r="G6" s="1">
        <v>21.95</v>
      </c>
      <c r="N6" s="1" t="s">
        <v>52</v>
      </c>
      <c r="O6" s="1">
        <v>0</v>
      </c>
      <c r="P6" s="1">
        <v>2.2999999999999972</v>
      </c>
      <c r="Q6" s="1">
        <v>0</v>
      </c>
    </row>
    <row r="7" spans="2:17" x14ac:dyDescent="0.25">
      <c r="B7" s="14"/>
      <c r="C7" s="1" t="s">
        <v>52</v>
      </c>
      <c r="D7" s="1">
        <v>91.7</v>
      </c>
      <c r="E7" s="1">
        <v>91.7</v>
      </c>
      <c r="F7" s="1">
        <f t="shared" si="0"/>
        <v>0</v>
      </c>
      <c r="G7" s="1">
        <v>12.77</v>
      </c>
      <c r="N7" s="1" t="s">
        <v>53</v>
      </c>
      <c r="O7" s="1">
        <v>0.79999999999999716</v>
      </c>
      <c r="P7" s="1">
        <v>1.2000000000000028</v>
      </c>
      <c r="Q7" s="1">
        <v>1.0999999999999943</v>
      </c>
    </row>
    <row r="8" spans="2:17" x14ac:dyDescent="0.25">
      <c r="B8" s="14"/>
      <c r="C8" s="1" t="s">
        <v>53</v>
      </c>
      <c r="D8" s="1">
        <v>71.7</v>
      </c>
      <c r="E8" s="1">
        <v>70.900000000000006</v>
      </c>
      <c r="F8" s="1">
        <f t="shared" si="0"/>
        <v>0.79999999999999716</v>
      </c>
      <c r="G8" s="1">
        <v>7.69</v>
      </c>
      <c r="N8" s="1" t="s">
        <v>54</v>
      </c>
      <c r="O8" s="1">
        <v>1.5999999999999943</v>
      </c>
      <c r="P8" s="1">
        <v>0</v>
      </c>
      <c r="Q8" s="1">
        <v>4.9000000000000057</v>
      </c>
    </row>
    <row r="9" spans="2:17" x14ac:dyDescent="0.25">
      <c r="B9" s="14"/>
      <c r="C9" s="1" t="s">
        <v>54</v>
      </c>
      <c r="D9" s="1">
        <v>75</v>
      </c>
      <c r="E9" s="1">
        <v>73.400000000000006</v>
      </c>
      <c r="F9" s="1">
        <f t="shared" si="0"/>
        <v>1.5999999999999943</v>
      </c>
      <c r="G9" s="1">
        <v>2.58</v>
      </c>
      <c r="N9" s="1" t="s">
        <v>55</v>
      </c>
      <c r="O9" s="1">
        <v>2.3999999999999915</v>
      </c>
      <c r="P9" s="1">
        <v>8.7999999999999972</v>
      </c>
      <c r="Q9" s="1">
        <v>5.8999999999999915</v>
      </c>
    </row>
    <row r="10" spans="2:17" x14ac:dyDescent="0.25">
      <c r="B10" s="14"/>
      <c r="C10" s="1" t="s">
        <v>55</v>
      </c>
      <c r="D10" s="1">
        <v>65.099999999999994</v>
      </c>
      <c r="E10" s="1">
        <v>62.7</v>
      </c>
      <c r="F10" s="1">
        <f t="shared" si="0"/>
        <v>2.3999999999999915</v>
      </c>
      <c r="G10" s="1">
        <v>4.1100000000000003</v>
      </c>
      <c r="N10" s="1" t="s">
        <v>56</v>
      </c>
      <c r="O10" s="1">
        <v>0</v>
      </c>
      <c r="P10" s="1">
        <v>0</v>
      </c>
      <c r="Q10" s="1">
        <v>0</v>
      </c>
    </row>
    <row r="11" spans="2:17" x14ac:dyDescent="0.25">
      <c r="B11" s="14"/>
      <c r="C11" s="1" t="s">
        <v>56</v>
      </c>
      <c r="D11" s="1">
        <v>93.4</v>
      </c>
      <c r="E11" s="1">
        <v>93.4</v>
      </c>
      <c r="F11" s="1">
        <f t="shared" si="0"/>
        <v>0</v>
      </c>
      <c r="G11" s="1">
        <v>2.59</v>
      </c>
      <c r="N11" s="1" t="s">
        <v>18</v>
      </c>
      <c r="O11" s="1">
        <v>0</v>
      </c>
      <c r="P11" s="1">
        <v>0</v>
      </c>
      <c r="Q11" s="1">
        <v>1.1999999999999886</v>
      </c>
    </row>
    <row r="12" spans="2:17" x14ac:dyDescent="0.25">
      <c r="B12" s="14"/>
      <c r="C12" s="1" t="s">
        <v>18</v>
      </c>
      <c r="D12" s="1">
        <v>90.9</v>
      </c>
      <c r="E12" s="1">
        <v>90.9</v>
      </c>
      <c r="F12" s="1">
        <f t="shared" si="0"/>
        <v>0</v>
      </c>
      <c r="G12" s="1">
        <v>4.66</v>
      </c>
      <c r="N12" s="1" t="s">
        <v>57</v>
      </c>
      <c r="O12" s="1">
        <v>0.20000000000000284</v>
      </c>
      <c r="P12" s="1">
        <v>0.69999999999998863</v>
      </c>
      <c r="Q12" s="1">
        <v>0</v>
      </c>
    </row>
    <row r="13" spans="2:17" x14ac:dyDescent="0.25">
      <c r="B13" s="14"/>
      <c r="C13" s="1" t="s">
        <v>57</v>
      </c>
      <c r="D13" s="1">
        <v>86.7</v>
      </c>
      <c r="E13" s="1">
        <v>86.5</v>
      </c>
      <c r="F13" s="1">
        <f t="shared" si="0"/>
        <v>0.20000000000000284</v>
      </c>
      <c r="G13" s="1">
        <v>65.3</v>
      </c>
      <c r="N13" s="1" t="s">
        <v>58</v>
      </c>
      <c r="O13" s="1">
        <v>0</v>
      </c>
      <c r="P13" s="1">
        <v>0</v>
      </c>
      <c r="Q13" s="1">
        <v>0</v>
      </c>
    </row>
    <row r="14" spans="2:17" x14ac:dyDescent="0.25">
      <c r="B14" s="14"/>
      <c r="C14" s="1" t="s">
        <v>58</v>
      </c>
      <c r="D14" s="1">
        <v>77.8</v>
      </c>
      <c r="E14" s="1">
        <v>77.8</v>
      </c>
      <c r="F14" s="1">
        <f t="shared" si="0"/>
        <v>0</v>
      </c>
      <c r="G14" s="1">
        <v>12.8</v>
      </c>
      <c r="N14" s="1" t="s">
        <v>59</v>
      </c>
      <c r="O14" s="1">
        <v>0.79999999999999716</v>
      </c>
      <c r="P14" s="1">
        <v>1.0999999999999943</v>
      </c>
      <c r="Q14" s="1">
        <v>1.4000000000000057</v>
      </c>
    </row>
    <row r="15" spans="2:17" x14ac:dyDescent="0.25">
      <c r="B15" s="14"/>
      <c r="C15" s="1" t="s">
        <v>59</v>
      </c>
      <c r="D15" s="1">
        <v>80.7</v>
      </c>
      <c r="E15" s="1">
        <v>79.900000000000006</v>
      </c>
      <c r="F15" s="1">
        <f t="shared" si="0"/>
        <v>0.79999999999999716</v>
      </c>
      <c r="G15" s="1">
        <v>21.73</v>
      </c>
      <c r="N15" s="1" t="s">
        <v>60</v>
      </c>
      <c r="O15" s="1">
        <v>0</v>
      </c>
      <c r="P15" s="1">
        <v>0.29999999999999716</v>
      </c>
      <c r="Q15" s="1">
        <v>9.9999999999994316E-2</v>
      </c>
    </row>
    <row r="16" spans="2:17" x14ac:dyDescent="0.25">
      <c r="B16" s="14"/>
      <c r="C16" s="1" t="s">
        <v>60</v>
      </c>
      <c r="D16" s="1">
        <v>93.4</v>
      </c>
      <c r="E16" s="1">
        <v>93.4</v>
      </c>
      <c r="F16" s="1">
        <f t="shared" si="0"/>
        <v>0</v>
      </c>
      <c r="G16" s="1">
        <v>17.37</v>
      </c>
      <c r="N16" s="1" t="s">
        <v>61</v>
      </c>
      <c r="O16" s="1">
        <v>0.20000000000000284</v>
      </c>
      <c r="P16" s="1">
        <v>0.10000000000000853</v>
      </c>
      <c r="Q16" s="1">
        <v>1.2000000000000028</v>
      </c>
    </row>
    <row r="17" spans="2:17" x14ac:dyDescent="0.25">
      <c r="B17" s="14"/>
      <c r="C17" s="1" t="s">
        <v>61</v>
      </c>
      <c r="D17" s="1">
        <v>63.7</v>
      </c>
      <c r="E17" s="1">
        <v>63.5</v>
      </c>
      <c r="F17" s="1">
        <f t="shared" si="0"/>
        <v>0.20000000000000284</v>
      </c>
      <c r="G17" s="1">
        <v>44.07</v>
      </c>
      <c r="N17" s="1" t="s">
        <v>63</v>
      </c>
      <c r="O17" s="1">
        <v>4.5</v>
      </c>
      <c r="P17" s="1">
        <v>1.6000000000000085</v>
      </c>
      <c r="Q17" s="1">
        <v>0</v>
      </c>
    </row>
    <row r="18" spans="2:17" x14ac:dyDescent="0.25">
      <c r="B18" s="14"/>
      <c r="C18" s="1" t="s">
        <v>62</v>
      </c>
      <c r="D18" s="1">
        <v>70.599999999999994</v>
      </c>
      <c r="E18" s="1">
        <v>70.599999999999994</v>
      </c>
      <c r="F18" s="1">
        <f t="shared" si="0"/>
        <v>0</v>
      </c>
      <c r="G18" s="1">
        <v>5.77</v>
      </c>
    </row>
    <row r="19" spans="2:17" x14ac:dyDescent="0.25">
      <c r="B19" s="14"/>
      <c r="C19" s="1" t="s">
        <v>63</v>
      </c>
      <c r="D19" s="1">
        <v>96.6</v>
      </c>
      <c r="E19" s="1">
        <v>92.1</v>
      </c>
      <c r="F19" s="1">
        <f t="shared" si="0"/>
        <v>4.5</v>
      </c>
      <c r="G19" s="1">
        <v>19.440000000000001</v>
      </c>
      <c r="N19" s="1"/>
    </row>
    <row r="20" spans="2:17" x14ac:dyDescent="0.25">
      <c r="B20" s="14">
        <v>3</v>
      </c>
      <c r="C20" s="1" t="s">
        <v>50</v>
      </c>
      <c r="D20" s="1">
        <v>98</v>
      </c>
      <c r="E20" s="1">
        <v>97.3</v>
      </c>
      <c r="F20" s="1">
        <f t="shared" si="0"/>
        <v>0.70000000000000284</v>
      </c>
      <c r="G20" s="1">
        <v>4.0199999999999996</v>
      </c>
    </row>
    <row r="21" spans="2:17" x14ac:dyDescent="0.25">
      <c r="B21" s="14"/>
      <c r="C21" s="1" t="s">
        <v>51</v>
      </c>
      <c r="D21" s="1">
        <v>79.2</v>
      </c>
      <c r="E21" s="1">
        <v>77.599999999999994</v>
      </c>
      <c r="F21" s="1">
        <f t="shared" si="0"/>
        <v>1.6000000000000085</v>
      </c>
      <c r="G21" s="1">
        <v>223.4</v>
      </c>
    </row>
    <row r="22" spans="2:17" x14ac:dyDescent="0.25">
      <c r="B22" s="14"/>
      <c r="C22" s="1" t="s">
        <v>52</v>
      </c>
      <c r="D22" s="1">
        <v>96.2</v>
      </c>
      <c r="E22" s="1">
        <v>93.9</v>
      </c>
      <c r="F22" s="1">
        <f t="shared" si="0"/>
        <v>2.2999999999999972</v>
      </c>
      <c r="G22" s="1">
        <v>54.68</v>
      </c>
    </row>
    <row r="23" spans="2:17" x14ac:dyDescent="0.25">
      <c r="B23" s="14"/>
      <c r="C23" s="1" t="s">
        <v>53</v>
      </c>
      <c r="D23" s="1">
        <v>77.400000000000006</v>
      </c>
      <c r="E23" s="1">
        <v>76.2</v>
      </c>
      <c r="F23" s="1">
        <f t="shared" si="0"/>
        <v>1.2000000000000028</v>
      </c>
      <c r="G23" s="1">
        <v>117.92</v>
      </c>
    </row>
    <row r="24" spans="2:17" x14ac:dyDescent="0.25">
      <c r="B24" s="14"/>
      <c r="C24" s="1" t="s">
        <v>54</v>
      </c>
      <c r="D24" s="1">
        <v>91.1</v>
      </c>
      <c r="E24" s="1">
        <v>91.1</v>
      </c>
      <c r="F24" s="1">
        <f t="shared" si="0"/>
        <v>0</v>
      </c>
      <c r="G24" s="1">
        <v>3.09</v>
      </c>
    </row>
    <row r="25" spans="2:17" x14ac:dyDescent="0.25">
      <c r="B25" s="14"/>
      <c r="C25" s="1" t="s">
        <v>55</v>
      </c>
      <c r="D25" s="1">
        <v>75.099999999999994</v>
      </c>
      <c r="E25" s="1">
        <v>66.3</v>
      </c>
      <c r="F25" s="1">
        <f t="shared" si="0"/>
        <v>8.7999999999999972</v>
      </c>
      <c r="G25" s="1">
        <v>23.48</v>
      </c>
    </row>
    <row r="26" spans="2:17" x14ac:dyDescent="0.25">
      <c r="B26" s="14"/>
      <c r="C26" s="1" t="s">
        <v>56</v>
      </c>
      <c r="D26" s="1">
        <v>94.3</v>
      </c>
      <c r="E26" s="1">
        <v>94.3</v>
      </c>
      <c r="F26" s="1">
        <f t="shared" si="0"/>
        <v>0</v>
      </c>
      <c r="G26" s="1">
        <v>3.61</v>
      </c>
    </row>
    <row r="27" spans="2:17" x14ac:dyDescent="0.25">
      <c r="B27" s="14"/>
      <c r="C27" s="1" t="s">
        <v>18</v>
      </c>
      <c r="D27" s="1">
        <v>92.3</v>
      </c>
      <c r="E27" s="1">
        <v>92.3</v>
      </c>
      <c r="F27" s="1">
        <f t="shared" si="0"/>
        <v>0</v>
      </c>
      <c r="G27" s="1">
        <v>21.23</v>
      </c>
    </row>
    <row r="28" spans="2:17" x14ac:dyDescent="0.25">
      <c r="B28" s="14"/>
      <c r="C28" s="1" t="s">
        <v>57</v>
      </c>
      <c r="D28" s="1">
        <v>89.6</v>
      </c>
      <c r="E28" s="1">
        <v>88.9</v>
      </c>
      <c r="F28" s="1">
        <f t="shared" si="0"/>
        <v>0.69999999999998863</v>
      </c>
      <c r="G28" s="1">
        <v>644.59</v>
      </c>
    </row>
    <row r="29" spans="2:17" x14ac:dyDescent="0.25">
      <c r="B29" s="14"/>
      <c r="C29" s="1" t="s">
        <v>58</v>
      </c>
      <c r="D29" s="1">
        <v>79.2</v>
      </c>
      <c r="E29" s="1">
        <v>79.2</v>
      </c>
      <c r="F29" s="1">
        <f t="shared" si="0"/>
        <v>0</v>
      </c>
      <c r="G29" s="1">
        <v>19.87</v>
      </c>
    </row>
    <row r="30" spans="2:17" x14ac:dyDescent="0.25">
      <c r="B30" s="14"/>
      <c r="C30" s="1" t="s">
        <v>59</v>
      </c>
      <c r="D30" s="1">
        <v>84.5</v>
      </c>
      <c r="E30" s="1">
        <v>83.4</v>
      </c>
      <c r="F30" s="1">
        <f t="shared" si="0"/>
        <v>1.0999999999999943</v>
      </c>
      <c r="G30" s="1">
        <v>607.16999999999996</v>
      </c>
    </row>
    <row r="31" spans="2:17" x14ac:dyDescent="0.25">
      <c r="B31" s="14"/>
      <c r="C31" s="1" t="s">
        <v>60</v>
      </c>
      <c r="D31" s="1">
        <v>93.7</v>
      </c>
      <c r="E31" s="1">
        <v>93.4</v>
      </c>
      <c r="F31" s="1">
        <f t="shared" si="0"/>
        <v>0.29999999999999716</v>
      </c>
      <c r="G31" s="1">
        <v>104.59</v>
      </c>
    </row>
    <row r="32" spans="2:17" x14ac:dyDescent="0.25">
      <c r="B32" s="14"/>
      <c r="C32" s="1" t="s">
        <v>61</v>
      </c>
      <c r="D32" s="1">
        <v>78.900000000000006</v>
      </c>
      <c r="E32" s="1">
        <v>78.8</v>
      </c>
      <c r="F32" s="1">
        <f t="shared" si="0"/>
        <v>0.10000000000000853</v>
      </c>
      <c r="G32" s="1">
        <v>169.71</v>
      </c>
    </row>
    <row r="33" spans="2:7" x14ac:dyDescent="0.25">
      <c r="B33" s="14"/>
      <c r="C33" s="1" t="s">
        <v>62</v>
      </c>
      <c r="D33" s="1">
        <v>75.400000000000006</v>
      </c>
      <c r="E33" s="1">
        <v>75.400000000000006</v>
      </c>
      <c r="F33" s="1">
        <f t="shared" si="0"/>
        <v>0</v>
      </c>
      <c r="G33" s="1">
        <v>15.71</v>
      </c>
    </row>
    <row r="34" spans="2:7" x14ac:dyDescent="0.25">
      <c r="B34" s="14"/>
      <c r="C34" s="1" t="s">
        <v>63</v>
      </c>
      <c r="D34" s="1">
        <v>99.4</v>
      </c>
      <c r="E34" s="1">
        <v>97.8</v>
      </c>
      <c r="F34" s="1">
        <f t="shared" si="0"/>
        <v>1.6000000000000085</v>
      </c>
      <c r="G34" s="1">
        <v>107.01</v>
      </c>
    </row>
    <row r="35" spans="2:7" x14ac:dyDescent="0.25">
      <c r="B35" s="14">
        <v>4</v>
      </c>
      <c r="C35" s="1" t="s">
        <v>50</v>
      </c>
      <c r="D35" s="1">
        <v>99.3</v>
      </c>
      <c r="E35" s="1">
        <v>99.3</v>
      </c>
      <c r="F35" s="1">
        <f t="shared" si="0"/>
        <v>0</v>
      </c>
      <c r="G35" s="1">
        <v>10.68</v>
      </c>
    </row>
    <row r="36" spans="2:7" x14ac:dyDescent="0.25">
      <c r="B36" s="14"/>
      <c r="C36" s="1" t="s">
        <v>51</v>
      </c>
      <c r="D36" s="1">
        <v>80.5</v>
      </c>
      <c r="E36" s="1">
        <v>79.2</v>
      </c>
      <c r="F36" s="1">
        <f t="shared" si="0"/>
        <v>1.2999999999999972</v>
      </c>
      <c r="G36" s="1">
        <v>607.16999999999996</v>
      </c>
    </row>
    <row r="37" spans="2:7" x14ac:dyDescent="0.25">
      <c r="B37" s="14"/>
      <c r="C37" s="1" t="s">
        <v>52</v>
      </c>
      <c r="D37" s="1">
        <v>96.2</v>
      </c>
      <c r="E37" s="1">
        <v>96.2</v>
      </c>
      <c r="F37" s="1">
        <f t="shared" si="0"/>
        <v>0</v>
      </c>
      <c r="G37" s="1">
        <v>174.46</v>
      </c>
    </row>
    <row r="38" spans="2:7" x14ac:dyDescent="0.25">
      <c r="B38" s="14"/>
      <c r="C38" s="1" t="s">
        <v>53</v>
      </c>
      <c r="D38" s="1">
        <v>83.8</v>
      </c>
      <c r="E38" s="1">
        <v>82.7</v>
      </c>
      <c r="F38" s="1">
        <f t="shared" si="0"/>
        <v>1.0999999999999943</v>
      </c>
      <c r="G38" s="1">
        <v>605.89</v>
      </c>
    </row>
    <row r="39" spans="2:7" x14ac:dyDescent="0.25">
      <c r="B39" s="14"/>
      <c r="C39" s="1" t="s">
        <v>54</v>
      </c>
      <c r="D39" s="1">
        <v>96</v>
      </c>
      <c r="E39" s="1">
        <v>91.1</v>
      </c>
      <c r="F39" s="1">
        <f t="shared" si="0"/>
        <v>4.9000000000000057</v>
      </c>
      <c r="G39" s="1">
        <v>7.02</v>
      </c>
    </row>
    <row r="40" spans="2:7" x14ac:dyDescent="0.25">
      <c r="B40" s="14"/>
      <c r="C40" s="1" t="s">
        <v>55</v>
      </c>
      <c r="D40" s="1">
        <v>76.3</v>
      </c>
      <c r="E40" s="1">
        <v>70.400000000000006</v>
      </c>
      <c r="F40" s="1">
        <f t="shared" si="0"/>
        <v>5.8999999999999915</v>
      </c>
      <c r="G40" s="1">
        <v>139.30000000000001</v>
      </c>
    </row>
    <row r="41" spans="2:7" x14ac:dyDescent="0.25">
      <c r="B41" s="14"/>
      <c r="C41" s="1" t="s">
        <v>56</v>
      </c>
      <c r="D41" s="1">
        <v>95.9</v>
      </c>
      <c r="E41" s="1">
        <v>95.9</v>
      </c>
      <c r="F41" s="1">
        <f t="shared" si="0"/>
        <v>0</v>
      </c>
      <c r="G41" s="1">
        <v>6.64</v>
      </c>
    </row>
    <row r="42" spans="2:7" x14ac:dyDescent="0.25">
      <c r="B42" s="14"/>
      <c r="C42" s="1" t="s">
        <v>18</v>
      </c>
      <c r="D42" s="1">
        <v>94.6</v>
      </c>
      <c r="E42" s="1">
        <v>93.4</v>
      </c>
      <c r="F42" s="1">
        <f t="shared" si="0"/>
        <v>1.1999999999999886</v>
      </c>
      <c r="G42" s="1">
        <v>26.75</v>
      </c>
    </row>
    <row r="43" spans="2:7" x14ac:dyDescent="0.25">
      <c r="B43" s="14"/>
      <c r="C43" s="1" t="s">
        <v>57</v>
      </c>
      <c r="D43" s="1">
        <v>90.8</v>
      </c>
      <c r="E43" s="1">
        <v>90.8</v>
      </c>
      <c r="F43" s="1">
        <f t="shared" si="0"/>
        <v>0</v>
      </c>
      <c r="G43" s="1">
        <v>628.29999999999995</v>
      </c>
    </row>
    <row r="44" spans="2:7" x14ac:dyDescent="0.25">
      <c r="B44" s="14"/>
      <c r="C44" s="1" t="s">
        <v>58</v>
      </c>
      <c r="D44" s="1">
        <v>85.1</v>
      </c>
      <c r="E44" s="1">
        <v>85.1</v>
      </c>
      <c r="F44" s="1">
        <f t="shared" si="0"/>
        <v>0</v>
      </c>
      <c r="G44" s="1">
        <v>41.54</v>
      </c>
    </row>
    <row r="45" spans="2:7" x14ac:dyDescent="0.25">
      <c r="B45" s="14"/>
      <c r="C45" s="1" t="s">
        <v>59</v>
      </c>
      <c r="D45" s="1">
        <v>86.5</v>
      </c>
      <c r="E45" s="1">
        <v>85.1</v>
      </c>
      <c r="F45" s="1">
        <f t="shared" si="0"/>
        <v>1.4000000000000057</v>
      </c>
      <c r="G45" s="1">
        <v>608.1</v>
      </c>
    </row>
    <row r="46" spans="2:7" x14ac:dyDescent="0.25">
      <c r="B46" s="14"/>
      <c r="C46" s="1" t="s">
        <v>60</v>
      </c>
      <c r="D46" s="1">
        <v>94</v>
      </c>
      <c r="E46" s="1">
        <v>93.9</v>
      </c>
      <c r="F46" s="1">
        <f t="shared" si="0"/>
        <v>9.9999999999994316E-2</v>
      </c>
      <c r="G46" s="1">
        <v>243</v>
      </c>
    </row>
    <row r="47" spans="2:7" x14ac:dyDescent="0.25">
      <c r="B47" s="14"/>
      <c r="C47" s="1" t="s">
        <v>61</v>
      </c>
      <c r="D47" s="1">
        <v>82.9</v>
      </c>
      <c r="E47" s="1">
        <v>81.7</v>
      </c>
      <c r="F47" s="1">
        <f t="shared" si="0"/>
        <v>1.2000000000000028</v>
      </c>
      <c r="G47" s="1">
        <v>645.41</v>
      </c>
    </row>
    <row r="48" spans="2:7" x14ac:dyDescent="0.25">
      <c r="B48" s="14"/>
      <c r="C48" s="1" t="s">
        <v>62</v>
      </c>
      <c r="D48" s="1">
        <v>84.4</v>
      </c>
      <c r="E48" s="1">
        <v>84.3</v>
      </c>
      <c r="F48" s="1">
        <f t="shared" si="0"/>
        <v>0.10000000000000853</v>
      </c>
      <c r="G48" s="1">
        <v>56.11</v>
      </c>
    </row>
    <row r="49" spans="2:7" x14ac:dyDescent="0.25">
      <c r="B49" s="14"/>
      <c r="C49" s="1" t="s">
        <v>63</v>
      </c>
      <c r="D49" s="1">
        <v>98.9</v>
      </c>
      <c r="E49" s="1">
        <v>98.9</v>
      </c>
      <c r="F49" s="1">
        <f t="shared" si="0"/>
        <v>0</v>
      </c>
      <c r="G49" s="1">
        <v>64.98</v>
      </c>
    </row>
    <row r="50" spans="2:7" x14ac:dyDescent="0.25">
      <c r="F50" s="1">
        <f>SUM(F5:F49)</f>
        <v>46.09999999999998</v>
      </c>
    </row>
    <row r="51" spans="2:7" x14ac:dyDescent="0.25">
      <c r="F51" s="1">
        <f>AVERAGE(F5:F50)</f>
        <v>2.0043478260869558</v>
      </c>
    </row>
  </sheetData>
  <mergeCells count="3">
    <mergeCell ref="B5:B19"/>
    <mergeCell ref="B20:B34"/>
    <mergeCell ref="B35:B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AE9B-C2AB-4956-94B7-D9E2291B805A}">
  <dimension ref="C2:M46"/>
  <sheetViews>
    <sheetView topLeftCell="G1" workbookViewId="0">
      <selection activeCell="R48" sqref="R48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6" style="1" customWidth="1"/>
    <col min="9" max="9" width="9.140625" style="1"/>
    <col min="10" max="11" width="41.42578125" style="1" customWidth="1"/>
    <col min="12" max="12" width="28.140625" style="1" customWidth="1"/>
    <col min="13" max="13" width="18.42578125" customWidth="1"/>
  </cols>
  <sheetData>
    <row r="2" spans="3:13" ht="23.25" x14ac:dyDescent="0.25">
      <c r="C2" s="13" t="s">
        <v>8</v>
      </c>
      <c r="D2" s="13"/>
      <c r="E2" s="13"/>
      <c r="F2" s="13"/>
      <c r="G2" s="13"/>
      <c r="H2" s="13"/>
      <c r="I2" s="13"/>
      <c r="J2" s="13"/>
      <c r="K2" s="13"/>
      <c r="L2" s="13"/>
    </row>
    <row r="4" spans="3:13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7</v>
      </c>
      <c r="K4" s="2" t="s">
        <v>33</v>
      </c>
      <c r="L4" s="2" t="s">
        <v>15</v>
      </c>
      <c r="M4" s="2" t="s">
        <v>31</v>
      </c>
    </row>
    <row r="6" spans="3:13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93.5</v>
      </c>
      <c r="I6" s="3">
        <v>96.3</v>
      </c>
      <c r="J6" s="1">
        <f>I6-H6</f>
        <v>2.7999999999999972</v>
      </c>
      <c r="K6" s="1">
        <f>I6-G6</f>
        <v>3.8999999999999915</v>
      </c>
      <c r="L6" s="1">
        <v>92.1</v>
      </c>
      <c r="M6" s="1">
        <v>1.88</v>
      </c>
    </row>
    <row r="7" spans="3:13" x14ac:dyDescent="0.25">
      <c r="C7" s="1" t="s">
        <v>11</v>
      </c>
      <c r="D7" s="1">
        <v>768</v>
      </c>
      <c r="E7" s="1">
        <v>8</v>
      </c>
      <c r="F7" s="1">
        <v>2</v>
      </c>
      <c r="G7" s="1">
        <v>70.599999999999994</v>
      </c>
      <c r="H7" s="1">
        <v>71.099999999999994</v>
      </c>
      <c r="I7" s="3">
        <v>72.599999999999994</v>
      </c>
      <c r="J7" s="1">
        <f>I7-H7</f>
        <v>1.5</v>
      </c>
      <c r="K7" s="1">
        <f t="shared" ref="K7:K20" si="0">I7-G7</f>
        <v>2</v>
      </c>
      <c r="L7" s="1">
        <v>61.5</v>
      </c>
      <c r="M7" s="1">
        <v>2.09</v>
      </c>
    </row>
    <row r="8" spans="3:13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89.6</v>
      </c>
      <c r="I8" s="3">
        <v>94.6</v>
      </c>
      <c r="J8" s="1">
        <f t="shared" ref="J8:J20" si="1">I8-H8</f>
        <v>5</v>
      </c>
      <c r="K8" s="1">
        <f t="shared" si="0"/>
        <v>5.5999999999999943</v>
      </c>
      <c r="L8" s="1">
        <v>93.6</v>
      </c>
      <c r="M8" s="1">
        <v>2.2999999999999998</v>
      </c>
    </row>
    <row r="9" spans="3:13" x14ac:dyDescent="0.25">
      <c r="C9" s="1" t="s">
        <v>13</v>
      </c>
      <c r="D9" s="1">
        <v>625</v>
      </c>
      <c r="E9" s="1">
        <v>4</v>
      </c>
      <c r="F9" s="1">
        <v>3</v>
      </c>
      <c r="G9" s="1">
        <v>70.400000000000006</v>
      </c>
      <c r="H9" s="1">
        <v>68.900000000000006</v>
      </c>
      <c r="I9" s="3">
        <v>71.7</v>
      </c>
      <c r="J9" s="1">
        <f t="shared" si="1"/>
        <v>2.7999999999999972</v>
      </c>
      <c r="K9" s="1">
        <f t="shared" si="0"/>
        <v>1.2999999999999972</v>
      </c>
      <c r="L9" s="1">
        <v>68.8</v>
      </c>
      <c r="M9" s="1">
        <v>1.89</v>
      </c>
    </row>
    <row r="10" spans="3:13" x14ac:dyDescent="0.25">
      <c r="C10" s="1" t="s">
        <v>14</v>
      </c>
      <c r="D10" s="1">
        <v>124</v>
      </c>
      <c r="E10" s="1">
        <v>6</v>
      </c>
      <c r="F10" s="1">
        <v>2</v>
      </c>
      <c r="G10" s="1">
        <v>65.8</v>
      </c>
      <c r="H10" s="1">
        <v>70.3</v>
      </c>
      <c r="I10" s="3">
        <v>85.2</v>
      </c>
      <c r="J10" s="1">
        <f t="shared" si="1"/>
        <v>14.900000000000006</v>
      </c>
      <c r="K10" s="1">
        <f t="shared" si="0"/>
        <v>19.400000000000006</v>
      </c>
      <c r="L10" s="1">
        <v>67.7</v>
      </c>
      <c r="M10" s="1">
        <v>1.78</v>
      </c>
    </row>
    <row r="11" spans="3:13" x14ac:dyDescent="0.25">
      <c r="C11" s="1" t="s">
        <v>16</v>
      </c>
      <c r="D11" s="1">
        <v>169</v>
      </c>
      <c r="E11" s="1">
        <v>6</v>
      </c>
      <c r="F11" s="1">
        <v>2</v>
      </c>
      <c r="G11" s="3">
        <v>60.9</v>
      </c>
      <c r="H11" s="1">
        <v>60</v>
      </c>
      <c r="I11" s="1">
        <v>52.1</v>
      </c>
      <c r="J11" s="1">
        <f t="shared" si="1"/>
        <v>-7.8999999999999986</v>
      </c>
      <c r="K11" s="1">
        <f t="shared" si="0"/>
        <v>-8.7999999999999972</v>
      </c>
      <c r="L11" s="1">
        <v>41.9</v>
      </c>
      <c r="M11" s="1">
        <v>1.87</v>
      </c>
    </row>
    <row r="12" spans="3:13" x14ac:dyDescent="0.25">
      <c r="C12" s="1" t="s">
        <v>17</v>
      </c>
      <c r="D12" s="1">
        <v>122</v>
      </c>
      <c r="E12" s="1">
        <v>6</v>
      </c>
      <c r="F12" s="1">
        <v>2</v>
      </c>
      <c r="G12" s="3">
        <v>94.2</v>
      </c>
      <c r="H12" s="3">
        <v>94.2</v>
      </c>
      <c r="I12" s="1">
        <v>87.1</v>
      </c>
      <c r="J12" s="1">
        <f t="shared" si="1"/>
        <v>-7.1000000000000085</v>
      </c>
      <c r="K12" s="1">
        <f t="shared" si="0"/>
        <v>-7.1000000000000085</v>
      </c>
      <c r="L12" s="1">
        <v>80.599999999999994</v>
      </c>
      <c r="M12" s="1">
        <v>1.84</v>
      </c>
    </row>
    <row r="13" spans="3:13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1">
        <v>87.6</v>
      </c>
      <c r="I13" s="1">
        <v>83.9</v>
      </c>
      <c r="J13" s="1">
        <f t="shared" si="1"/>
        <v>-3.6999999999999886</v>
      </c>
      <c r="K13" s="1">
        <f t="shared" si="0"/>
        <v>-3.8999999999999915</v>
      </c>
      <c r="L13" s="1">
        <v>79.5</v>
      </c>
      <c r="M13" s="1">
        <v>3.01</v>
      </c>
    </row>
    <row r="14" spans="3:13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1">
        <v>86</v>
      </c>
      <c r="I14" s="3">
        <v>89.3</v>
      </c>
      <c r="J14" s="1">
        <f t="shared" si="1"/>
        <v>3.2999999999999972</v>
      </c>
      <c r="K14" s="1">
        <f t="shared" si="0"/>
        <v>3.2999999999999972</v>
      </c>
      <c r="L14" s="1">
        <v>87.7</v>
      </c>
      <c r="M14" s="1">
        <v>60.08</v>
      </c>
    </row>
    <row r="15" spans="3:13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77.400000000000006</v>
      </c>
      <c r="H15" s="1">
        <v>77.400000000000006</v>
      </c>
      <c r="I15" s="3">
        <v>79.3</v>
      </c>
      <c r="J15" s="1">
        <f t="shared" si="1"/>
        <v>1.8999999999999915</v>
      </c>
      <c r="K15" s="1">
        <f t="shared" si="0"/>
        <v>1.8999999999999915</v>
      </c>
      <c r="L15" s="1">
        <v>76.900000000000006</v>
      </c>
      <c r="M15" s="1">
        <v>1.89</v>
      </c>
    </row>
    <row r="16" spans="3:13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78.5</v>
      </c>
      <c r="H16" s="1">
        <v>78.599999999999994</v>
      </c>
      <c r="I16" s="3">
        <v>83.3</v>
      </c>
      <c r="J16" s="1">
        <f t="shared" si="1"/>
        <v>4.7000000000000028</v>
      </c>
      <c r="K16" s="1">
        <f t="shared" si="0"/>
        <v>4.7999999999999972</v>
      </c>
      <c r="L16" s="1">
        <v>80.3</v>
      </c>
      <c r="M16" s="1">
        <v>5.84</v>
      </c>
    </row>
    <row r="17" spans="3:13" x14ac:dyDescent="0.25">
      <c r="C17" s="1" t="s">
        <v>22</v>
      </c>
      <c r="D17" s="1">
        <v>2584</v>
      </c>
      <c r="E17" s="1">
        <v>18</v>
      </c>
      <c r="F17" s="1">
        <v>2</v>
      </c>
      <c r="G17" s="3">
        <v>93.3</v>
      </c>
      <c r="H17" s="3">
        <v>93.3</v>
      </c>
      <c r="I17" s="1">
        <v>92.4</v>
      </c>
      <c r="J17" s="1">
        <f t="shared" si="1"/>
        <v>-0.89999999999999147</v>
      </c>
      <c r="K17" s="1">
        <f t="shared" si="0"/>
        <v>-0.89999999999999147</v>
      </c>
      <c r="L17" s="1">
        <v>92</v>
      </c>
      <c r="M17" s="1">
        <v>7.18</v>
      </c>
    </row>
    <row r="18" spans="3:13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77.7</v>
      </c>
      <c r="H18" s="1">
        <v>77.900000000000006</v>
      </c>
      <c r="I18" s="3">
        <v>79.900000000000006</v>
      </c>
      <c r="J18" s="1">
        <f t="shared" si="1"/>
        <v>2</v>
      </c>
      <c r="K18" s="1">
        <f t="shared" si="0"/>
        <v>2.2000000000000028</v>
      </c>
      <c r="L18" s="1">
        <v>78.599999999999994</v>
      </c>
      <c r="M18" s="1">
        <v>15.83</v>
      </c>
    </row>
    <row r="19" spans="3:13" x14ac:dyDescent="0.25">
      <c r="C19" s="1" t="s">
        <v>24</v>
      </c>
      <c r="D19" s="1">
        <v>958</v>
      </c>
      <c r="E19" s="1">
        <v>18</v>
      </c>
      <c r="F19" s="1">
        <v>2</v>
      </c>
      <c r="G19" s="1">
        <v>73.099999999999994</v>
      </c>
      <c r="H19" s="3">
        <v>74.099999999999994</v>
      </c>
      <c r="I19" s="1">
        <v>70.599999999999994</v>
      </c>
      <c r="J19" s="1">
        <f t="shared" si="1"/>
        <v>-3.5</v>
      </c>
      <c r="K19" s="1">
        <f t="shared" si="0"/>
        <v>-2.5</v>
      </c>
      <c r="L19" s="1">
        <v>67.5</v>
      </c>
      <c r="M19" s="1">
        <v>1.81</v>
      </c>
    </row>
    <row r="20" spans="3:13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80.900000000000006</v>
      </c>
      <c r="H20" s="3">
        <v>94.2</v>
      </c>
      <c r="I20" s="1">
        <v>89.3</v>
      </c>
      <c r="J20" s="1">
        <f t="shared" si="1"/>
        <v>-4.9000000000000057</v>
      </c>
      <c r="K20" s="1">
        <f t="shared" si="0"/>
        <v>8.3999999999999915</v>
      </c>
      <c r="L20" s="1">
        <v>86.7</v>
      </c>
      <c r="M20" s="1">
        <v>1.77</v>
      </c>
    </row>
    <row r="22" spans="3:13" x14ac:dyDescent="0.25">
      <c r="J22" s="1" t="s">
        <v>28</v>
      </c>
      <c r="K22" s="1" t="s">
        <v>28</v>
      </c>
    </row>
    <row r="23" spans="3:13" x14ac:dyDescent="0.25">
      <c r="J23" s="1">
        <f>AVERAGE(J6:J20)</f>
        <v>0.72666666666666657</v>
      </c>
      <c r="K23" s="1">
        <f>AVERAGE(K6:K20)</f>
        <v>1.9733333333333321</v>
      </c>
    </row>
    <row r="24" spans="3:13" x14ac:dyDescent="0.25">
      <c r="F24" s="1" t="s">
        <v>26</v>
      </c>
      <c r="G24" s="1">
        <v>4</v>
      </c>
      <c r="H24" s="1">
        <v>4</v>
      </c>
      <c r="I24" s="1">
        <v>9</v>
      </c>
    </row>
    <row r="30" spans="3:13" x14ac:dyDescent="0.25">
      <c r="K30" s="1" t="s">
        <v>16</v>
      </c>
      <c r="L30" s="1">
        <v>-7.8999999999999986</v>
      </c>
    </row>
    <row r="31" spans="3:13" x14ac:dyDescent="0.25">
      <c r="K31" s="1" t="s">
        <v>17</v>
      </c>
      <c r="L31" s="1">
        <v>-7.1000000000000085</v>
      </c>
    </row>
    <row r="32" spans="3:13" x14ac:dyDescent="0.25">
      <c r="C32" s="1" t="s">
        <v>16</v>
      </c>
      <c r="D32" s="1">
        <v>-8.7999999999999972</v>
      </c>
      <c r="K32" s="1" t="s">
        <v>25</v>
      </c>
      <c r="L32" s="1">
        <v>-4.9000000000000057</v>
      </c>
    </row>
    <row r="33" spans="3:12" x14ac:dyDescent="0.25">
      <c r="C33" s="1" t="s">
        <v>17</v>
      </c>
      <c r="D33" s="1">
        <v>-7.1000000000000085</v>
      </c>
      <c r="K33" s="1" t="s">
        <v>18</v>
      </c>
      <c r="L33" s="1">
        <v>-3.6999999999999886</v>
      </c>
    </row>
    <row r="34" spans="3:12" x14ac:dyDescent="0.25">
      <c r="C34" s="1" t="s">
        <v>18</v>
      </c>
      <c r="D34" s="1">
        <v>-3.8999999999999915</v>
      </c>
      <c r="K34" s="1" t="s">
        <v>24</v>
      </c>
      <c r="L34" s="1">
        <v>-3.5</v>
      </c>
    </row>
    <row r="35" spans="3:12" x14ac:dyDescent="0.25">
      <c r="C35" s="1" t="s">
        <v>24</v>
      </c>
      <c r="D35" s="1">
        <v>-2.5</v>
      </c>
      <c r="K35" s="1" t="s">
        <v>22</v>
      </c>
      <c r="L35" s="1">
        <v>-0.89999999999999147</v>
      </c>
    </row>
    <row r="36" spans="3:12" x14ac:dyDescent="0.25">
      <c r="C36" s="1" t="s">
        <v>22</v>
      </c>
      <c r="D36" s="1">
        <v>-0.89999999999999147</v>
      </c>
      <c r="K36" s="1" t="s">
        <v>11</v>
      </c>
      <c r="L36" s="1">
        <v>1.5</v>
      </c>
    </row>
    <row r="37" spans="3:12" x14ac:dyDescent="0.25">
      <c r="C37" s="1" t="s">
        <v>13</v>
      </c>
      <c r="D37" s="1">
        <v>1.2999999999999972</v>
      </c>
      <c r="K37" s="1" t="s">
        <v>20</v>
      </c>
      <c r="L37" s="1">
        <v>1.8999999999999915</v>
      </c>
    </row>
    <row r="38" spans="3:12" x14ac:dyDescent="0.25">
      <c r="C38" s="1" t="s">
        <v>20</v>
      </c>
      <c r="D38" s="1">
        <v>1.8999999999999915</v>
      </c>
      <c r="K38" s="1" t="s">
        <v>23</v>
      </c>
      <c r="L38" s="1">
        <v>2</v>
      </c>
    </row>
    <row r="39" spans="3:12" x14ac:dyDescent="0.25">
      <c r="C39" s="1" t="s">
        <v>11</v>
      </c>
      <c r="D39" s="1">
        <v>2</v>
      </c>
      <c r="K39" s="1" t="s">
        <v>9</v>
      </c>
      <c r="L39" s="1">
        <v>2.7999999999999972</v>
      </c>
    </row>
    <row r="40" spans="3:12" x14ac:dyDescent="0.25">
      <c r="C40" s="1" t="s">
        <v>23</v>
      </c>
      <c r="D40" s="1">
        <v>2.2000000000000028</v>
      </c>
      <c r="K40" s="1" t="s">
        <v>13</v>
      </c>
      <c r="L40" s="1">
        <v>2.7999999999999972</v>
      </c>
    </row>
    <row r="41" spans="3:12" x14ac:dyDescent="0.25">
      <c r="C41" s="1" t="s">
        <v>19</v>
      </c>
      <c r="D41" s="1">
        <v>3.2999999999999972</v>
      </c>
      <c r="K41" s="1" t="s">
        <v>19</v>
      </c>
      <c r="L41" s="1">
        <v>3.2999999999999972</v>
      </c>
    </row>
    <row r="42" spans="3:12" x14ac:dyDescent="0.25">
      <c r="C42" s="1" t="s">
        <v>9</v>
      </c>
      <c r="D42" s="1">
        <v>3.8999999999999915</v>
      </c>
      <c r="K42" s="1" t="s">
        <v>21</v>
      </c>
      <c r="L42" s="1">
        <v>4.7000000000000028</v>
      </c>
    </row>
    <row r="43" spans="3:12" x14ac:dyDescent="0.25">
      <c r="C43" s="1" t="s">
        <v>21</v>
      </c>
      <c r="D43" s="1">
        <v>4.7999999999999972</v>
      </c>
      <c r="K43" s="1" t="s">
        <v>12</v>
      </c>
      <c r="L43" s="1">
        <v>5</v>
      </c>
    </row>
    <row r="44" spans="3:12" x14ac:dyDescent="0.25">
      <c r="C44" s="1" t="s">
        <v>12</v>
      </c>
      <c r="D44" s="1">
        <v>5.5999999999999943</v>
      </c>
      <c r="K44" s="1" t="s">
        <v>14</v>
      </c>
      <c r="L44" s="1">
        <v>14.900000000000006</v>
      </c>
    </row>
    <row r="45" spans="3:12" x14ac:dyDescent="0.25">
      <c r="C45" s="1" t="s">
        <v>25</v>
      </c>
      <c r="D45" s="1">
        <v>8.3999999999999915</v>
      </c>
    </row>
    <row r="46" spans="3:12" x14ac:dyDescent="0.25">
      <c r="C46" s="1" t="s">
        <v>14</v>
      </c>
      <c r="D46" s="1">
        <v>19.400000000000006</v>
      </c>
    </row>
  </sheetData>
  <sortState ref="K30:L44">
    <sortCondition ref="L30"/>
  </sortState>
  <mergeCells count="1">
    <mergeCell ref="C2:L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5BAB-26E1-4D65-A053-B227DE796E13}">
  <dimension ref="C2:M66"/>
  <sheetViews>
    <sheetView topLeftCell="C1" workbookViewId="0">
      <selection activeCell="O28" sqref="O28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6" style="1" customWidth="1"/>
    <col min="9" max="9" width="9.140625" style="1"/>
    <col min="10" max="11" width="41.42578125" style="1" customWidth="1"/>
    <col min="12" max="12" width="28.140625" style="1" customWidth="1"/>
    <col min="13" max="13" width="18" customWidth="1"/>
  </cols>
  <sheetData>
    <row r="2" spans="3:13" ht="23.25" x14ac:dyDescent="0.25">
      <c r="C2" s="13" t="s">
        <v>27</v>
      </c>
      <c r="D2" s="13"/>
      <c r="E2" s="13"/>
      <c r="F2" s="13"/>
      <c r="G2" s="13"/>
      <c r="H2" s="13"/>
      <c r="I2" s="13"/>
      <c r="J2" s="13"/>
      <c r="K2" s="13"/>
      <c r="L2" s="13"/>
    </row>
    <row r="4" spans="3:13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7</v>
      </c>
      <c r="K4" s="2" t="s">
        <v>43</v>
      </c>
      <c r="L4" s="2" t="s">
        <v>15</v>
      </c>
      <c r="M4" s="2" t="s">
        <v>31</v>
      </c>
    </row>
    <row r="6" spans="3:13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93.5</v>
      </c>
      <c r="I6" s="3">
        <v>96.3</v>
      </c>
      <c r="J6" s="1">
        <f>I6-H6</f>
        <v>2.7999999999999972</v>
      </c>
      <c r="K6" s="1">
        <f>I6-G6</f>
        <v>3.8999999999999915</v>
      </c>
      <c r="L6" s="1">
        <v>94.7</v>
      </c>
      <c r="M6" s="1">
        <v>2.58</v>
      </c>
    </row>
    <row r="7" spans="3:13" x14ac:dyDescent="0.25">
      <c r="C7" s="1" t="s">
        <v>11</v>
      </c>
      <c r="D7" s="1">
        <v>768</v>
      </c>
      <c r="E7" s="1">
        <v>8</v>
      </c>
      <c r="F7" s="1">
        <v>2</v>
      </c>
      <c r="G7" s="1">
        <v>71.7</v>
      </c>
      <c r="H7" s="3">
        <v>72.400000000000006</v>
      </c>
      <c r="I7" s="1">
        <v>70.400000000000006</v>
      </c>
      <c r="J7" s="1">
        <f t="shared" ref="J7:J20" si="0">I7-H7</f>
        <v>-2</v>
      </c>
      <c r="K7" s="1">
        <f t="shared" ref="K7:K20" si="1">I7-G7</f>
        <v>-1.2999999999999972</v>
      </c>
      <c r="L7" s="1">
        <v>62.5</v>
      </c>
      <c r="M7" s="1">
        <v>2.72</v>
      </c>
    </row>
    <row r="8" spans="3:13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90.7</v>
      </c>
      <c r="I8" s="3">
        <v>95.8</v>
      </c>
      <c r="J8" s="1">
        <f t="shared" si="0"/>
        <v>5.0999999999999943</v>
      </c>
      <c r="K8" s="1">
        <f t="shared" si="1"/>
        <v>6.7999999999999972</v>
      </c>
      <c r="L8" s="1">
        <v>95</v>
      </c>
      <c r="M8" s="1">
        <v>2.98</v>
      </c>
    </row>
    <row r="9" spans="3:13" x14ac:dyDescent="0.25">
      <c r="C9" s="1" t="s">
        <v>13</v>
      </c>
      <c r="D9" s="1">
        <v>625</v>
      </c>
      <c r="E9" s="1">
        <v>4</v>
      </c>
      <c r="F9" s="1">
        <v>3</v>
      </c>
      <c r="G9" s="1">
        <v>73.400000000000006</v>
      </c>
      <c r="H9" s="1">
        <v>71.599999999999994</v>
      </c>
      <c r="I9" s="3">
        <v>78.099999999999994</v>
      </c>
      <c r="J9" s="1">
        <f t="shared" si="0"/>
        <v>6.5</v>
      </c>
      <c r="K9" s="1">
        <f t="shared" si="1"/>
        <v>4.6999999999999886</v>
      </c>
      <c r="L9" s="1">
        <v>74.5</v>
      </c>
      <c r="M9" s="1">
        <v>2.58</v>
      </c>
    </row>
    <row r="10" spans="3:13" x14ac:dyDescent="0.25">
      <c r="C10" s="1" t="s">
        <v>14</v>
      </c>
      <c r="D10" s="1">
        <v>124</v>
      </c>
      <c r="E10" s="1">
        <v>6</v>
      </c>
      <c r="F10" s="1">
        <v>2</v>
      </c>
      <c r="G10" s="1">
        <v>68.400000000000006</v>
      </c>
      <c r="H10" s="1">
        <v>74.2</v>
      </c>
      <c r="I10" s="3">
        <v>88.4</v>
      </c>
      <c r="J10" s="1">
        <f t="shared" si="0"/>
        <v>14.200000000000003</v>
      </c>
      <c r="K10" s="1">
        <f t="shared" si="1"/>
        <v>20</v>
      </c>
      <c r="L10" s="1">
        <v>74.2</v>
      </c>
      <c r="M10" s="1">
        <v>2.4700000000000002</v>
      </c>
    </row>
    <row r="11" spans="3:13" x14ac:dyDescent="0.25">
      <c r="C11" s="1" t="s">
        <v>16</v>
      </c>
      <c r="D11" s="1">
        <v>169</v>
      </c>
      <c r="E11" s="1">
        <v>6</v>
      </c>
      <c r="F11" s="1">
        <v>2</v>
      </c>
      <c r="G11" s="3">
        <v>62.8</v>
      </c>
      <c r="H11" s="1">
        <v>54</v>
      </c>
      <c r="I11" s="1">
        <v>52.6</v>
      </c>
      <c r="J11" s="1">
        <f t="shared" si="0"/>
        <v>-1.3999999999999986</v>
      </c>
      <c r="K11" s="1">
        <f t="shared" si="1"/>
        <v>-10.199999999999996</v>
      </c>
      <c r="L11" s="1">
        <v>44.2</v>
      </c>
      <c r="M11" s="1">
        <v>2.36</v>
      </c>
    </row>
    <row r="12" spans="3:13" x14ac:dyDescent="0.25">
      <c r="C12" s="1" t="s">
        <v>17</v>
      </c>
      <c r="D12" s="1">
        <v>122</v>
      </c>
      <c r="E12" s="1">
        <v>6</v>
      </c>
      <c r="F12" s="1">
        <v>2</v>
      </c>
      <c r="G12" s="3">
        <v>94.2</v>
      </c>
      <c r="H12" s="3">
        <v>94.2</v>
      </c>
      <c r="I12" s="1">
        <v>91</v>
      </c>
      <c r="J12" s="1">
        <f t="shared" si="0"/>
        <v>-3.2000000000000028</v>
      </c>
      <c r="K12" s="1">
        <f t="shared" si="1"/>
        <v>-3.2000000000000028</v>
      </c>
      <c r="L12" s="1">
        <v>83.9</v>
      </c>
      <c r="M12" s="1">
        <v>2.46</v>
      </c>
    </row>
    <row r="13" spans="3:13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1">
        <v>87.6</v>
      </c>
      <c r="I13" s="1">
        <v>85.9</v>
      </c>
      <c r="J13" s="1">
        <f t="shared" si="0"/>
        <v>-1.6999999999999886</v>
      </c>
      <c r="K13" s="1">
        <f t="shared" si="1"/>
        <v>-1.8999999999999915</v>
      </c>
      <c r="L13" s="1">
        <v>78.400000000000006</v>
      </c>
      <c r="M13" s="1">
        <v>3.53</v>
      </c>
    </row>
    <row r="14" spans="3:13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1">
        <v>86.1</v>
      </c>
      <c r="I14" s="3">
        <v>89.9</v>
      </c>
      <c r="J14" s="1">
        <f t="shared" si="0"/>
        <v>3.8000000000000114</v>
      </c>
      <c r="K14" s="1">
        <f t="shared" si="1"/>
        <v>3.9000000000000057</v>
      </c>
      <c r="L14" s="1">
        <v>87.8</v>
      </c>
      <c r="M14" s="1">
        <v>47.41</v>
      </c>
    </row>
    <row r="15" spans="3:13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78.8</v>
      </c>
      <c r="H15" s="1">
        <v>78.8</v>
      </c>
      <c r="I15" s="3">
        <v>86.4</v>
      </c>
      <c r="J15" s="1">
        <f t="shared" si="0"/>
        <v>7.6000000000000085</v>
      </c>
      <c r="K15" s="1">
        <f t="shared" si="1"/>
        <v>7.6000000000000085</v>
      </c>
      <c r="L15" s="1">
        <v>85.4</v>
      </c>
      <c r="M15" s="1">
        <v>2.63</v>
      </c>
    </row>
    <row r="16" spans="3:13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79.599999999999994</v>
      </c>
      <c r="H16" s="1">
        <v>79.8</v>
      </c>
      <c r="I16" s="3">
        <v>80.5</v>
      </c>
      <c r="J16" s="1">
        <f t="shared" si="0"/>
        <v>0.70000000000000284</v>
      </c>
      <c r="K16" s="1">
        <f t="shared" si="1"/>
        <v>0.90000000000000568</v>
      </c>
      <c r="L16" s="1">
        <v>79.2</v>
      </c>
      <c r="M16" s="1">
        <v>5.82</v>
      </c>
    </row>
    <row r="17" spans="3:13" x14ac:dyDescent="0.25">
      <c r="C17" s="1" t="s">
        <v>22</v>
      </c>
      <c r="D17" s="1">
        <v>2584</v>
      </c>
      <c r="E17" s="1">
        <v>18</v>
      </c>
      <c r="F17" s="1">
        <v>2</v>
      </c>
      <c r="G17" s="3">
        <v>93.3</v>
      </c>
      <c r="H17" s="3">
        <v>93.3</v>
      </c>
      <c r="I17" s="1">
        <v>91.8</v>
      </c>
      <c r="J17" s="1">
        <f t="shared" si="0"/>
        <v>-1.5</v>
      </c>
      <c r="K17" s="1">
        <f t="shared" si="1"/>
        <v>-1.5</v>
      </c>
      <c r="L17" s="1">
        <v>90.9</v>
      </c>
      <c r="M17" s="1">
        <v>8.59</v>
      </c>
    </row>
    <row r="18" spans="3:13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78.2</v>
      </c>
      <c r="H18" s="1">
        <v>78</v>
      </c>
      <c r="I18" s="3">
        <v>81.5</v>
      </c>
      <c r="J18" s="1">
        <f t="shared" si="0"/>
        <v>3.5</v>
      </c>
      <c r="K18" s="1">
        <f t="shared" si="1"/>
        <v>3.2999999999999972</v>
      </c>
      <c r="L18" s="1">
        <v>81</v>
      </c>
      <c r="M18" s="1">
        <v>14.27</v>
      </c>
    </row>
    <row r="19" spans="3:13" x14ac:dyDescent="0.25">
      <c r="C19" s="1" t="s">
        <v>24</v>
      </c>
      <c r="D19" s="1">
        <v>958</v>
      </c>
      <c r="E19" s="1">
        <v>18</v>
      </c>
      <c r="F19" s="1">
        <v>2</v>
      </c>
      <c r="G19" s="1">
        <v>74.2</v>
      </c>
      <c r="H19" s="1">
        <v>73.3</v>
      </c>
      <c r="I19" s="3">
        <v>77.2</v>
      </c>
      <c r="J19" s="1">
        <f t="shared" si="0"/>
        <v>3.9000000000000057</v>
      </c>
      <c r="K19" s="1">
        <f t="shared" si="1"/>
        <v>3</v>
      </c>
      <c r="L19" s="1">
        <v>74.599999999999994</v>
      </c>
      <c r="M19" s="1">
        <v>2.5499999999999998</v>
      </c>
    </row>
    <row r="20" spans="3:13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80.900000000000006</v>
      </c>
      <c r="H20" s="3">
        <v>94.2</v>
      </c>
      <c r="I20" s="1">
        <v>91.1</v>
      </c>
      <c r="J20" s="1">
        <f t="shared" si="0"/>
        <v>-3.1000000000000085</v>
      </c>
      <c r="K20" s="1">
        <f t="shared" si="1"/>
        <v>10.199999999999989</v>
      </c>
      <c r="L20" s="1">
        <v>84.4</v>
      </c>
      <c r="M20" s="1">
        <v>2.42</v>
      </c>
    </row>
    <row r="22" spans="3:13" x14ac:dyDescent="0.25">
      <c r="J22" s="1" t="s">
        <v>28</v>
      </c>
      <c r="K22" s="1" t="s">
        <v>28</v>
      </c>
    </row>
    <row r="23" spans="3:13" x14ac:dyDescent="0.25">
      <c r="J23" s="1">
        <f>AVERAGE(J6:J20)</f>
        <v>2.3466666666666685</v>
      </c>
      <c r="K23" s="1">
        <f>AVERAGE(K6:K20)</f>
        <v>3.0799999999999996</v>
      </c>
    </row>
    <row r="24" spans="3:13" x14ac:dyDescent="0.25">
      <c r="F24" s="1" t="s">
        <v>26</v>
      </c>
      <c r="G24" s="1">
        <v>4</v>
      </c>
      <c r="H24" s="1">
        <v>4</v>
      </c>
      <c r="I24" s="1">
        <v>9</v>
      </c>
    </row>
    <row r="34" spans="3:4" x14ac:dyDescent="0.25">
      <c r="C34" s="1" t="s">
        <v>16</v>
      </c>
      <c r="D34" s="1">
        <v>-10.199999999999996</v>
      </c>
    </row>
    <row r="35" spans="3:4" x14ac:dyDescent="0.25">
      <c r="C35" s="1" t="s">
        <v>17</v>
      </c>
      <c r="D35" s="1">
        <v>-3.2000000000000028</v>
      </c>
    </row>
    <row r="36" spans="3:4" x14ac:dyDescent="0.25">
      <c r="C36" s="1" t="s">
        <v>18</v>
      </c>
      <c r="D36" s="1">
        <v>-1.8999999999999915</v>
      </c>
    </row>
    <row r="37" spans="3:4" x14ac:dyDescent="0.25">
      <c r="C37" s="1" t="s">
        <v>22</v>
      </c>
      <c r="D37" s="1">
        <v>-1.5</v>
      </c>
    </row>
    <row r="38" spans="3:4" x14ac:dyDescent="0.25">
      <c r="C38" s="1" t="s">
        <v>11</v>
      </c>
      <c r="D38" s="1">
        <v>-1.2999999999999972</v>
      </c>
    </row>
    <row r="39" spans="3:4" x14ac:dyDescent="0.25">
      <c r="C39" s="1" t="s">
        <v>21</v>
      </c>
      <c r="D39" s="1">
        <v>0.90000000000000568</v>
      </c>
    </row>
    <row r="40" spans="3:4" x14ac:dyDescent="0.25">
      <c r="C40" s="1" t="s">
        <v>24</v>
      </c>
      <c r="D40" s="1">
        <v>3</v>
      </c>
    </row>
    <row r="41" spans="3:4" x14ac:dyDescent="0.25">
      <c r="C41" s="1" t="s">
        <v>23</v>
      </c>
      <c r="D41" s="1">
        <v>3.2999999999999972</v>
      </c>
    </row>
    <row r="42" spans="3:4" x14ac:dyDescent="0.25">
      <c r="C42" s="1" t="s">
        <v>9</v>
      </c>
      <c r="D42" s="1">
        <v>3.8999999999999915</v>
      </c>
    </row>
    <row r="43" spans="3:4" x14ac:dyDescent="0.25">
      <c r="C43" s="1" t="s">
        <v>19</v>
      </c>
      <c r="D43" s="1">
        <v>3.9000000000000057</v>
      </c>
    </row>
    <row r="44" spans="3:4" x14ac:dyDescent="0.25">
      <c r="C44" s="1" t="s">
        <v>13</v>
      </c>
      <c r="D44" s="1">
        <v>4.6999999999999886</v>
      </c>
    </row>
    <row r="45" spans="3:4" x14ac:dyDescent="0.25">
      <c r="C45" s="1" t="s">
        <v>12</v>
      </c>
      <c r="D45" s="1">
        <v>6.7999999999999972</v>
      </c>
    </row>
    <row r="46" spans="3:4" x14ac:dyDescent="0.25">
      <c r="C46" s="1" t="s">
        <v>20</v>
      </c>
      <c r="D46" s="1">
        <v>7.6000000000000085</v>
      </c>
    </row>
    <row r="47" spans="3:4" x14ac:dyDescent="0.25">
      <c r="C47" s="1" t="s">
        <v>25</v>
      </c>
      <c r="D47" s="1">
        <v>10.199999999999989</v>
      </c>
    </row>
    <row r="48" spans="3:4" x14ac:dyDescent="0.25">
      <c r="C48" s="1" t="s">
        <v>14</v>
      </c>
      <c r="D48" s="1">
        <v>20</v>
      </c>
    </row>
    <row r="52" spans="8:9" x14ac:dyDescent="0.25">
      <c r="H52" s="1" t="s">
        <v>17</v>
      </c>
      <c r="I52" s="1">
        <v>-3.2000000000000028</v>
      </c>
    </row>
    <row r="53" spans="8:9" x14ac:dyDescent="0.25">
      <c r="H53" s="1" t="s">
        <v>25</v>
      </c>
      <c r="I53" s="1">
        <v>-3.1000000000000085</v>
      </c>
    </row>
    <row r="54" spans="8:9" x14ac:dyDescent="0.25">
      <c r="H54" s="1" t="s">
        <v>11</v>
      </c>
      <c r="I54" s="1">
        <v>-2</v>
      </c>
    </row>
    <row r="55" spans="8:9" x14ac:dyDescent="0.25">
      <c r="H55" s="1" t="s">
        <v>18</v>
      </c>
      <c r="I55" s="1">
        <v>-1.6999999999999886</v>
      </c>
    </row>
    <row r="56" spans="8:9" x14ac:dyDescent="0.25">
      <c r="H56" s="1" t="s">
        <v>22</v>
      </c>
      <c r="I56" s="1">
        <v>-1.5</v>
      </c>
    </row>
    <row r="57" spans="8:9" x14ac:dyDescent="0.25">
      <c r="H57" s="1" t="s">
        <v>16</v>
      </c>
      <c r="I57" s="1">
        <v>-1.3999999999999986</v>
      </c>
    </row>
    <row r="58" spans="8:9" x14ac:dyDescent="0.25">
      <c r="H58" s="1" t="s">
        <v>21</v>
      </c>
      <c r="I58" s="1">
        <v>0.70000000000000284</v>
      </c>
    </row>
    <row r="59" spans="8:9" x14ac:dyDescent="0.25">
      <c r="H59" s="1" t="s">
        <v>9</v>
      </c>
      <c r="I59" s="1">
        <v>2.7999999999999972</v>
      </c>
    </row>
    <row r="60" spans="8:9" x14ac:dyDescent="0.25">
      <c r="H60" s="1" t="s">
        <v>23</v>
      </c>
      <c r="I60" s="1">
        <v>3.5</v>
      </c>
    </row>
    <row r="61" spans="8:9" x14ac:dyDescent="0.25">
      <c r="H61" s="1" t="s">
        <v>19</v>
      </c>
      <c r="I61" s="1">
        <v>3.8000000000000114</v>
      </c>
    </row>
    <row r="62" spans="8:9" x14ac:dyDescent="0.25">
      <c r="H62" s="1" t="s">
        <v>24</v>
      </c>
      <c r="I62" s="1">
        <v>3.9000000000000057</v>
      </c>
    </row>
    <row r="63" spans="8:9" x14ac:dyDescent="0.25">
      <c r="H63" s="1" t="s">
        <v>12</v>
      </c>
      <c r="I63" s="1">
        <v>5.0999999999999943</v>
      </c>
    </row>
    <row r="64" spans="8:9" x14ac:dyDescent="0.25">
      <c r="H64" s="1" t="s">
        <v>13</v>
      </c>
      <c r="I64" s="1">
        <v>6.5</v>
      </c>
    </row>
    <row r="65" spans="8:9" x14ac:dyDescent="0.25">
      <c r="H65" s="1" t="s">
        <v>20</v>
      </c>
      <c r="I65" s="1">
        <v>7.6000000000000085</v>
      </c>
    </row>
    <row r="66" spans="8:9" x14ac:dyDescent="0.25">
      <c r="H66" s="1" t="s">
        <v>14</v>
      </c>
      <c r="I66" s="1">
        <v>14.200000000000003</v>
      </c>
    </row>
  </sheetData>
  <sortState ref="H52:I66">
    <sortCondition ref="I52"/>
  </sortState>
  <mergeCells count="1">
    <mergeCell ref="C2:L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70C24-181F-4DFC-AB0B-3D115DF180C9}">
  <dimension ref="C2:N69"/>
  <sheetViews>
    <sheetView topLeftCell="D1" workbookViewId="0">
      <selection activeCell="F10" sqref="F10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9" width="16" style="1" customWidth="1"/>
    <col min="10" max="10" width="9.140625" style="1"/>
    <col min="11" max="11" width="39.7109375" style="1" customWidth="1"/>
    <col min="12" max="12" width="35" style="1" customWidth="1"/>
    <col min="13" max="13" width="28.140625" style="1" customWidth="1"/>
    <col min="14" max="14" width="21.7109375" customWidth="1"/>
  </cols>
  <sheetData>
    <row r="2" spans="3:14" ht="23.25" x14ac:dyDescent="0.25">
      <c r="C2" s="13" t="s">
        <v>8</v>
      </c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3:14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30</v>
      </c>
      <c r="K4" s="2" t="s">
        <v>7</v>
      </c>
      <c r="L4" s="2" t="s">
        <v>33</v>
      </c>
      <c r="M4" s="2" t="s">
        <v>29</v>
      </c>
      <c r="N4" s="2" t="s">
        <v>31</v>
      </c>
    </row>
    <row r="6" spans="3:14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93.5</v>
      </c>
      <c r="I6" s="3">
        <v>96.3</v>
      </c>
      <c r="J6" s="3">
        <v>96.3</v>
      </c>
      <c r="K6" s="1">
        <f>J6-H6</f>
        <v>2.7999999999999972</v>
      </c>
      <c r="L6" s="1">
        <f>J6-G6</f>
        <v>3.8999999999999915</v>
      </c>
      <c r="M6" s="1">
        <v>92.1</v>
      </c>
      <c r="N6" s="1">
        <v>6.03</v>
      </c>
    </row>
    <row r="7" spans="3:14" x14ac:dyDescent="0.25">
      <c r="C7" s="1" t="s">
        <v>11</v>
      </c>
      <c r="D7" s="1">
        <v>768</v>
      </c>
      <c r="E7" s="1">
        <v>8</v>
      </c>
      <c r="F7" s="1">
        <v>2</v>
      </c>
      <c r="G7" s="1">
        <v>70.599999999999994</v>
      </c>
      <c r="H7" s="1">
        <v>71.099999999999994</v>
      </c>
      <c r="I7" s="3">
        <v>72.599999999999994</v>
      </c>
      <c r="J7" s="3">
        <v>72.599999999999994</v>
      </c>
      <c r="K7" s="1">
        <f>J7-H7</f>
        <v>1.5</v>
      </c>
      <c r="L7" s="1">
        <f t="shared" ref="L7:L20" si="0">J7-G7</f>
        <v>2</v>
      </c>
      <c r="M7" s="1">
        <v>61.5</v>
      </c>
      <c r="N7" s="1">
        <v>167.65</v>
      </c>
    </row>
    <row r="8" spans="3:14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89.6</v>
      </c>
      <c r="I8" s="1">
        <v>94.6</v>
      </c>
      <c r="J8" s="3">
        <v>95.3</v>
      </c>
      <c r="K8" s="1">
        <f t="shared" ref="K8:K20" si="1">J8-H8</f>
        <v>5.7000000000000028</v>
      </c>
      <c r="L8" s="1">
        <f t="shared" si="0"/>
        <v>6.2999999999999972</v>
      </c>
      <c r="M8" s="1">
        <v>94.5</v>
      </c>
      <c r="N8" s="1">
        <v>63.98</v>
      </c>
    </row>
    <row r="9" spans="3:14" x14ac:dyDescent="0.25">
      <c r="C9" s="1" t="s">
        <v>13</v>
      </c>
      <c r="D9" s="1">
        <v>625</v>
      </c>
      <c r="E9" s="1">
        <v>4</v>
      </c>
      <c r="F9" s="1">
        <v>3</v>
      </c>
      <c r="G9" s="1">
        <v>70.400000000000006</v>
      </c>
      <c r="H9" s="1">
        <v>68.900000000000006</v>
      </c>
      <c r="I9" s="3">
        <v>71.7</v>
      </c>
      <c r="J9" s="1">
        <v>71.2</v>
      </c>
      <c r="K9" s="1">
        <f t="shared" si="1"/>
        <v>2.2999999999999972</v>
      </c>
      <c r="L9" s="1">
        <f t="shared" si="0"/>
        <v>0.79999999999999716</v>
      </c>
      <c r="M9" s="1">
        <v>66.900000000000006</v>
      </c>
      <c r="N9" s="1">
        <v>75.180000000000007</v>
      </c>
    </row>
    <row r="10" spans="3:14" x14ac:dyDescent="0.25">
      <c r="C10" s="1" t="s">
        <v>14</v>
      </c>
      <c r="D10" s="1">
        <v>124</v>
      </c>
      <c r="E10" s="1">
        <v>6</v>
      </c>
      <c r="F10" s="1">
        <v>2</v>
      </c>
      <c r="G10" s="1">
        <v>65.8</v>
      </c>
      <c r="H10" s="1">
        <v>70.3</v>
      </c>
      <c r="I10" s="3">
        <v>85.2</v>
      </c>
      <c r="J10" s="3">
        <v>85.2</v>
      </c>
      <c r="K10" s="1">
        <f t="shared" si="1"/>
        <v>14.900000000000006</v>
      </c>
      <c r="L10" s="1">
        <f t="shared" si="0"/>
        <v>19.400000000000006</v>
      </c>
      <c r="M10" s="1">
        <v>67.7</v>
      </c>
      <c r="N10" s="1">
        <v>4.6900000000000004</v>
      </c>
    </row>
    <row r="11" spans="3:14" x14ac:dyDescent="0.25">
      <c r="C11" s="1" t="s">
        <v>16</v>
      </c>
      <c r="D11" s="1">
        <v>169</v>
      </c>
      <c r="E11" s="1">
        <v>6</v>
      </c>
      <c r="F11" s="1">
        <v>2</v>
      </c>
      <c r="G11" s="1">
        <v>60.9</v>
      </c>
      <c r="H11" s="1">
        <v>60</v>
      </c>
      <c r="I11" s="1">
        <v>52.1</v>
      </c>
      <c r="J11" s="3">
        <v>62.8</v>
      </c>
      <c r="K11" s="1">
        <f t="shared" si="1"/>
        <v>2.7999999999999972</v>
      </c>
      <c r="L11" s="1">
        <f t="shared" si="0"/>
        <v>1.8999999999999986</v>
      </c>
      <c r="M11" s="1">
        <v>58.1</v>
      </c>
      <c r="N11" s="1">
        <v>35.36</v>
      </c>
    </row>
    <row r="12" spans="3:14" x14ac:dyDescent="0.25">
      <c r="C12" s="1" t="s">
        <v>17</v>
      </c>
      <c r="D12" s="1">
        <v>122</v>
      </c>
      <c r="E12" s="1">
        <v>6</v>
      </c>
      <c r="F12" s="1">
        <v>2</v>
      </c>
      <c r="G12" s="3">
        <v>94.2</v>
      </c>
      <c r="H12" s="3">
        <v>94.2</v>
      </c>
      <c r="I12" s="1">
        <v>87.1</v>
      </c>
      <c r="J12" s="1">
        <v>89.7</v>
      </c>
      <c r="K12" s="1">
        <f t="shared" si="1"/>
        <v>-4.5</v>
      </c>
      <c r="L12" s="1">
        <f t="shared" si="0"/>
        <v>-4.5</v>
      </c>
      <c r="M12" s="1">
        <v>87.1</v>
      </c>
      <c r="N12" s="1">
        <v>4.9400000000000004</v>
      </c>
    </row>
    <row r="13" spans="3:14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1">
        <v>87.6</v>
      </c>
      <c r="I13" s="1">
        <v>83.9</v>
      </c>
      <c r="J13" s="1">
        <v>85</v>
      </c>
      <c r="K13" s="1">
        <f t="shared" si="1"/>
        <v>-2.5999999999999943</v>
      </c>
      <c r="L13" s="1">
        <f t="shared" si="0"/>
        <v>-2.7999999999999972</v>
      </c>
      <c r="M13" s="1">
        <v>79.5</v>
      </c>
      <c r="N13" s="1">
        <v>81.92</v>
      </c>
    </row>
    <row r="14" spans="3:14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1">
        <v>86</v>
      </c>
      <c r="I14" s="1">
        <v>89.3</v>
      </c>
      <c r="J14" s="3">
        <v>89.5</v>
      </c>
      <c r="K14" s="1">
        <f t="shared" si="1"/>
        <v>3.5</v>
      </c>
      <c r="L14" s="1">
        <f t="shared" si="0"/>
        <v>3.5</v>
      </c>
      <c r="M14" s="1">
        <v>87.7</v>
      </c>
      <c r="N14" s="1">
        <v>628.29999999999995</v>
      </c>
    </row>
    <row r="15" spans="3:14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77.400000000000006</v>
      </c>
      <c r="H15" s="1">
        <v>77.400000000000006</v>
      </c>
      <c r="I15" s="3">
        <v>79.3</v>
      </c>
      <c r="J15" s="3">
        <v>79.3</v>
      </c>
      <c r="K15" s="1">
        <f t="shared" si="1"/>
        <v>1.8999999999999915</v>
      </c>
      <c r="L15" s="1">
        <f t="shared" si="0"/>
        <v>1.8999999999999915</v>
      </c>
      <c r="M15" s="1">
        <v>76.900000000000006</v>
      </c>
      <c r="N15" s="1">
        <v>15.09</v>
      </c>
    </row>
    <row r="16" spans="3:14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78.5</v>
      </c>
      <c r="H16" s="1">
        <v>78.599999999999994</v>
      </c>
      <c r="I16" s="1">
        <v>83.3</v>
      </c>
      <c r="J16" s="3">
        <v>83.4</v>
      </c>
      <c r="K16" s="1">
        <f t="shared" si="1"/>
        <v>4.8000000000000114</v>
      </c>
      <c r="L16" s="1">
        <f t="shared" si="0"/>
        <v>4.9000000000000057</v>
      </c>
      <c r="M16" s="1">
        <v>80.3</v>
      </c>
      <c r="N16" s="1">
        <v>443.53</v>
      </c>
    </row>
    <row r="17" spans="3:14" x14ac:dyDescent="0.25">
      <c r="C17" s="1" t="s">
        <v>22</v>
      </c>
      <c r="D17" s="1">
        <v>2584</v>
      </c>
      <c r="E17" s="1">
        <v>18</v>
      </c>
      <c r="F17" s="1">
        <v>2</v>
      </c>
      <c r="G17" s="3">
        <v>93.3</v>
      </c>
      <c r="H17" s="3">
        <v>93.3</v>
      </c>
      <c r="I17" s="1">
        <v>92.4</v>
      </c>
      <c r="J17" s="1">
        <v>92.4</v>
      </c>
      <c r="K17" s="1">
        <f t="shared" si="1"/>
        <v>-0.89999999999999147</v>
      </c>
      <c r="L17" s="1">
        <f t="shared" si="0"/>
        <v>-0.89999999999999147</v>
      </c>
      <c r="M17" s="1">
        <v>92</v>
      </c>
      <c r="N17" s="1">
        <v>342.35</v>
      </c>
    </row>
    <row r="18" spans="3:14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77.7</v>
      </c>
      <c r="H18" s="1">
        <v>77.900000000000006</v>
      </c>
      <c r="I18" s="1">
        <v>79.900000000000006</v>
      </c>
      <c r="J18" s="3">
        <v>80.099999999999994</v>
      </c>
      <c r="K18" s="1">
        <f t="shared" si="1"/>
        <v>2.1999999999999886</v>
      </c>
      <c r="L18" s="1">
        <f t="shared" si="0"/>
        <v>2.3999999999999915</v>
      </c>
      <c r="M18" s="1">
        <v>78.599999999999994</v>
      </c>
      <c r="N18" s="1">
        <v>154.77000000000001</v>
      </c>
    </row>
    <row r="19" spans="3:14" x14ac:dyDescent="0.25">
      <c r="C19" s="1" t="s">
        <v>24</v>
      </c>
      <c r="D19" s="1">
        <v>958</v>
      </c>
      <c r="E19" s="1">
        <v>18</v>
      </c>
      <c r="F19" s="1">
        <v>2</v>
      </c>
      <c r="G19" s="1">
        <v>73.099999999999994</v>
      </c>
      <c r="H19" s="3">
        <v>74.099999999999994</v>
      </c>
      <c r="I19" s="1">
        <v>70.599999999999994</v>
      </c>
      <c r="J19" s="1">
        <v>70.599999999999994</v>
      </c>
      <c r="K19" s="1">
        <f t="shared" si="1"/>
        <v>-3.5</v>
      </c>
      <c r="L19" s="1">
        <f t="shared" si="0"/>
        <v>-2.5</v>
      </c>
      <c r="M19" s="1">
        <v>67.5</v>
      </c>
      <c r="N19" s="1">
        <v>14.56</v>
      </c>
    </row>
    <row r="20" spans="3:14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80.900000000000006</v>
      </c>
      <c r="H20" s="3">
        <v>94.2</v>
      </c>
      <c r="I20" s="1">
        <v>89.3</v>
      </c>
      <c r="J20" s="1">
        <v>90.7</v>
      </c>
      <c r="K20" s="1">
        <f t="shared" si="1"/>
        <v>-3.5</v>
      </c>
      <c r="L20" s="1">
        <f t="shared" si="0"/>
        <v>9.7999999999999972</v>
      </c>
      <c r="M20" s="1">
        <v>86.7</v>
      </c>
      <c r="N20" s="1">
        <v>9.85</v>
      </c>
    </row>
    <row r="22" spans="3:14" x14ac:dyDescent="0.25">
      <c r="K22" s="1" t="s">
        <v>28</v>
      </c>
      <c r="L22" s="1" t="s">
        <v>28</v>
      </c>
    </row>
    <row r="23" spans="3:14" x14ac:dyDescent="0.25">
      <c r="K23" s="1">
        <f>AVERAGE(K6:K20)</f>
        <v>1.8266666666666671</v>
      </c>
      <c r="L23" s="1">
        <f>AVERAGE(L6:L20)</f>
        <v>3.0733333333333324</v>
      </c>
    </row>
    <row r="24" spans="3:14" x14ac:dyDescent="0.25">
      <c r="F24" s="1" t="s">
        <v>26</v>
      </c>
      <c r="G24" s="1">
        <v>3</v>
      </c>
      <c r="H24" s="1">
        <v>4</v>
      </c>
      <c r="I24" s="1">
        <v>5</v>
      </c>
      <c r="J24" s="1">
        <v>9</v>
      </c>
    </row>
    <row r="32" spans="3:14" x14ac:dyDescent="0.25">
      <c r="C32" s="1" t="s">
        <v>17</v>
      </c>
      <c r="D32" s="1">
        <v>-4.5</v>
      </c>
    </row>
    <row r="33" spans="3:4" x14ac:dyDescent="0.25">
      <c r="C33" s="1" t="s">
        <v>18</v>
      </c>
      <c r="D33" s="1">
        <v>-2.7999999999999972</v>
      </c>
    </row>
    <row r="34" spans="3:4" x14ac:dyDescent="0.25">
      <c r="C34" s="1" t="s">
        <v>24</v>
      </c>
      <c r="D34" s="1">
        <v>-2.5</v>
      </c>
    </row>
    <row r="35" spans="3:4" x14ac:dyDescent="0.25">
      <c r="C35" s="1" t="s">
        <v>22</v>
      </c>
      <c r="D35" s="1">
        <v>-0.89999999999999147</v>
      </c>
    </row>
    <row r="36" spans="3:4" x14ac:dyDescent="0.25">
      <c r="C36" s="1" t="s">
        <v>13</v>
      </c>
      <c r="D36" s="1">
        <v>0.79999999999999716</v>
      </c>
    </row>
    <row r="37" spans="3:4" x14ac:dyDescent="0.25">
      <c r="C37" s="1" t="s">
        <v>20</v>
      </c>
      <c r="D37" s="1">
        <v>1.8999999999999915</v>
      </c>
    </row>
    <row r="38" spans="3:4" x14ac:dyDescent="0.25">
      <c r="C38" s="1" t="s">
        <v>16</v>
      </c>
      <c r="D38" s="1">
        <v>1.8999999999999986</v>
      </c>
    </row>
    <row r="39" spans="3:4" x14ac:dyDescent="0.25">
      <c r="C39" s="1" t="s">
        <v>11</v>
      </c>
      <c r="D39" s="1">
        <v>2</v>
      </c>
    </row>
    <row r="40" spans="3:4" x14ac:dyDescent="0.25">
      <c r="C40" s="1" t="s">
        <v>23</v>
      </c>
      <c r="D40" s="1">
        <v>2.3999999999999915</v>
      </c>
    </row>
    <row r="41" spans="3:4" x14ac:dyDescent="0.25">
      <c r="C41" s="1" t="s">
        <v>19</v>
      </c>
      <c r="D41" s="1">
        <v>3.5</v>
      </c>
    </row>
    <row r="42" spans="3:4" x14ac:dyDescent="0.25">
      <c r="C42" s="1" t="s">
        <v>9</v>
      </c>
      <c r="D42" s="1">
        <v>3.8999999999999915</v>
      </c>
    </row>
    <row r="43" spans="3:4" x14ac:dyDescent="0.25">
      <c r="C43" s="1" t="s">
        <v>21</v>
      </c>
      <c r="D43" s="1">
        <v>4.9000000000000057</v>
      </c>
    </row>
    <row r="44" spans="3:4" x14ac:dyDescent="0.25">
      <c r="C44" s="1" t="s">
        <v>12</v>
      </c>
      <c r="D44" s="1">
        <v>6.2999999999999972</v>
      </c>
    </row>
    <row r="45" spans="3:4" x14ac:dyDescent="0.25">
      <c r="C45" s="1" t="s">
        <v>25</v>
      </c>
      <c r="D45" s="1">
        <v>9.7999999999999972</v>
      </c>
    </row>
    <row r="46" spans="3:4" x14ac:dyDescent="0.25">
      <c r="C46" s="1" t="s">
        <v>14</v>
      </c>
      <c r="D46" s="1">
        <v>19.400000000000006</v>
      </c>
    </row>
    <row r="55" spans="10:11" x14ac:dyDescent="0.25">
      <c r="J55" s="1" t="s">
        <v>17</v>
      </c>
      <c r="K55" s="1">
        <v>-4.5</v>
      </c>
    </row>
    <row r="56" spans="10:11" x14ac:dyDescent="0.25">
      <c r="J56" s="1" t="s">
        <v>24</v>
      </c>
      <c r="K56" s="1">
        <v>-3.5</v>
      </c>
    </row>
    <row r="57" spans="10:11" x14ac:dyDescent="0.25">
      <c r="J57" s="1" t="s">
        <v>25</v>
      </c>
      <c r="K57" s="1">
        <v>-3.5</v>
      </c>
    </row>
    <row r="58" spans="10:11" x14ac:dyDescent="0.25">
      <c r="J58" s="1" t="s">
        <v>18</v>
      </c>
      <c r="K58" s="1">
        <v>-2.5999999999999943</v>
      </c>
    </row>
    <row r="59" spans="10:11" x14ac:dyDescent="0.25">
      <c r="J59" s="1" t="s">
        <v>22</v>
      </c>
      <c r="K59" s="1">
        <v>-0.89999999999999147</v>
      </c>
    </row>
    <row r="60" spans="10:11" x14ac:dyDescent="0.25">
      <c r="J60" s="1" t="s">
        <v>11</v>
      </c>
      <c r="K60" s="1">
        <v>1.5</v>
      </c>
    </row>
    <row r="61" spans="10:11" x14ac:dyDescent="0.25">
      <c r="J61" s="1" t="s">
        <v>20</v>
      </c>
      <c r="K61" s="1">
        <v>1.8999999999999915</v>
      </c>
    </row>
    <row r="62" spans="10:11" x14ac:dyDescent="0.25">
      <c r="J62" s="1" t="s">
        <v>23</v>
      </c>
      <c r="K62" s="1">
        <v>2.1999999999999886</v>
      </c>
    </row>
    <row r="63" spans="10:11" x14ac:dyDescent="0.25">
      <c r="J63" s="1" t="s">
        <v>13</v>
      </c>
      <c r="K63" s="1">
        <v>2.2999999999999972</v>
      </c>
    </row>
    <row r="64" spans="10:11" x14ac:dyDescent="0.25">
      <c r="J64" s="1" t="s">
        <v>9</v>
      </c>
      <c r="K64" s="1">
        <v>2.7999999999999972</v>
      </c>
    </row>
    <row r="65" spans="10:11" x14ac:dyDescent="0.25">
      <c r="J65" s="1" t="s">
        <v>16</v>
      </c>
      <c r="K65" s="1">
        <v>2.7999999999999972</v>
      </c>
    </row>
    <row r="66" spans="10:11" x14ac:dyDescent="0.25">
      <c r="J66" s="1" t="s">
        <v>19</v>
      </c>
      <c r="K66" s="1">
        <v>3.5</v>
      </c>
    </row>
    <row r="67" spans="10:11" x14ac:dyDescent="0.25">
      <c r="J67" s="1" t="s">
        <v>21</v>
      </c>
      <c r="K67" s="1">
        <v>4.8000000000000114</v>
      </c>
    </row>
    <row r="68" spans="10:11" x14ac:dyDescent="0.25">
      <c r="J68" s="1" t="s">
        <v>12</v>
      </c>
      <c r="K68" s="1">
        <v>5.7000000000000028</v>
      </c>
    </row>
    <row r="69" spans="10:11" x14ac:dyDescent="0.25">
      <c r="J69" s="1" t="s">
        <v>14</v>
      </c>
      <c r="K69" s="1">
        <v>14.900000000000006</v>
      </c>
    </row>
  </sheetData>
  <sortState ref="J55:K69">
    <sortCondition ref="K55"/>
  </sortState>
  <mergeCells count="1">
    <mergeCell ref="C2:M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145A-B059-4182-AD5B-3A1762F1AA76}">
  <dimension ref="C2:N67"/>
  <sheetViews>
    <sheetView workbookViewId="0">
      <selection activeCell="G6" sqref="G6:H20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9" width="16" style="1" customWidth="1"/>
    <col min="10" max="10" width="9.140625" style="1"/>
    <col min="11" max="12" width="41.42578125" style="1" customWidth="1"/>
    <col min="13" max="13" width="28.140625" style="1" customWidth="1"/>
    <col min="14" max="14" width="18.85546875" customWidth="1"/>
  </cols>
  <sheetData>
    <row r="2" spans="3:14" ht="23.25" x14ac:dyDescent="0.25">
      <c r="C2" s="13" t="s">
        <v>27</v>
      </c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3:14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30</v>
      </c>
      <c r="K4" s="2" t="s">
        <v>7</v>
      </c>
      <c r="L4" s="2" t="s">
        <v>33</v>
      </c>
      <c r="M4" s="2" t="s">
        <v>29</v>
      </c>
      <c r="N4" s="2" t="s">
        <v>31</v>
      </c>
    </row>
    <row r="6" spans="3:14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93.5</v>
      </c>
      <c r="I6" s="3">
        <v>96.3</v>
      </c>
      <c r="J6" s="3">
        <v>96.3</v>
      </c>
      <c r="K6" s="1">
        <f t="shared" ref="K6:K17" si="0">J6-H6</f>
        <v>2.7999999999999972</v>
      </c>
      <c r="L6" s="1">
        <f>J6-G6</f>
        <v>3.8999999999999915</v>
      </c>
      <c r="M6" s="1">
        <v>94.7</v>
      </c>
      <c r="N6" s="1">
        <v>9.32</v>
      </c>
    </row>
    <row r="7" spans="3:14" x14ac:dyDescent="0.25">
      <c r="C7" s="1" t="s">
        <v>11</v>
      </c>
      <c r="D7" s="1">
        <v>768</v>
      </c>
      <c r="E7" s="1">
        <v>8</v>
      </c>
      <c r="F7" s="1">
        <v>2</v>
      </c>
      <c r="G7" s="1">
        <v>70.599999999999994</v>
      </c>
      <c r="H7" s="3">
        <v>71.099999999999994</v>
      </c>
      <c r="I7" s="1">
        <v>70.400000000000006</v>
      </c>
      <c r="J7" s="1">
        <v>70.7</v>
      </c>
      <c r="K7" s="1">
        <f t="shared" si="0"/>
        <v>-0.39999999999999147</v>
      </c>
      <c r="L7" s="1">
        <f t="shared" ref="L7:L20" si="1">J7-G7</f>
        <v>0.10000000000000853</v>
      </c>
      <c r="M7" s="1">
        <v>64.099999999999994</v>
      </c>
      <c r="N7" s="1">
        <v>503.84</v>
      </c>
    </row>
    <row r="8" spans="3:14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89.6</v>
      </c>
      <c r="I8" s="1">
        <v>95.8</v>
      </c>
      <c r="J8" s="3">
        <v>95.9</v>
      </c>
      <c r="K8" s="1">
        <f t="shared" si="0"/>
        <v>6.3000000000000114</v>
      </c>
      <c r="L8" s="1">
        <f t="shared" si="1"/>
        <v>6.9000000000000057</v>
      </c>
      <c r="M8" s="1">
        <v>95</v>
      </c>
      <c r="N8" s="1">
        <v>140.86000000000001</v>
      </c>
    </row>
    <row r="9" spans="3:14" x14ac:dyDescent="0.25">
      <c r="C9" s="1" t="s">
        <v>13</v>
      </c>
      <c r="D9" s="1">
        <v>625</v>
      </c>
      <c r="E9" s="1">
        <v>4</v>
      </c>
      <c r="F9" s="1">
        <v>3</v>
      </c>
      <c r="G9" s="1">
        <v>70.400000000000006</v>
      </c>
      <c r="H9" s="1">
        <v>68.900000000000006</v>
      </c>
      <c r="I9" s="1">
        <v>78.099999999999994</v>
      </c>
      <c r="J9" s="3">
        <v>79.400000000000006</v>
      </c>
      <c r="K9" s="1">
        <f t="shared" si="0"/>
        <v>10.5</v>
      </c>
      <c r="L9" s="1">
        <f t="shared" si="1"/>
        <v>9</v>
      </c>
      <c r="M9" s="1">
        <v>77.099999999999994</v>
      </c>
      <c r="N9" s="1">
        <v>282.25</v>
      </c>
    </row>
    <row r="10" spans="3:14" x14ac:dyDescent="0.25">
      <c r="C10" s="1" t="s">
        <v>14</v>
      </c>
      <c r="D10" s="1">
        <v>124</v>
      </c>
      <c r="E10" s="1">
        <v>6</v>
      </c>
      <c r="F10" s="1">
        <v>2</v>
      </c>
      <c r="G10" s="1">
        <v>65.8</v>
      </c>
      <c r="H10" s="1">
        <v>70.3</v>
      </c>
      <c r="I10" s="1">
        <v>88.4</v>
      </c>
      <c r="J10" s="3">
        <v>89.7</v>
      </c>
      <c r="K10" s="1">
        <f t="shared" si="0"/>
        <v>19.400000000000006</v>
      </c>
      <c r="L10" s="1">
        <f t="shared" si="1"/>
        <v>23.900000000000006</v>
      </c>
      <c r="M10" s="1">
        <v>74.2</v>
      </c>
      <c r="N10" s="1">
        <v>14.24</v>
      </c>
    </row>
    <row r="11" spans="3:14" x14ac:dyDescent="0.25">
      <c r="C11" s="1" t="s">
        <v>16</v>
      </c>
      <c r="D11" s="1">
        <v>169</v>
      </c>
      <c r="E11" s="1">
        <v>6</v>
      </c>
      <c r="F11" s="1">
        <v>2</v>
      </c>
      <c r="G11" s="3">
        <v>60.9</v>
      </c>
      <c r="H11" s="1">
        <v>60</v>
      </c>
      <c r="I11" s="1">
        <v>53</v>
      </c>
      <c r="J11" s="1">
        <v>53</v>
      </c>
      <c r="K11" s="1">
        <f t="shared" si="0"/>
        <v>-7</v>
      </c>
      <c r="L11" s="1">
        <f t="shared" si="1"/>
        <v>-7.8999999999999986</v>
      </c>
      <c r="M11" s="1">
        <v>44.2</v>
      </c>
      <c r="N11" s="1">
        <v>86.1</v>
      </c>
    </row>
    <row r="12" spans="3:14" x14ac:dyDescent="0.25">
      <c r="C12" s="1" t="s">
        <v>17</v>
      </c>
      <c r="D12" s="1">
        <v>122</v>
      </c>
      <c r="E12" s="1">
        <v>6</v>
      </c>
      <c r="F12" s="1">
        <v>2</v>
      </c>
      <c r="G12" s="3">
        <v>94.2</v>
      </c>
      <c r="H12" s="3">
        <v>94.2</v>
      </c>
      <c r="I12" s="1">
        <v>91</v>
      </c>
      <c r="J12" s="1">
        <v>91</v>
      </c>
      <c r="K12" s="1">
        <f t="shared" si="0"/>
        <v>-3.2000000000000028</v>
      </c>
      <c r="L12" s="1">
        <f t="shared" si="1"/>
        <v>-3.2000000000000028</v>
      </c>
      <c r="M12" s="1">
        <v>83.9</v>
      </c>
      <c r="N12" s="1">
        <v>8.14</v>
      </c>
    </row>
    <row r="13" spans="3:14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1">
        <v>87.6</v>
      </c>
      <c r="I13" s="1">
        <v>86</v>
      </c>
      <c r="J13" s="1">
        <v>85.9</v>
      </c>
      <c r="K13" s="1">
        <f t="shared" si="0"/>
        <v>-1.6999999999999886</v>
      </c>
      <c r="L13" s="1">
        <f t="shared" si="1"/>
        <v>-1.8999999999999915</v>
      </c>
      <c r="M13" s="1">
        <v>78.400000000000006</v>
      </c>
      <c r="N13" s="1">
        <v>136.63999999999999</v>
      </c>
    </row>
    <row r="14" spans="3:14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1">
        <v>86</v>
      </c>
      <c r="I14" s="3">
        <v>89.9</v>
      </c>
      <c r="J14" s="3">
        <v>89.9</v>
      </c>
      <c r="K14" s="1">
        <f t="shared" si="0"/>
        <v>3.9000000000000057</v>
      </c>
      <c r="L14" s="1">
        <f t="shared" si="1"/>
        <v>3.9000000000000057</v>
      </c>
      <c r="M14" s="1">
        <v>87.8</v>
      </c>
      <c r="N14" s="1">
        <v>626.63</v>
      </c>
    </row>
    <row r="15" spans="3:14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77.400000000000006</v>
      </c>
      <c r="H15" s="1">
        <v>77.400000000000006</v>
      </c>
      <c r="I15" s="3">
        <v>86.4</v>
      </c>
      <c r="J15" s="3">
        <v>86.4</v>
      </c>
      <c r="K15" s="1">
        <f t="shared" si="0"/>
        <v>9</v>
      </c>
      <c r="L15" s="1">
        <f t="shared" si="1"/>
        <v>9</v>
      </c>
      <c r="M15" s="1">
        <v>85.4</v>
      </c>
      <c r="N15" s="1">
        <v>27.54</v>
      </c>
    </row>
    <row r="16" spans="3:14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78.5</v>
      </c>
      <c r="H16" s="1">
        <v>78.599999999999994</v>
      </c>
      <c r="I16" s="1">
        <v>80.5</v>
      </c>
      <c r="J16" s="3">
        <v>81.2</v>
      </c>
      <c r="K16" s="1">
        <f t="shared" si="0"/>
        <v>2.6000000000000085</v>
      </c>
      <c r="L16" s="1">
        <f t="shared" si="1"/>
        <v>2.7000000000000028</v>
      </c>
      <c r="M16" s="1">
        <v>79.2</v>
      </c>
      <c r="N16" s="1">
        <v>618.65</v>
      </c>
    </row>
    <row r="17" spans="3:14" x14ac:dyDescent="0.25">
      <c r="C17" s="1" t="s">
        <v>22</v>
      </c>
      <c r="D17" s="1">
        <v>2584</v>
      </c>
      <c r="E17" s="1">
        <v>18</v>
      </c>
      <c r="F17" s="1">
        <v>2</v>
      </c>
      <c r="G17" s="3">
        <v>93.3</v>
      </c>
      <c r="H17" s="3">
        <v>93.3</v>
      </c>
      <c r="I17" s="1">
        <v>91.8</v>
      </c>
      <c r="J17" s="1">
        <v>91.8</v>
      </c>
      <c r="K17" s="1">
        <f t="shared" si="0"/>
        <v>-1.5</v>
      </c>
      <c r="L17" s="1">
        <f t="shared" si="1"/>
        <v>-1.5</v>
      </c>
      <c r="M17" s="1">
        <v>90.9</v>
      </c>
      <c r="N17" s="1">
        <v>596.73</v>
      </c>
    </row>
    <row r="18" spans="3:14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77.7</v>
      </c>
      <c r="H18" s="1">
        <v>77.900000000000006</v>
      </c>
      <c r="I18" s="1">
        <v>81.5</v>
      </c>
      <c r="J18" s="3">
        <v>81.599999999999994</v>
      </c>
      <c r="K18" s="1">
        <f t="shared" ref="K18:K20" si="2">J18-H18</f>
        <v>3.6999999999999886</v>
      </c>
      <c r="L18" s="1">
        <f t="shared" si="1"/>
        <v>3.8999999999999915</v>
      </c>
      <c r="M18" s="1">
        <v>80.400000000000006</v>
      </c>
      <c r="N18" s="1">
        <v>387.39</v>
      </c>
    </row>
    <row r="19" spans="3:14" x14ac:dyDescent="0.25">
      <c r="C19" s="1" t="s">
        <v>24</v>
      </c>
      <c r="D19" s="1">
        <v>958</v>
      </c>
      <c r="E19" s="1">
        <v>18</v>
      </c>
      <c r="F19" s="1">
        <v>2</v>
      </c>
      <c r="G19" s="1">
        <v>73.099999999999994</v>
      </c>
      <c r="H19" s="1">
        <v>74.099999999999994</v>
      </c>
      <c r="I19" s="3">
        <v>77.3</v>
      </c>
      <c r="J19" s="1">
        <v>77.099999999999994</v>
      </c>
      <c r="K19" s="1">
        <f t="shared" si="2"/>
        <v>3</v>
      </c>
      <c r="L19" s="1">
        <f t="shared" si="1"/>
        <v>4</v>
      </c>
      <c r="M19" s="1">
        <v>74.599999999999994</v>
      </c>
      <c r="N19" s="1">
        <v>99.71</v>
      </c>
    </row>
    <row r="20" spans="3:14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80.900000000000006</v>
      </c>
      <c r="H20" s="3">
        <v>94.2</v>
      </c>
      <c r="I20" s="1">
        <v>91.1</v>
      </c>
      <c r="J20" s="1">
        <v>88.4</v>
      </c>
      <c r="K20" s="1">
        <f t="shared" si="2"/>
        <v>-5.7999999999999972</v>
      </c>
      <c r="L20" s="1">
        <f t="shared" si="1"/>
        <v>7.5</v>
      </c>
      <c r="M20" s="1">
        <v>82.2</v>
      </c>
      <c r="N20" s="1">
        <v>12.64</v>
      </c>
    </row>
    <row r="22" spans="3:14" x14ac:dyDescent="0.25">
      <c r="K22" s="1" t="s">
        <v>28</v>
      </c>
      <c r="L22" s="1" t="s">
        <v>28</v>
      </c>
    </row>
    <row r="23" spans="3:14" x14ac:dyDescent="0.25">
      <c r="K23" s="1">
        <f>AVERAGE(K6:K20)</f>
        <v>2.7733333333333356</v>
      </c>
      <c r="L23" s="1">
        <f>AVERAGE(L6:L20)</f>
        <v>4.0200000000000014</v>
      </c>
    </row>
    <row r="24" spans="3:14" x14ac:dyDescent="0.25">
      <c r="F24" s="1" t="s">
        <v>26</v>
      </c>
      <c r="G24" s="1">
        <v>4</v>
      </c>
      <c r="H24" s="1">
        <v>4</v>
      </c>
      <c r="I24" s="1">
        <v>4</v>
      </c>
      <c r="J24" s="1">
        <v>8</v>
      </c>
    </row>
    <row r="33" spans="3:4" x14ac:dyDescent="0.25">
      <c r="C33" s="1" t="s">
        <v>16</v>
      </c>
      <c r="D33" s="1">
        <v>-7.8999999999999986</v>
      </c>
    </row>
    <row r="34" spans="3:4" x14ac:dyDescent="0.25">
      <c r="C34" s="1" t="s">
        <v>17</v>
      </c>
      <c r="D34" s="1">
        <v>-3.2000000000000028</v>
      </c>
    </row>
    <row r="35" spans="3:4" x14ac:dyDescent="0.25">
      <c r="C35" s="1" t="s">
        <v>18</v>
      </c>
      <c r="D35" s="1">
        <v>-1.8999999999999915</v>
      </c>
    </row>
    <row r="36" spans="3:4" x14ac:dyDescent="0.25">
      <c r="C36" s="1" t="s">
        <v>22</v>
      </c>
      <c r="D36" s="1">
        <v>-1.5</v>
      </c>
    </row>
    <row r="37" spans="3:4" x14ac:dyDescent="0.25">
      <c r="C37" s="1" t="s">
        <v>11</v>
      </c>
      <c r="D37" s="1">
        <v>0.10000000000000853</v>
      </c>
    </row>
    <row r="38" spans="3:4" x14ac:dyDescent="0.25">
      <c r="C38" s="1" t="s">
        <v>21</v>
      </c>
      <c r="D38" s="1">
        <v>2.7000000000000028</v>
      </c>
    </row>
    <row r="39" spans="3:4" x14ac:dyDescent="0.25">
      <c r="C39" s="1" t="s">
        <v>9</v>
      </c>
      <c r="D39" s="1">
        <v>3.8999999999999915</v>
      </c>
    </row>
    <row r="40" spans="3:4" x14ac:dyDescent="0.25">
      <c r="C40" s="1" t="s">
        <v>23</v>
      </c>
      <c r="D40" s="1">
        <v>3.8999999999999915</v>
      </c>
    </row>
    <row r="41" spans="3:4" x14ac:dyDescent="0.25">
      <c r="C41" s="1" t="s">
        <v>19</v>
      </c>
      <c r="D41" s="1">
        <v>3.9000000000000057</v>
      </c>
    </row>
    <row r="42" spans="3:4" x14ac:dyDescent="0.25">
      <c r="C42" s="1" t="s">
        <v>24</v>
      </c>
      <c r="D42" s="1">
        <v>4</v>
      </c>
    </row>
    <row r="43" spans="3:4" x14ac:dyDescent="0.25">
      <c r="C43" s="1" t="s">
        <v>12</v>
      </c>
      <c r="D43" s="1">
        <v>6.9000000000000057</v>
      </c>
    </row>
    <row r="44" spans="3:4" x14ac:dyDescent="0.25">
      <c r="C44" s="1" t="s">
        <v>25</v>
      </c>
      <c r="D44" s="1">
        <v>7.5</v>
      </c>
    </row>
    <row r="45" spans="3:4" x14ac:dyDescent="0.25">
      <c r="C45" s="1" t="s">
        <v>13</v>
      </c>
      <c r="D45" s="1">
        <v>9</v>
      </c>
    </row>
    <row r="46" spans="3:4" x14ac:dyDescent="0.25">
      <c r="C46" s="1" t="s">
        <v>20</v>
      </c>
      <c r="D46" s="1">
        <v>9</v>
      </c>
    </row>
    <row r="47" spans="3:4" x14ac:dyDescent="0.25">
      <c r="C47" s="1" t="s">
        <v>14</v>
      </c>
      <c r="D47" s="1">
        <v>23.900000000000006</v>
      </c>
    </row>
    <row r="53" spans="11:12" x14ac:dyDescent="0.25">
      <c r="K53" s="1" t="s">
        <v>16</v>
      </c>
      <c r="L53" s="1">
        <v>-7</v>
      </c>
    </row>
    <row r="54" spans="11:12" x14ac:dyDescent="0.25">
      <c r="K54" s="1" t="s">
        <v>25</v>
      </c>
      <c r="L54" s="1">
        <v>-5.7999999999999972</v>
      </c>
    </row>
    <row r="55" spans="11:12" x14ac:dyDescent="0.25">
      <c r="K55" s="1" t="s">
        <v>17</v>
      </c>
      <c r="L55" s="1">
        <v>-3.2000000000000028</v>
      </c>
    </row>
    <row r="56" spans="11:12" x14ac:dyDescent="0.25">
      <c r="K56" s="1" t="s">
        <v>18</v>
      </c>
      <c r="L56" s="1">
        <v>-1.6999999999999886</v>
      </c>
    </row>
    <row r="57" spans="11:12" x14ac:dyDescent="0.25">
      <c r="K57" s="1" t="s">
        <v>22</v>
      </c>
      <c r="L57" s="1">
        <v>-1.5</v>
      </c>
    </row>
    <row r="58" spans="11:12" x14ac:dyDescent="0.25">
      <c r="K58" s="1" t="s">
        <v>11</v>
      </c>
      <c r="L58" s="1">
        <v>-0.39999999999999147</v>
      </c>
    </row>
    <row r="59" spans="11:12" x14ac:dyDescent="0.25">
      <c r="K59" s="1" t="s">
        <v>21</v>
      </c>
      <c r="L59" s="1">
        <v>2.6000000000000085</v>
      </c>
    </row>
    <row r="60" spans="11:12" x14ac:dyDescent="0.25">
      <c r="K60" s="1" t="s">
        <v>9</v>
      </c>
      <c r="L60" s="1">
        <v>2.7999999999999972</v>
      </c>
    </row>
    <row r="61" spans="11:12" x14ac:dyDescent="0.25">
      <c r="K61" s="1" t="s">
        <v>24</v>
      </c>
      <c r="L61" s="1">
        <v>3</v>
      </c>
    </row>
    <row r="62" spans="11:12" x14ac:dyDescent="0.25">
      <c r="K62" s="1" t="s">
        <v>23</v>
      </c>
      <c r="L62" s="1">
        <v>3.6999999999999886</v>
      </c>
    </row>
    <row r="63" spans="11:12" x14ac:dyDescent="0.25">
      <c r="K63" s="1" t="s">
        <v>19</v>
      </c>
      <c r="L63" s="1">
        <v>3.9000000000000057</v>
      </c>
    </row>
    <row r="64" spans="11:12" x14ac:dyDescent="0.25">
      <c r="K64" s="1" t="s">
        <v>12</v>
      </c>
      <c r="L64" s="1">
        <v>6.3000000000000114</v>
      </c>
    </row>
    <row r="65" spans="11:12" x14ac:dyDescent="0.25">
      <c r="K65" s="1" t="s">
        <v>20</v>
      </c>
      <c r="L65" s="1">
        <v>9</v>
      </c>
    </row>
    <row r="66" spans="11:12" x14ac:dyDescent="0.25">
      <c r="K66" s="1" t="s">
        <v>13</v>
      </c>
      <c r="L66" s="1">
        <v>10.5</v>
      </c>
    </row>
    <row r="67" spans="11:12" x14ac:dyDescent="0.25">
      <c r="K67" s="1" t="s">
        <v>14</v>
      </c>
      <c r="L67" s="1">
        <v>19.400000000000006</v>
      </c>
    </row>
  </sheetData>
  <sortState ref="K53:L67">
    <sortCondition ref="L53"/>
  </sortState>
  <mergeCells count="1">
    <mergeCell ref="C2:M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27D77-8E9F-460A-8A04-CBE5037B8904}">
  <dimension ref="C2:R20"/>
  <sheetViews>
    <sheetView workbookViewId="0">
      <selection activeCell="G11" sqref="G11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8" style="8" customWidth="1"/>
    <col min="9" max="9" width="9.140625" style="1"/>
    <col min="10" max="10" width="41.42578125" style="1" customWidth="1"/>
    <col min="11" max="11" width="41.42578125" style="10" customWidth="1"/>
    <col min="12" max="12" width="28.140625" style="1" customWidth="1"/>
    <col min="13" max="13" width="18.85546875" customWidth="1"/>
    <col min="14" max="14" width="17.7109375" customWidth="1"/>
    <col min="17" max="17" width="24.28515625" customWidth="1"/>
    <col min="18" max="18" width="22.140625" customWidth="1"/>
  </cols>
  <sheetData>
    <row r="2" spans="3:18" ht="23.25" x14ac:dyDescent="0.25">
      <c r="C2" s="11" t="s">
        <v>0</v>
      </c>
      <c r="D2" s="9"/>
      <c r="E2" s="9"/>
      <c r="F2" s="11"/>
      <c r="G2" s="11"/>
      <c r="H2" s="11"/>
      <c r="I2" s="11"/>
      <c r="J2" s="9"/>
      <c r="K2" s="9"/>
      <c r="L2"/>
    </row>
    <row r="4" spans="3:18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34</v>
      </c>
      <c r="H4" s="2" t="s">
        <v>68</v>
      </c>
      <c r="I4" s="2" t="s">
        <v>35</v>
      </c>
      <c r="J4" s="2" t="s">
        <v>33</v>
      </c>
      <c r="K4" s="2" t="s">
        <v>74</v>
      </c>
      <c r="L4" s="2" t="s">
        <v>32</v>
      </c>
      <c r="M4" s="2" t="s">
        <v>31</v>
      </c>
      <c r="N4" s="2" t="s">
        <v>72</v>
      </c>
      <c r="Q4" s="2" t="s">
        <v>40</v>
      </c>
      <c r="R4" s="2" t="s">
        <v>41</v>
      </c>
    </row>
    <row r="6" spans="3:18" x14ac:dyDescent="0.25">
      <c r="C6" s="1" t="s">
        <v>37</v>
      </c>
      <c r="D6" s="1">
        <v>19020</v>
      </c>
      <c r="E6" s="1">
        <v>10</v>
      </c>
      <c r="F6" s="1">
        <v>2</v>
      </c>
      <c r="G6" s="1">
        <v>78.400000000000006</v>
      </c>
      <c r="H6" s="8">
        <v>78.400000000000006</v>
      </c>
      <c r="I6" s="3">
        <v>79.099999999999994</v>
      </c>
      <c r="J6" s="1">
        <f t="shared" ref="J6:J11" si="0">I6-G6</f>
        <v>0.69999999999998863</v>
      </c>
      <c r="K6" s="10">
        <f>I6-H6</f>
        <v>0.69999999999998863</v>
      </c>
      <c r="L6" s="1">
        <v>78.2</v>
      </c>
      <c r="M6" s="1">
        <v>437.79</v>
      </c>
      <c r="N6" s="8">
        <v>19.600000000000001</v>
      </c>
      <c r="Q6" s="1">
        <v>77.8</v>
      </c>
      <c r="R6" s="1">
        <v>7.0000000000000007E-2</v>
      </c>
    </row>
    <row r="7" spans="3:18" x14ac:dyDescent="0.25">
      <c r="C7" s="1" t="s">
        <v>36</v>
      </c>
      <c r="D7" s="1">
        <v>30000</v>
      </c>
      <c r="E7" s="1">
        <v>23</v>
      </c>
      <c r="F7" s="1">
        <v>2</v>
      </c>
      <c r="G7" s="3">
        <v>82.3</v>
      </c>
      <c r="H7" s="3">
        <v>82.3</v>
      </c>
      <c r="I7" s="3">
        <v>82.3</v>
      </c>
      <c r="J7" s="1">
        <f t="shared" si="0"/>
        <v>0</v>
      </c>
      <c r="K7" s="10">
        <f t="shared" ref="K7:K11" si="1">I7-H7</f>
        <v>0</v>
      </c>
      <c r="L7" s="1">
        <v>81.599999999999994</v>
      </c>
      <c r="M7" s="1">
        <v>150.12</v>
      </c>
      <c r="N7" s="8">
        <v>32.83</v>
      </c>
      <c r="Q7" s="1">
        <v>81.599999999999994</v>
      </c>
      <c r="R7" s="1">
        <v>0.11</v>
      </c>
    </row>
    <row r="8" spans="3:18" x14ac:dyDescent="0.25">
      <c r="C8" s="1" t="s">
        <v>38</v>
      </c>
      <c r="D8" s="1">
        <v>17898</v>
      </c>
      <c r="E8" s="1">
        <v>8</v>
      </c>
      <c r="F8" s="1">
        <v>2</v>
      </c>
      <c r="G8" s="3">
        <v>97.8</v>
      </c>
      <c r="H8" s="3">
        <v>97.8</v>
      </c>
      <c r="I8" s="3">
        <v>97.8</v>
      </c>
      <c r="J8" s="1">
        <f t="shared" si="0"/>
        <v>0</v>
      </c>
      <c r="K8" s="10">
        <f t="shared" si="1"/>
        <v>0</v>
      </c>
      <c r="L8" s="1">
        <v>97.6</v>
      </c>
      <c r="M8" s="1">
        <v>114.68</v>
      </c>
      <c r="N8" s="8">
        <v>15.58</v>
      </c>
      <c r="Q8" s="1">
        <v>97.6</v>
      </c>
      <c r="R8" s="1">
        <v>0.06</v>
      </c>
    </row>
    <row r="9" spans="3:18" x14ac:dyDescent="0.25">
      <c r="C9" s="1" t="s">
        <v>39</v>
      </c>
      <c r="D9" s="1">
        <v>20000</v>
      </c>
      <c r="E9" s="1">
        <v>16</v>
      </c>
      <c r="F9" s="1">
        <v>26</v>
      </c>
      <c r="G9" s="1">
        <v>12.5</v>
      </c>
      <c r="H9" s="3">
        <v>12.7</v>
      </c>
      <c r="I9" s="3">
        <v>12.7</v>
      </c>
      <c r="J9" s="1">
        <f t="shared" si="0"/>
        <v>0.19999999999999929</v>
      </c>
      <c r="K9" s="10">
        <f t="shared" si="1"/>
        <v>0</v>
      </c>
      <c r="L9" s="1">
        <v>12.4</v>
      </c>
      <c r="M9" s="1">
        <v>92.11</v>
      </c>
      <c r="N9" s="8">
        <v>8.32</v>
      </c>
      <c r="Q9" s="1">
        <v>12.3</v>
      </c>
      <c r="R9" s="1">
        <v>0.06</v>
      </c>
    </row>
    <row r="10" spans="3:18" x14ac:dyDescent="0.25">
      <c r="C10" s="1" t="s">
        <v>42</v>
      </c>
      <c r="D10" s="1">
        <v>43500</v>
      </c>
      <c r="E10" s="1">
        <v>9</v>
      </c>
      <c r="F10" s="1">
        <v>7</v>
      </c>
      <c r="G10" s="3">
        <v>93.7</v>
      </c>
      <c r="H10" s="3">
        <v>93.7</v>
      </c>
      <c r="I10" s="3">
        <v>93.7</v>
      </c>
      <c r="J10" s="1">
        <f t="shared" si="0"/>
        <v>0</v>
      </c>
      <c r="K10" s="10">
        <f t="shared" si="1"/>
        <v>0</v>
      </c>
      <c r="L10" s="1">
        <v>93.6</v>
      </c>
      <c r="M10" s="1">
        <v>211.24</v>
      </c>
      <c r="N10" s="8">
        <v>11.36</v>
      </c>
      <c r="Q10" s="1">
        <v>93.6</v>
      </c>
      <c r="R10" s="1">
        <v>7.0000000000000007E-2</v>
      </c>
    </row>
    <row r="11" spans="3:18" x14ac:dyDescent="0.25">
      <c r="C11" s="1" t="s">
        <v>48</v>
      </c>
      <c r="D11" s="1">
        <v>78095</v>
      </c>
      <c r="E11" s="1">
        <v>33</v>
      </c>
      <c r="F11" s="1">
        <v>5</v>
      </c>
      <c r="G11" s="3">
        <v>56.4</v>
      </c>
      <c r="H11" s="3">
        <v>56.4</v>
      </c>
      <c r="I11" s="3">
        <v>56.4</v>
      </c>
      <c r="J11" s="1">
        <f t="shared" si="0"/>
        <v>0</v>
      </c>
      <c r="K11" s="10">
        <f t="shared" si="1"/>
        <v>0</v>
      </c>
      <c r="L11" s="1">
        <v>56.1</v>
      </c>
      <c r="M11" s="1">
        <v>612.39</v>
      </c>
      <c r="N11" s="8">
        <v>254.63</v>
      </c>
      <c r="Q11" s="1">
        <v>56.1</v>
      </c>
      <c r="R11" s="1">
        <v>0.62</v>
      </c>
    </row>
    <row r="12" spans="3:18" x14ac:dyDescent="0.25">
      <c r="G12" s="1">
        <f>AVERAGE(G6:G11)</f>
        <v>70.183333333333323</v>
      </c>
      <c r="H12" s="8">
        <f>AVERAGE(H6:H11)</f>
        <v>70.216666666666654</v>
      </c>
      <c r="I12" s="1">
        <f>AVERAGE(I6:I11)</f>
        <v>70.333333333333329</v>
      </c>
      <c r="M12" s="1"/>
    </row>
    <row r="13" spans="3:18" x14ac:dyDescent="0.25">
      <c r="M13" s="1"/>
    </row>
    <row r="14" spans="3:18" x14ac:dyDescent="0.25">
      <c r="M14" s="1"/>
    </row>
    <row r="15" spans="3:18" x14ac:dyDescent="0.25">
      <c r="M15" s="1"/>
    </row>
    <row r="16" spans="3:18" x14ac:dyDescent="0.25">
      <c r="M16" s="1"/>
    </row>
    <row r="17" spans="13:13" x14ac:dyDescent="0.25">
      <c r="M17" s="1"/>
    </row>
    <row r="18" spans="13:13" x14ac:dyDescent="0.25">
      <c r="M18" s="1"/>
    </row>
    <row r="19" spans="13:13" x14ac:dyDescent="0.25">
      <c r="M19" s="1"/>
    </row>
    <row r="20" spans="13:13" x14ac:dyDescent="0.25">
      <c r="M20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65A43-89E4-4763-A20F-BDAFFCE8F449}">
  <dimension ref="C2:R20"/>
  <sheetViews>
    <sheetView topLeftCell="E1" workbookViewId="0">
      <selection activeCell="I11" sqref="I11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8" style="8" customWidth="1"/>
    <col min="9" max="9" width="9.140625" style="1"/>
    <col min="10" max="10" width="41.42578125" style="1" customWidth="1"/>
    <col min="11" max="11" width="41.42578125" style="10" customWidth="1"/>
    <col min="12" max="12" width="28.140625" style="1" customWidth="1"/>
    <col min="13" max="13" width="18.85546875" customWidth="1"/>
    <col min="14" max="14" width="14.42578125" customWidth="1"/>
    <col min="17" max="17" width="24.28515625" customWidth="1"/>
    <col min="18" max="18" width="22.140625" customWidth="1"/>
  </cols>
  <sheetData>
    <row r="2" spans="3:18" ht="23.25" x14ac:dyDescent="0.25">
      <c r="C2" s="13" t="s">
        <v>8</v>
      </c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3:18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34</v>
      </c>
      <c r="H4" s="2" t="s">
        <v>68</v>
      </c>
      <c r="I4" s="2" t="s">
        <v>35</v>
      </c>
      <c r="J4" s="2" t="s">
        <v>33</v>
      </c>
      <c r="K4" s="2" t="s">
        <v>74</v>
      </c>
      <c r="L4" s="2" t="s">
        <v>32</v>
      </c>
      <c r="M4" s="2" t="s">
        <v>31</v>
      </c>
      <c r="N4" s="2" t="s">
        <v>73</v>
      </c>
      <c r="Q4" s="2" t="s">
        <v>40</v>
      </c>
      <c r="R4" s="2" t="s">
        <v>41</v>
      </c>
    </row>
    <row r="6" spans="3:18" x14ac:dyDescent="0.25">
      <c r="C6" s="1" t="s">
        <v>37</v>
      </c>
      <c r="D6" s="1">
        <v>19020</v>
      </c>
      <c r="E6" s="1">
        <v>10</v>
      </c>
      <c r="F6" s="1">
        <v>2</v>
      </c>
      <c r="G6" s="1">
        <v>79.099999999999994</v>
      </c>
      <c r="H6" s="10">
        <v>79.2</v>
      </c>
      <c r="I6" s="3">
        <v>80.099999999999994</v>
      </c>
      <c r="J6" s="1">
        <f t="shared" ref="J6:J11" si="0">I6-G6</f>
        <v>1</v>
      </c>
      <c r="K6" s="10">
        <f>I6-H6</f>
        <v>0.89999999999999147</v>
      </c>
      <c r="L6" s="1">
        <v>78.900000000000006</v>
      </c>
      <c r="M6" s="1">
        <v>665.31</v>
      </c>
      <c r="N6" s="10">
        <v>24.32</v>
      </c>
      <c r="Q6" s="1">
        <v>78.2</v>
      </c>
      <c r="R6" s="1">
        <v>0.09</v>
      </c>
    </row>
    <row r="7" spans="3:18" x14ac:dyDescent="0.25">
      <c r="C7" s="1" t="s">
        <v>36</v>
      </c>
      <c r="D7" s="1">
        <v>30000</v>
      </c>
      <c r="E7" s="1">
        <v>23</v>
      </c>
      <c r="F7" s="1">
        <v>2</v>
      </c>
      <c r="G7" s="3">
        <v>82.3</v>
      </c>
      <c r="H7" s="10">
        <v>82.2</v>
      </c>
      <c r="I7" s="3">
        <v>82.3</v>
      </c>
      <c r="J7" s="1">
        <f t="shared" si="0"/>
        <v>0</v>
      </c>
      <c r="K7" s="10">
        <f t="shared" ref="K7:K11" si="1">I7-H7</f>
        <v>9.9999999999994316E-2</v>
      </c>
      <c r="L7" s="1">
        <v>81.7</v>
      </c>
      <c r="M7" s="1">
        <v>517.35</v>
      </c>
      <c r="N7" s="10">
        <v>42.05</v>
      </c>
      <c r="Q7" s="1">
        <v>81.900000000000006</v>
      </c>
      <c r="R7" s="1">
        <v>0.13</v>
      </c>
    </row>
    <row r="8" spans="3:18" x14ac:dyDescent="0.25">
      <c r="C8" s="1" t="s">
        <v>38</v>
      </c>
      <c r="D8" s="1">
        <v>17898</v>
      </c>
      <c r="E8" s="1">
        <v>8</v>
      </c>
      <c r="F8" s="1">
        <v>2</v>
      </c>
      <c r="G8" s="3">
        <v>97.9</v>
      </c>
      <c r="H8" s="10">
        <v>97.8</v>
      </c>
      <c r="I8" s="3">
        <v>97.9</v>
      </c>
      <c r="J8" s="1">
        <f t="shared" si="0"/>
        <v>0</v>
      </c>
      <c r="K8" s="10">
        <f t="shared" si="1"/>
        <v>0.10000000000000853</v>
      </c>
      <c r="L8" s="1">
        <v>97.5</v>
      </c>
      <c r="M8" s="1">
        <v>627.85</v>
      </c>
      <c r="N8" s="10">
        <v>20.48</v>
      </c>
      <c r="Q8" s="1">
        <v>97.5</v>
      </c>
      <c r="R8" s="1">
        <v>7.0000000000000007E-2</v>
      </c>
    </row>
    <row r="9" spans="3:18" x14ac:dyDescent="0.25">
      <c r="C9" s="1" t="s">
        <v>39</v>
      </c>
      <c r="D9" s="1">
        <v>20000</v>
      </c>
      <c r="E9" s="1">
        <v>16</v>
      </c>
      <c r="F9" s="1">
        <v>26</v>
      </c>
      <c r="G9" s="1">
        <v>17.7</v>
      </c>
      <c r="H9" s="3">
        <v>23.3</v>
      </c>
      <c r="I9" s="1">
        <v>18.600000000000001</v>
      </c>
      <c r="J9" s="1">
        <f t="shared" si="0"/>
        <v>0.90000000000000213</v>
      </c>
      <c r="K9" s="10">
        <f t="shared" si="1"/>
        <v>-4.6999999999999993</v>
      </c>
      <c r="L9" s="1">
        <v>17.7</v>
      </c>
      <c r="M9" s="1">
        <v>114.03</v>
      </c>
      <c r="N9" s="10">
        <v>9.75</v>
      </c>
      <c r="Q9" s="1">
        <v>17.399999999999999</v>
      </c>
      <c r="R9" s="1">
        <v>0.06</v>
      </c>
    </row>
    <row r="10" spans="3:18" x14ac:dyDescent="0.25">
      <c r="C10" s="1" t="s">
        <v>42</v>
      </c>
      <c r="D10" s="1">
        <v>43500</v>
      </c>
      <c r="E10" s="1">
        <v>9</v>
      </c>
      <c r="F10" s="1">
        <v>7</v>
      </c>
      <c r="G10" s="1">
        <v>99.6</v>
      </c>
      <c r="H10" s="10">
        <v>99.5</v>
      </c>
      <c r="I10" s="3">
        <v>99.7</v>
      </c>
      <c r="J10" s="1">
        <f t="shared" si="0"/>
        <v>0.10000000000000853</v>
      </c>
      <c r="K10" s="10">
        <f t="shared" si="1"/>
        <v>0.20000000000000284</v>
      </c>
      <c r="L10" s="1">
        <v>99.7</v>
      </c>
      <c r="M10" s="1">
        <v>260.52</v>
      </c>
      <c r="N10" s="10">
        <v>13.37</v>
      </c>
      <c r="Q10" s="1">
        <v>99.6</v>
      </c>
      <c r="R10" s="1">
        <v>0.08</v>
      </c>
    </row>
    <row r="11" spans="3:18" x14ac:dyDescent="0.25">
      <c r="C11" s="1" t="s">
        <v>48</v>
      </c>
      <c r="D11" s="1">
        <v>78095</v>
      </c>
      <c r="E11" s="1">
        <v>33</v>
      </c>
      <c r="F11" s="1">
        <v>5</v>
      </c>
      <c r="G11" s="1">
        <v>62.5</v>
      </c>
      <c r="H11" s="10">
        <v>62.4</v>
      </c>
      <c r="I11" s="3">
        <v>62.8</v>
      </c>
      <c r="J11" s="1">
        <f t="shared" si="0"/>
        <v>0.29999999999999716</v>
      </c>
      <c r="K11" s="10">
        <f t="shared" si="1"/>
        <v>0.39999999999999858</v>
      </c>
      <c r="L11" s="1">
        <v>62.4</v>
      </c>
      <c r="M11" s="1">
        <v>660.21</v>
      </c>
      <c r="N11" s="10">
        <v>321.89999999999998</v>
      </c>
      <c r="Q11" s="1">
        <v>62.3</v>
      </c>
      <c r="R11" s="1">
        <v>0.73</v>
      </c>
    </row>
    <row r="12" spans="3:18" x14ac:dyDescent="0.25">
      <c r="G12" s="1">
        <f>AVERAGE(G6:G11)</f>
        <v>73.183333333333323</v>
      </c>
      <c r="H12" s="8">
        <f>AVERAGE(H6:H11)</f>
        <v>74.066666666666663</v>
      </c>
      <c r="I12" s="1">
        <f>AVERAGE(I6:I11)</f>
        <v>73.566666666666663</v>
      </c>
      <c r="M12" s="1"/>
    </row>
    <row r="13" spans="3:18" x14ac:dyDescent="0.25">
      <c r="M13" s="1"/>
    </row>
    <row r="14" spans="3:18" ht="18.75" x14ac:dyDescent="0.25">
      <c r="H14" s="2"/>
      <c r="M14" s="1"/>
    </row>
    <row r="15" spans="3:18" x14ac:dyDescent="0.25">
      <c r="M15" s="1"/>
    </row>
    <row r="16" spans="3:18" x14ac:dyDescent="0.25">
      <c r="M16" s="1"/>
    </row>
    <row r="17" spans="13:13" x14ac:dyDescent="0.25">
      <c r="M17" s="1"/>
    </row>
    <row r="18" spans="13:13" x14ac:dyDescent="0.25">
      <c r="M18" s="1"/>
    </row>
    <row r="19" spans="13:13" x14ac:dyDescent="0.25">
      <c r="M19" s="1"/>
    </row>
    <row r="20" spans="13:13" x14ac:dyDescent="0.25">
      <c r="M20" s="1"/>
    </row>
  </sheetData>
  <mergeCells count="1">
    <mergeCell ref="C2:M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3A36-0E7D-4C8E-AB10-173E8B01577E}">
  <dimension ref="C2:R20"/>
  <sheetViews>
    <sheetView topLeftCell="D1" workbookViewId="0">
      <selection activeCell="I11" sqref="I11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8" style="8" customWidth="1"/>
    <col min="9" max="9" width="9.140625" style="1"/>
    <col min="10" max="10" width="41.42578125" style="1" customWidth="1"/>
    <col min="11" max="11" width="41.42578125" style="10" customWidth="1"/>
    <col min="12" max="12" width="28.140625" style="1" customWidth="1"/>
    <col min="13" max="13" width="18.85546875" customWidth="1"/>
    <col min="14" max="14" width="17.140625" customWidth="1"/>
    <col min="17" max="17" width="24.28515625" customWidth="1"/>
    <col min="18" max="18" width="22.140625" customWidth="1"/>
  </cols>
  <sheetData>
    <row r="2" spans="3:18" ht="23.25" x14ac:dyDescent="0.25">
      <c r="C2" s="13" t="s">
        <v>27</v>
      </c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3:18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34</v>
      </c>
      <c r="H4" s="2" t="s">
        <v>68</v>
      </c>
      <c r="I4" s="2" t="s">
        <v>35</v>
      </c>
      <c r="J4" s="2" t="s">
        <v>33</v>
      </c>
      <c r="K4" s="2" t="s">
        <v>74</v>
      </c>
      <c r="L4" s="2" t="s">
        <v>32</v>
      </c>
      <c r="M4" s="2" t="s">
        <v>31</v>
      </c>
      <c r="N4" s="2" t="s">
        <v>73</v>
      </c>
      <c r="Q4" s="2" t="s">
        <v>40</v>
      </c>
      <c r="R4" s="2" t="s">
        <v>41</v>
      </c>
    </row>
    <row r="6" spans="3:18" x14ac:dyDescent="0.25">
      <c r="C6" s="1" t="s">
        <v>37</v>
      </c>
      <c r="D6" s="1">
        <v>19020</v>
      </c>
      <c r="E6" s="1">
        <v>10</v>
      </c>
      <c r="F6" s="1">
        <v>2</v>
      </c>
      <c r="G6" s="3">
        <v>81.5</v>
      </c>
      <c r="H6" s="3">
        <v>81.5</v>
      </c>
      <c r="I6" s="3">
        <v>81.5</v>
      </c>
      <c r="J6" s="1">
        <f>I6-G6</f>
        <v>0</v>
      </c>
      <c r="K6" s="10">
        <f>I6-H6</f>
        <v>0</v>
      </c>
      <c r="L6" s="1">
        <v>81.099999999999994</v>
      </c>
      <c r="M6" s="1">
        <v>688.24</v>
      </c>
      <c r="N6" s="10">
        <v>29.21</v>
      </c>
      <c r="Q6" s="1">
        <v>81.099999999999994</v>
      </c>
      <c r="R6" s="1">
        <v>0.09</v>
      </c>
    </row>
    <row r="7" spans="3:18" x14ac:dyDescent="0.25">
      <c r="C7" s="1" t="s">
        <v>36</v>
      </c>
      <c r="D7" s="1">
        <v>30000</v>
      </c>
      <c r="E7" s="1">
        <v>23</v>
      </c>
      <c r="F7" s="1">
        <v>2</v>
      </c>
      <c r="G7" s="3">
        <v>82.3</v>
      </c>
      <c r="H7" s="10">
        <v>82.2</v>
      </c>
      <c r="I7" s="3">
        <v>82.3</v>
      </c>
      <c r="J7" s="1">
        <f t="shared" ref="J7:J11" si="0">I7-G7</f>
        <v>0</v>
      </c>
      <c r="K7" s="10">
        <f t="shared" ref="K7:K11" si="1">I7-H7</f>
        <v>9.9999999999994316E-2</v>
      </c>
      <c r="L7" s="1">
        <v>81.900000000000006</v>
      </c>
      <c r="M7" s="1">
        <v>635.5</v>
      </c>
      <c r="N7" s="10">
        <v>51.38</v>
      </c>
      <c r="Q7" s="1">
        <v>81.900000000000006</v>
      </c>
      <c r="R7" s="1">
        <v>0.14000000000000001</v>
      </c>
    </row>
    <row r="8" spans="3:18" x14ac:dyDescent="0.25">
      <c r="C8" s="1" t="s">
        <v>38</v>
      </c>
      <c r="D8" s="1">
        <v>17898</v>
      </c>
      <c r="E8" s="1">
        <v>8</v>
      </c>
      <c r="F8" s="1">
        <v>2</v>
      </c>
      <c r="G8" s="3">
        <v>98</v>
      </c>
      <c r="H8" s="10">
        <v>97.7</v>
      </c>
      <c r="I8" s="3">
        <v>98</v>
      </c>
      <c r="J8" s="1">
        <f t="shared" si="0"/>
        <v>0</v>
      </c>
      <c r="K8" s="10">
        <f t="shared" si="1"/>
        <v>0.29999999999999716</v>
      </c>
      <c r="L8" s="1">
        <v>97.6</v>
      </c>
      <c r="M8" s="1">
        <v>633.21</v>
      </c>
      <c r="N8" s="10">
        <v>23.93</v>
      </c>
      <c r="Q8" s="1">
        <v>97.7</v>
      </c>
      <c r="R8" s="1">
        <v>7.0000000000000007E-2</v>
      </c>
    </row>
    <row r="9" spans="3:18" x14ac:dyDescent="0.25">
      <c r="C9" s="1" t="s">
        <v>39</v>
      </c>
      <c r="D9" s="1">
        <v>20000</v>
      </c>
      <c r="E9" s="1">
        <v>16</v>
      </c>
      <c r="F9" s="1">
        <v>26</v>
      </c>
      <c r="G9" s="1">
        <v>24.8</v>
      </c>
      <c r="H9" s="3">
        <v>35.4</v>
      </c>
      <c r="I9" s="1">
        <v>27</v>
      </c>
      <c r="J9" s="1">
        <f t="shared" si="0"/>
        <v>2.1999999999999993</v>
      </c>
      <c r="K9" s="10">
        <f t="shared" si="1"/>
        <v>-8.3999999999999986</v>
      </c>
      <c r="L9" s="1">
        <v>25.2</v>
      </c>
      <c r="M9" s="1">
        <v>306.91000000000003</v>
      </c>
      <c r="N9" s="10">
        <v>11.49</v>
      </c>
      <c r="Q9" s="1">
        <v>22.6</v>
      </c>
      <c r="R9" s="1">
        <v>0.06</v>
      </c>
    </row>
    <row r="10" spans="3:18" x14ac:dyDescent="0.25">
      <c r="C10" s="1" t="s">
        <v>42</v>
      </c>
      <c r="D10" s="1">
        <v>43500</v>
      </c>
      <c r="E10" s="1">
        <v>9</v>
      </c>
      <c r="F10" s="1">
        <v>7</v>
      </c>
      <c r="G10" s="3">
        <v>99.8</v>
      </c>
      <c r="H10" s="10">
        <v>99.6</v>
      </c>
      <c r="I10" s="3">
        <v>99.8</v>
      </c>
      <c r="J10" s="1">
        <f t="shared" si="0"/>
        <v>0</v>
      </c>
      <c r="K10" s="10">
        <f t="shared" si="1"/>
        <v>0.20000000000000284</v>
      </c>
      <c r="L10" s="1">
        <v>99.8</v>
      </c>
      <c r="M10" s="1">
        <v>441.48</v>
      </c>
      <c r="N10" s="10">
        <v>15.99</v>
      </c>
      <c r="Q10" s="1">
        <v>99.8</v>
      </c>
      <c r="R10" s="1">
        <v>7.0000000000000007E-2</v>
      </c>
    </row>
    <row r="11" spans="3:18" x14ac:dyDescent="0.25">
      <c r="C11" s="1" t="s">
        <v>48</v>
      </c>
      <c r="D11" s="1">
        <v>78095</v>
      </c>
      <c r="E11" s="1">
        <v>33</v>
      </c>
      <c r="F11" s="1">
        <v>5</v>
      </c>
      <c r="G11" s="1">
        <v>69</v>
      </c>
      <c r="H11" s="10">
        <v>69</v>
      </c>
      <c r="I11" s="3">
        <v>69.099999999999994</v>
      </c>
      <c r="J11" s="1">
        <f t="shared" si="0"/>
        <v>9.9999999999994316E-2</v>
      </c>
      <c r="K11" s="10">
        <f t="shared" si="1"/>
        <v>9.9999999999994316E-2</v>
      </c>
      <c r="L11" s="1">
        <v>68.8</v>
      </c>
      <c r="M11" s="1">
        <v>696.12</v>
      </c>
      <c r="N11" s="10">
        <v>385.25</v>
      </c>
      <c r="Q11" s="1">
        <v>68.8</v>
      </c>
      <c r="R11" s="1">
        <v>0.81</v>
      </c>
    </row>
    <row r="12" spans="3:18" x14ac:dyDescent="0.25">
      <c r="G12" s="1">
        <f>AVERAGE(G6:G11)</f>
        <v>75.900000000000006</v>
      </c>
      <c r="H12" s="8">
        <f>AVERAGE(H6:H11)</f>
        <v>77.566666666666663</v>
      </c>
      <c r="I12" s="1">
        <f>AVERAGE(I6:I11)</f>
        <v>76.283333333333346</v>
      </c>
      <c r="M12" s="1"/>
    </row>
    <row r="13" spans="3:18" x14ac:dyDescent="0.25">
      <c r="M13" s="1"/>
    </row>
    <row r="14" spans="3:18" x14ac:dyDescent="0.25">
      <c r="M14" s="1"/>
    </row>
    <row r="15" spans="3:18" x14ac:dyDescent="0.25">
      <c r="M15" s="1"/>
    </row>
    <row r="16" spans="3:18" x14ac:dyDescent="0.25">
      <c r="M16" s="1"/>
    </row>
    <row r="17" spans="13:13" x14ac:dyDescent="0.25">
      <c r="M17" s="1"/>
    </row>
    <row r="18" spans="13:13" x14ac:dyDescent="0.25">
      <c r="M18" s="1"/>
    </row>
    <row r="19" spans="13:13" x14ac:dyDescent="0.25">
      <c r="M19" s="1"/>
    </row>
    <row r="20" spans="13:13" x14ac:dyDescent="0.25">
      <c r="M20" s="1"/>
    </row>
  </sheetData>
  <mergeCells count="1">
    <mergeCell ref="C2:M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D427-FCBB-4735-8896-8AC0C2C5E7ED}">
  <dimension ref="C2:R42"/>
  <sheetViews>
    <sheetView topLeftCell="A22" workbookViewId="0">
      <selection activeCell="M56" sqref="M56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8" width="18" style="1" customWidth="1"/>
    <col min="9" max="9" width="18.85546875" style="5" customWidth="1"/>
    <col min="10" max="10" width="16" style="1" customWidth="1"/>
    <col min="11" max="11" width="9.140625" style="1"/>
    <col min="12" max="13" width="41.42578125" style="1" customWidth="1"/>
    <col min="14" max="14" width="41.42578125" style="5" customWidth="1"/>
    <col min="15" max="15" width="41.42578125" style="1" customWidth="1"/>
    <col min="16" max="16" width="28.140625" style="1" customWidth="1"/>
    <col min="17" max="17" width="25.140625" customWidth="1"/>
    <col min="18" max="18" width="20" customWidth="1"/>
  </cols>
  <sheetData>
    <row r="2" spans="3:18" ht="23.25" x14ac:dyDescent="0.25">
      <c r="C2" s="7" t="s">
        <v>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4" spans="3:18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34</v>
      </c>
      <c r="I4" s="2" t="s">
        <v>68</v>
      </c>
      <c r="J4" s="2" t="s">
        <v>5</v>
      </c>
      <c r="K4" s="2" t="s">
        <v>35</v>
      </c>
      <c r="L4" s="2" t="s">
        <v>7</v>
      </c>
      <c r="M4" s="2" t="s">
        <v>33</v>
      </c>
      <c r="N4" s="2" t="s">
        <v>70</v>
      </c>
      <c r="O4" s="2" t="s">
        <v>44</v>
      </c>
      <c r="P4" s="2" t="s">
        <v>32</v>
      </c>
      <c r="Q4" s="2" t="s">
        <v>31</v>
      </c>
      <c r="R4" s="2" t="s">
        <v>69</v>
      </c>
    </row>
    <row r="6" spans="3:18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3">
        <v>94.7</v>
      </c>
      <c r="I6" s="3">
        <v>94.7</v>
      </c>
      <c r="J6" s="1">
        <v>92.4</v>
      </c>
      <c r="K6" s="3">
        <v>94.7</v>
      </c>
      <c r="L6" s="1">
        <f>K6-J6</f>
        <v>2.2999999999999972</v>
      </c>
      <c r="M6" s="1">
        <f>K6-H6</f>
        <v>0</v>
      </c>
      <c r="N6" s="5">
        <f>K6-I6</f>
        <v>0</v>
      </c>
      <c r="O6" s="1">
        <f>J6-H6</f>
        <v>-2.2999999999999972</v>
      </c>
      <c r="P6" s="1">
        <v>89.5</v>
      </c>
      <c r="Q6" s="1">
        <v>2.67</v>
      </c>
      <c r="R6" s="6">
        <v>1.61</v>
      </c>
    </row>
    <row r="7" spans="3:18" x14ac:dyDescent="0.25">
      <c r="C7" s="1" t="s">
        <v>11</v>
      </c>
      <c r="D7" s="1">
        <v>768</v>
      </c>
      <c r="E7" s="1">
        <v>8</v>
      </c>
      <c r="F7" s="1">
        <v>2</v>
      </c>
      <c r="G7" s="1">
        <v>71</v>
      </c>
      <c r="H7" s="1">
        <v>71.400000000000006</v>
      </c>
      <c r="I7" s="6">
        <v>71.5</v>
      </c>
      <c r="J7" s="1">
        <v>72.900000000000006</v>
      </c>
      <c r="K7" s="3">
        <v>73.2</v>
      </c>
      <c r="L7" s="1">
        <f t="shared" ref="L7:L19" si="0">K7-J7</f>
        <v>0.29999999999999716</v>
      </c>
      <c r="M7" s="1">
        <f t="shared" ref="M7:M19" si="1">K7-H7</f>
        <v>1.7999999999999972</v>
      </c>
      <c r="N7" s="6">
        <f t="shared" ref="N7:N19" si="2">K7-I7</f>
        <v>1.7000000000000028</v>
      </c>
      <c r="O7" s="1">
        <f t="shared" ref="O7:O19" si="3">J7-H7</f>
        <v>1.5</v>
      </c>
      <c r="P7" s="1">
        <v>62</v>
      </c>
      <c r="Q7" s="1">
        <v>11.38</v>
      </c>
      <c r="R7" s="6">
        <v>2.02</v>
      </c>
    </row>
    <row r="8" spans="3:18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89</v>
      </c>
      <c r="I8" s="6">
        <v>89.7</v>
      </c>
      <c r="J8" s="1">
        <v>90.1</v>
      </c>
      <c r="K8" s="3">
        <v>91.2</v>
      </c>
      <c r="L8" s="1">
        <f t="shared" si="0"/>
        <v>1.1000000000000085</v>
      </c>
      <c r="M8" s="1">
        <f t="shared" si="1"/>
        <v>2.2000000000000028</v>
      </c>
      <c r="N8" s="6">
        <f t="shared" si="2"/>
        <v>1.5</v>
      </c>
      <c r="O8" s="1">
        <f t="shared" si="3"/>
        <v>1.0999999999999943</v>
      </c>
      <c r="P8" s="1">
        <v>90.4</v>
      </c>
      <c r="Q8" s="1">
        <v>9.27</v>
      </c>
      <c r="R8" s="6">
        <v>2.0499999999999998</v>
      </c>
    </row>
    <row r="9" spans="3:18" x14ac:dyDescent="0.25">
      <c r="C9" s="1" t="s">
        <v>13</v>
      </c>
      <c r="D9" s="1">
        <v>625</v>
      </c>
      <c r="E9" s="1">
        <v>4</v>
      </c>
      <c r="F9" s="1">
        <v>3</v>
      </c>
      <c r="G9" s="1">
        <v>64.5</v>
      </c>
      <c r="H9" s="1">
        <v>63.7</v>
      </c>
      <c r="I9" s="6">
        <v>63.7</v>
      </c>
      <c r="J9" s="1">
        <v>67.099999999999994</v>
      </c>
      <c r="K9" s="3">
        <v>68.5</v>
      </c>
      <c r="L9" s="1">
        <f t="shared" si="0"/>
        <v>1.4000000000000057</v>
      </c>
      <c r="M9" s="1">
        <f t="shared" si="1"/>
        <v>4.7999999999999972</v>
      </c>
      <c r="N9" s="6">
        <f t="shared" si="2"/>
        <v>4.7999999999999972</v>
      </c>
      <c r="O9" s="1">
        <f t="shared" si="3"/>
        <v>3.3999999999999915</v>
      </c>
      <c r="P9" s="1">
        <v>66.900000000000006</v>
      </c>
      <c r="Q9" s="1">
        <v>5.04</v>
      </c>
      <c r="R9" s="6">
        <v>1.65</v>
      </c>
    </row>
    <row r="10" spans="3:18" x14ac:dyDescent="0.25">
      <c r="C10" s="1" t="s">
        <v>14</v>
      </c>
      <c r="D10" s="1">
        <v>124</v>
      </c>
      <c r="E10" s="1">
        <v>6</v>
      </c>
      <c r="F10" s="1">
        <v>2</v>
      </c>
      <c r="G10" s="1">
        <v>57.4</v>
      </c>
      <c r="H10" s="1">
        <v>66.5</v>
      </c>
      <c r="I10" s="6">
        <v>66.5</v>
      </c>
      <c r="J10" s="1">
        <v>67.7</v>
      </c>
      <c r="K10" s="3">
        <v>69</v>
      </c>
      <c r="L10" s="1">
        <f t="shared" si="0"/>
        <v>1.2999999999999972</v>
      </c>
      <c r="M10" s="1">
        <f t="shared" si="1"/>
        <v>2.5</v>
      </c>
      <c r="N10" s="6">
        <f t="shared" si="2"/>
        <v>2.5</v>
      </c>
      <c r="O10" s="1">
        <f t="shared" si="3"/>
        <v>1.2000000000000028</v>
      </c>
      <c r="P10" s="1">
        <v>61.3</v>
      </c>
      <c r="Q10" s="1">
        <v>2.29</v>
      </c>
      <c r="R10" s="6">
        <v>1.61</v>
      </c>
    </row>
    <row r="11" spans="3:18" x14ac:dyDescent="0.25">
      <c r="C11" s="1" t="s">
        <v>16</v>
      </c>
      <c r="D11" s="1">
        <v>169</v>
      </c>
      <c r="E11" s="1">
        <v>6</v>
      </c>
      <c r="F11" s="1">
        <v>2</v>
      </c>
      <c r="G11" s="1">
        <v>60.9</v>
      </c>
      <c r="H11" s="1">
        <v>53</v>
      </c>
      <c r="I11" s="6">
        <v>53</v>
      </c>
      <c r="J11" s="3">
        <v>60</v>
      </c>
      <c r="K11" s="1">
        <v>54.4</v>
      </c>
      <c r="L11" s="1">
        <f t="shared" si="0"/>
        <v>-5.6000000000000014</v>
      </c>
      <c r="M11" s="1">
        <f t="shared" si="1"/>
        <v>1.3999999999999986</v>
      </c>
      <c r="N11" s="6">
        <f t="shared" si="2"/>
        <v>1.3999999999999986</v>
      </c>
      <c r="O11" s="1">
        <f t="shared" si="3"/>
        <v>7</v>
      </c>
      <c r="P11" s="1">
        <v>41.9</v>
      </c>
      <c r="Q11" s="1">
        <v>3.76</v>
      </c>
      <c r="R11" s="6">
        <v>1.6</v>
      </c>
    </row>
    <row r="12" spans="3:18" x14ac:dyDescent="0.25">
      <c r="C12" s="1" t="s">
        <v>17</v>
      </c>
      <c r="D12" s="1">
        <v>122</v>
      </c>
      <c r="E12" s="1">
        <v>6</v>
      </c>
      <c r="F12" s="1">
        <v>2</v>
      </c>
      <c r="G12" s="1">
        <v>94.2</v>
      </c>
      <c r="H12" s="3">
        <v>94.2</v>
      </c>
      <c r="I12" s="3">
        <v>94.2</v>
      </c>
      <c r="J12" s="3">
        <v>94.2</v>
      </c>
      <c r="K12" s="3">
        <v>94.2</v>
      </c>
      <c r="L12" s="1">
        <f t="shared" si="0"/>
        <v>0</v>
      </c>
      <c r="M12" s="1">
        <f t="shared" si="1"/>
        <v>0</v>
      </c>
      <c r="N12" s="6">
        <f t="shared" si="2"/>
        <v>0</v>
      </c>
      <c r="O12" s="1">
        <f t="shared" si="3"/>
        <v>0</v>
      </c>
      <c r="P12" s="1">
        <v>90.3</v>
      </c>
      <c r="Q12" s="1">
        <v>2.35</v>
      </c>
      <c r="R12" s="6">
        <v>1.6</v>
      </c>
    </row>
    <row r="13" spans="3:18" x14ac:dyDescent="0.25">
      <c r="C13" s="1" t="s">
        <v>18</v>
      </c>
      <c r="D13" s="1">
        <v>351</v>
      </c>
      <c r="E13" s="1">
        <v>34</v>
      </c>
      <c r="F13" s="1">
        <v>2</v>
      </c>
      <c r="G13" s="1">
        <v>87.8</v>
      </c>
      <c r="H13" s="1">
        <v>84.1</v>
      </c>
      <c r="I13" s="6">
        <v>88.2</v>
      </c>
      <c r="J13" s="3">
        <v>87.8</v>
      </c>
      <c r="K13" s="1">
        <v>85.2</v>
      </c>
      <c r="L13" s="1">
        <f t="shared" si="0"/>
        <v>-2.5999999999999943</v>
      </c>
      <c r="M13" s="1">
        <f t="shared" si="1"/>
        <v>1.1000000000000085</v>
      </c>
      <c r="N13" s="6">
        <f t="shared" si="2"/>
        <v>-3</v>
      </c>
      <c r="O13" s="1">
        <f t="shared" si="3"/>
        <v>3.7000000000000028</v>
      </c>
      <c r="P13" s="1">
        <v>79.5</v>
      </c>
      <c r="Q13" s="1">
        <v>7.39</v>
      </c>
      <c r="R13" s="6">
        <v>2.41</v>
      </c>
    </row>
    <row r="14" spans="3:18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84.2</v>
      </c>
      <c r="H14" s="1">
        <v>85.2</v>
      </c>
      <c r="I14" s="6">
        <v>85.6</v>
      </c>
      <c r="J14" s="1">
        <v>84.3</v>
      </c>
      <c r="K14" s="3">
        <v>86.5</v>
      </c>
      <c r="L14" s="1">
        <f t="shared" si="0"/>
        <v>2.2000000000000028</v>
      </c>
      <c r="M14" s="1">
        <f t="shared" si="1"/>
        <v>1.2999999999999972</v>
      </c>
      <c r="N14" s="6">
        <f t="shared" si="2"/>
        <v>0.90000000000000568</v>
      </c>
      <c r="O14" s="1">
        <f t="shared" si="3"/>
        <v>-0.90000000000000568</v>
      </c>
      <c r="P14" s="1">
        <v>85.9</v>
      </c>
      <c r="Q14" s="1">
        <v>51.9</v>
      </c>
      <c r="R14" s="6">
        <v>6.13</v>
      </c>
    </row>
    <row r="15" spans="3:18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73.7</v>
      </c>
      <c r="H15" s="3">
        <v>77.5</v>
      </c>
      <c r="I15" s="3">
        <v>77.5</v>
      </c>
      <c r="J15" s="1">
        <v>73.7</v>
      </c>
      <c r="K15" s="3">
        <v>77.5</v>
      </c>
      <c r="L15" s="1">
        <f t="shared" si="0"/>
        <v>3.7999999999999972</v>
      </c>
      <c r="M15" s="1">
        <f t="shared" si="1"/>
        <v>0</v>
      </c>
      <c r="N15" s="6">
        <f t="shared" si="2"/>
        <v>0</v>
      </c>
      <c r="O15" s="1">
        <f t="shared" si="3"/>
        <v>-3.7999999999999972</v>
      </c>
      <c r="P15" s="1">
        <v>75.7</v>
      </c>
      <c r="Q15" s="1">
        <v>6.59</v>
      </c>
      <c r="R15" s="6">
        <v>2.1</v>
      </c>
    </row>
    <row r="16" spans="3:18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76.400000000000006</v>
      </c>
      <c r="H16" s="1">
        <v>77.5</v>
      </c>
      <c r="I16" s="6">
        <v>75.400000000000006</v>
      </c>
      <c r="J16" s="1">
        <v>76.099999999999994</v>
      </c>
      <c r="K16" s="3">
        <v>79.8</v>
      </c>
      <c r="L16" s="1">
        <f t="shared" si="0"/>
        <v>3.7000000000000028</v>
      </c>
      <c r="M16" s="1">
        <f t="shared" si="1"/>
        <v>2.2999999999999972</v>
      </c>
      <c r="N16" s="6">
        <f t="shared" si="2"/>
        <v>4.3999999999999915</v>
      </c>
      <c r="O16" s="1">
        <f t="shared" si="3"/>
        <v>-1.4000000000000057</v>
      </c>
      <c r="P16" s="1">
        <v>79.2</v>
      </c>
      <c r="Q16" s="1">
        <v>36</v>
      </c>
      <c r="R16" s="6">
        <v>3.08</v>
      </c>
    </row>
    <row r="17" spans="3:18" x14ac:dyDescent="0.25">
      <c r="C17" s="1" t="s">
        <v>22</v>
      </c>
      <c r="D17" s="1">
        <v>2584</v>
      </c>
      <c r="E17" s="1">
        <v>18</v>
      </c>
      <c r="F17" s="1">
        <v>2</v>
      </c>
      <c r="G17" s="1">
        <v>93.3</v>
      </c>
      <c r="H17" s="1">
        <v>93.2</v>
      </c>
      <c r="I17" s="3">
        <v>93.4</v>
      </c>
      <c r="J17" s="1">
        <v>93.3</v>
      </c>
      <c r="K17" s="1">
        <v>92.8</v>
      </c>
      <c r="L17" s="1">
        <f t="shared" si="0"/>
        <v>-0.5</v>
      </c>
      <c r="M17" s="1">
        <f t="shared" si="1"/>
        <v>-0.40000000000000568</v>
      </c>
      <c r="N17" s="6">
        <f t="shared" si="2"/>
        <v>-0.60000000000000853</v>
      </c>
      <c r="O17" s="1">
        <f t="shared" si="3"/>
        <v>9.9999999999994316E-2</v>
      </c>
      <c r="P17" s="1">
        <v>92</v>
      </c>
      <c r="Q17" s="1">
        <v>31.89</v>
      </c>
      <c r="R17" s="6">
        <v>2.62</v>
      </c>
    </row>
    <row r="18" spans="3:18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63.2</v>
      </c>
      <c r="H18" s="1">
        <v>63.6</v>
      </c>
      <c r="I18" s="3">
        <v>65</v>
      </c>
      <c r="J18" s="1">
        <v>63.2</v>
      </c>
      <c r="K18" s="1">
        <v>64</v>
      </c>
      <c r="L18" s="1">
        <f t="shared" si="0"/>
        <v>0.79999999999999716</v>
      </c>
      <c r="M18" s="1">
        <f t="shared" si="1"/>
        <v>0.39999999999999858</v>
      </c>
      <c r="N18" s="6">
        <f t="shared" si="2"/>
        <v>-1</v>
      </c>
      <c r="O18" s="1">
        <f t="shared" si="3"/>
        <v>-0.39999999999999858</v>
      </c>
      <c r="P18" s="1">
        <v>61.8</v>
      </c>
      <c r="Q18" s="1">
        <v>25.52</v>
      </c>
      <c r="R18" s="6">
        <v>5.83</v>
      </c>
    </row>
    <row r="19" spans="3:18" x14ac:dyDescent="0.25">
      <c r="C19" s="1" t="s">
        <v>25</v>
      </c>
      <c r="D19" s="1">
        <v>178</v>
      </c>
      <c r="E19" s="1">
        <v>13</v>
      </c>
      <c r="F19" s="1">
        <v>3</v>
      </c>
      <c r="G19" s="1">
        <v>81.3</v>
      </c>
      <c r="H19" s="1">
        <v>82.2</v>
      </c>
      <c r="I19" s="6">
        <v>87.6</v>
      </c>
      <c r="J19" s="3">
        <v>91.6</v>
      </c>
      <c r="K19" s="1">
        <v>86.2</v>
      </c>
      <c r="L19" s="1">
        <f t="shared" si="0"/>
        <v>-5.3999999999999915</v>
      </c>
      <c r="M19" s="1">
        <f t="shared" si="1"/>
        <v>4</v>
      </c>
      <c r="N19" s="6">
        <f t="shared" si="2"/>
        <v>-1.3999999999999915</v>
      </c>
      <c r="O19" s="1">
        <f t="shared" si="3"/>
        <v>9.3999999999999915</v>
      </c>
      <c r="P19" s="1">
        <v>82.2</v>
      </c>
      <c r="Q19" s="1">
        <v>6.03</v>
      </c>
      <c r="R19" s="6">
        <v>1.96</v>
      </c>
    </row>
    <row r="20" spans="3:18" x14ac:dyDescent="0.25">
      <c r="H20" s="1">
        <f>AVERAGE(H6:H19)</f>
        <v>78.271428571428586</v>
      </c>
      <c r="I20" s="5">
        <f>AVERAGE(I6:I19)</f>
        <v>79</v>
      </c>
      <c r="J20" s="1">
        <f>AVERAGE(J6:J19)</f>
        <v>79.599999999999994</v>
      </c>
      <c r="K20" s="1">
        <f>AVERAGE(K6:K19)</f>
        <v>79.8</v>
      </c>
    </row>
    <row r="21" spans="3:18" x14ac:dyDescent="0.25">
      <c r="L21" s="1" t="s">
        <v>28</v>
      </c>
      <c r="M21" s="1" t="s">
        <v>28</v>
      </c>
      <c r="N21" s="5" t="s">
        <v>28</v>
      </c>
    </row>
    <row r="22" spans="3:18" x14ac:dyDescent="0.25">
      <c r="F22" s="1" t="s">
        <v>26</v>
      </c>
      <c r="L22" s="1">
        <f>AVERAGE(L6:L19)</f>
        <v>0.20000000000000132</v>
      </c>
      <c r="M22" s="1">
        <f>AVERAGE(M6:M19)</f>
        <v>1.528571428571428</v>
      </c>
      <c r="N22" s="5">
        <f>AVERAGE(N6:N19)</f>
        <v>0.79999999999999971</v>
      </c>
    </row>
    <row r="28" spans="3:18" x14ac:dyDescent="0.25">
      <c r="E28" s="6" t="s">
        <v>71</v>
      </c>
      <c r="F28" s="6" t="s">
        <v>34</v>
      </c>
      <c r="G28" s="6" t="s">
        <v>6</v>
      </c>
    </row>
    <row r="29" spans="3:18" x14ac:dyDescent="0.25">
      <c r="D29" s="6" t="s">
        <v>22</v>
      </c>
      <c r="E29" s="6">
        <v>-0.5</v>
      </c>
      <c r="F29" s="6">
        <v>-0.40000000000000568</v>
      </c>
      <c r="G29" s="6">
        <v>-0.60000000000000853</v>
      </c>
    </row>
    <row r="30" spans="3:18" x14ac:dyDescent="0.25">
      <c r="D30" s="6" t="s">
        <v>9</v>
      </c>
      <c r="E30" s="6">
        <v>2.2999999999999972</v>
      </c>
      <c r="F30" s="6">
        <v>0</v>
      </c>
      <c r="G30" s="6">
        <v>0</v>
      </c>
    </row>
    <row r="31" spans="3:18" x14ac:dyDescent="0.25">
      <c r="D31" s="6" t="s">
        <v>17</v>
      </c>
      <c r="E31" s="6">
        <v>0</v>
      </c>
      <c r="F31" s="6">
        <v>0</v>
      </c>
      <c r="G31" s="6">
        <v>0</v>
      </c>
    </row>
    <row r="32" spans="3:18" x14ac:dyDescent="0.25">
      <c r="D32" s="6" t="s">
        <v>20</v>
      </c>
      <c r="E32" s="6">
        <v>3.7999999999999972</v>
      </c>
      <c r="F32" s="6">
        <v>0</v>
      </c>
      <c r="G32" s="6">
        <v>0</v>
      </c>
    </row>
    <row r="33" spans="4:7" x14ac:dyDescent="0.25">
      <c r="D33" s="6" t="s">
        <v>23</v>
      </c>
      <c r="E33" s="6">
        <v>0.79999999999999716</v>
      </c>
      <c r="F33" s="6">
        <v>0.39999999999999858</v>
      </c>
      <c r="G33" s="6">
        <v>-1</v>
      </c>
    </row>
    <row r="34" spans="4:7" x14ac:dyDescent="0.25">
      <c r="D34" s="6" t="s">
        <v>18</v>
      </c>
      <c r="E34" s="6">
        <v>-2.5999999999999943</v>
      </c>
      <c r="F34" s="6">
        <v>1.1000000000000085</v>
      </c>
      <c r="G34" s="6">
        <v>-3</v>
      </c>
    </row>
    <row r="35" spans="4:7" x14ac:dyDescent="0.25">
      <c r="D35" s="6" t="s">
        <v>19</v>
      </c>
      <c r="E35" s="6">
        <v>2.2000000000000028</v>
      </c>
      <c r="F35" s="6">
        <v>1.2999999999999972</v>
      </c>
      <c r="G35" s="6">
        <v>0.90000000000000568</v>
      </c>
    </row>
    <row r="36" spans="4:7" x14ac:dyDescent="0.25">
      <c r="D36" s="6" t="s">
        <v>16</v>
      </c>
      <c r="E36" s="6">
        <v>-5.6000000000000014</v>
      </c>
      <c r="F36" s="6">
        <v>1.3999999999999986</v>
      </c>
      <c r="G36" s="6">
        <v>1.3999999999999986</v>
      </c>
    </row>
    <row r="37" spans="4:7" x14ac:dyDescent="0.25">
      <c r="D37" s="6" t="s">
        <v>11</v>
      </c>
      <c r="E37" s="6">
        <v>0.29999999999999716</v>
      </c>
      <c r="F37" s="6">
        <v>1.7999999999999972</v>
      </c>
      <c r="G37" s="6">
        <v>1.7000000000000028</v>
      </c>
    </row>
    <row r="38" spans="4:7" x14ac:dyDescent="0.25">
      <c r="D38" s="6" t="s">
        <v>12</v>
      </c>
      <c r="E38" s="6">
        <v>1.1000000000000085</v>
      </c>
      <c r="F38" s="6">
        <v>2.2000000000000028</v>
      </c>
      <c r="G38" s="6">
        <v>1.5</v>
      </c>
    </row>
    <row r="39" spans="4:7" x14ac:dyDescent="0.25">
      <c r="D39" s="6" t="s">
        <v>21</v>
      </c>
      <c r="E39" s="6">
        <v>3.7000000000000028</v>
      </c>
      <c r="F39" s="6">
        <v>2.2999999999999972</v>
      </c>
      <c r="G39" s="6">
        <v>4.3999999999999915</v>
      </c>
    </row>
    <row r="40" spans="4:7" x14ac:dyDescent="0.25">
      <c r="D40" s="6" t="s">
        <v>14</v>
      </c>
      <c r="E40" s="6">
        <v>1.2999999999999972</v>
      </c>
      <c r="F40" s="6">
        <v>2.5</v>
      </c>
      <c r="G40" s="6">
        <v>2.5</v>
      </c>
    </row>
    <row r="41" spans="4:7" x14ac:dyDescent="0.25">
      <c r="D41" s="6" t="s">
        <v>25</v>
      </c>
      <c r="E41" s="6">
        <v>-5.3999999999999915</v>
      </c>
      <c r="F41" s="6">
        <v>4</v>
      </c>
      <c r="G41" s="6">
        <v>-1.3999999999999915</v>
      </c>
    </row>
    <row r="42" spans="4:7" x14ac:dyDescent="0.25">
      <c r="D42" s="6" t="s">
        <v>13</v>
      </c>
      <c r="E42" s="6">
        <v>1.4000000000000057</v>
      </c>
      <c r="F42" s="6">
        <v>4.7999999999999972</v>
      </c>
      <c r="G42" s="6">
        <v>4.7999999999999972</v>
      </c>
    </row>
  </sheetData>
  <sortState ref="D29:G42">
    <sortCondition ref="F29"/>
  </sortState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B 5 2 B D B 6 A - B B A 0 - 4 0 3 D - 8 E 1 A - 6 2 B 8 3 2 8 F C C F F } "   T o u r I d = " 3 c 6 d 3 a 1 a - 0 3 2 2 - 4 1 4 a - 9 c 8 7 - 0 0 b a 1 5 f d 8 2 e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B k q S U R B V H h e 7 Z 3 7 k x z F k c d z 3 r v a X c l 6 r F Z g S W B J G L C N B A g s D o x N + H n n u 4 j 7 x f a d L z C 2 O W O H 7 T / t I i 4 u L s 4 Y j B 1 x P s A C A T b g B 7 Z A C M n W A 0 m A V t r H v O f y m 5 l V X d P b u y s J 2 Z r q 6 e 9 u d m V V t 1 Y z l f X p r O r p m S n 9 z 3 M v D a j Q N W t 6 7 j 5 q t g b U 6 / W o 3 + + L D Q b a p e n S K V 3 / a 6 l U K p m n c n V X l s s l + s z e L s 1 M l q h S q V C p X K e f v / R b a r U 7 s r / Q 1 a s A 6 h o 1 O X s f t d t 9 D x I g c Q a F 0 P y t A F p P I W A h X L D t g 2 O 0 Y 3 O V d t + y m 8 q V O j 3 1 w m v 8 3 P p y T K E r V w H U V Q g D b 2 L b w S G Q Y F A I E 3 Q 1 E F 0 v 4 E J g 1 l N 4 r P M r n L H u v 7 V L W 6 d L d O H C e 3 T T z T v p q c M M l j 3 H Q u u L g X q 5 A O o K N D V 3 k J r N Y Z A c C F c D 0 v W C 5 0 q 1 H m R Z Y H 3 + t k W q 1 2 p U q V a l r T 8 o 8 1 T w D 1 Q M l P V V + s n z B V B r 6 S M 7 D 9 L C A l G n 0 / E Q h V k p L F f T 3 x q i 1 X S l c N 2 0 q U / 7 P 9 q V e r l c l r Z G o 0 H z l 5 v 0 / O / e k n q h b G l v F c p U Y + t B u n i x S 6 1 W i 7 r d b u Z 6 K Q u W 9 f b f K K 3 3 u F z 7 m f k y v f Z O V 0 4 i 7 j k 3 m 8 s 0 2 S j T V x / c T 9 V K M W x W U 9 E z G Z q e O 0 D l j f f Q 8 n J b Q M q C C J b W a u 2 j q r W e x 5 n F S b n y B x / P v 9 V q C 1 z t V p M e u X s f f f H T B + z o Q q E Y K K T 5 w p w h K y 0 s 6 h Q v v V 5 a a w B m t c e i 1 R 7 / 0 3 + o U 6 u r / m C g f Y A + u T R / i b r N S 5 y t A F V 2 P 4 6 r l X 7 y q 1 f i H Q n X U d X 6 F J U 2 3 E 7 t t o L k B p k b a F k D L q s t D 0 q v t a Y b A 3 p o b 0 e e L 9 Z U 2 I / M X a 3 V a H J y k o 6 8 c Z I u X L x k R 4 + 3 S k 8 W Q N H G m + + l y 5 f 7 f n r n M h I 0 T i C l F Y I F 9 0 t 3 t H y b l N w P g A o t l d o G e v r F 1 2 T f O G v s 1 1 C T s / f S / P z w A n w 1 m F A f F 5 i g 8 P m i + N k b D V / H y Q e U S Z 9 x W 7 / X p C 8 e v E P 2 j b P G e g 3 V 2 H o v L S 1 d 2 d W 7 d H 2 c F D 5 3 B x W m f q 7 P F i 5 f l j 4 s l Q b 0 l U / f y U d l 9 / c 4 W O n J w 7 8 e y 5 F S + 8 g 9 v F 7 q y p k W g y K 0 t L L a x l H h F B B X z r 9 w u 0 4 B 8 b I C 1 l L c U V S r 1 + X q 4 F N H 3 r A j x 0 v l l Y z l 3 + q b 7 + F B 0 F m x Z k q D s x p g 4 6 q w P 3 C b H 7 L V e 4 u c 6 R s N W l x Y k D s p W s 2 m 9 O u X D n 4 8 s + / z b m O 3 h q p y Z m o 2 h 6 / k Q W l w 0 v V C i c K + e f l E j X 7 z 6 u 9 5 H a X t Z c 5 O 7 X Z b / A f v 3 G l H j Y / G a g 1 V s 8 z k Y E J m g t L w p O u F V i r s o 3 P 1 e / h M t Y F O n T 4 r 2 Q n r K / Q x p o G f v 2 c f H 5 E d j z x a O a M t l 1 b f c r f P T G 6 a B x U w X b v C v n r u W J 1 u 2 j F H v z g 6 S U f / 9 K b 0 r 1 6 o K N H D n 9 q d G Z M 8 2 l h M + S a 2 A q b h q 3 l Q O C D g F z B d v c J + e + a P D X r k t h Y d 7 3 1 C 2 g 4 f f p F O v H N C o H r o j v G Y / p W e e u H V X I + i q b k D d P l y T 1 5 n Q p C z M l P o F 7 p 2 u a u A D + 9 r 0 + u n a v T A x / Q O / T N n z t K u X T s l B o f / e F q O y a t y n a G q j W l a W N A 7 I A C N A 2 c Y J n M K f W i 5 f n 3 2 r T r d v 7 t J F y 6 X 5 R I 6 Y D p / / o L 4 c 5 u n 5 J i 8 K t d r q F 5 9 r 7 8 0 7 o A K Y V I V R P 0 1 9 P u z d Z q Z 7 N M b Z y v 0 w f v v 0 + z s N l p c X K I 9 c x / J j F V e L L c Z q r r p g E w x 1 o J p J V w 3 T v V K P s B 2 f X p m v k L / e 7 R O V T 5 h n e 9 s k / a Z m W k c Q Y d u 2 y H H 5 F H l E m O V t 5 + p 7 Q e o 1 V p 5 S 1 G o U Y I J a v d w i i P a N 9 u T M m a F f X v s v Q q 9 f a F M R 0 9 e k n a s s + b n 5 + m + P d u D i O X n J 5 c Z C u s m w J Q F E j R q M I V 6 6 3 x F y k Z t d B / j l S j s 4 8 / s b d P x B c 1 S A G r L l i 1 0 / t x 5 2 5 s v 5 W 4 N V d 6 4 f 2 j d B I X B H W W Y Q r U 6 J b p v d 4 c 2 1 O M F y / U 1 L l I c u r U t t y r h R l p A t X X r F p 6 X z 2 X G M G b L V Y b a M L u f 1 0 0 r 7 x y P V e c W y r T U R q T i l e v + F 4 7 X + A T R p s O n Z u W E t 7 S 4 Q H f N L d P l N k O V I 5 V + d u T 1 e E d c S v 0 N n 5 L 7 y A A U D A q B i h m u m O V e n 4 L g 4 0 7 1 R / Y t U b P Z p N + e K l O / 9 7 7 t j V + 5 m f J V N t 2 1 z u t N B U w 3 S u k 4 4 E 7 1 k 2 c v U 7 V a o 1 u m P 6 D 3 F n n 6 l x H T G C 0 3 U z 5 8 m m t e p n p 5 F 2 L z 5 q U 5 W l 5 a l B d 7 Z y b y E 6 t c A F W e 0 e w U X o g I V c B 1 4 5 W O A e p n F + r U X F 6 m u 3 d 1 6 N z 8 R t s T t x i o j L w V k V X q G z g 7 D X 9 K U R i 8 0 C 9 0 Y 5 W O x T v z m 2 j 7 j h 2 8 p i r T z s 0 9 6 v a q 3 J o d 5 1 i s j P V i z D Z o 7 P U v 4 B a K S A x X q V y i N 0 4 r a D s 3 t u j C f C M z x j F Z 1 F O + + o a N k p 1 W W z u l z 4 i F b r x 8 T H j 0 w T + z M M m Z i e P G M b x 1 S 4 v q 9 l n q s S r q R 9 + r 7 v Z 3 R B S K U 7 i M / v w 7 0 1 S f m K S t E 0 0 6 / i 6 m f f E q 6 j V U u 5 1 k J W d O B W S j q y Q 2 H E c G C l A 9 + / Y k T U 1 P 0 / 4 d i 9 o e q U W 7 h p r Y + s l i 7 Z Q b 6 Y 2 l v 3 y r Q V O T N Z q r N T N j H o N F O + V b X i Y P U 5 G d 4 h N i 5 O + g Q I E B y T 9 H T k z w m i r e O + 6 j B K p U r l K 3 m 1 y M K B S 3 N D / p K b 7 T L 9 E r p 2 a Y u D h n H l G u o c r T t w 9 d 2 S s U p 4 Z j h 9 g m 5 e C D M + b H Z V G u o d r t Z L o H h Y E p A I t N H F A r Z A o o 1 R I d W 9 i x I u 4 x W J R T v r X e P F g o L v l 1 l B f q 2 o Y 4 x 6 b o g K p u + s S q a 6 c C s N j E 8 U L M A q i c N 2 D v + M m W 1 e J R d G u o F v e x A 6 f I U n E L o e M I W i 2 Q A d b t r 4 z / q F t 0 7 4 f q 9 Y q L E X k R u J E 4 Z o a y p M 2 p + I + 6 R f V 1 N h O b d h W X y n M l u 1 w + p K D O Y b 5 w o S U t s V h U U 7 7 u Y H r V 7 F R A F r O y Y 4 f W 8 + 8 1 e Z s 9 H k b R o r o o 0 e k k 4 K w G V q H I x O M Q U U Q o p U z B 1 c M X T 0 W k q N Z Q P d z m X 4 C U L w l F i p J n K Q i v 7 M o Y C 6 N q U a 2 h + n y 2 K m D K l 4 Y z E v v y m 7 S J z z H P G g + j a N G s o e r T s 0 N 3 R 4 Q q I I t Y w o u e K D W K t p U 2 r V 6 6 z H P 9 j D E x i h b N G q p U 3 + o 7 v l A + p B A F 8 Z Q 6 S q m J 4 J 4 9 d 1 k r E S i a N R T u 3 3 M q o M q J L I 4 S T x d T g Y p / r O Q G W l z k 4 G e M i V G 0 a D I U Z n s h S A V U c c s D I 3 F U X 9 t k r 2 y x D 7 u x d o 5 F 0 X y d D e 6 T L C D K l w S g l P E G v 1 Z P j g n H w i j / R J O h 0 L l a F l D l R g a L B F f C G t S l Q S 2 m m E e z h i p A y q s Y G G w 5 v m t Z 1 p g Y R Y v q T o l C O R D g g K V A Q j 1 p N 9 / 2 6 f 4 4 F M 0 a K q I + L b S G P D I B M K 7 0 8 G T 4 4 V g Y 5 Z + o M h T 6 t 1 D 8 c r A k h n c Q J G / L y b J Y F M + 9 f K K C q N x I Q J H X Q j w 0 q x s f l z U m R t C i W 0 P J z Y e F o l c 2 O L A w W y V + L I p m D Q W Q 8 I E e k d 3 N X 2 i F s g B a z y / W U N d d X 7 h D 7 z 2 a i v h b 0 Q v J D G 8 I F L U k E w 3 w j g J 7 V 7 a 0 i Z 9 9 U / Q o K p o 1 l J v q V S t a F o p P a U g 8 R A 6 k s A 3 H u D b c d 5 Y a D 6 N q U a 2 h J q o D u n 8 3 b u U n + S b x Q n H J w x N C J O A Y S E N Q q f X t 2 F j E w z I D s x G 0 5 e U m f f L m H v 3 i a I P r R D s 2 x T M N K A S Y h k F J s p T B J Y b 2 g f 8 g H i n t u K w x M Y o m M 6 k Y r N P p 0 F I n S U u n L 1 Z o s l h P x a E Q G s l C o S k w C o 6 r O 6 i 0 H W 8 1 y B o T o 2 j R r K H O z X d p y w b N S u 7 j e 9 s d L Q u N t o b h G Q b J T e k c P L 5 0 x v X J y d q K 8 T C q F s 1 K 5 C + L d X r x R J 3 K w Q t R v S J B j b w 8 Q A J I C A 7 a t B 3 Z C G D 1 A Z j 4 Z r K v R z t 2 b L a / N v q K Z g 1 V H V z k I J T o c / u C t + 6 a D t 2 q F y o K j Z Z c 5 g E c 6 S z k w P F t D I 6 W z s f 3 f 2 n b n r 0 f 5 b + W P S 5 G z a J Z Q 8 G 4 d + V r I 9 M 6 w p l L 9 h c a H T F A v B G Q 4 K d h c v X E 1 3 V T k p n c / h 5 V y v H c I R f P I 2 V r V P X r T V Z + B Q p C V 2 h 0 x A A N w c R m F y P 8 m s m B 5 A A y X 9 r F O E M N 8 L V F 8 b w G B Y v q 1 Z x t U 7 0 h m L L A K n T j F V 7 J U 4 A U G I H G A T M E j 5 p m J p 3 q S Y b q 4 Q p f X N 8 R F c 0 a C v b u p Y 5 0 P E A q Y B p N C U j 4 s Q s O D h Q P E E r A Z e 1 i U n f r J t e u Y G 2 b 3 c R / d e V Y G F W L a g 0 1 X b s o n Z y l A r A R E M M k 0 z 3 L S t 4 Y k B A u m P h + X w B S j 3 1 n / S 4 d O v S p z L E w q h b V G g r 2 8 J 5 l C V I 1 q s n q G E g y k 2 N K o Z K P z g Y w H C + B J Y D L + Q l g m p F C Q 1 s J p / z U G B h l i 2 r K B 1 t q c 7 w 4 A L 2 B T v u K z H T j 5 d Z L S V Z K f J 3 O W d 0 B h I s N 4 j t 4 r J 2 z k g f L / K w x M M o W 3 X n + n f c 1 E A h Q W g V c N 0 o O K D a D A 6 U 3 g c r a Q 9 8 s C y x M 9 / b s u d n + f j y K D q h y e Y k + t 4 + n f d z x V 6 K p x p U d V + g a J S B Z l g I g y E S A h u u a n d R C s B K I t J S 6 Q M R m J b L T / r v v s P 8 k H p V x U o / N E I B e r y s d D 6 2 V m R Z b V 3 f O a N S w C C h 0 J R K I 1 E G O k n o C k I K i F s J j 4 A T m Y t n n U v x e h w Z c p u M e g 0 W 3 h l L j z F P T 4 K T 1 Y a d 9 H H e a L K B a U z q 9 4 4 6 y U s z D o + b A c l k q g c q s B z O o U H o D U D 3 a v h 3 3 7 6 X j P v o W 3 Z Q P e v P 9 D t 2 7 c 9 k H 6 n r p y 3 e 2 q N M r 0 X J x F / s 6 Y p D 6 O q V z 8 O g 0 z 2 C R u G h s Q s C 0 V I h 8 p g J Y X P Y Y o h 6 v m 1 A C q o c f u d / + r 7 g U J V A Q A v T A b k D F w e F A h p n p W r P U z 9 5 Y e Z 9 g D A p u w P + r S 7 O T I C W + h 8 m A c R k r g c v A 8 T 7 v F 4 h c X T O S L 3 m 6 R 4 O u / W / x K c o 1 F O z M E l G 1 7 I I A q M Z 3 m s b J 4 m + i p I 9 B F L L U M E w K i Q M l r G M / 4 s S + w G P G v m Q k 8 3 W 6 1 6 W / / 8 f P Z s Y 8 B o t 0 D V W i d h 9 f c d O j v 7 t 1 y Q c j l M t S t c r 4 g n a 9 5 N Z M U g 5 B E p Y G h l g K H L a e l A w M f I 6 V G r e h 7 H a 8 D f i Y j R t n + H 9 d G f M Y L N o p H 7 T Y x S e h d a l R 6 f j A p d U f 4 I k S V b Q o d J W S r M Q m 4 N h U z m c m y 0 7 a 9 9 Y u p m s k 5 7 v Y J K B Z a V C p w e / Q X f s / b v 9 z n I o a q A 8 6 F T 6 r 9 e i + X c t 2 t t P A Y U r i p i e 4 Y V n K I l F d t b Q P t S 9 d d n K m I D l g X J v B 4 g 0 x M T + I j 0 7 t F C L 1 E / v k X Z E D l Z 4 D x m Z L / b I E 5 v b t T Q s K z o w F P R 9 W C U y y R Q P / G h w u S w 3 B 5 M y g C c 2 B J L 7 G C F f 0 H F T I T L B d u + Y y Y x y T R b u G c n a p V 6 c u Z 6 l t k 2 0 O r J 7 l M F + X k Y A j c F i h q 1 K y X l K I V m Y k Z + E + r S s 0 1 i a l H e v g Y V 9 h A k h s X b U + r 5 8 + + 8 g h / t 9 X x j g m i 3 r K 5 9 T h d V K X g / L Q n i U O E o K H w H V 1 U B T J 6 q r k Q Q I Q f o 0 E w A y e F G A e G B x j Z d L G J v F I + W w C k m U m X C q f n Y 3 n g 1 j W U i 6 A u j j Y I E B 1 O 1 2 a n W o l Z z 0 G C 8 G X 6 U t B 1 p p S k A w c Z x 4 S A y E s V x h O Y l x 6 a A A M z D K T A I S y w 7 F K r u r 1 u m 2 x r 3 z 1 c / Z I 4 l Z 0 7 4 d a z S 5 V Z g S q f V u T t Z Q G F J m K B w Y f V i h b m s n N k G G 4 T D K N g h V m K 2 d D G c m 9 x g R z Y M l + j U U Y j x A u 2 D / 8 0 y O Z M Y 3 R y r j w n I e f P l W o y 0 F b X l 6 i A 7 P n J G A O L J j P V I W 8 f F b y c M D U d + 2 + D f 0 o 7 a 4 / t f Q m x 5 l x 3 W W r 5 J I 4 x 8 L P H J I M V R r g v r 1 t Q S T j / s n F l M 9 p o b 6 V z x J l m p h o c N D s L O g M Z 0 o O s h s o P J z 0 H 4 2 p N C M x M M 4 A T 5 i F e K A r X K i r P 2 Q C U b h P A V K Y 9 E Q m E J k l s c C U j 6 f n D B M u R D z 2 + N f t E e V D u Q I K 6 i J T c c A e u G V R z o Z J U B F s g M U l D x y 5 t D 5 2 G U u f s z u p u I s P Y t I n M A e I g 8 X V n Z / R Z i D B d z C t B I l N s h J K X T f d / N H t 9 r j y o 9 y s o Z y 1 J j b L F w u 4 K Q U s W Q R z k G E W f A E r h 1 B p 9 k k b A A j X R m n j d t c v A S B a c p + F 7 W w J K A q R q 8 u 0 j k u c 1 B Q e G P d 9 p y 1 x 6 K J k 4 w P p y 7 g Q k R H D m K 1 0 5 K 2 / 5 P I 0 X b t 0 i q r V K h 0 + s Y E q l S q V Y e W K G Z 9 H f M l W 4 t k v T x X R J 8 E m W g E g 3 g x P a g 2 q N G S + d K 8 5 o Q 6 4 p E 3 r g E 0 y l 7 V 5 K A W 2 0 D e A B D q U C p N e g c X V V 4 W p x / 6 / / + C b 9 s D y p d x N + Z w 6 M z d z p n I B 1 e z k z q J h w P 1 Z V w b M 8 E C L X w Y W n p u Y g 8 E g W L U M j 3 V 1 N u 4 n 1 3 e + z 8 R P + j U N k 8 9 Q i I P M H N p 0 5 5 1 x 3 1 6 0 l n I L F G 6 R 6 H J Q 7 9 y + 7 A M q 5 o O v g 0 J K G y w 6 c A w m g 2 v U p S c A d x L Q D I I y y S b 6 n N K A D O 2 T 5 2 5 1 5 7 v + Q M k m o N i / H b 6 C Z / v Q p + F J y / p a T 2 a Y 7 u m 6 q V G v 0 Y O f P W i P P n 8 q H T m W z y m f U + f 0 m / S b M z M 8 5 a v p t K / C U z 1 Y e v q H a Z 9 M / 8 J p o B q m g O 7 t I D d M g M b c R A A J B f b Z X i 4 E M H X U t 4 w L 0 z Z X B 3 Q 8 p f O + t Q M o B 6 Q r G a I h C A 0 q A U t 8 P U H J 1 T u D y 6 1 d A V O 3 3 e R e 7 N P j O Z 3 q O Z V e O n b K I p F f t c 8 c p V d O T Q t Q F Y H J w D K o A J C A 5 W E K g E I d f 8 T V U f N s J Z D p M X 5 z / Y W B r o 7 9 h i W A g G d t V t d / A 1 / B c e 1 D Q K F k Q H x d Y E F 9 u B w C y t 2 j J z D Z 9 A + + y 0 y A C D 5 P 8 S Q z 8 b p p 0 O / Q E z 9 8 V J 5 B n j U W Q E G v / u Y 4 L X U t S z F Q A A u Z y Z U h U B X 5 R u w A K j b e Y U C x H F j i 6 8 a K Q E O V q 5 S C E Y q H u z W H J b Z W Z 9 / V F Q 6 r e 3 P Q B L 4 A M 1 w P L z x 4 q K T O 0 I i x D 4 A M K F 0 v u T L J S p q Z u M R F C I b q + z 9 6 V P s x 5 x o b o N q d H h 1 5 + S R z Y V f 8 X I b y V / 8 U p r J B d f + t P X r l z 3 U e B M N g 6 a C w E n W A I 7 8 2 W K x Q D V U y l N H 1 1 s T D 2 3 x t U F d a p U S L w i A N 4 s t + W L o u 5 u A x M 2 A S H 1 M / B 4 / t E 9 8 g 4 l L q D i Y 2 W T M J W M h M C l Q I E r J T n + 2 x x 7 9 B k 5 M T e K C 5 V + m l t 0 9 L S M Z B O J P + 6 o X j C V Q r g B o G 6 9 D H u v T S y Y a B x F n L g A q h E h f g w I c L e d 9 a / I 5 V Z F A k b o Z v J V r F l 1 / n i 6 d l Y K 5 d 6 g K J + S m Q f C Y S i H C Z n O G x N m k 3 g D L f j s E W A i W X x Q U q z U z f f e K b 1 G j U 7 b H n X 2 M F l N M v n z 3 q o Z L X q A Q s W 0 u V h t d U t 2 w d U L t X o n M L V Q P I g Q V O s I H v 8 J F G 8 b x r 2 y s T B r e 5 3 t c G D H x z B B L 5 9 T 6 O x X 4 t n b l 2 N Q c P 2 w q Q X J s D i E v x w 3 U T Q E r 8 L J g E J J v i 4 R a j g / f d T f c / c E A f 9 5 i o 9 P I Y A o X A / 9 / z x 6 g E m H y G g g + Q b E 2 F q R 5 u H e b y 4 X 0 d + s O 7 D Z p f r n C P K U B h l l J 4 s J G t l E 7 a b p W 1 h P G P j R M G u T r J P l / a P o H C 1 Q M / Z d o W A B W C h H Y D S K A S a N x + g 8 h N 8 6 w M 1 0 w h T A p U i / 9 G l x 7 7 7 j d o w 9 S k P I N x U u n l 4 + M H F N R c b t P z h 9 / 0 m c p l K Q 9 U M P W 7 b a 5 P O z c P m J M y n Z q v 0 t s X q g q P m W D j S / x 1 h U h c 2 7 p i V f k o 8 C D X w m 1 k 4 K 8 s F Q 7 e 4 F f / l f j O 3 C e 7 J n V f 2 l 0 R C p H 5 D i Z p M 5 A M J t Q F I o E K A G k 5 f I l c p 3 r E E D 7 6 7 a / R 9 M Y p e a z j J g b q j E Z p T P X z X 7 z O v Q C o F C Y F C 4 A p U I A I f r 1 a p g f 3 d u i 5 Y 7 y 4 d i A h i 8 E 3 e r S U r Z R O C t u V C Y P e C w C o A 1 d K 3 y Z w w L c 2 s 9 B P L I A J J e C x 0 m e m E C o P l I M I Y O k L 4 D r N s y k f M p J l J k z z 8 I G b P / j x t 6 U v x l V j D x T 0 z D O v c k 9 Y Z h K w F D C X o R 7 a 1 6 P 3 l 6 o 0 O z O g w 8 c n F C J A I q V B J Y P I 2 s U 1 s A Q y c b B X n Q z x 8 D a P p c R Y o e 0 A I C k B h 1 T k K G m D v 6 L u w A l 8 A c f q I V C B 7 6 d 4 D i o D K M x O + j a M B K Z a t U p P / O h b 8 h j H W a V X C q B E z z z z a + o N k J V c h g J Y W n 9 w b 4 + q v L 4 6 f B x X / N C m I A k 0 z g Q c 9 Q U d Y U c B C v 3 1 h c F u r v c B i N S 0 F Y 2 A A z / O N 5 O j g r r A I r 6 V V s 8 E K Q W R + k l G C j O T l J 0 2 t 3 V o a m q K v v O 9 f 5 H H N u 4 q g A r 0 2 9 f f p j + f / k C h M r t p E 9 G e 7 U S L n Q r 9 6 V y d B 5 9 m L g + S z 1 A O J C 7 l F x v Z q m S / K m g V 8 T A 3 L x A G v z r 2 G 5 a 8 Z Z O 9 z r d S f g C K q 4 u h D m g S X 7 + u k 6 H x M L n S w a Q W X o B w 6 y X 5 c B W G i v 8 B 3 b X / E / S w f F p R I a j 0 y j t n N T K F R B i A T / 7 k R e 4 Z d 3 G i Q r f t I N o 2 Q / T S y Y m h q 3 8 h T P D L 3 I 7 O H I I L w n 7 1 W O w N 8 6 T y U T B Q Z G O + l a i 7 d v l B O 3 w z r n h / G C q F S F 5 j M o A U q h R I 4 h t E A l a Q l Q Q m d x G i Q / V 6 j b 7 3 w 2 / J c y 6 U q A B q F T 3 1 0 x e o 0 8 W V v W R t p W s q l 6 E U L A E M 4 A z B h U G G E o U O O E F K X Z Z 3 M g R I n O c c 8 6 T U / Q 4 W O c r 5 V i p A g Z 8 C S Q B y Z Q o m B S g B K s l M m p X w d D Z u 2 k i P f u d r e E S F U i q A W k f / / V / P 0 o A h Q q b S j A W Q H F Q M l I O L f Z Q Y c e I b Q A 4 u S H 2 T u E H d Q A k l k K j H v i t x H J e o O T 8 w I o A B H / B o m 8 C S A i k T J g + U Z S a s n + x 1 J q y V 6 v U 6 f f / H j + G B F F p F p V + f K I B a T 4 e f e 4 3 O n p v n 3 l K Y B C 7 x 9 Z J 6 J l B m g M a D h D b 1 x F 9 V A M F c 7 w s s A E S 2 2 m 6 m 7 Y E B E P G t B D g h S A 4 u D 1 H o B 1 k J J Q O F m 4 X 3 3 b Z H 3 7 J e a E 0 x U O 9 K v A q t r 6 d / + j w t L L a 5 1 w B S O P X T y + t o F 5 D Q 7 k B C X d i x u h P a z Q 0 l w U g 2 A o Q I Y P i S P Q F m 2 P B v h i 4 8 o N 3 B J c B Y u 4 C F D N S z L z 9 T m F x m k o / 5 Y h / v E c N H f H 3 9 3 / 5 Z H k K h 9 V U A d Q 3 6 z / 9 4 h g c j O 0 P r K S v F B z z w g Y y C p C z x J g R J G 1 d K 4 F A x C t g k p Q M H k M C 3 M j G F R n w P E H w G B e 0 + M 3 H p 1 0 o o H U w M E j 9 + u R T + x L / q g y h 0 h S L 6 f y T L 4 x K S j y U q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7 c 5 d 1 b 2 - 4 0 5 4 - 4 4 9 b - b 5 e 9 - 2 1 a 6 9 a e e c 3 0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 - 2 . 6 6 2 8 8 4 2 2 5 8 3 6 4 0 0 3 < / L a t i t u d e > < L o n g i t u d e > - 1 5 4 . 1 0 6 4 0 8 2 1 2 4 9 9 4 2 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B k q S U R B V H h e 7 Z 3 7 k x z F k c d z 3 r v a X c l 6 r F Z g S W B J G L C N B A g s D o x N + H n n u 4 j 7 x f a d L z C 2 O W O H 7 T / t I i 4 u L s 4 Y j B 1 x P s A C A T b g B 7 Z A C M n W A 0 m A V t r H v O f y m 5 l V X d P b u y s J 2 Z r q 6 e 9 u d m V V t 1 Y z l f X p r O r p m S n 9 z 3 M v D a j Q N W t 6 7 j 5 q t g b U 6 / W o 3 + + L D Q b a p e n S K V 3 / a 6 l U K p m n c n V X l s s l + s z e L s 1 M l q h S q V C p X K e f v / R b a r U 7 s r / Q 1 a s A 6 h o 1 O X s f t d t 9 D x I g c Q a F 0 P y t A F p P I W A h X L D t g 2 O 0 Y 3 O V d t + y m 8 q V O j 3 1 w m v 8 3 P p y T K E r V w H U V Q g D b 2 L b w S G Q Y F A I E 3 Q 1 E F 0 v 4 E J g 1 l N 4 r P M r n L H u v 7 V L W 6 d L d O H C e 3 T T z T v p q c M M l j 3 H Q u u L g X q 5 A O o K N D V 3 k J r N Y Z A c C F c D 0 v W C 5 0 q 1 H m R Z Y H 3 + t k W q 1 2 p U q V a l r T 8 o 8 1 T w D 1 Q M l P V V + s n z B V B r 6 S M 7 D 9 L C A l G n 0 / E Q h V k p L F f T 3 x q i 1 X S l c N 2 0 q U / 7 P 9 q V e r l c l r Z G o 0 H z l 5 v 0 / O / e k n q h b G l v F c p U Y + t B u n i x S 6 1 W i 7 r d b u Z 6 K Q u W 9 f b f K K 3 3 u F z 7 m f k y v f Z O V 0 4 i 7 j k 3 m 8 s 0 2 S j T V x / c T 9 V K M W x W U 9 E z G Z q e O 0 D l j f f Q 8 n J b Q M q C C J b W a u 2 j q r W e x 5 n F S b n y B x / P v 9 V q C 1 z t V p M e u X s f f f H T B + z o Q q E Y K K T 5 w p w h K y 0 s 6 h Q v v V 5 a a w B m t c e i 1 R 7 / 0 3 + o U 6 u r / m C g f Y A + u T R / i b r N S 5 y t A F V 2 P 4 6 r l X 7 y q 1 f i H Q n X U d X 6 F J U 2 3 E 7 t t o L k B p k b a F k D L q s t D 0 q v t a Y b A 3 p o b 0 e e L 9 Z U 2 I / M X a 3 V a H J y k o 6 8 c Z I u X L x k R 4 + 3 S k 8 W Q N H G m + + l y 5 f 7 f n r n M h I 0 T i C l F Y I F 9 0 t 3 t H y b l N w P g A o t l d o G e v r F 1 2 T f O G v s 1 1 C T s / f S / P z w A n w 1 m F A f F 5 i g 8 P m i + N k b D V / H y Q e U S Z 9 x W 7 / X p C 8 e v E P 2 j b P G e g 3 V 2 H o v L S 1 d 2 d W 7 d H 2 c F D 5 3 B x W m f q 7 P F i 5 f l j 4 s l Q b 0 l U / f y U d l 9 / c 4 W O n J w 7 8 e y 5 F S + 8 g 9 v F 7 q y p k W g y K 0 t L L a x l H h F B B X z r 9 w u 0 4 B 8 b I C 1 l L c U V S r 1 + X q 4 F N H 3 r A j x 0 v l l Y z l 3 + q b 7 + F B 0 F m x Z k q D s x p g 4 6 q w P 3 C b H 7 L V e 4 u c 6 R s N W l x Y k D s p W s 2 m 9 O u X D n 4 8 s + / z b m O 3 h q p y Z m o 2 h 6 / k Q W l w 0 v V C i c K + e f l E j X 7 z 6 u 9 5 H a X t Z c 5 O 7 X Z b / A f v 3 G l H j Y / G a g 1 V s 8 z k Y E J m g t L w p O u F V i r s o 3 P 1 e / h M t Y F O n T 4 r 2 Q n r K / Q x p o G f v 2 c f H 5 E d j z x a O a M t l 1 b f c r f P T G 6 a B x U w X b v C v n r u W J 1 u 2 j F H v z g 6 S U f / 9 K b 0 r 1 6 o K N H D n 9 q d G Z M 8 2 l h M + S a 2 A q b h q 3 l Q O C D g F z B d v c J + e + a P D X r k t h Y d 7 3 1 C 2 g 4 f f p F O v H N C o H r o j v G Y / p W e e u H V X I + i q b k D d P l y T 1 5 n Q p C z M l P o F 7 p 2 u a u A D + 9 r 0 + u n a v T A x / Q O / T N n z t K u X T s l B o f / e F q O y a t y n a G q j W l a W N A 7 I A C N A 2 c Y J n M K f W i 5 f n 3 2 r T r d v 7 t J F y 6 X 5 R I 6 Y D p / / o L 4 c 5 u n 5 J i 8 K t d r q F 5 9 r 7 8 0 7 o A K Y V I V R P 0 1 9 P u z d Z q Z 7 N M b Z y v 0 w f v v 0 + z s N l p c X K I 9 c x / J j F V e L L c Z q r r p g E w x 1 o J p J V w 3 T v V K P s B 2 f X p m v k L / e 7 R O V T 5 h n e 9 s k / a Z m W k c Q Y d u 2 y H H 5 F H l E m O V t 5 + p 7 Q e o 1 V p 5 S 1 G o U Y I J a v d w i i P a N 9 u T M m a F f X v s v Q q 9 f a F M R 0 9 e k n a s s + b n 5 + m + P d u D i O X n J 5 c Z C u s m w J Q F E j R q M I V 6 6 3 x F y k Z t d B / j l S j s 4 8 / s b d P x B c 1 S A G r L l i 1 0 / t x 5 2 5 s v 5 W 4 N V d 6 4 f 2 j d B I X B H W W Y Q r U 6 J b p v d 4 c 2 1 O M F y / U 1 L l I c u r U t t y r h R l p A t X X r F p 6 X z 2 X G M G b L V Y b a M L u f 1 0 0 r 7 x y P V e c W y r T U R q T i l e v + F 4 7 X + A T R p s O n Z u W E t 7 S 4 Q H f N L d P l N k O V I 5 V + d u T 1 e E d c S v 0 N n 5 L 7 y A A U D A q B i h m u m O V e n 4 L g 4 0 7 1 R / Y t U b P Z p N + e K l O / 9 7 7 t j V + 5 m f J V N t 2 1 z u t N B U w 3 S u k 4 4 E 7 1 k 2 c v U 7 V a o 1 u m P 6 D 3 F n n 6 l x H T G C 0 3 U z 5 8 m m t e p n p 5 F 2 L z 5 q U 5 W l 5 a l B d 7 Z y b y E 6 t c A F W e 0 e w U X o g I V c B 1 4 5 W O A e p n F + r U X F 6 m u 3 d 1 6 N z 8 R t s T t x i o j L w V k V X q G z g 7 D X 9 K U R i 8 0 C 9 0 Y 5 W O x T v z m 2 j 7 j h 2 8 p i r T z s 0 9 6 v a q 3 J o d 5 1 i s j P V i z D Z o 7 P U v 4 B a K S A x X q V y i N 0 4 r a D s 3 t u j C f C M z x j F Z 1 F O + + o a N k p 1 W W z u l z 4 i F b r x 8 T H j 0 w T + z M M m Z i e P G M b x 1 S 4 v q 9 l n q s S r q R 9 + r 7 v Z 3 R B S K U 7 i M / v w 7 0 1 S f m K S t E 0 0 6 / i 6 m f f E q 6 j V U u 5 1 k J W d O B W S j q y Q 2 H E c G C l A 9 + / Y k T U 1 P 0 / 4 d i 9 o e q U W 7 h p r Y + s l i 7 Z Q b 6 Y 2 l v 3 y r Q V O T N Z q r N T N j H o N F O + V b X i Y P U 5 G d 4 h N i 5 O + g Q I E B y T 9 H T k z w m i r e O + 6 j B K p U r l K 3 m 1 y M K B S 3 N D / p K b 7 T L 9 E r p 2 a Y u D h n H l G u o c r T t w 9 d 2 S s U p 4 Z j h 9 g m 5 e C D M + b H Z V G u o d r t Z L o H h Y E p A I t N H F A r Z A o o 1 R I d W 9 i x I u 4 x W J R T v r X e P F g o L v l 1 l B f q 2 o Y 4 x 6 b o g K p u + s S q a 6 c C s N j E 8 U L M A q i c N 2 D v + M m W 1 e J R d G u o F v e x A 6 f I U n E L o e M I W i 2 Q A d b t r 4 z / q F t 0 7 4 f q 9 Y q L E X k R u J E 4 Z o a y p M 2 p + I + 6 R f V 1 N h O b d h W X y n M l u 1 w + p K D O Y b 5 w o S U t s V h U U 7 7 u Y H r V 7 F R A F r O y Y 4 f W 8 + 8 1 e Z s 9 H k b R o r o o 0 e k k 4 K w G V q H I x O M Q U U Q o p U z B 1 c M X T 0 W k q N Z Q P d z m X 4 C U L w l F i p J n K Q i v 7 M o Y C 6 N q U a 2 h + n y 2 K m D K l 4 Y z E v v y m 7 S J z z H P G g + j a N G s o e r T s 0 N 3 R 4 Q q I I t Y w o u e K D W K t p U 2 r V 6 6 z H P 9 j D E x i h b N G q p U 3 + o 7 v l A + p B A F 8 Z Q 6 S q m J 4 J 4 9 d 1 k r E S i a N R T u 3 3 M q o M q J L I 4 S T x d T g Y p / r O Q G W l z k 4 G e M i V G 0 a D I U Z n s h S A V U c c s D I 3 F U X 9 t k r 2 y x D 7 u x d o 5 F 0 X y d D e 6 T L C D K l w S g l P E G v 1 Z P j g n H w i j / R J O h 0 L l a F l D l R g a L B F f C G t S l Q S 2 m m E e z h i p A y q s Y G G w 5 v m t Z 1 p g Y R Y v q T o l C O R D g g K V A Q j 1 p N 9 / 2 6 f 4 4 F M 0 a K q I + L b S G P D I B M K 7 0 8 G T 4 4 V g Y 5 Z + o M h T 6 t 1 D 8 c r A k h n c Q J G / L y b J Y F M + 9 f K K C q N x I Q J H X Q j w 0 q x s f l z U m R t C i W 0 P J z Y e F o l c 2 O L A w W y V + L I p m D Q W Q 8 I E e k d 3 N X 2 i F s g B a z y / W U N d d X 7 h D 7 z 2 a i v h b 0 Q v J D G 8 I F L U k E w 3 w j g J 7 V 7 a 0 i Z 9 9 U / Q o K p o 1 l J v q V S t a F o p P a U g 8 R A 6 k s A 3 H u D b c d 5 Y a D 6 N q U a 2 h J q o D u n 8 3 b u U n + S b x Q n H J w x N C J O A Y S E N Q q f X t 2 F j E w z I D s x G 0 5 e U m f f L m H v 3 i a I P r R D s 2 x T M N K A S Y h k F J s p T B J Y b 2 g f 8 g H i n t u K w x M Y o m M 6 k Y r N P p 0 F I n S U u n L 1 Z o s l h P x a E Q G s l C o S k w C o 6 r O 6 i 0 H W 8 1 y B o T o 2 j R r K H O z X d p y w b N S u 7 j e 9 s d L Q u N t o b h G Q b J T e k c P L 5 0 x v X J y d q K 8 T C q F s 1 K 5 C + L d X r x R J 3 K w Q t R v S J B j b w 8 Q A J I C A 7 a t B 3 Z C G D 1 A Z j 4 Z r K v R z t 2 b L a / N v q K Z g 1 V H V z k I J T o c / u C t + 6 a D t 2 q F y o K j Z Z c 5 g E c 6 S z k w P F t D I 6 W z s f 3 f 2 n b n r 0 f 5 b + W P S 5 G z a J Z Q 8 G 4 d + V r I 9 M 6 w p l L 9 h c a H T F A v B G Q 4 K d h c v X E 1 3 V T k p n c / h 5 V y v H c I R f P I 2 V r V P X r T V Z + B Q p C V 2 h 0 x A A N w c R m F y P 8 m s m B 5 A A y X 9 r F O E M N 8 L V F 8 b w G B Y v q 1 Z x t U 7 0 h m L L A K n T j F V 7 J U 4 A U G I H G A T M E j 5 p m J p 3 q S Y b q 4 Q p f X N 8 R F c 0 a C v b u p Y 5 0 P E A q Y B p N C U j 4 s Q s O D h Q P E E r A Z e 1 i U n f r J t e u Y G 2 b 3 c R / d e V Y G F W L a g 0 1 X b s o n Z y l A r A R E M M k 0 z 3 L S t 4 Y k B A u m P h + X w B S j 3 1 n / S 4 d O v S p z L E w q h b V G g r 2 8 J 5 l C V I 1 q s n q G E g y k 2 N K o Z K P z g Y w H C + B J Y D L + Q l g m p F C Q 1 s J p / z U G B h l i 2 r K B 1 t q c 7 w 4 A L 2 B T v u K z H T j 5 d Z L S V Z K f J 3 O W d 0 B h I s N 4 j t 4 r J 2 z k g f L / K w x M M o W 3 X n + n f c 1 E A h Q W g V c N 0 o O K D a D A 6 U 3 g c r a Q 9 8 s C y x M 9 / b s u d n + f j y K D q h y e Y k + t 4 + n f d z x V 6 K p x p U d V + g a J S B Z l g I g y E S A h u u a n d R C s B K I t J S 6 Q M R m J b L T / r v v s P 8 k H p V x U o / N E I B e r y s d D 6 2 V m R Z b V 3 f O a N S w C C h 0 J R K I 1 E G O k n o C k I K i F s J j 4 A T m Y t n n U v x e h w Z c p u M e g 0 W 3 h l L j z F P T 4 K T 1 Y a d 9 H H e a L K B a U z q 9 4 4 6 y U s z D o + b A c l k q g c q s B z O o U H o D U D 3 a v h 3 3 7 6 X j P v o W 3 Z Q P e v P 9 D t 2 7 c 9 k H 6 n r p y 3 e 2 q N M r 0 X J x F / s 6 Y p D 6 O q V z 8 O g 0 z 2 C R u G h s Q s C 0 V I h 8 p g J Y X P Y Y o h 6 v m 1 A C q o c f u d / + r 7 g U J V A Q A v T A b k D F w e F A h p n p W r P U z 9 5 Y e Z 9 g D A p u w P + r S 7 O T I C W + h 8 m A c R k r g c v A 8 T 7 v F 4 h c X T O S L 3 m 6 R 4 O u / W / x K c o 1 F O z M E l G 1 7 I I A q M Z 3 m s b J 4 m + i p I 9 B F L L U M E w K i Q M l r G M / 4 s S + w G P G v m Q k 8 3 W 6 1 6 W / / 8 f P Z s Y 8 B o t 0 D V W i d h 9 f c d O j v 7 t 1 y Q c j l M t S t c r 4 g n a 9 5 N Z M U g 5 B E p Y G h l g K H L a e l A w M f I 6 V G r e h 7 H a 8 D f i Y j R t n + H 9 d G f M Y L N o p H 7 T Y x S e h d a l R 6 f j A p d U f 4 I k S V b Q o d J W S r M Q m 4 N h U z m c m y 0 7 a 9 9 Y u p m s k 5 7 v Y J K B Z a V C p w e / Q X f s / b v 9 z n I o a q A 8 6 F T 6 r 9 e i + X c t 2 t t P A Y U r i p i e 4 Y V n K I l F d t b Q P t S 9 d d n K m I D l g X J v B 4 g 0 x M T + I j 0 7 t F C L 1 E / v k X Z E D l Z 4 D x m Z L / b I E 5 v b t T Q s K z o w F P R 9 W C U y y R Q P / G h w u S w 3 B 5 M y g C c 2 B J L 7 G C F f 0 H F T I T L B d u + Y y Y x y T R b u G c n a p V 6 c u Z 6 l t k 2 0 O r J 7 l M F + X k Y A j c F i h q 1 K y X l K I V m Y k Z + E + r S s 0 1 i a l H e v g Y V 9 h A k h s X b U + r 5 8 + + 8 g h / t 9 X x j g m i 3 r K 5 9 T h d V K X g / L Q n i U O E o K H w H V 1 U B T J 6 q r k Q Q I Q f o 0 E w A y e F G A e G B x j Z d L G J v F I + W w C k m U m X C q f n Y 3 n g 1 j W U i 6 A u j j Y I E B 1 O 1 2 a n W o l Z z 0 G C 8 G X 6 U t B 1 p p S k A w c Z x 4 S A y E s V x h O Y l x 6 a A A M z D K T A I S y w 7 F K r u r 1 u m 2 x r 3 z 1 c / Z I 4 l Z 0 7 4 d a z S 5 V Z g S q f V u T t Z Q G F J m K B w Y f V i h b m s n N k G G 4 T D K N g h V m K 2 d D G c m 9 x g R z Y M l + j U U Y j x A u 2 D / 8 0 y O Z M Y 3 R y r j w n I e f P l W o y 0 F b X l 6 i A 7 P n J G A O L J j P V I W 8 f F b y c M D U d + 2 + D f 0 o 7 a 4 / t f Q m x 5 l x 3 W W r 5 J I 4 x 8 L P H J I M V R r g v r 1 t Q S T j / s n F l M 9 p o b 6 V z x J l m p h o c N D s L O g M Z 0 o O s h s o P J z 0 H 4 2 p N C M x M M 4 A T 5 i F e K A r X K i r P 2 Q C U b h P A V K Y 9 E Q m E J k l s c C U j 6 f n D B M u R D z 2 + N f t E e V D u Q I K 6 i J T c c A e u G V R z o Z J U B F s g M U l D x y 5 t D 5 2 G U u f s z u p u I s P Y t I n M A e I g 8 X V n Z / R Z i D B d z C t B I l N s h J K X T f d / N H t 9 r j y o 9 y s o Z y 1 J j b L F w u 4 K Q U s W Q R z k G E W f A E r h 1 B p 9 k k b A A j X R m n j d t c v A S B a c p + F 7 W w J K A q R q 8 u 0 j k u c 1 B Q e G P d 9 p y 1 x 6 K J k 4 w P p y 7 g Q k R H D m K 1 0 5 K 2 / 5 P I 0 X b t 0 i q r V K h 0 + s Y E q l S q V Y e W K G Z 9 H f M l W 4 t k v T x X R J 8 E m W g E g 3 g x P a g 2 q N G S + d K 8 5 o Q 6 4 p E 3 r g E 0 y l 7 V 5 K A W 2 0 D e A B D q U C p N e g c X V V 4 W p x / 6 / / + C b 9 s D y p d x N + Z w 6 M z d z p n I B 1 e z k z q J h w P 1 Z V w b M 8 E C L X w Y W n p u Y g 8 E g W L U M j 3 V 1 N u 4 n 1 3 e + z 8 R P + j U N k 8 9 Q i I P M H N p 0 5 5 1 x 3 1 6 0 l n I L F G 6 R 6 H J Q 7 9 y + 7 A M q 5 o O v g 0 J K G y w 6 c A w m g 2 v U p S c A d x L Q D I I y y S b 6 n N K A D O 2 T 5 2 5 1 5 7 v + Q M k m o N i / H b 6 C Z / v Q p + F J y / p a T 2 a Y 7 u m 6 q V G v 0 Y O f P W i P P n 8 q H T m W z y m f U + f 0 m / S b M z M 8 5 a v p t K / C U z 1 Y e v q H a Z 9 M / 8 J p o B q m g O 7 t I D d M g M b c R A A J B f b Z X i 4 E M H X U t 4 w L 0 z Z X B 3 Q 8 p f O + t Q M o B 6 Q r G a I h C A 0 q A U t 8 P U H J 1 T u D y 6 1 d A V O 3 3 e R e 7 N P j O Z 3 q O Z V e O n b K I p F f t c 8 c p V d O T Q t Q F Y H J w D K o A J C A 5 W E K g E I d f 8 T V U f N s J Z D p M X 5 z / Y W B r o 7 9 h i W A g G d t V t d / A 1 / B c e 1 D Q K F k Q H x d Y E F 9 u B w C y t 2 j J z D Z 9 A + + y 0 y A C D 5 P 8 S Q z 8 b p p 0 O / Q E z 9 8 V J 5 B n j U W Q E G v / u Y 4 L X U t S z F Q A A u Z y Z U h U B X 5 R u w A K j b e Y U C x H F j i 6 8 a K Q E O V q 5 S C E Y q H u z W H J b Z W Z 9 / V F Q 6 r e 3 P Q B L 4 A M 1 w P L z x 4 q K T O 0 I i x D 4 A M K F 0 v u T L J S p q Z u M R F C I b q + z 9 6 V P s x 5 x o b o N q d H h 1 5 + S R z Y V f 8 X I b y V / 8 U p r J B d f + t P X r l z 3 U e B M N g 6 a C w E n W A I 7 8 2 W K x Q D V U y l N H 1 1 s T D 2 3 x t U F d a p U S L w i A N 4 s t + W L o u 5 u A x M 2 A S H 1 M / B 4 / t E 9 8 g 4 l L q D i Y 2 W T M J W M h M C l Q I E r J T n + 2 x x 7 9 B k 5 M T e K C 5 V + m l t 0 9 L S M Z B O J P + 6 o X j C V Q r g B o G 6 9 D H u v T S y Y a B x F n L g A q h E h f g w I c L e d 9 a / I 5 V Z F A k b o Z v J V r F l 1 / n i 6 d l Y K 5 d 6 g K J + S m Q f C Y S i H C Z n O G x N m k 3 g D L f j s E W A i W X x Q U q z U z f f e K b 1 G j U 7 b H n X 2 M F l N M v n z 3 q o Z L X q A Q s W 0 u V h t d U t 2 w d U L t X o n M L V Q P I g Q V O s I H v 8 J F G 8 b x r 2 y s T B r e 5 3 t c G D H x z B B L 5 9 T 6 O x X 4 t n b l 2 N Q c P 2 w q Q X J s D i E v x w 3 U T Q E r 8 L J g E J J v i 4 R a j g / f d T f c / c E A f 9 5 i o 9 P I Y A o X A / 9 / z x 6 g E m H y G g g + Q b E 2 F q R 5 u H e b y 4 X 0 d + s O 7 D Z p f r n C P K U B h l l J 4 s J G t l E 7 a b p W 1 h P G P j R M G u T r J P l / a P o H C 1 Q M / Z d o W A B W C h H Y D S K A S a N x + g 8 h N 8 6 w M 1 0 w h T A p U i / 9 G l x 7 7 7 j d o w 9 S k P I N x U u n l 4 + M H F N R c b t P z h 9 / 0 m c p l K Q 9 U M P W 7 b a 5 P O z c P m J M y n Z q v 0 t s X q g q P m W D j S / x 1 h U h c 2 7 p i V f k o 8 C D X w m 1 k 4 K 8 s F Q 7 e 4 F f / l f j O 3 C e 7 J n V f 2 l 0 R C p H 5 D i Z p M 5 A M J t Q F I o E K A G k 5 f I l c p 3 r E E D 7 6 7 a / R 9 M Y p e a z j J g b q j E Z p T P X z X 7 z O v Q C o F C Y F C 4 A p U I A I f r 1 a p g f 3 d u i 5 Y 7 y 4 d i A h i 8 E 3 e r S U r Z R O C t u V C Y P e C w C o A 1 d K 3 y Z w w L c 2 s 9 B P L I A J J e C x 0 m e m E C o P l I M I Y O k L 4 D r N s y k f M p J l J k z z 8 I G b P / j x t 6 U v x l V j D x T 0 z D O v c k 9 Y Z h K w F D C X o R 7 a 1 6 P 3 l 6 o 0 O z O g w 8 c n F C J A I q V B J Y P I 2 s U 1 s A Q y c b B X n Q z x 8 D a P p c R Y o e 0 A I C k B h 1 T k K G m D v 6 L u w A l 8 A c f q I V C B 7 6 d 4 D i o D K M x O + j a M B K Z a t U p P / O h b 8 h j H W a V X C q B E z z z z a + o N k J V c h g J Y W n 9 w b 4 + q v L 4 6 f B x X / N C m I A k 0 z g Q c 9 Q U d Y U c B C v 3 1 h c F u r v c B i N S 0 F Y 2 A A z / O N 5 O j g r r A I r 6 V V s 8 E K Q W R + k l G C j O T l J 0 2 t 3 V o a m q K v v O 9 f 5 H H N u 4 q g A r 0 2 9 f f p j + f / k C h M r t p E 9 G e 7 U S L n Q r 9 6 V y d B 5 9 m L g + S z 1 A O J C 7 l F x v Z q m S / K m g V 8 T A 3 L x A G v z r 2 G 5 a 8 Z Z O 9 z r d S f g C K q 4 u h D m g S X 7 + u k 6 H x M L n S w a Q W X o B w 6 y X 5 c B W G i v 8 B 3 b X / E / S w f F p R I a j 0 y j t n N T K F R B i A T / 7 k R e 4 Z d 3 G i Q r f t I N o 2 Q / T S y Y m h q 3 8 h T P D L 3 I 7 O H I I L w n 7 1 W O w N 8 6 T y U T B Q Z G O + l a i 7 d v l B O 3 w z r n h / G C q F S F 5 j M o A U q h R I 4 h t E A l a Q l Q Q m d x G i Q / V 6 j b 7 3 w 2 / J c y 6 U q A B q F T 3 1 0 x e o 0 8 W V v W R t p W s q l 6 E U L A E M 4 A z B h U G G E o U O O E F K X Z Z 3 M g R I n O c c 8 6 T U / Q 4 W O c r 5 V i p A g Z 8 C S Q B y Z Q o m B S g B K s l M m p X w d D Z u 2 k i P f u d r e E S F U i q A W k f / / V / P 0 o A h Q q b S j A W Q H F Q M l I O L f Z Q Y c e I b Q A 4 u S H 2 T u E H d Q A k l k K j H v i t x H J e o O T 8 w I o A B H / B o m 8 C S A i k T J g + U Z S a s n + x 1 J q y V 6 v U 6 f f / H j + G B F F p F p V + f K I B a T 4 e f e 4 3 O n p v n 3 l K Y B C 7 x 9 Z J 6 J l B m g M a D h D b 1 x F 9 V A M F c 7 w s s A E S 2 2 m 6 m 7 Y E B E P G t B D g h S A 4 u D 1 H o B 1 k J J Q O F m 4 X 3 3 b Z H 3 7 J e a E 0 x U O 9 K v A q t r 6 d / + j w t L L a 5 1 w B S O P X T y + t o F 5 D Q 7 k B C X d i x u h P a z Q 0 l w U g 2 A o Q I Y P i S P Q F m 2 P B v h i 4 8 o N 3 B J c B Y u 4 C F D N S z L z 9 T m F x m k o / 5 Y h / v E c N H f H 3 9 3 / 5 Z H k K h 9 V U A d Q 3 6 z / 9 4 h g c j O 0 P r K S v F B z z w g Y y C p C z x J g R J G 1 d K 4 F A x C t g k p Q M H k M C 3 M j G F R n w P E H w G B e 0 + M 3 H p 1 0 o o H U w M E j 9 + u R T + x L / q g y h 0 h S L 6 f y T L 4 x K S j y U q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 G u i d = " 3 1 c b 1 8 d b - f a a 3 - 4 c e 6 - a 1 2 b - d 2 3 f d 2 a 3 c b 0 7 "   R e v = " 1 "   R e v G u i d = " f b 9 a d 6 0 2 - 4 0 1 b - 4 f f 8 - 9 8 e 2 - b d 7 9 1 f d 7 7 e 5 9 " 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A8423229-4821-48D8-8D74-B7CBFF094B18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52BDB6A-BBA0-403D-8E1A-62B8328FCCF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CART_star,k=2</vt:lpstr>
      <vt:lpstr>CART_star,k=3</vt:lpstr>
      <vt:lpstr>CART_star,k=4</vt:lpstr>
      <vt:lpstr>CG_star, k=3</vt:lpstr>
      <vt:lpstr>CG_star, k=4</vt:lpstr>
      <vt:lpstr>CG, k=2</vt:lpstr>
      <vt:lpstr>CG, k=3</vt:lpstr>
      <vt:lpstr>CG, k=4</vt:lpstr>
      <vt:lpstr>CG small, k=2</vt:lpstr>
      <vt:lpstr>CG small, k=3</vt:lpstr>
      <vt:lpstr>CG small, k=4</vt:lpstr>
      <vt:lpstr>Charts</vt:lpstr>
      <vt:lpstr>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2018-07-26T08:35:51Z</dcterms:modified>
</cp:coreProperties>
</file>