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work\vue\DataManage\backend\prodata\"/>
    </mc:Choice>
  </mc:AlternateContent>
  <xr:revisionPtr revIDLastSave="0" documentId="13_ncr:1_{BEDA396A-6F48-464B-AA97-1FC1948BCCBB}" xr6:coauthVersionLast="45" xr6:coauthVersionMax="45" xr10:uidLastSave="{00000000-0000-0000-0000-000000000000}"/>
  <bookViews>
    <workbookView xWindow="3348" yWindow="1068" windowWidth="17280" windowHeight="8964" xr2:uid="{00000000-000D-0000-FFFF-FFFF00000000}"/>
  </bookViews>
  <sheets>
    <sheet name="patientBasicInfo" sheetId="1" r:id="rId1"/>
    <sheet name="imgDataInfo" sheetId="2" r:id="rId2"/>
    <sheet name="pathoDataInfo" sheetId="3" r:id="rId3"/>
    <sheet name="tumorMarkerInfo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2" i="4"/>
  <c r="E3" i="4"/>
  <c r="E2" i="4" s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</calcChain>
</file>

<file path=xl/sharedStrings.xml><?xml version="1.0" encoding="utf-8"?>
<sst xmlns="http://schemas.openxmlformats.org/spreadsheetml/2006/main" count="1171" uniqueCount="281">
  <si>
    <t>patientID</t>
    <phoneticPr fontId="1" type="noConversion"/>
  </si>
  <si>
    <t>pathoID</t>
    <phoneticPr fontId="1" type="noConversion"/>
  </si>
  <si>
    <t>casename</t>
    <phoneticPr fontId="1" type="noConversion"/>
  </si>
  <si>
    <t>age</t>
    <phoneticPr fontId="1" type="noConversion"/>
  </si>
  <si>
    <t>imgPath</t>
    <phoneticPr fontId="1" type="noConversion"/>
  </si>
  <si>
    <t>导管内乳头状粘液性</t>
  </si>
  <si>
    <t>casename</t>
    <phoneticPr fontId="1" type="noConversion"/>
  </si>
  <si>
    <t>age</t>
    <phoneticPr fontId="1" type="noConversion"/>
  </si>
  <si>
    <t>sex</t>
    <phoneticPr fontId="1" type="noConversion"/>
  </si>
  <si>
    <t>BMI</t>
    <phoneticPr fontId="1" type="noConversion"/>
  </si>
  <si>
    <t>smokingH</t>
    <phoneticPr fontId="1" type="noConversion"/>
  </si>
  <si>
    <t>GeneticH</t>
    <phoneticPr fontId="1" type="noConversion"/>
  </si>
  <si>
    <t>houspitalID</t>
    <phoneticPr fontId="1" type="noConversion"/>
  </si>
  <si>
    <t>sex</t>
    <phoneticPr fontId="1" type="noConversion"/>
  </si>
  <si>
    <t>checkMethod</t>
    <phoneticPr fontId="1" type="noConversion"/>
  </si>
  <si>
    <t>checkDate</t>
    <phoneticPr fontId="1" type="noConversion"/>
  </si>
  <si>
    <t>checkDevice</t>
    <phoneticPr fontId="1" type="noConversion"/>
  </si>
  <si>
    <t>imgReport</t>
    <phoneticPr fontId="1" type="noConversion"/>
  </si>
  <si>
    <t>reportResult</t>
    <phoneticPr fontId="1" type="noConversion"/>
  </si>
  <si>
    <t>CA199</t>
    <phoneticPr fontId="1" type="noConversion"/>
  </si>
  <si>
    <t>CA50</t>
    <phoneticPr fontId="1" type="noConversion"/>
  </si>
  <si>
    <t>CEA</t>
    <phoneticPr fontId="1" type="noConversion"/>
  </si>
  <si>
    <t>CA242</t>
    <phoneticPr fontId="1" type="noConversion"/>
  </si>
  <si>
    <t>上腹部CT平扫+增强</t>
  </si>
  <si>
    <t>NI JIN XUE</t>
  </si>
  <si>
    <t>ZHANG QIU MEI</t>
  </si>
  <si>
    <t>QI XIU PING</t>
  </si>
  <si>
    <t>SHA SU YUN</t>
  </si>
  <si>
    <t>YU SI ENG</t>
  </si>
  <si>
    <t>XIE LIN XIAN</t>
  </si>
  <si>
    <t>SHI QIAO GENG</t>
  </si>
  <si>
    <t>DONG GUI RONG</t>
  </si>
  <si>
    <t>GU SHAO BO</t>
  </si>
  <si>
    <t>LI JIN XIA</t>
  </si>
  <si>
    <t>WANG SHAN YING</t>
  </si>
  <si>
    <t>HU JIAN HUA</t>
  </si>
  <si>
    <t>ZHANG DAO FA</t>
  </si>
  <si>
    <t>XUAN LA YING</t>
  </si>
  <si>
    <t>FENG GUI TANG</t>
  </si>
  <si>
    <t>WU QING QING</t>
  </si>
  <si>
    <t>CAI YUAN XIANG</t>
  </si>
  <si>
    <t>GU JING ZHONG</t>
  </si>
  <si>
    <t>JIANG MENG</t>
  </si>
  <si>
    <t>GAI YAN LING</t>
  </si>
  <si>
    <t>GU YA JUAN</t>
  </si>
  <si>
    <t>WEI YU ZHU</t>
  </si>
  <si>
    <t>ZHOU SHU LAN</t>
  </si>
  <si>
    <t>NI JING YA</t>
  </si>
  <si>
    <t>ZHEN XING WU</t>
  </si>
  <si>
    <t>JING GUO NAN</t>
  </si>
  <si>
    <t>CHEN JIA GU</t>
  </si>
  <si>
    <t>ZHANG YUAN YUAN</t>
  </si>
  <si>
    <t>CAO JING</t>
  </si>
  <si>
    <t>LU GEN XIANG</t>
  </si>
  <si>
    <t>DING XIANG YANG</t>
  </si>
  <si>
    <t>XIAO ZHI YING</t>
  </si>
  <si>
    <t>WANG DE MING</t>
  </si>
  <si>
    <t>WANG YONG SHENG</t>
  </si>
  <si>
    <t>LIAO JING</t>
  </si>
  <si>
    <t>LIU GUANG FENG</t>
  </si>
  <si>
    <t>YIN YONG HE</t>
  </si>
  <si>
    <t>DAN FU LIN</t>
  </si>
  <si>
    <t>CHEN FEN YING</t>
  </si>
  <si>
    <t>XIE HE LI</t>
  </si>
  <si>
    <t>HUANG LI JUAN</t>
  </si>
  <si>
    <t>SHEN BING YOU</t>
  </si>
  <si>
    <t>G03748360</t>
  </si>
  <si>
    <t>B33250</t>
  </si>
  <si>
    <t>5108486</t>
  </si>
  <si>
    <t>A21153</t>
  </si>
  <si>
    <t>QG00009745</t>
  </si>
  <si>
    <t>B43957</t>
  </si>
  <si>
    <t>5553288</t>
  </si>
  <si>
    <t>A96432</t>
  </si>
  <si>
    <t>4814072</t>
  </si>
  <si>
    <t>983853</t>
  </si>
  <si>
    <t>5565938</t>
  </si>
  <si>
    <t>A99964</t>
  </si>
  <si>
    <t>5180880</t>
  </si>
  <si>
    <t>A32639</t>
  </si>
  <si>
    <t>5477172</t>
  </si>
  <si>
    <t>A83285</t>
  </si>
  <si>
    <t>L01085432</t>
  </si>
  <si>
    <t>A96605</t>
  </si>
  <si>
    <t>5514401</t>
  </si>
  <si>
    <t>A91093</t>
  </si>
  <si>
    <t>6004688</t>
  </si>
  <si>
    <t>B58842</t>
  </si>
  <si>
    <t>5433535</t>
  </si>
  <si>
    <t>A76271</t>
  </si>
  <si>
    <t>5754768</t>
  </si>
  <si>
    <t>B31759</t>
  </si>
  <si>
    <t>5404494</t>
  </si>
  <si>
    <t>A71473</t>
  </si>
  <si>
    <t>5140120</t>
  </si>
  <si>
    <t>A39803</t>
  </si>
  <si>
    <t>5574150</t>
  </si>
  <si>
    <t>A98462</t>
  </si>
  <si>
    <t>5286872</t>
  </si>
  <si>
    <t>A57571</t>
  </si>
  <si>
    <t>V17839780</t>
  </si>
  <si>
    <t>A40492</t>
  </si>
  <si>
    <t>4057073</t>
  </si>
  <si>
    <t>898651</t>
  </si>
  <si>
    <t>5580910</t>
  </si>
  <si>
    <t>B01284</t>
  </si>
  <si>
    <t>QG00002579</t>
  </si>
  <si>
    <t>B08697</t>
  </si>
  <si>
    <t>K00902720</t>
  </si>
  <si>
    <t>B66076</t>
  </si>
  <si>
    <t>6011629</t>
  </si>
  <si>
    <t>B60999</t>
  </si>
  <si>
    <t>5825019</t>
  </si>
  <si>
    <t>B51720</t>
  </si>
  <si>
    <t>5306446</t>
  </si>
  <si>
    <t>A55557</t>
  </si>
  <si>
    <t>6066903</t>
  </si>
  <si>
    <t>B79593</t>
  </si>
  <si>
    <t>QG00011037</t>
  </si>
  <si>
    <t>B49951</t>
  </si>
  <si>
    <t>5441642</t>
  </si>
  <si>
    <t>A75437</t>
  </si>
  <si>
    <t>3695676</t>
  </si>
  <si>
    <t>833598</t>
  </si>
  <si>
    <t>5421435</t>
  </si>
  <si>
    <t>A84393</t>
  </si>
  <si>
    <t>4604540</t>
  </si>
  <si>
    <t>946190</t>
  </si>
  <si>
    <t>5101494</t>
  </si>
  <si>
    <t>A27487</t>
  </si>
  <si>
    <t>5764736</t>
  </si>
  <si>
    <t>B32615</t>
  </si>
  <si>
    <t>3534455</t>
  </si>
  <si>
    <t>809318</t>
  </si>
  <si>
    <t>5809452</t>
  </si>
  <si>
    <t>B44054</t>
  </si>
  <si>
    <t>4759761</t>
  </si>
  <si>
    <t>967842</t>
  </si>
  <si>
    <t>6101357</t>
  </si>
  <si>
    <t>B83182</t>
  </si>
  <si>
    <t>5535816</t>
  </si>
  <si>
    <t>B05458</t>
  </si>
  <si>
    <t>T05363928</t>
  </si>
  <si>
    <t>941667</t>
  </si>
  <si>
    <t>J05638175</t>
  </si>
  <si>
    <t>A67562</t>
  </si>
  <si>
    <t>S07075826</t>
  </si>
  <si>
    <t>B30154</t>
  </si>
  <si>
    <t>QG00016353</t>
  </si>
  <si>
    <t>B69088</t>
  </si>
  <si>
    <t>M</t>
  </si>
  <si>
    <t>F</t>
  </si>
  <si>
    <t>MR5号机</t>
  </si>
  <si>
    <t>CT2号机</t>
  </si>
  <si>
    <t>MR1号机</t>
  </si>
  <si>
    <t>MR4号机</t>
  </si>
  <si>
    <t>CT1号机</t>
  </si>
  <si>
    <t>MR3号机</t>
  </si>
  <si>
    <t>CT3号机</t>
  </si>
  <si>
    <t>CT4号机</t>
  </si>
  <si>
    <t>胰十二指肠切除术后，肝总管-空肠吻合后，下腔静脉前方囊性灶，包裹性积液可能大，请结合临床
肝脏多发小囊肿</t>
  </si>
  <si>
    <t>胰头部实性假乳头状瘤可能
肝右叶多发小囊肿</t>
  </si>
  <si>
    <t>胰腺IPMN可能大，肝内外胆管扩张，胆囊肿大，建议MR检查
脾门区副脾</t>
  </si>
  <si>
    <t>所示腹主动脉硬化；左肾动脉起始部少许软硬斑块，局部管腔轻度狭窄
十二指肠乳头区至水平段管壁增厚，考虑十二指肠癌可能大，肝内外胆管及胰管扩张；胆囊小结石可能
两肾多发囊肿；右肾小血管平滑肌脂肪瘤；肝右后叶小血管瘤</t>
  </si>
  <si>
    <t>胰腺癌（胰尾部，T4期可能）
胰体下缘组（第18组）、腹主动脉周围组（第16组）淋巴结稍大
肝脏多发小囊肿
左肾囊肿</t>
  </si>
  <si>
    <t xml:space="preserve">胰腺体尾部癌伴脾脏动静脉受侵，肝脏多发转移，胰周淋巴结肿大
</t>
  </si>
  <si>
    <t>胰腺CTA血管未见明显异常
ERCP术后，肝内外胆管及胆总管扩张
肝右叶囊肿；右肾囊肿
双肺下叶陈旧灶
脾内结节，考虑灶性梗塞可能</t>
  </si>
  <si>
    <t>胆总管下端癌可能，伴上游胰胆管梗阻性扩张
右肾囊肿</t>
  </si>
  <si>
    <t>胰腺术后，考虑剩余胰尾部假性囊肿可能，随访
肝内多发囊肿</t>
  </si>
  <si>
    <t>胰颈癌
胰周稍大淋巴结</t>
  </si>
  <si>
    <t xml:space="preserve">胰腺癌（胰头部，36X33mm）。
与血管接触：肠系膜上动脉＞180°。
可疑淋巴结：胰十二指肠前组、肠系膜上动脉周围组。
远处转移：未见。
其它诊断：右肾小囊肿
</t>
  </si>
  <si>
    <t>全胰切除术后改变</t>
  </si>
  <si>
    <t>胰体癌侵犯脾动静脉，并向腹膜后生长
肝内小囊肿</t>
  </si>
  <si>
    <t>胰颈部占位，考虑胰腺癌侵犯脾静脉
副脾</t>
  </si>
  <si>
    <t xml:space="preserve">胰管轻度扩张
十二指肠降段乳头区域结节并肝内外胆管明显扩张，以十二指肠乳头癌可能大，请结合内镜     </t>
  </si>
  <si>
    <t>胰腺头部占位，并十二指肠球后肠壁增厚，考虑肠道间质瘤可能大，不除外胰头部实性假乳头状肿瘤</t>
  </si>
  <si>
    <t xml:space="preserve">胰头部上游胰管全程明显扩张，胰腺头部及体部胰管内结节状异常信号，以IPMN并癌变可能大
肝脏多发囊肿；脂肪肝
左肾囊肿；左侧肾上腺腺瘤可能     </t>
  </si>
  <si>
    <t>胰尾部IPMN可能大
胰头钩突部分支胰管轻度扩张
胆囊腺肌症     
肝内多发囊肿</t>
  </si>
  <si>
    <t xml:space="preserve"> 胰体部占位，考虑胰腺癌可能性大
胰头钩突胰管稍扩张
 肝内多发小囊肿</t>
  </si>
  <si>
    <t xml:space="preserve">胰头钩突占位，胰腺癌可能
肝内外胆管轻度扩张
脂肪肝 </t>
  </si>
  <si>
    <t xml:space="preserve">胰尾部囊性灶，考虑IPMN可能，建议进一步增强检查
胰腺部分分裂
左肾囊肿 </t>
  </si>
  <si>
    <t xml:space="preserve">胰腺颈体部占位，考虑胰腺癌，与肠系膜下静脉接触面≤180°，胰腺颈部前方囊性灶，考虑潴留囊肿可能，胰腺体尾部萎缩，上游胰管扩张
肝脏左叶近膈面强化灶，考虑小血管瘤
肝脏及双肾多发囊肿
左侧肾上腺增粗，增生可能，请随访
</t>
  </si>
  <si>
    <t xml:space="preserve">胰腺癌（胰头钩突部，30X25mm）。
与血管接触：肠系膜上动脉，肠系膜上静脉≤180°。
可疑淋巴结：未见。
远处转移：肝转移。
其它诊断：肝脏小囊肿；双肾囊肿；左肾错构瘤。
</t>
  </si>
  <si>
    <t xml:space="preserve">胰腺术后，请随访
腹膜后多发小淋巴结 
肝右叶小囊肿 
右肾小囊肿 </t>
  </si>
  <si>
    <t>胰头癌可能大
腹膜后数个稍增大淋巴结
肝左外叶上段低密度影，转移可能，请结合临床</t>
  </si>
  <si>
    <t xml:space="preserve">胰腺癌（胰体部，12X18mm）。
与血管接触：脾动脉，脾静脉＞180°。
可疑淋巴结：肝总动脉周围组、主动脉周围组。
远处转移：未见。
其它诊断：肠系膜上动脉夹层
右肾囊肿
</t>
  </si>
  <si>
    <t xml:space="preserve">胰腺癌（胰头部，25X26mm）。
与血管接触：无。
可疑淋巴结：未见。
远处转移：未见。
其它诊断：胆囊显示不清，请结合临床
</t>
  </si>
  <si>
    <t xml:space="preserve">胰腺炎术后改变
</t>
  </si>
  <si>
    <t>胰腺神经内分泌肿瘤术后改变，残余胰腺未见明显异常，请随访</t>
  </si>
  <si>
    <t>胰体尾脾切除术后改变
右肾微小结石，左肾小囊肿
左侧局部胸膜轻度增厚、粘连</t>
  </si>
  <si>
    <t>胰头颈部混合型IPMN伴慢性胰腺炎
胆囊多发结石
肝脏多发小囊肿</t>
  </si>
  <si>
    <t xml:space="preserve">胰腺神经内分泌瘤（头部钩突部，10mm*10mm）
与血管接触：未见明显
转移：未见明显，左肝膈面下富血供占位，以血管瘤可能，建议MRI增强
肝脏、左肾囊肿
胆囊息肉
</t>
  </si>
  <si>
    <t>胰头部占位，胰腺癌可能，肝内外胆管及胰管扩张，胆管结石
慢性胰腺炎
肝脏囊肿，双肾囊肿
少许腹水</t>
  </si>
  <si>
    <t>胰体尾部囊实性占位，考虑胰腺慢性炎症伴发假性囊肿形成可能
肝右叶小囊肿</t>
  </si>
  <si>
    <t>胰体部占位可能伴体尾部胰管扩张，建议增强MRI进一步检查
慢性胰腺炎急性发作
脾大</t>
  </si>
  <si>
    <t>胰管扩张伴结石，慢性胰腺炎，主胰管型IPMN待排
胆总管扩张
肝脏多发囊肿
双肾多发囊肿，左肾一枚含蛋白囊肿</t>
  </si>
  <si>
    <t xml:space="preserve">胰腺癌（胰头部，20X26mm)。
可疑淋巴结：胰十二指肠前组。
远处转移：未见。
</t>
  </si>
  <si>
    <t xml:space="preserve">胰腺改变，考虑为主胰管型IPMN伴胰头周围炎性渗出，建议增强MRI及MRCP
左肝囊肿，左肾小囊肿
</t>
  </si>
  <si>
    <t>胰腺钩突癌，病灶压迫侵犯肠系膜上静脉；主胰管扩张，伴轻度胰腺炎可能，请结合临床血尿淀粉酶检查
肝脏多发囊肿，脾脏小囊肿
右肾囊肿</t>
  </si>
  <si>
    <t>胰头部占位，考虑恶性肿瘤可能
胆囊未见显示，请结合临床</t>
  </si>
  <si>
    <t>胰体部占位，腺癌可能大，上游胰管扩张，胰周及腹膜后淋巴结肿大
胆囊结石</t>
  </si>
  <si>
    <t>胰腺钩突占位，伴胰管扩张及阻塞性胰腺炎，考虑胰腺癌可能大，不除外IPMN恶变
胰腺颈部囊性灶，考虑潴留囊肿可能
脂肪肝，肝右叶小囊肿。</t>
  </si>
  <si>
    <t>神经内分泌肿瘤</t>
  </si>
  <si>
    <t>分化腺癌</t>
  </si>
  <si>
    <t>导管腺癌</t>
  </si>
  <si>
    <t>蒋慧</t>
  </si>
  <si>
    <t>导管内乳头状黏液性</t>
  </si>
  <si>
    <t>鳞状细胞癌</t>
  </si>
  <si>
    <t>祝峙</t>
  </si>
  <si>
    <t>腺鳞癌</t>
  </si>
  <si>
    <t>朱焱</t>
  </si>
  <si>
    <t>pathoReport</t>
    <phoneticPr fontId="1" type="noConversion"/>
  </si>
  <si>
    <t>tumorS</t>
    <phoneticPr fontId="1" type="noConversion"/>
  </si>
  <si>
    <t>size</t>
    <phoneticPr fontId="1" type="noConversion"/>
  </si>
  <si>
    <t>TNM</t>
    <phoneticPr fontId="1" type="noConversion"/>
  </si>
  <si>
    <t>differentiation</t>
    <phoneticPr fontId="1" type="noConversion"/>
  </si>
  <si>
    <t>tumorClass</t>
    <phoneticPr fontId="1" type="noConversion"/>
  </si>
  <si>
    <t>pathoPath</t>
    <phoneticPr fontId="1" type="noConversion"/>
  </si>
  <si>
    <t>标本类型:十二指肠、胰头切除标本肿瘤部位:胰头部  肿瘤数目:1  镜下形态:腺样、乳头样  坏死:（-）神经侵犯:（-）  脉管癌栓:（-）侵犯十二指肠壁:（-）  侵犯十二指肠乳头:（-）侵犯胆总管壁:（-）  侵犯胰周脂肪:（-）近端消化道切缘:（-）  远端消化道切缘:（-）胰腺前切缘:(距切缘0.3cm见少量肿瘤组织)  胰腺后切缘:紧邻后切缘见少量肿瘤组织肠系膜血管（钩突）切缘:（-）  胆总管切缘:（-）胰腺切端:（-）  门静脉沟切缘:（-）淋巴结转移情况:胰周淋巴结:(0/1)病理诊断:(胰头)导管内乳头状粘液性肿瘤(IPMN)伴导管上皮轻度异型增生(胃型)免疫组化:</t>
  </si>
  <si>
    <t>标本类型:部分胃、十二指肠、胆囊及胰头切除标本;病理诊断:1、(胰头)神经内分泌肿瘤(NET,G2)2、慢性胆囊炎;备注:诊断与鉴别诊断价值的免疫组化标记、特殊染色及分子病理检查:;切缘情况:标本上切缘:(-)             标本下切缘:(-)胰腺切缘:(-)               胆总管切缘:(-);淋巴结转移情况:胰周淋巴结(0/2);肿瘤部位：胰头;组织学形态:巢片状、腺管状;坏死：灶性;浸润深度:侵及十二指肠粘膜下层;神经侵犯:（+）;脉管内癌栓:（-）;</t>
  </si>
  <si>
    <t>标本类型:十二指肠、胆囊及胰头切除标本肿瘤部位:胰头  肿瘤数目:1  肉眼形态:结节状肿瘤大小:2.5×2.5×1.5  镜下形态:腺管状、筛孔状、多灶性生长  坏死:(-)神经侵犯:（+）  脉管癌栓:（+）侵犯十二指肠壁:（+）  侵犯十二指肠乳头:（+）侵犯胆总管壁:（-）  侵犯胰周脂肪:（-）近端消化道切缘:（-）  远端消化道切缘:（-）胰腺前切缘:（-）  胰腺后切缘:（-）肠系膜血管（钩突）切缘:（-）  胆总管切缘:（-）胰腺切端:（-）  门静脉沟切缘:（-）淋巴结转移情况:胰周淋巴结:(0/22)另送淋巴结:第8组淋巴结(0/1)病理分级:中分化  病理分期:T:2  N:0  M:x病理诊断:1、(胰头部)中分化导管腺癌2、(胰头部)导管内乳头状粘液性肿瘤(分支胰管型、胃型)伴导管上皮轻至中度异型；另于周围胰腺可见上皮内瘤变(Pan III级)3、(十二指肠)胰腺异位  4、慢性胆囊炎免疫组化:CAM5.2:(+),CDX2:（-）,PD1:（-）,PDL-1:（个别肿瘤+）,P53:（-）,KI67:（60%+）,MUC2:（-）,MUC5:（+）,MUC6:（-）,MLH1:（100%）,MSH2:（100%+）,PMS2:(90%),MSH6:(80%+),</t>
  </si>
  <si>
    <t>标本类型:胰、十二指肠、胆囊切除标本;病理诊断:1、（十二指肠乳头及壶腹部）中至低分化腺癌，pT3N0Mx，肿瘤最大径3cm2、慢性胆囊炎;备注:诊断与鉴别诊断价值的免疫组化标记、特殊染色及分子病理检查:;切缘情况:标本上切缘:(-)             标本下切缘:(-)胰腺切缘:(-)               胆总管切缘:(-);淋巴结转移情况:胰周淋巴结(0/28);另送或其它:胆囊呈慢性炎，未见肿瘤组织;肿瘤部位：十二指肠乳头及壶腹部;组织学形态:乳头状、腺样;坏死：灶性;组织学分级:中至低分化;浸润深度:浆膜下层，胰周脂肪;神经侵犯:（-）;脉管内癌栓:（-）;</t>
  </si>
  <si>
    <t>标本类型:胰体尾+脾脏+肾上腺切除标本;病理诊断:1、(胰体尾)中分化导管腺癌(pT3NxMx)2、慢性脾淤血;备注:诊断与鉴别诊断价值的免疫组化标记、特殊染色及分子病理检查:;切缘情况:胰腺切缘:(-);淋巴结转移情况:胰周淋巴结(0/2);另送或其它:肾上腺组织未见肿瘤累及;肿瘤部位：胰体尾;组织学形态:不规则腺管状，间质纤维化明显;坏死：点状;组织学分级:中分化;浸润深度:胰周脂肪组织中，可见侵犯胰周神经节;神经侵犯:（+）;脉管内癌栓:（+）;</t>
  </si>
  <si>
    <t>标本类型:胰体尾+脾脏切除标本;病理诊断:1、(胰体尾)低分化导管腺癌伴肝转移(pT3N2M1,AJCC第八版)2、(脾脏)慢性淤血;备注:诊断与鉴别诊断价值的免疫组化标记、特殊染色及分子病理检查:;切缘情况:标本前切缘:(-)             标本后切缘:(-)胰腺切缘:(-)               左肾上腺:(-);淋巴结转移情况:胰周淋巴结(7/32)另送淋巴结:腹腔干淋巴结(0/2);另送或其它:“特殊肝段”内见与胰腺肿瘤组织形态相似的肿瘤组织，肝内肿瘤累及但未突破肝被膜，距最近肝切缘0.1cm;肿瘤部位：胰体尾;组织学形态:腺管状、小片状;坏死：小片状;组织学分级:低分化;浸润深度:浸润至胰周脂肪;神经侵犯:（+）;脉管内癌栓:（+）;</t>
  </si>
  <si>
    <t>标本类型:带部分胃的胰、十二指肠切除标本;病理诊断:（十二指肠壶腹）绒毛状腺瘤伴高级别上皮内瘤变;备注:诊断与鉴别诊断价值的免疫组化标记、特殊染色及分子病理检查:;切缘情况:标本上切缘:(-)             标本下切缘:(-)胰腺切缘:(-)               胆总管切缘:(-);淋巴结转移情况:胰周淋巴结(0/11)另送淋巴结:第12组(0/1);肿瘤部位：十二指肠壶腹;组织学形态:绒毛状，细胞中至重度异型;坏死：（-）;浸润深度:（-）;神经侵犯:（-）;脉管内癌栓:（-）;</t>
  </si>
  <si>
    <t>标本类型:带部分胃的胰、十二指肠、胆囊切除标本;病理诊断:1、（胆总管下段）中分化腺癌，累及胰腺（pT3N1Mx）2、慢性胆囊炎;备注:诊断与鉴别诊断价值的免疫组化标记、特殊染色及分子病理检查:;切缘情况:标本上切缘:(-)             标本下切缘:(-)胰腺切缘:(-)        胆总管切缘:(-)   大网膜：（-）;淋巴结转移情况:胃周淋巴结(0/2)            胰周淋巴结(2/3)另送淋巴结:第16组(0/5);肿瘤部位：胆总管下段;组织学形态:腺管状;坏死：小灶性;组织学分级:中分化;浸润深度:侵及胰周脂肪及胆总管全层，未侵及十二指肠壁。;神经侵犯:（-）;脉管内癌栓:（-）;</t>
  </si>
  <si>
    <t>标本类型:胰体尾切除标本;病理诊断:(胰体尾)神经内分泌肿瘤，NET G1，肿瘤最大径1.5cm。;备注:诊断与鉴别诊断价值的免疫组化标记、特殊染色及分子病理检查:;切缘情况:胰腺切缘:(-);淋巴结转移情况:胰周淋巴结(未找到);另送或其它:结合Ki-67 2%;肿瘤部位：胰体尾;组织学形态:实性巢、锻带、菊形团样;坏死：（-）;组织学分级:分化良好;浸润深度:胰腺内;神经侵犯:（-）;脉管内癌栓:（+）;</t>
  </si>
  <si>
    <t>标本类型:胰颈、体尾加脾脏切除标本;病理诊断:1、(胰颈、体)导管内乳头状黏液性肿瘤伴浸润性癌(浸润成分为黏液性非囊性癌，AJCC第八版)，pT2N0Mx2、(脾脏)慢性淤血;备注:诊断与鉴别诊断价值的免疫组化标记、特殊染色及分子病理检查:;切缘情况:胰腺切缘:(距切缘0.8cm可见肿瘤);淋巴结转移情况:胰周淋巴结(0/18);肿瘤部位：胰颈、体;组织学形态:导管内乳头状结构，浸润灶中可见片状粘液湖中漂浮肿瘤细胞;坏死：点状;组织学分级:中至低分化;浸润深度:累及胰周脂肪;神经侵犯:（-）;脉管内癌栓:（-）;</t>
  </si>
  <si>
    <t>标本类型:部分胃、十二指肠、胆囊及胰头切除标本肿瘤部位:胰头  肿瘤数目:１  肉眼形态:结节状肿瘤大小:3.7×2.5×2.5  镜下形态:腺管状、巢团状  坏死:灶性神经侵犯:（+）  脉管癌栓:（-）侵犯十二指肠壁:黏膜下层  侵犯十二指肠乳头:（-）侵犯胆总管壁:(-)  侵犯胰周脂肪:（+），侵犯胃壁浆膜层近肌层近端消化道切缘:(-)  远端消化道切缘:（-）胰腺前切缘:距前切缘0.75mm见癌组织  胰腺后切缘:（-）肠系膜血管（钩突）切缘:(+)  胆总管切缘:（-）胰腺切端:距切缘1.12mm见癌组织  门静脉沟切缘:（-）腹膜后神经丛:(-)另送切缘:“右半结肠”未见癌组织累及；可见肿瘤累及肠系膜上静脉中膜层淋巴结转移情况:胃周淋巴结:(０/４)胰周淋巴结:(5/14)另送淋巴结:第5组(0/2)　第８组(0/2)　第9组(0/1)　第16组(0/1)　第17组(0/1)　结肠系膜(0/7)病理分级:中分化  病理分期:T:2  N:2  M:x病理诊断:1、(胰头)腺鳞癌(鳞状细胞癌占比约50%)　　２、慢性胆囊炎；胆固醇息肉３、(右半结肠)增生性息肉；肠系膜淋巴结(0/7)反应性增生　４、慢性阑尾炎免疫组化:</t>
  </si>
  <si>
    <t>标本类型:带部分胃的全胰、十二指肠、胆囊切除标本;病理诊断:1、（胰头）中分化导管腺癌（pT3N1Mx）2、慢性脾淤血3、慢性胆囊炎;备注:诊断与鉴别诊断价值的免疫组化标记、特殊染色及分子病理检查:;切缘情况:标本上切缘:(-)             标本下切缘:(-)胆总管切缘:(-);淋巴结转移情况:胃周淋巴结(0/3)            胰周淋巴结(1/10);肿瘤部位：胰头部;组织学形态:不规则腺管状;坏死：多灶性;组织学分级:中分化;浸润深度:侵犯胆总管全层，浸润至十二指肠粘膜层，胰周脂肪;神经侵犯:（+）;脉管内癌栓:（-）;</t>
  </si>
  <si>
    <t>标本类型:胰体尾+脾脏切除标本肿瘤部位:胰体  肿瘤数目:1  大体形态:灰白色结节状肿瘤大小:4.5×4×3.5  镜下形态:腺管状  坏死:（-）神经侵犯:（+）  脉管癌栓:（-）侵犯脾脏:（-）  侵犯肾上腺:（+）  胰腺前切缘:（+）  胰腺后切缘:（+）胰腺切端:（-）另送切缘:“脾门结节”为副脾，未见肿瘤组织; "肝结节"海绵状血管瘤，未见癌组织累及淋巴结转移情况:胰周淋巴结:(3/15)脾门淋巴结:(0/2)另送淋巴结:第9组、第11组淋巴结(未见癌转移0/6,0/1)  第10组淋巴结(为脂肪结缔组织，未见淋巴结)病理分级:中分化  病理分期:T:3  N:1  M:x病理诊断:(胰体)中分化导管腺癌，累及胰周脂肪免疫组化:</t>
  </si>
  <si>
    <t>标本类型:胰体尾加脾脏切除标本;病理诊断:1、（胰体尾）中分化导管腺癌（pT3N1Mx）2、慢性脾淤血;备注:诊断与鉴别诊断价值的免疫组化标记、特殊染色及分子病理检查:;切缘情况:胰腺切缘:(-);淋巴结转移情况:胰周淋巴结(1/5);另送或其它:左肾上腺未见肿瘤;肿瘤部位：胰体尾;组织学形态:不规则腺管状;坏死：小片状;组织学分级:中分化;浸润深度:浸润至胰周脂肪;神经侵犯:（+）;脉管内癌栓:（-）;</t>
  </si>
  <si>
    <t>标本类型:部分胃、十二指肠、胆囊及胰头切除标本;病理诊断:（十二指肠壶腹）中分化腺癌(pT3N1Mx);备注:诊断与鉴别诊断价值的免疫组化标记、特殊染色及分子病理检查:;切缘情况:标本上切缘:(-)             标本下切缘:(-)胰腺切缘:(-)               胆总管切缘:(-);淋巴结转移情况:胰周淋巴结(1/6)另送淋巴结:第8组(0/2);肿瘤部位：十二指肠壶腹;组织学形态:绒毛状、腺管状、筛孔状;坏死：灶性;组织学分级:中分化;浸润深度:浸润十二指肠全层，胰腺实质，胆总管全层;神经侵犯:（+）;脉管内癌栓:（-）;</t>
  </si>
  <si>
    <t>标本类型:带部分胃的胰、十二指肠、胆囊切除标本;病理诊断:（胰头部及十二指肠）神经内分泌肿瘤（NET G2）,pT3N2Mx（ACJJ第8版）（胰头部肿瘤最大径为6cm，十二指肠部肿瘤最大径为4.3cm）;备注:诊断与鉴别诊断价值的免疫组化标记、特殊染色及分子病理检查:;切缘情况:标本上切缘:(-)             标本下切缘:(-)胰腺切缘:(-)               胆总管切缘:(-)标本前切缘：（-）           标本后切缘：（-）;淋巴结转移情况:胃周淋巴结(0/6)            胰周淋巴结(4/6);另送或其它:门静脉切缘：（-）肠系膜上动脉切缘：（-） 肠系膜上静脉切缘：（-） 后腹膜神经丛：（-） 结合胰头部肿物Ki-67 6%;肿瘤部位：胰头;组织学形态:巢团状;坏死：（-）;组织学分级:分化良好;浸润深度:累及十二指肠全层;神经侵犯:（-）;脉管内癌栓:（+）;</t>
  </si>
  <si>
    <t>标本类型:胰体尾加脾脏切除标本;病理诊断:1、（胰体尾）导管内乳头状黏液性肿瘤（IPMN）伴导管上皮轻至中度异型增生，局部重度异型增生；慢性胰腺炎2、慢性脾淤血3、慢性胆囊炎;备注:诊断与鉴别诊断价值的免疫组化标记、特殊染色及分子病理检查:;切缘情况:胰腺切缘:(-);淋巴结转移情况:胰周淋巴结(0/1)另送淋巴结:第8组(0/4);肿瘤部位：胰体尾;组织学形态:胰管扩张，上皮轻至中度异型增生,局部重度异型增生;坏死：（-）;浸润深度:位于胰腺导管内;神经侵犯:（-）;脉管内癌栓:（-）;</t>
  </si>
  <si>
    <t>标本类型:胰体尾+脾脏切除标本;病理诊断:1、(胰腺体尾部)导管内黏液性乳头状瘤伴低级别上皮内瘤变2、慢性胆囊炎;备注:诊断与鉴别诊断价值的免疫组化标记、特殊染色及分子病理检查:;切缘情况:胰腺切缘:(-);淋巴结转移情况:胰周淋巴结(0/3);另送或其它:脾脏呈淤血性改变，未见肿瘤胆囊示慢性炎改变;肿瘤部位：胰体尾;组织学形态:胰管扩张，被覆上皮呈黏液微乳头状;坏死：（-);组织学分级:局部低级别上皮内瘤变;浸润深度:（-）;神经侵犯:（-）;脉管内癌栓:（-）;</t>
  </si>
  <si>
    <t>（胰腺颈部）导管内乳头状粘液性肿瘤(IPMN)伴导管上皮中至重度异型增生，局部有微浸润；胰腺切缘未见肿瘤；胰周淋巴结(0/4)未见肿瘤转移，请注意随访</t>
  </si>
  <si>
    <t>标本类型:带部分胃的胰、十二指肠、胆囊切除标本;病理诊断:（胰头）腺鳞癌（pT3N1Mx）;备注:诊断与鉴别诊断价值的免疫组化标记、特殊染色及分子病理检查:;切缘情况:标本上切缘:(-)             标本下切缘:(-)胰腺切缘:(-)               胆总管切缘:(-);淋巴结转移情况:胃周淋巴结(0/6)            胰周淋巴结(1/5)另送淋巴结:第8组(0/2) 第13组(0/4) 第16组(0/1) 第17组(0/5);肿瘤部位：胰头部;组织学形态:腺管状、团块状;坏死：（-）;浸润深度:十二指肠黏膜下层，胰周脂肪;神经侵犯:（+）;脉管内癌栓:（-）;</t>
  </si>
  <si>
    <t>标本类型:胰体尾加脾脏切除标本;病理诊断:（胰体尾）导管内乳头状粘液性肿瘤（IPMN）伴低级别上皮内瘤变;备注:诊断与鉴别诊断价值的免疫组化标记、特殊染色及分子病理检查:;切缘情况:前切缘:(-)             后切缘:(-)胰腺切缘:(-);淋巴结转移情况:胰周淋巴结(0/3);另送或其它:“脾”呈慢性淤血性改变;肿瘤部位：胰体尾;组织学形态:导管内乳头状肿瘤，细胞呈柱状;坏死：无;浸润深度:局限于胰腺实质内;神经侵犯:（-）;脉管内癌栓:（-）;</t>
  </si>
  <si>
    <t>标本类型:部分胃、十二指肠、胆囊及胰头切除标本肿瘤部位:胰颈  肿瘤数目:1  肉眼形态:结节状肿瘤大小:4.5×2.3×3  镜下形态:不规则腺管状  坏死:灶性神经侵犯:（+）  脉管癌栓:（-）侵犯十二指肠壁:（-）  侵犯十二指肠乳头:（-）侵犯胆总管壁:（-）  侵犯胰周脂肪:（+）近端消化道切缘:（-）  远端消化道切缘:（-）胰腺后切缘:（-）肠系膜血管（钩突）切缘:（-），未累及SMV  胆总管切缘:（-）胰腺切端:（-）  门静脉沟切缘:（-）腹膜后神经丛:（-）另送切缘:“胆囊”慢性胆囊炎，周围胰腺可见Pan IN 1～2级淋巴结转移情况:胰周淋巴结:(1/15)另送淋巴结:第8组(0/1) 第6组、第13组、第17组(镜下为纤维脂肪组织，未见肿瘤) 第14组(0/2)病理分级:中分化  病理分期:T:3  N:1  M:x病理诊断:1、(胰颈)中分化导管腺癌2、(十二指肠)胰腺异位免疫组化:</t>
  </si>
  <si>
    <t>标本类型:带部分胃的胰、十二指肠、胆囊切除标本肿瘤部位:胰头  肿瘤数目:1  肉眼形态:灰白色结节状肿瘤大小:2.5×2.5×2.5  镜下形态:腺管状  坏死:(-)神经侵犯:（+）  脉管癌栓:(-)侵犯十二指肠壁:(-)  侵犯十二指肠乳头:（-）侵犯胆总管壁:(-)  侵犯胰周脂肪:（+）近端消化道切缘:(-)  远端消化道切缘:（-）胰腺前切缘:（+）  胰腺后切缘:（+）肠系膜血管（钩突）切缘:（+）  胆总管切缘:(-)胰腺切端:(距切缘0.279cm可见Pan IN 2级)  门静脉沟切缘:(-)腹膜后神经丛:(-)另送切缘:可见肿瘤侵犯肠系膜上静脉内膜层,血管两断端(-)；周围胰腺可见Pan IN 2级淋巴结转移情况:胰周淋巴结:(0/8)另送淋巴结:第8组(0/1)病理分级:中分化  病理分期:T:2  N:0  M:X病理诊断:1、（胰头钩突部）中分化导管腺癌2、慢性胆囊炎免疫组化:CAM5.2:(+),CDX2:(部分+),PD1:(-),PDL-1:(-),KI67:(20%),MUC1:(+),MUC2:(-),MUC5:(+),MUC6:(-),MLH1:(100%+),MSH2:(100%+),PMS2:(90%+),MSH6:(100%+),</t>
  </si>
  <si>
    <t>标本类型:胰体尾+脾脏切除标本肿瘤部位:胰体尾  肿瘤数目:1  大体形态:灰白色肿瘤大小:5×3.5×4.5  镜下形态:腺管状  坏死:片状神经侵犯:（-）  脉管癌栓:（-）侵犯脾脏:（-）  侵犯脾静脉:（-）侵犯肾上腺:（-）  胰腺前切缘:（+）  胰腺后切缘:距切缘0.1cm可见癌组织胰腺切端:（-）另送切缘:横结肠系膜：(+)  周围胰腺可见IPMN(胃型)伴上皮轻至中度异型淋巴结转移情况:胰周淋巴结:(0/18)脾门淋巴结:(0/0)病理分级:中分化  病理分期:T:3  N:0  M:x病理诊断:1、(胰体尾)中分化导管腺癌2、慢性脾淤血免疫组化:</t>
  </si>
  <si>
    <t>标本类型:部分胃、十二指肠、胆囊及胰头切除标本;病理诊断:1、(胰头)中分化导管腺癌(pT3N1Mx)2、慢性胆囊炎、胆结石;备注:诊断与鉴别诊断价值的免疫组化标记、特殊染色及分子病理检查:;切缘情况:标本上切缘:(-)             标本下切缘:(-)胰腺切缘:(距切缘0.3cm可见肿瘤侵犯神经)   胆总管切缘:(-);淋巴结转移情况:胃周淋巴结(0/4)            胰周淋巴结(1/7)另送淋巴结:第8、12、14组(0/6) 第16组(0/1);肿瘤部位：胰头;组织学形态:不规则腺管状;坏死：点状;组织学分级:中分化;浸润深度:侵犯至十二指肠粘膜下层，胆总管肌层，浸润至胰周脂肪;神经侵犯:（+）;脉管内癌栓:（+）;</t>
  </si>
  <si>
    <t>标本类型:胰体尾+脾脏切除标本肿瘤部位:胰体尾  肿瘤数目:1  大体形态:结节状肿瘤大小:2×2×1.8  镜下形态:腺管样、筛孔状  坏死:(-)神经侵犯:(+)  脉管癌栓:(-)侵犯胰周脂肪:(+)胰腺前切缘:(-)  胰腺后切缘:(-)胰腺切端:(-)另送切缘:肾上腺(-) 脾静脉(+)淋巴结转移情况:脾门淋巴结:(2/13，另于胰周见副脾1枚)病理分级:中分化  病理分期:T:1  N:0  M:x病理诊断:（胰体尾）中分化导管腺癌免疫组化:</t>
  </si>
  <si>
    <t>标本类型:带部分胃的胰、十二指肠切除标本肿瘤部位:胰头  肿瘤数目:1  肉眼形态:灰白结节状肿瘤大小:3.5×3×2  镜下形态:条索状、腺管状、巢团样  坏死:点状神经侵犯:（+）  脉管癌栓:（+）侵犯十二指肠壁:（-）  侵犯十二指肠乳头:（-）侵犯胆总管壁:（-）  侵犯胰周脂肪:（+）近端消化道切缘:（-）  远端消化道切缘:（-）胰腺前切缘:（-）  胰腺后切缘:（-）肠系膜血管（钩突）切缘:（-）  胆总管切缘:（-）胰腺切端:（-）  门静脉沟切缘:（-）淋巴结转移情况:胃周淋巴结:(0/2)胰周淋巴结:(0/11)另送淋巴结:第6组(0/2) 第8组(0/1) 第16组(0/12) 第5组、第12组(镜下示脂肪组织，未见淋巴结及肿瘤组织)病理分期:T:2  N:0  M:x病理诊断:（胰头）腺鳞癌，肿瘤最大径3.5cm(腺癌约占50%，鳞状细胞癌约占50%)免疫组化:</t>
  </si>
  <si>
    <t>(十二指肠胰头部)慢性胰腺炎，倾向沟部胰腺炎</t>
  </si>
  <si>
    <t>胰头神经内分泌肿瘤(G2型)；慢性胆囊炎</t>
  </si>
  <si>
    <t>标本类型:胰体尾+脾脏切除标本;病理诊断:1、(胰体尾)神经内分泌肿瘤(NET G1)2、(脾脏)慢性淤血;备注:诊断与鉴别诊断价值的免疫组化标记、特殊染色及分子病理检查:;切缘情况:胰腺切缘:(-);淋巴结转移情况:胰周淋巴结(0/4);另送或其它:免疫组化Syn(+),CgA(+),Ki-67(约2%);肿瘤部位：胰体尾;组织学形态:梁索状;坏死：无;组织学分级:高分化;浸润深度:局限于胰腺内;神经侵犯:（-）;脉管内癌栓:（-）;</t>
  </si>
  <si>
    <t>1、（胰头）导管内乳头状粘液性肿瘤伴浸润性癌2、慢性胆囊炎</t>
  </si>
  <si>
    <t>标本类型:部分胃、十二指肠、胆囊及胰头切除标本;病理诊断:结合免疫组化标记结果(M1610269):1、(胰头)神经内分泌肿瘤(NET,G1)2、慢性胆囊炎伴胆固醇性息肉;备注:诊断与鉴别诊断价值的免疫组化标记、特殊染色及分子病理检查:;切缘情况:标本上切缘:(-)             标本下切缘:(-)胰腺切缘:(-)               胆总管切缘:(-);淋巴结转移情况:胰周淋巴结(0/2);另送或其它:“胆囊”呈慢性炎改变伴胆固醇息肉形成;肿瘤部位：胰头;组织学形态:巢团状;坏死：（-）;浸润深度:未侵及胰周组织;神经侵犯:（-）;脉管内癌栓:（-）;</t>
  </si>
  <si>
    <t>标本类型:带部分胃的胰、十二指肠、胆囊切除标本肿瘤部位:胰头部  肿瘤数目:1  肉眼形态:黏膜粗糙肿瘤大小:1.3×1.2×0.8  镜下形态:不规则腺管状  坏死:灶性神经侵犯:(+)  脉管癌栓:(-)侵犯十二指肠壁:(-)  侵犯十二指肠乳头:(-)侵犯胆总管壁:(-)  侵犯胰周脂肪:(-)近端消化道切缘:(-)  远端消化道切缘:(-)胰腺前切缘:(-)  胰腺后切缘:(-)肠系膜血管（钩突）切缘:(-)  胆总管切缘:(-)胰腺切端:(距胰腺切缘0.2cm可见癌)  门静脉沟切缘:(-)淋巴结转移情况:胃周淋巴结:(0/0)胰周淋巴结:(0/7)病理分级:中分化  病理分期:T:1c  N:0  M:x病理诊断:1、（胰头）中分化导管腺癌，肿瘤最大径1.3cm，胰管结石2、慢性胆囊炎免疫组化:</t>
  </si>
  <si>
    <t>（胰体尾）神经内分泌肿瘤(G2)伴化脓性炎，并累及胃和横结肠系膜慢性脾淤血</t>
  </si>
  <si>
    <t>标本类型:胰体尾+脾脏切除标本肿瘤部位:胰体尾  肿瘤数目:1  大体形态:灰白色、实性肿瘤大小:2×1.8×1.5  镜下形态:腺管状  坏死:点状神经侵犯:（+）  脉管癌栓:（+）侵犯脾脏:（-）  侵犯肾上腺:（-）  胰腺前切缘:（-）  胰腺后切缘:（-）胰腺切端:（-）另送切缘:左肾上腺未见肿瘤累及淋巴结转移情况:胰周淋巴结:(1/18)脾门淋巴结:(0/0)另送淋巴结:第9组（0/2）病理分级:中分化  病理分期:T:1c  N:1  M:x病理诊断:（胰体尾）中分化导管腺癌免疫组化:CAM5.2:(+),PD1:(-),PDL-1:(-),P53:(-),KI67:30%,MUC1:(+),MUC2:(-),MUC5:(+),MUC6:(少+),MLH1:100%+,MSH2:100%+,PMS2:100%+,MSH6:90%+,PP:(-),</t>
  </si>
  <si>
    <t>标本类型:部分胃、十二指肠、脾脏及胰切除标本;病理诊断:1.（全胰）胰腺主胰管导管内乳头状粘液性肿瘤伴导管上皮低级别上皮内瘤变，胰腺间质纤维化，部分胰腺腺泡萎缩2.慢性脾淤血;备注:诊断与鉴别诊断价值的免疫组化标记、特殊染色及分子病理检查:;切缘情况:标本上切缘:(-)             标本下切缘:(-)胆总管切缘:(-)             十二指肠乳头:(-);淋巴结转移情况:胃周淋巴结(未找到)            胰周淋巴结(0/4);另送或其它:脾脏呈慢性淤血性改变;肿瘤部位：胰腺主胰管内;组织学形态:乳头状、腺管状;坏死：无;组织学分级:低级别上皮内瘤变;浸润深度:无;神经侵犯:（-）;脉管内癌栓:（-）;</t>
  </si>
  <si>
    <t>标本类型:部分胃、十二指肠、胆囊及胰头切除标本肿瘤部位:胰头  肿瘤数目:1  肉眼形态:灰白色实性肿瘤大小:4.2×3.1×3  镜下形态:腺管状、条索状，部分胰腺导管上皮高级别上皮内瘤变  坏死:（-）神经侵犯:(+)  脉管癌栓:（-）侵犯十二指肠壁:（-）  侵犯十二指肠乳头:（-）侵犯胆总管壁:（+）  侵犯胰周脂肪:（+）近端消化道切缘:（-）  远端消化道切缘:（-）胰腺前切缘:（-）  胰腺后切缘:（-）肠系膜血管（钩突）切缘:（-）  胆总管切缘:（-）胰腺切端:（-）  腹膜后神经丛:（-）另送切缘:胆囊慢性炎，未见肿瘤累及，周围胰腺组织腺泡萎缩，间质纤维化，胰腺导管扩张；部分胃黏膜慢性炎，未见肿瘤淋巴结转移情况:胃周淋巴结:(0/8)胰周淋巴结:(2/10)十二指肠淋巴结:(0/0)另送淋巴结:第8组(0/4)病理分级:低分化  病理分期:T:2  N:1  M:x病理诊断:(胰腺)低分化导管腺癌，侵犯胆总管周围胰腺慢性纤维性胰腺炎；慢性胆囊炎免疫组化:</t>
  </si>
  <si>
    <t>1、(胰头)结合免疫组化标记结果(M1800061)导管内乳头状粘液性肿瘤(肠型+胃壁)伴浸润性癌(浸润性癌成分为中分化导管腺癌)，pT3N0Mx(AJCC第八版)2、慢性胆囊炎</t>
  </si>
  <si>
    <t>1、（胰腺）中分化导管腺癌 2、胆囊呈慢性炎改变</t>
  </si>
  <si>
    <t>(胰头)慢性炎，鉴于IgG4&gt;200个/HPF,IgG4/IgG&gt;40%,符合IgG4相关硬化性胰腺炎，建议结合临床！</t>
  </si>
  <si>
    <t>标本类型:胰体尾+脾脏+胆囊切除标本肿瘤部位:胰体尾  肿瘤数目:1  大体形态:灰白色、质硬肿瘤大小:4.3×3×3  镜下形态:腺管样、筛孔状、梁索状  坏死:灶性、片状神经侵犯:（+）  脉管癌栓:（+）侵犯脾脏:（-）  侵犯脾静脉:（+）胰腺前切缘:（+）  胰腺后切缘:（+）胰腺切端:（-）另送切缘:腹腔干：(+)  可见累及胰周脂肪淋巴结转移情况:胰周淋巴结:(10/23)病理分级:中分化  病理分期:T:4  N:2  M:x病理诊断:1、(胰体尾)导管腺癌2、(脾脏)慢性淤血3、慢性胆囊炎免疫组化:CAM5.2:(+),CDX2:(-),PD1:(-),PDL-1:（肿瘤30%+）,P53:(95%+),KI67:（70%）,MUC1:(+),MUC2:(-）,MUC5:（+）,MUC6:(小灶+),MLH1:(90%+),MSH2:（95%）,PMS2:(95%+),MSH6:(90%),</t>
  </si>
  <si>
    <t>标本类型:部分胃、十二指肠、胆囊及胰头切除标本肿瘤部位:胰头  肿瘤数目:1  肉眼形态:灰白色肿物肿瘤大小:4.3×2.5×1.5  镜下形态:腺管状、筛孔状  坏死:（-）神经侵犯:（+）  脉管癌栓:（-）侵犯十二指肠壁:侵犯至十二指肠黏膜层  侵犯十二指肠乳头:（-）侵犯胆总管壁:（-）  侵犯胰周脂肪:（+）近端消化道切缘:（-）  远端消化道切缘:（-）胰腺前切缘:（-）  胰腺后切缘:（-）肠系膜血管（钩突）切缘:（-）  胆总管切缘:（-）胰腺切端:（-）  门静脉沟切缘:（-）腹膜后神经丛:未见另送切缘:大网膜(-)淋巴结转移情况:胃周淋巴结:(0/4)胰周淋巴结:(0/15)十二指肠淋巴结:(0/0)另送淋巴结:第6组(0/1) 第8组(0/1) 第12组(0/2) 第13组(0/1) 第5组、第14组(镜下未见癌组织及淋巴结)病理分级:中分化  病理分期:T:3  N:0  M:x病理诊断:1、(胰头)中分化导管腺癌2、慢性胆囊炎免疫组化:</t>
  </si>
  <si>
    <t>T</t>
    <phoneticPr fontId="1" type="noConversion"/>
  </si>
  <si>
    <t>N</t>
    <phoneticPr fontId="1" type="noConversion"/>
  </si>
  <si>
    <t>M</t>
    <phoneticPr fontId="1" type="noConversion"/>
  </si>
  <si>
    <t>patientID</t>
  </si>
  <si>
    <t>CT5号机</t>
    <phoneticPr fontId="1" type="noConversion"/>
  </si>
  <si>
    <t>MR2号机</t>
    <phoneticPr fontId="1" type="noConversion"/>
  </si>
  <si>
    <t>MR5号机</t>
    <phoneticPr fontId="1" type="noConversion"/>
  </si>
  <si>
    <t>CT1号机</t>
    <phoneticPr fontId="1" type="noConversion"/>
  </si>
  <si>
    <t>中分化</t>
    <phoneticPr fontId="1" type="noConversion"/>
  </si>
  <si>
    <t>高分化</t>
    <phoneticPr fontId="1" type="noConversion"/>
  </si>
  <si>
    <t>低分化</t>
    <phoneticPr fontId="1" type="noConversion"/>
  </si>
  <si>
    <t>3cm</t>
    <phoneticPr fontId="1" type="noConversion"/>
  </si>
  <si>
    <t>1.5cm</t>
    <phoneticPr fontId="1" type="noConversion"/>
  </si>
  <si>
    <t>2.8cm</t>
    <phoneticPr fontId="1" type="noConversion"/>
  </si>
  <si>
    <t>1.1cm</t>
    <phoneticPr fontId="1" type="noConversion"/>
  </si>
  <si>
    <t>3.3cm</t>
    <phoneticPr fontId="1" type="noConversion"/>
  </si>
  <si>
    <t>2.7cm</t>
    <phoneticPr fontId="1" type="noConversion"/>
  </si>
  <si>
    <t>3.6cm</t>
    <phoneticPr fontId="1" type="noConversion"/>
  </si>
  <si>
    <t>isExisted</t>
    <phoneticPr fontId="1" type="noConversion"/>
  </si>
  <si>
    <t>tumorClass</t>
    <phoneticPr fontId="1" type="noConversion"/>
  </si>
  <si>
    <t>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</si>
</sst>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workbookViewId="0">
      <selection activeCell="J2" sqref="J2:J43"/>
    </sheetView>
  </sheetViews>
  <sheetFormatPr defaultRowHeight="13.8" x14ac:dyDescent="0.25"/>
  <cols>
    <col min="1" max="1" width="23.109375" customWidth="1"/>
    <col min="6" max="6" width="9.109375" bestFit="1" customWidth="1"/>
    <col min="9" max="9" width="15.5546875" customWidth="1"/>
  </cols>
  <sheetData>
    <row r="1" spans="1:10" x14ac:dyDescent="0.25">
      <c r="A1" t="s">
        <v>6</v>
      </c>
      <c r="B1" t="s">
        <v>0</v>
      </c>
      <c r="C1" t="s">
        <v>12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278</v>
      </c>
      <c r="J1" t="s">
        <v>279</v>
      </c>
    </row>
    <row r="2" spans="1:10" x14ac:dyDescent="0.25">
      <c r="A2" t="s">
        <v>24</v>
      </c>
      <c r="B2" t="s">
        <v>66</v>
      </c>
      <c r="C2" t="s">
        <v>67</v>
      </c>
      <c r="D2">
        <v>56</v>
      </c>
      <c r="E2" t="s">
        <v>150</v>
      </c>
      <c r="F2">
        <f ca="1">ROUND(RAND()*(50-16),2)</f>
        <v>27.6</v>
      </c>
      <c r="I2" t="s">
        <v>280</v>
      </c>
      <c r="J2" t="s">
        <v>5</v>
      </c>
    </row>
    <row r="3" spans="1:10" x14ac:dyDescent="0.25">
      <c r="A3" t="s">
        <v>25</v>
      </c>
      <c r="B3" t="s">
        <v>68</v>
      </c>
      <c r="C3" t="s">
        <v>69</v>
      </c>
      <c r="D3">
        <v>38</v>
      </c>
      <c r="E3" t="s">
        <v>151</v>
      </c>
      <c r="F3">
        <f t="shared" ref="F3:F43" ca="1" si="0">ROUND(RAND()*(50-16),2)</f>
        <v>0.93</v>
      </c>
      <c r="I3" t="s">
        <v>280</v>
      </c>
      <c r="J3" t="s">
        <v>202</v>
      </c>
    </row>
    <row r="4" spans="1:10" x14ac:dyDescent="0.25">
      <c r="A4" t="s">
        <v>26</v>
      </c>
      <c r="B4" t="s">
        <v>70</v>
      </c>
      <c r="C4" t="s">
        <v>71</v>
      </c>
      <c r="D4">
        <v>62</v>
      </c>
      <c r="E4" t="s">
        <v>151</v>
      </c>
      <c r="F4">
        <f t="shared" ca="1" si="0"/>
        <v>0.12</v>
      </c>
      <c r="I4" t="s">
        <v>280</v>
      </c>
      <c r="J4" t="s">
        <v>5</v>
      </c>
    </row>
    <row r="5" spans="1:10" x14ac:dyDescent="0.25">
      <c r="A5" t="s">
        <v>27</v>
      </c>
      <c r="B5" t="s">
        <v>72</v>
      </c>
      <c r="C5" t="s">
        <v>73</v>
      </c>
      <c r="D5">
        <v>77</v>
      </c>
      <c r="E5" t="s">
        <v>151</v>
      </c>
      <c r="F5">
        <f t="shared" ca="1" si="0"/>
        <v>33.04</v>
      </c>
      <c r="I5" t="s">
        <v>280</v>
      </c>
      <c r="J5" t="s">
        <v>203</v>
      </c>
    </row>
    <row r="6" spans="1:10" x14ac:dyDescent="0.25">
      <c r="A6" t="s">
        <v>28</v>
      </c>
      <c r="B6" t="s">
        <v>74</v>
      </c>
      <c r="C6" t="s">
        <v>75</v>
      </c>
      <c r="D6">
        <v>73</v>
      </c>
      <c r="E6" t="s">
        <v>150</v>
      </c>
      <c r="F6">
        <f t="shared" ca="1" si="0"/>
        <v>23.44</v>
      </c>
      <c r="I6" t="s">
        <v>280</v>
      </c>
      <c r="J6" t="s">
        <v>204</v>
      </c>
    </row>
    <row r="7" spans="1:10" x14ac:dyDescent="0.25">
      <c r="A7" t="s">
        <v>29</v>
      </c>
      <c r="B7" t="s">
        <v>76</v>
      </c>
      <c r="C7" t="s">
        <v>77</v>
      </c>
      <c r="D7">
        <v>68</v>
      </c>
      <c r="E7" t="s">
        <v>151</v>
      </c>
      <c r="F7">
        <f t="shared" ca="1" si="0"/>
        <v>27.17</v>
      </c>
      <c r="I7" t="s">
        <v>280</v>
      </c>
      <c r="J7" t="s">
        <v>204</v>
      </c>
    </row>
    <row r="8" spans="1:10" x14ac:dyDescent="0.25">
      <c r="A8" t="s">
        <v>30</v>
      </c>
      <c r="B8" t="s">
        <v>78</v>
      </c>
      <c r="C8" t="s">
        <v>79</v>
      </c>
      <c r="D8">
        <v>70</v>
      </c>
      <c r="E8" t="s">
        <v>150</v>
      </c>
      <c r="F8">
        <f t="shared" ca="1" si="0"/>
        <v>16.010000000000002</v>
      </c>
      <c r="I8" t="s">
        <v>280</v>
      </c>
      <c r="J8" t="s">
        <v>205</v>
      </c>
    </row>
    <row r="9" spans="1:10" x14ac:dyDescent="0.25">
      <c r="A9" t="s">
        <v>31</v>
      </c>
      <c r="B9" t="s">
        <v>80</v>
      </c>
      <c r="C9" t="s">
        <v>81</v>
      </c>
      <c r="D9">
        <v>68</v>
      </c>
      <c r="E9" t="s">
        <v>151</v>
      </c>
      <c r="F9">
        <f t="shared" ca="1" si="0"/>
        <v>17.61</v>
      </c>
      <c r="I9" t="s">
        <v>280</v>
      </c>
      <c r="J9" t="s">
        <v>203</v>
      </c>
    </row>
    <row r="10" spans="1:10" x14ac:dyDescent="0.25">
      <c r="A10" t="s">
        <v>32</v>
      </c>
      <c r="B10" t="s">
        <v>82</v>
      </c>
      <c r="C10" t="s">
        <v>83</v>
      </c>
      <c r="D10">
        <v>52</v>
      </c>
      <c r="E10" t="s">
        <v>150</v>
      </c>
      <c r="F10">
        <f t="shared" ca="1" si="0"/>
        <v>12.18</v>
      </c>
      <c r="I10" t="s">
        <v>280</v>
      </c>
      <c r="J10" t="s">
        <v>202</v>
      </c>
    </row>
    <row r="11" spans="1:10" x14ac:dyDescent="0.25">
      <c r="A11" t="s">
        <v>33</v>
      </c>
      <c r="B11" t="s">
        <v>84</v>
      </c>
      <c r="C11" t="s">
        <v>85</v>
      </c>
      <c r="D11">
        <v>58</v>
      </c>
      <c r="E11" t="s">
        <v>151</v>
      </c>
      <c r="F11">
        <f t="shared" ca="1" si="0"/>
        <v>6.74</v>
      </c>
      <c r="I11" t="s">
        <v>280</v>
      </c>
      <c r="J11" t="s">
        <v>206</v>
      </c>
    </row>
    <row r="12" spans="1:10" x14ac:dyDescent="0.25">
      <c r="A12" t="s">
        <v>34</v>
      </c>
      <c r="B12" t="s">
        <v>86</v>
      </c>
      <c r="C12" t="s">
        <v>87</v>
      </c>
      <c r="D12">
        <v>70</v>
      </c>
      <c r="E12" t="s">
        <v>151</v>
      </c>
      <c r="F12">
        <f t="shared" ca="1" si="0"/>
        <v>30.63</v>
      </c>
      <c r="I12" t="s">
        <v>280</v>
      </c>
      <c r="J12" t="s">
        <v>207</v>
      </c>
    </row>
    <row r="13" spans="1:10" x14ac:dyDescent="0.25">
      <c r="A13" t="s">
        <v>35</v>
      </c>
      <c r="B13" t="s">
        <v>88</v>
      </c>
      <c r="C13" t="s">
        <v>89</v>
      </c>
      <c r="D13">
        <v>50</v>
      </c>
      <c r="E13" t="s">
        <v>150</v>
      </c>
      <c r="F13">
        <f t="shared" ca="1" si="0"/>
        <v>12.74</v>
      </c>
      <c r="I13" t="s">
        <v>280</v>
      </c>
      <c r="J13" t="s">
        <v>204</v>
      </c>
    </row>
    <row r="14" spans="1:10" x14ac:dyDescent="0.25">
      <c r="A14" t="s">
        <v>36</v>
      </c>
      <c r="B14" t="s">
        <v>90</v>
      </c>
      <c r="C14" t="s">
        <v>91</v>
      </c>
      <c r="D14">
        <v>62</v>
      </c>
      <c r="E14" t="s">
        <v>150</v>
      </c>
      <c r="F14">
        <f t="shared" ca="1" si="0"/>
        <v>2.78</v>
      </c>
      <c r="I14" t="s">
        <v>280</v>
      </c>
      <c r="J14" t="s">
        <v>204</v>
      </c>
    </row>
    <row r="15" spans="1:10" x14ac:dyDescent="0.25">
      <c r="A15" t="s">
        <v>37</v>
      </c>
      <c r="B15" t="s">
        <v>92</v>
      </c>
      <c r="C15" t="s">
        <v>93</v>
      </c>
      <c r="D15">
        <v>59</v>
      </c>
      <c r="E15" t="s">
        <v>151</v>
      </c>
      <c r="F15">
        <f t="shared" ca="1" si="0"/>
        <v>27.35</v>
      </c>
      <c r="I15" t="s">
        <v>280</v>
      </c>
      <c r="J15" t="s">
        <v>204</v>
      </c>
    </row>
    <row r="16" spans="1:10" x14ac:dyDescent="0.25">
      <c r="A16" t="s">
        <v>38</v>
      </c>
      <c r="B16" t="s">
        <v>94</v>
      </c>
      <c r="C16" t="s">
        <v>95</v>
      </c>
      <c r="D16">
        <v>59</v>
      </c>
      <c r="E16" t="s">
        <v>151</v>
      </c>
      <c r="F16">
        <f t="shared" ca="1" si="0"/>
        <v>22.85</v>
      </c>
      <c r="I16" t="s">
        <v>280</v>
      </c>
      <c r="J16" t="s">
        <v>203</v>
      </c>
    </row>
    <row r="17" spans="1:10" x14ac:dyDescent="0.25">
      <c r="A17" t="s">
        <v>39</v>
      </c>
      <c r="B17" t="s">
        <v>96</v>
      </c>
      <c r="C17" t="s">
        <v>97</v>
      </c>
      <c r="D17">
        <v>17</v>
      </c>
      <c r="E17" t="s">
        <v>151</v>
      </c>
      <c r="F17">
        <f t="shared" ca="1" si="0"/>
        <v>6.66</v>
      </c>
      <c r="I17" t="s">
        <v>280</v>
      </c>
      <c r="J17" t="s">
        <v>202</v>
      </c>
    </row>
    <row r="18" spans="1:10" x14ac:dyDescent="0.25">
      <c r="A18" t="s">
        <v>40</v>
      </c>
      <c r="B18" t="s">
        <v>98</v>
      </c>
      <c r="C18" t="s">
        <v>99</v>
      </c>
      <c r="D18">
        <v>68</v>
      </c>
      <c r="E18" t="s">
        <v>151</v>
      </c>
      <c r="F18">
        <f t="shared" ca="1" si="0"/>
        <v>25.5</v>
      </c>
      <c r="I18" t="s">
        <v>280</v>
      </c>
      <c r="J18" t="s">
        <v>206</v>
      </c>
    </row>
    <row r="19" spans="1:10" x14ac:dyDescent="0.25">
      <c r="A19" t="s">
        <v>41</v>
      </c>
      <c r="B19" t="s">
        <v>100</v>
      </c>
      <c r="C19" t="s">
        <v>101</v>
      </c>
      <c r="D19">
        <v>56</v>
      </c>
      <c r="E19" t="s">
        <v>150</v>
      </c>
      <c r="F19">
        <f t="shared" ca="1" si="0"/>
        <v>28.84</v>
      </c>
      <c r="I19" t="s">
        <v>280</v>
      </c>
      <c r="J19" t="s">
        <v>208</v>
      </c>
    </row>
    <row r="20" spans="1:10" x14ac:dyDescent="0.25">
      <c r="A20" t="s">
        <v>42</v>
      </c>
      <c r="B20" t="s">
        <v>102</v>
      </c>
      <c r="C20" t="s">
        <v>103</v>
      </c>
      <c r="D20">
        <v>66</v>
      </c>
      <c r="E20" t="s">
        <v>151</v>
      </c>
      <c r="F20">
        <f t="shared" ca="1" si="0"/>
        <v>25.96</v>
      </c>
      <c r="I20" t="s">
        <v>280</v>
      </c>
      <c r="J20" t="s">
        <v>5</v>
      </c>
    </row>
    <row r="21" spans="1:10" x14ac:dyDescent="0.25">
      <c r="A21" t="s">
        <v>43</v>
      </c>
      <c r="B21" t="s">
        <v>104</v>
      </c>
      <c r="C21" t="s">
        <v>105</v>
      </c>
      <c r="D21">
        <v>54</v>
      </c>
      <c r="E21" t="s">
        <v>151</v>
      </c>
      <c r="F21">
        <f t="shared" ca="1" si="0"/>
        <v>30.77</v>
      </c>
      <c r="I21" t="s">
        <v>280</v>
      </c>
      <c r="J21" t="s">
        <v>209</v>
      </c>
    </row>
    <row r="22" spans="1:10" x14ac:dyDescent="0.25">
      <c r="A22" t="s">
        <v>44</v>
      </c>
      <c r="B22" t="s">
        <v>106</v>
      </c>
      <c r="C22" t="s">
        <v>107</v>
      </c>
      <c r="D22">
        <v>58</v>
      </c>
      <c r="E22" t="s">
        <v>151</v>
      </c>
      <c r="F22">
        <f t="shared" ca="1" si="0"/>
        <v>2</v>
      </c>
      <c r="I22" t="s">
        <v>280</v>
      </c>
      <c r="J22" t="s">
        <v>5</v>
      </c>
    </row>
    <row r="23" spans="1:10" x14ac:dyDescent="0.25">
      <c r="A23" t="s">
        <v>45</v>
      </c>
      <c r="B23" t="s">
        <v>108</v>
      </c>
      <c r="C23" t="s">
        <v>109</v>
      </c>
      <c r="D23">
        <v>76</v>
      </c>
      <c r="E23" t="s">
        <v>150</v>
      </c>
      <c r="F23">
        <f t="shared" ca="1" si="0"/>
        <v>16.36</v>
      </c>
      <c r="I23" t="s">
        <v>280</v>
      </c>
      <c r="J23" t="s">
        <v>204</v>
      </c>
    </row>
    <row r="24" spans="1:10" x14ac:dyDescent="0.25">
      <c r="A24" t="s">
        <v>46</v>
      </c>
      <c r="B24" t="s">
        <v>110</v>
      </c>
      <c r="C24" t="s">
        <v>111</v>
      </c>
      <c r="D24">
        <v>54</v>
      </c>
      <c r="E24" t="s">
        <v>151</v>
      </c>
      <c r="F24">
        <f t="shared" ca="1" si="0"/>
        <v>33.4</v>
      </c>
      <c r="I24" t="s">
        <v>280</v>
      </c>
      <c r="J24" t="s">
        <v>204</v>
      </c>
    </row>
    <row r="25" spans="1:10" x14ac:dyDescent="0.25">
      <c r="A25" t="s">
        <v>47</v>
      </c>
      <c r="B25" t="s">
        <v>112</v>
      </c>
      <c r="C25" t="s">
        <v>113</v>
      </c>
      <c r="D25">
        <v>62</v>
      </c>
      <c r="E25" t="s">
        <v>151</v>
      </c>
      <c r="F25">
        <f t="shared" ca="1" si="0"/>
        <v>23.09</v>
      </c>
      <c r="I25" t="s">
        <v>280</v>
      </c>
      <c r="J25" t="s">
        <v>204</v>
      </c>
    </row>
    <row r="26" spans="1:10" x14ac:dyDescent="0.25">
      <c r="A26" t="s">
        <v>48</v>
      </c>
      <c r="B26" t="s">
        <v>114</v>
      </c>
      <c r="C26" t="s">
        <v>115</v>
      </c>
      <c r="D26">
        <v>52</v>
      </c>
      <c r="E26" t="s">
        <v>150</v>
      </c>
      <c r="F26">
        <f t="shared" ca="1" si="0"/>
        <v>27.51</v>
      </c>
      <c r="I26" t="s">
        <v>280</v>
      </c>
      <c r="J26" t="s">
        <v>204</v>
      </c>
    </row>
    <row r="27" spans="1:10" x14ac:dyDescent="0.25">
      <c r="A27" t="s">
        <v>49</v>
      </c>
      <c r="B27" t="s">
        <v>116</v>
      </c>
      <c r="C27" t="s">
        <v>117</v>
      </c>
      <c r="D27">
        <v>59</v>
      </c>
      <c r="E27" t="s">
        <v>150</v>
      </c>
      <c r="F27">
        <f t="shared" ca="1" si="0"/>
        <v>15.31</v>
      </c>
      <c r="I27" t="s">
        <v>280</v>
      </c>
      <c r="J27" t="s">
        <v>204</v>
      </c>
    </row>
    <row r="28" spans="1:10" x14ac:dyDescent="0.25">
      <c r="A28" t="s">
        <v>50</v>
      </c>
      <c r="B28" t="s">
        <v>118</v>
      </c>
      <c r="C28" t="s">
        <v>119</v>
      </c>
      <c r="D28">
        <v>79</v>
      </c>
      <c r="E28" t="s">
        <v>150</v>
      </c>
      <c r="F28">
        <f t="shared" ca="1" si="0"/>
        <v>30.4</v>
      </c>
      <c r="I28" t="s">
        <v>280</v>
      </c>
      <c r="J28" t="s">
        <v>207</v>
      </c>
    </row>
    <row r="29" spans="1:10" x14ac:dyDescent="0.25">
      <c r="A29" t="s">
        <v>51</v>
      </c>
      <c r="B29" t="s">
        <v>120</v>
      </c>
      <c r="C29" t="s">
        <v>121</v>
      </c>
      <c r="D29">
        <v>37</v>
      </c>
      <c r="E29" t="s">
        <v>150</v>
      </c>
      <c r="F29">
        <f t="shared" ca="1" si="0"/>
        <v>20.7</v>
      </c>
      <c r="I29" t="s">
        <v>280</v>
      </c>
      <c r="J29" t="s">
        <v>205</v>
      </c>
    </row>
    <row r="30" spans="1:10" x14ac:dyDescent="0.25">
      <c r="A30" t="s">
        <v>52</v>
      </c>
      <c r="B30" t="s">
        <v>122</v>
      </c>
      <c r="C30" t="s">
        <v>123</v>
      </c>
      <c r="D30">
        <v>56</v>
      </c>
      <c r="E30" t="s">
        <v>151</v>
      </c>
      <c r="F30">
        <f t="shared" ca="1" si="0"/>
        <v>6.57</v>
      </c>
      <c r="I30" t="s">
        <v>280</v>
      </c>
      <c r="J30" t="s">
        <v>202</v>
      </c>
    </row>
    <row r="31" spans="1:10" x14ac:dyDescent="0.25">
      <c r="A31" t="s">
        <v>53</v>
      </c>
      <c r="B31" t="s">
        <v>124</v>
      </c>
      <c r="C31" t="s">
        <v>125</v>
      </c>
      <c r="D31">
        <v>62</v>
      </c>
      <c r="E31" t="s">
        <v>150</v>
      </c>
      <c r="F31">
        <f t="shared" ca="1" si="0"/>
        <v>20.23</v>
      </c>
      <c r="I31" t="s">
        <v>280</v>
      </c>
      <c r="J31" t="s">
        <v>202</v>
      </c>
    </row>
    <row r="32" spans="1:10" x14ac:dyDescent="0.25">
      <c r="A32" t="s">
        <v>54</v>
      </c>
      <c r="B32" t="s">
        <v>126</v>
      </c>
      <c r="C32" t="s">
        <v>127</v>
      </c>
      <c r="D32">
        <v>43</v>
      </c>
      <c r="E32" t="s">
        <v>150</v>
      </c>
      <c r="F32">
        <f t="shared" ca="1" si="0"/>
        <v>15.19</v>
      </c>
      <c r="I32" t="s">
        <v>280</v>
      </c>
      <c r="J32" t="s">
        <v>5</v>
      </c>
    </row>
    <row r="33" spans="1:10" x14ac:dyDescent="0.25">
      <c r="A33" t="s">
        <v>55</v>
      </c>
      <c r="B33" t="s">
        <v>128</v>
      </c>
      <c r="C33" t="s">
        <v>129</v>
      </c>
      <c r="D33">
        <v>62</v>
      </c>
      <c r="E33" t="s">
        <v>151</v>
      </c>
      <c r="F33">
        <f t="shared" ca="1" si="0"/>
        <v>3.54</v>
      </c>
      <c r="I33" t="s">
        <v>280</v>
      </c>
      <c r="J33" t="s">
        <v>202</v>
      </c>
    </row>
    <row r="34" spans="1:10" x14ac:dyDescent="0.25">
      <c r="A34" t="s">
        <v>56</v>
      </c>
      <c r="B34" t="s">
        <v>130</v>
      </c>
      <c r="C34" t="s">
        <v>131</v>
      </c>
      <c r="D34">
        <v>66</v>
      </c>
      <c r="E34" t="s">
        <v>150</v>
      </c>
      <c r="F34">
        <f t="shared" ca="1" si="0"/>
        <v>11.13</v>
      </c>
      <c r="I34" t="s">
        <v>280</v>
      </c>
      <c r="J34" t="s">
        <v>204</v>
      </c>
    </row>
    <row r="35" spans="1:10" x14ac:dyDescent="0.25">
      <c r="A35" t="s">
        <v>57</v>
      </c>
      <c r="B35" t="s">
        <v>132</v>
      </c>
      <c r="C35" t="s">
        <v>133</v>
      </c>
      <c r="D35">
        <v>48</v>
      </c>
      <c r="E35" t="s">
        <v>150</v>
      </c>
      <c r="F35">
        <f t="shared" ca="1" si="0"/>
        <v>7.77</v>
      </c>
      <c r="I35" t="s">
        <v>280</v>
      </c>
      <c r="J35" t="s">
        <v>202</v>
      </c>
    </row>
    <row r="36" spans="1:10" x14ac:dyDescent="0.25">
      <c r="A36" t="s">
        <v>58</v>
      </c>
      <c r="B36" t="s">
        <v>134</v>
      </c>
      <c r="C36" t="s">
        <v>135</v>
      </c>
      <c r="D36">
        <v>36</v>
      </c>
      <c r="E36" t="s">
        <v>150</v>
      </c>
      <c r="F36">
        <f t="shared" ca="1" si="0"/>
        <v>1.37</v>
      </c>
      <c r="I36" t="s">
        <v>280</v>
      </c>
      <c r="J36" t="s">
        <v>204</v>
      </c>
    </row>
    <row r="37" spans="1:10" x14ac:dyDescent="0.25">
      <c r="A37" t="s">
        <v>59</v>
      </c>
      <c r="B37" t="s">
        <v>136</v>
      </c>
      <c r="C37" t="s">
        <v>137</v>
      </c>
      <c r="D37">
        <v>66</v>
      </c>
      <c r="E37" t="s">
        <v>151</v>
      </c>
      <c r="F37">
        <f t="shared" ca="1" si="0"/>
        <v>14.33</v>
      </c>
      <c r="I37" t="s">
        <v>280</v>
      </c>
      <c r="J37" t="s">
        <v>5</v>
      </c>
    </row>
    <row r="38" spans="1:10" x14ac:dyDescent="0.25">
      <c r="A38" t="s">
        <v>60</v>
      </c>
      <c r="B38" t="s">
        <v>138</v>
      </c>
      <c r="C38" t="s">
        <v>139</v>
      </c>
      <c r="D38">
        <v>70</v>
      </c>
      <c r="E38" t="s">
        <v>150</v>
      </c>
      <c r="F38">
        <f t="shared" ca="1" si="0"/>
        <v>15.86</v>
      </c>
      <c r="I38" t="s">
        <v>280</v>
      </c>
      <c r="J38" t="s">
        <v>204</v>
      </c>
    </row>
    <row r="39" spans="1:10" x14ac:dyDescent="0.25">
      <c r="A39" t="s">
        <v>61</v>
      </c>
      <c r="B39" t="s">
        <v>140</v>
      </c>
      <c r="C39" t="s">
        <v>141</v>
      </c>
      <c r="D39">
        <v>62</v>
      </c>
      <c r="E39" t="s">
        <v>150</v>
      </c>
      <c r="F39">
        <f t="shared" ca="1" si="0"/>
        <v>23.3</v>
      </c>
      <c r="I39" t="s">
        <v>280</v>
      </c>
      <c r="J39" t="s">
        <v>5</v>
      </c>
    </row>
    <row r="40" spans="1:10" x14ac:dyDescent="0.25">
      <c r="A40" t="s">
        <v>62</v>
      </c>
      <c r="B40" t="s">
        <v>142</v>
      </c>
      <c r="C40" t="s">
        <v>143</v>
      </c>
      <c r="D40">
        <v>57</v>
      </c>
      <c r="E40" t="s">
        <v>151</v>
      </c>
      <c r="F40">
        <f t="shared" ca="1" si="0"/>
        <v>31.68</v>
      </c>
      <c r="I40" t="s">
        <v>280</v>
      </c>
      <c r="J40" t="s">
        <v>204</v>
      </c>
    </row>
    <row r="41" spans="1:10" x14ac:dyDescent="0.25">
      <c r="A41" t="s">
        <v>63</v>
      </c>
      <c r="B41" t="s">
        <v>144</v>
      </c>
      <c r="C41" t="s">
        <v>145</v>
      </c>
      <c r="D41">
        <v>52</v>
      </c>
      <c r="E41" t="s">
        <v>151</v>
      </c>
      <c r="F41">
        <f t="shared" ca="1" si="0"/>
        <v>1.3</v>
      </c>
      <c r="I41" t="s">
        <v>280</v>
      </c>
      <c r="J41" t="s">
        <v>210</v>
      </c>
    </row>
    <row r="42" spans="1:10" x14ac:dyDescent="0.25">
      <c r="A42" t="s">
        <v>64</v>
      </c>
      <c r="B42" t="s">
        <v>146</v>
      </c>
      <c r="C42" t="s">
        <v>147</v>
      </c>
      <c r="D42">
        <v>69</v>
      </c>
      <c r="E42" t="s">
        <v>151</v>
      </c>
      <c r="F42">
        <f t="shared" ca="1" si="0"/>
        <v>27.21</v>
      </c>
      <c r="I42" t="s">
        <v>280</v>
      </c>
      <c r="J42" t="s">
        <v>204</v>
      </c>
    </row>
    <row r="43" spans="1:10" x14ac:dyDescent="0.25">
      <c r="A43" t="s">
        <v>65</v>
      </c>
      <c r="B43" t="s">
        <v>148</v>
      </c>
      <c r="C43" t="s">
        <v>149</v>
      </c>
      <c r="D43">
        <v>64</v>
      </c>
      <c r="E43" t="s">
        <v>150</v>
      </c>
      <c r="F43">
        <f t="shared" ca="1" si="0"/>
        <v>1.42</v>
      </c>
      <c r="I43" t="s">
        <v>280</v>
      </c>
      <c r="J43" t="s">
        <v>204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1380-1EFC-408F-BA1C-68607B42D214}">
  <dimension ref="A1:K53"/>
  <sheetViews>
    <sheetView workbookViewId="0">
      <selection activeCell="G52" sqref="G52"/>
    </sheetView>
  </sheetViews>
  <sheetFormatPr defaultRowHeight="13.8" x14ac:dyDescent="0.25"/>
  <cols>
    <col min="1" max="1" width="14" customWidth="1"/>
    <col min="2" max="2" width="17.77734375" customWidth="1"/>
    <col min="5" max="5" width="9.44140625" customWidth="1"/>
    <col min="6" max="6" width="17.21875" customWidth="1"/>
    <col min="7" max="7" width="14.21875" customWidth="1"/>
    <col min="8" max="8" width="14.88671875" customWidth="1"/>
    <col min="9" max="9" width="13.44140625" customWidth="1"/>
    <col min="10" max="10" width="15" customWidth="1"/>
  </cols>
  <sheetData>
    <row r="1" spans="1:11" x14ac:dyDescent="0.25">
      <c r="A1" t="s">
        <v>2</v>
      </c>
      <c r="B1" t="s">
        <v>263</v>
      </c>
      <c r="C1" t="s">
        <v>12</v>
      </c>
      <c r="D1" t="s">
        <v>3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4</v>
      </c>
    </row>
    <row r="2" spans="1:11" x14ac:dyDescent="0.25">
      <c r="A2" t="s">
        <v>24</v>
      </c>
      <c r="B2" t="s">
        <v>66</v>
      </c>
      <c r="C2" t="s">
        <v>67</v>
      </c>
      <c r="D2">
        <v>56</v>
      </c>
      <c r="E2" t="s">
        <v>150</v>
      </c>
      <c r="F2" t="s">
        <v>23</v>
      </c>
      <c r="G2">
        <v>20180521</v>
      </c>
      <c r="H2" t="s">
        <v>152</v>
      </c>
      <c r="I2" t="s">
        <v>160</v>
      </c>
      <c r="J2" t="s">
        <v>5</v>
      </c>
    </row>
    <row r="3" spans="1:11" x14ac:dyDescent="0.25">
      <c r="A3" t="s">
        <v>25</v>
      </c>
      <c r="B3" t="s">
        <v>68</v>
      </c>
      <c r="C3" t="s">
        <v>69</v>
      </c>
      <c r="D3">
        <v>38</v>
      </c>
      <c r="E3" t="s">
        <v>151</v>
      </c>
      <c r="F3" t="s">
        <v>23</v>
      </c>
      <c r="G3">
        <v>20160830</v>
      </c>
      <c r="H3" t="s">
        <v>153</v>
      </c>
      <c r="I3" t="s">
        <v>161</v>
      </c>
      <c r="J3" t="s">
        <v>202</v>
      </c>
    </row>
    <row r="4" spans="1:11" x14ac:dyDescent="0.25">
      <c r="A4" t="s">
        <v>26</v>
      </c>
      <c r="B4" t="s">
        <v>70</v>
      </c>
      <c r="C4" t="s">
        <v>71</v>
      </c>
      <c r="D4">
        <v>62</v>
      </c>
      <c r="E4" t="s">
        <v>151</v>
      </c>
      <c r="F4" t="s">
        <v>23</v>
      </c>
      <c r="G4">
        <v>20180730</v>
      </c>
      <c r="H4" t="s">
        <v>153</v>
      </c>
      <c r="I4" t="s">
        <v>162</v>
      </c>
      <c r="J4" t="s">
        <v>5</v>
      </c>
    </row>
    <row r="5" spans="1:11" x14ac:dyDescent="0.25">
      <c r="A5" t="s">
        <v>27</v>
      </c>
      <c r="B5" t="s">
        <v>72</v>
      </c>
      <c r="C5" t="s">
        <v>73</v>
      </c>
      <c r="D5">
        <v>77</v>
      </c>
      <c r="E5" t="s">
        <v>151</v>
      </c>
      <c r="F5" t="s">
        <v>23</v>
      </c>
      <c r="G5">
        <v>20171101</v>
      </c>
      <c r="H5" t="s">
        <v>153</v>
      </c>
      <c r="I5" t="s">
        <v>163</v>
      </c>
      <c r="J5" t="s">
        <v>203</v>
      </c>
    </row>
    <row r="6" spans="1:11" x14ac:dyDescent="0.25">
      <c r="A6" t="s">
        <v>28</v>
      </c>
      <c r="B6" t="s">
        <v>74</v>
      </c>
      <c r="C6" t="s">
        <v>75</v>
      </c>
      <c r="D6">
        <v>73</v>
      </c>
      <c r="E6" t="s">
        <v>150</v>
      </c>
      <c r="F6" t="s">
        <v>23</v>
      </c>
      <c r="G6">
        <v>20160118</v>
      </c>
      <c r="H6" t="s">
        <v>153</v>
      </c>
      <c r="I6" t="s">
        <v>164</v>
      </c>
      <c r="J6" t="s">
        <v>204</v>
      </c>
    </row>
    <row r="7" spans="1:11" x14ac:dyDescent="0.25">
      <c r="A7" t="s">
        <v>29</v>
      </c>
      <c r="B7" t="s">
        <v>76</v>
      </c>
      <c r="C7" t="s">
        <v>77</v>
      </c>
      <c r="D7">
        <v>68</v>
      </c>
      <c r="E7" t="s">
        <v>151</v>
      </c>
      <c r="F7" t="s">
        <v>23</v>
      </c>
      <c r="G7">
        <v>20171128</v>
      </c>
      <c r="H7" t="s">
        <v>152</v>
      </c>
      <c r="I7" t="s">
        <v>165</v>
      </c>
      <c r="J7" t="s">
        <v>204</v>
      </c>
    </row>
    <row r="8" spans="1:11" x14ac:dyDescent="0.25">
      <c r="A8" t="s">
        <v>30</v>
      </c>
      <c r="B8" t="s">
        <v>78</v>
      </c>
      <c r="C8" t="s">
        <v>79</v>
      </c>
      <c r="D8">
        <v>70</v>
      </c>
      <c r="E8" t="s">
        <v>150</v>
      </c>
      <c r="F8" t="s">
        <v>23</v>
      </c>
      <c r="G8">
        <v>20161107</v>
      </c>
      <c r="H8" t="s">
        <v>153</v>
      </c>
      <c r="I8" t="s">
        <v>166</v>
      </c>
      <c r="J8" t="s">
        <v>205</v>
      </c>
    </row>
    <row r="9" spans="1:11" x14ac:dyDescent="0.25">
      <c r="A9" t="s">
        <v>31</v>
      </c>
      <c r="B9" t="s">
        <v>80</v>
      </c>
      <c r="C9" t="s">
        <v>81</v>
      </c>
      <c r="D9">
        <v>68</v>
      </c>
      <c r="E9" t="s">
        <v>151</v>
      </c>
      <c r="F9" t="s">
        <v>23</v>
      </c>
      <c r="G9">
        <v>20170817</v>
      </c>
      <c r="H9" t="s">
        <v>153</v>
      </c>
      <c r="I9" t="s">
        <v>167</v>
      </c>
      <c r="J9" t="s">
        <v>203</v>
      </c>
    </row>
    <row r="10" spans="1:11" x14ac:dyDescent="0.25">
      <c r="A10" t="s">
        <v>32</v>
      </c>
      <c r="B10" t="s">
        <v>82</v>
      </c>
      <c r="C10" t="s">
        <v>83</v>
      </c>
      <c r="D10">
        <v>52</v>
      </c>
      <c r="E10" t="s">
        <v>150</v>
      </c>
      <c r="F10" t="s">
        <v>23</v>
      </c>
      <c r="G10">
        <v>20171102</v>
      </c>
      <c r="H10" t="s">
        <v>154</v>
      </c>
      <c r="I10" t="s">
        <v>168</v>
      </c>
      <c r="J10" t="s">
        <v>202</v>
      </c>
    </row>
    <row r="11" spans="1:11" x14ac:dyDescent="0.25">
      <c r="A11" t="s">
        <v>33</v>
      </c>
      <c r="B11" t="s">
        <v>84</v>
      </c>
      <c r="C11" t="s">
        <v>85</v>
      </c>
      <c r="D11">
        <v>58</v>
      </c>
      <c r="E11" t="s">
        <v>151</v>
      </c>
      <c r="F11" t="s">
        <v>23</v>
      </c>
      <c r="G11">
        <v>20170922</v>
      </c>
      <c r="H11" t="s">
        <v>152</v>
      </c>
      <c r="I11" t="s">
        <v>169</v>
      </c>
      <c r="J11" t="s">
        <v>206</v>
      </c>
    </row>
    <row r="12" spans="1:11" x14ac:dyDescent="0.25">
      <c r="A12" t="s">
        <v>34</v>
      </c>
      <c r="B12" t="s">
        <v>86</v>
      </c>
      <c r="C12" t="s">
        <v>87</v>
      </c>
      <c r="D12">
        <v>70</v>
      </c>
      <c r="E12" t="s">
        <v>151</v>
      </c>
      <c r="F12" t="s">
        <v>23</v>
      </c>
      <c r="G12">
        <v>20181021</v>
      </c>
      <c r="H12" t="s">
        <v>155</v>
      </c>
      <c r="I12" t="s">
        <v>170</v>
      </c>
      <c r="J12" t="s">
        <v>207</v>
      </c>
    </row>
    <row r="13" spans="1:11" x14ac:dyDescent="0.25">
      <c r="A13" t="s">
        <v>35</v>
      </c>
      <c r="B13" t="s">
        <v>88</v>
      </c>
      <c r="C13" t="s">
        <v>89</v>
      </c>
      <c r="D13">
        <v>50</v>
      </c>
      <c r="E13" t="s">
        <v>150</v>
      </c>
      <c r="F13" t="s">
        <v>23</v>
      </c>
      <c r="G13">
        <v>20170707</v>
      </c>
      <c r="H13" t="s">
        <v>155</v>
      </c>
      <c r="I13" t="s">
        <v>171</v>
      </c>
      <c r="J13" t="s">
        <v>204</v>
      </c>
    </row>
    <row r="14" spans="1:11" x14ac:dyDescent="0.25">
      <c r="A14" t="s">
        <v>36</v>
      </c>
      <c r="B14" t="s">
        <v>90</v>
      </c>
      <c r="C14" t="s">
        <v>91</v>
      </c>
      <c r="D14">
        <v>62</v>
      </c>
      <c r="E14" t="s">
        <v>150</v>
      </c>
      <c r="F14" t="s">
        <v>23</v>
      </c>
      <c r="G14">
        <v>20180514</v>
      </c>
      <c r="H14" t="s">
        <v>155</v>
      </c>
      <c r="I14" t="s">
        <v>172</v>
      </c>
      <c r="J14" t="s">
        <v>204</v>
      </c>
    </row>
    <row r="15" spans="1:11" x14ac:dyDescent="0.25">
      <c r="A15" t="s">
        <v>37</v>
      </c>
      <c r="B15" t="s">
        <v>92</v>
      </c>
      <c r="C15" t="s">
        <v>93</v>
      </c>
      <c r="D15">
        <v>59</v>
      </c>
      <c r="E15" t="s">
        <v>151</v>
      </c>
      <c r="F15" t="s">
        <v>23</v>
      </c>
      <c r="G15">
        <v>20170612</v>
      </c>
      <c r="H15" t="s">
        <v>156</v>
      </c>
      <c r="I15" t="s">
        <v>173</v>
      </c>
      <c r="J15" t="s">
        <v>204</v>
      </c>
    </row>
    <row r="16" spans="1:11" x14ac:dyDescent="0.25">
      <c r="A16" t="s">
        <v>38</v>
      </c>
      <c r="B16" t="s">
        <v>94</v>
      </c>
      <c r="C16" t="s">
        <v>95</v>
      </c>
      <c r="D16">
        <v>59</v>
      </c>
      <c r="E16" t="s">
        <v>151</v>
      </c>
      <c r="F16" t="s">
        <v>23</v>
      </c>
      <c r="G16">
        <v>20161214</v>
      </c>
      <c r="H16" t="s">
        <v>155</v>
      </c>
      <c r="I16" t="s">
        <v>174</v>
      </c>
      <c r="J16" t="s">
        <v>203</v>
      </c>
    </row>
    <row r="17" spans="1:10" x14ac:dyDescent="0.25">
      <c r="A17" t="s">
        <v>39</v>
      </c>
      <c r="B17" t="s">
        <v>96</v>
      </c>
      <c r="C17" t="s">
        <v>97</v>
      </c>
      <c r="D17">
        <v>17</v>
      </c>
      <c r="E17" t="s">
        <v>151</v>
      </c>
      <c r="F17" t="s">
        <v>23</v>
      </c>
      <c r="G17">
        <v>20171113</v>
      </c>
      <c r="H17" t="s">
        <v>154</v>
      </c>
      <c r="I17" t="s">
        <v>175</v>
      </c>
      <c r="J17" t="s">
        <v>202</v>
      </c>
    </row>
    <row r="18" spans="1:10" x14ac:dyDescent="0.25">
      <c r="A18" t="s">
        <v>40</v>
      </c>
      <c r="B18" t="s">
        <v>98</v>
      </c>
      <c r="C18" t="s">
        <v>99</v>
      </c>
      <c r="D18">
        <v>68</v>
      </c>
      <c r="E18" t="s">
        <v>151</v>
      </c>
      <c r="F18" t="s">
        <v>23</v>
      </c>
      <c r="G18">
        <v>20170330</v>
      </c>
      <c r="H18" t="s">
        <v>157</v>
      </c>
      <c r="I18" t="s">
        <v>176</v>
      </c>
      <c r="J18" t="s">
        <v>206</v>
      </c>
    </row>
    <row r="19" spans="1:10" x14ac:dyDescent="0.25">
      <c r="A19" t="s">
        <v>41</v>
      </c>
      <c r="B19" t="s">
        <v>100</v>
      </c>
      <c r="C19" t="s">
        <v>101</v>
      </c>
      <c r="D19">
        <v>56</v>
      </c>
      <c r="E19" t="s">
        <v>150</v>
      </c>
      <c r="F19" t="s">
        <v>23</v>
      </c>
      <c r="G19">
        <v>20161219</v>
      </c>
      <c r="H19" t="s">
        <v>157</v>
      </c>
      <c r="I19" t="s">
        <v>177</v>
      </c>
      <c r="J19" t="s">
        <v>208</v>
      </c>
    </row>
    <row r="20" spans="1:10" x14ac:dyDescent="0.25">
      <c r="A20" t="s">
        <v>42</v>
      </c>
      <c r="B20" t="s">
        <v>102</v>
      </c>
      <c r="C20" t="s">
        <v>103</v>
      </c>
      <c r="D20">
        <v>66</v>
      </c>
      <c r="E20" t="s">
        <v>151</v>
      </c>
      <c r="F20" t="s">
        <v>23</v>
      </c>
      <c r="G20">
        <v>20141112</v>
      </c>
      <c r="H20" t="s">
        <v>153</v>
      </c>
      <c r="I20" t="s">
        <v>178</v>
      </c>
      <c r="J20" t="s">
        <v>5</v>
      </c>
    </row>
    <row r="21" spans="1:10" x14ac:dyDescent="0.25">
      <c r="A21" t="s">
        <v>43</v>
      </c>
      <c r="B21" t="s">
        <v>104</v>
      </c>
      <c r="C21" t="s">
        <v>105</v>
      </c>
      <c r="D21">
        <v>54</v>
      </c>
      <c r="E21" t="s">
        <v>151</v>
      </c>
      <c r="F21" t="s">
        <v>23</v>
      </c>
      <c r="G21">
        <v>20171123</v>
      </c>
      <c r="H21" t="s">
        <v>152</v>
      </c>
      <c r="I21" t="s">
        <v>179</v>
      </c>
      <c r="J21" t="s">
        <v>209</v>
      </c>
    </row>
    <row r="22" spans="1:10" x14ac:dyDescent="0.25">
      <c r="A22" t="s">
        <v>44</v>
      </c>
      <c r="B22" t="s">
        <v>106</v>
      </c>
      <c r="C22" t="s">
        <v>107</v>
      </c>
      <c r="D22">
        <v>58</v>
      </c>
      <c r="E22" t="s">
        <v>151</v>
      </c>
      <c r="F22" t="s">
        <v>23</v>
      </c>
      <c r="G22">
        <v>20180223</v>
      </c>
      <c r="H22" t="s">
        <v>157</v>
      </c>
      <c r="I22" t="s">
        <v>180</v>
      </c>
      <c r="J22" t="s">
        <v>5</v>
      </c>
    </row>
    <row r="23" spans="1:10" x14ac:dyDescent="0.25">
      <c r="A23" t="s">
        <v>45</v>
      </c>
      <c r="B23" t="s">
        <v>108</v>
      </c>
      <c r="C23" t="s">
        <v>109</v>
      </c>
      <c r="D23">
        <v>76</v>
      </c>
      <c r="E23" t="s">
        <v>150</v>
      </c>
      <c r="F23" t="s">
        <v>23</v>
      </c>
      <c r="G23">
        <v>20181112</v>
      </c>
      <c r="H23" t="s">
        <v>154</v>
      </c>
      <c r="I23" t="s">
        <v>181</v>
      </c>
      <c r="J23" t="s">
        <v>204</v>
      </c>
    </row>
    <row r="24" spans="1:10" x14ac:dyDescent="0.25">
      <c r="A24" t="s">
        <v>46</v>
      </c>
      <c r="B24" t="s">
        <v>110</v>
      </c>
      <c r="C24" t="s">
        <v>111</v>
      </c>
      <c r="D24">
        <v>54</v>
      </c>
      <c r="E24" t="s">
        <v>151</v>
      </c>
      <c r="F24" t="s">
        <v>23</v>
      </c>
      <c r="G24">
        <v>20181027</v>
      </c>
      <c r="H24" t="s">
        <v>157</v>
      </c>
      <c r="I24" t="s">
        <v>182</v>
      </c>
      <c r="J24" t="s">
        <v>204</v>
      </c>
    </row>
    <row r="25" spans="1:10" x14ac:dyDescent="0.25">
      <c r="A25" t="s">
        <v>47</v>
      </c>
      <c r="B25" t="s">
        <v>112</v>
      </c>
      <c r="C25" t="s">
        <v>113</v>
      </c>
      <c r="D25">
        <v>62</v>
      </c>
      <c r="E25" t="s">
        <v>151</v>
      </c>
      <c r="F25" t="s">
        <v>23</v>
      </c>
      <c r="G25">
        <v>20180824</v>
      </c>
      <c r="H25" t="s">
        <v>156</v>
      </c>
      <c r="I25" t="s">
        <v>183</v>
      </c>
      <c r="J25" t="s">
        <v>204</v>
      </c>
    </row>
    <row r="26" spans="1:10" x14ac:dyDescent="0.25">
      <c r="A26" t="s">
        <v>48</v>
      </c>
      <c r="B26" t="s">
        <v>114</v>
      </c>
      <c r="C26" t="s">
        <v>115</v>
      </c>
      <c r="D26">
        <v>52</v>
      </c>
      <c r="E26" t="s">
        <v>150</v>
      </c>
      <c r="F26" t="s">
        <v>23</v>
      </c>
      <c r="G26">
        <v>20170317</v>
      </c>
      <c r="H26" t="s">
        <v>153</v>
      </c>
      <c r="I26" t="s">
        <v>184</v>
      </c>
      <c r="J26" t="s">
        <v>204</v>
      </c>
    </row>
    <row r="27" spans="1:10" x14ac:dyDescent="0.25">
      <c r="A27" t="s">
        <v>49</v>
      </c>
      <c r="B27" t="s">
        <v>116</v>
      </c>
      <c r="C27" t="s">
        <v>117</v>
      </c>
      <c r="D27">
        <v>59</v>
      </c>
      <c r="E27" t="s">
        <v>150</v>
      </c>
      <c r="F27" t="s">
        <v>23</v>
      </c>
      <c r="G27">
        <v>20190122</v>
      </c>
      <c r="H27" t="s">
        <v>155</v>
      </c>
      <c r="I27" t="s">
        <v>185</v>
      </c>
      <c r="J27" t="s">
        <v>204</v>
      </c>
    </row>
    <row r="28" spans="1:10" x14ac:dyDescent="0.25">
      <c r="A28" t="s">
        <v>50</v>
      </c>
      <c r="B28" t="s">
        <v>118</v>
      </c>
      <c r="C28" t="s">
        <v>119</v>
      </c>
      <c r="D28">
        <v>79</v>
      </c>
      <c r="E28" t="s">
        <v>150</v>
      </c>
      <c r="F28" t="s">
        <v>23</v>
      </c>
      <c r="G28">
        <v>20180824</v>
      </c>
      <c r="H28" t="s">
        <v>155</v>
      </c>
      <c r="I28" t="s">
        <v>186</v>
      </c>
      <c r="J28" t="s">
        <v>207</v>
      </c>
    </row>
    <row r="29" spans="1:10" x14ac:dyDescent="0.25">
      <c r="A29" t="s">
        <v>51</v>
      </c>
      <c r="B29" t="s">
        <v>120</v>
      </c>
      <c r="C29" t="s">
        <v>121</v>
      </c>
      <c r="D29">
        <v>37</v>
      </c>
      <c r="E29" t="s">
        <v>150</v>
      </c>
      <c r="F29" t="s">
        <v>23</v>
      </c>
      <c r="G29">
        <v>20170704</v>
      </c>
      <c r="H29" t="s">
        <v>152</v>
      </c>
      <c r="I29" t="s">
        <v>187</v>
      </c>
      <c r="J29" t="s">
        <v>205</v>
      </c>
    </row>
    <row r="30" spans="1:10" x14ac:dyDescent="0.25">
      <c r="A30" t="s">
        <v>52</v>
      </c>
      <c r="B30" t="s">
        <v>122</v>
      </c>
      <c r="C30" t="s">
        <v>123</v>
      </c>
      <c r="D30">
        <v>56</v>
      </c>
      <c r="E30" t="s">
        <v>151</v>
      </c>
      <c r="F30" t="s">
        <v>23</v>
      </c>
      <c r="G30">
        <v>20130509</v>
      </c>
      <c r="H30" t="s">
        <v>156</v>
      </c>
      <c r="I30" t="s">
        <v>188</v>
      </c>
      <c r="J30" t="s">
        <v>202</v>
      </c>
    </row>
    <row r="31" spans="1:10" x14ac:dyDescent="0.25">
      <c r="A31" t="s">
        <v>53</v>
      </c>
      <c r="B31" t="s">
        <v>124</v>
      </c>
      <c r="C31" t="s">
        <v>125</v>
      </c>
      <c r="D31">
        <v>62</v>
      </c>
      <c r="E31" t="s">
        <v>150</v>
      </c>
      <c r="F31" t="s">
        <v>23</v>
      </c>
      <c r="G31">
        <v>20170816</v>
      </c>
      <c r="H31" t="s">
        <v>158</v>
      </c>
      <c r="I31" t="s">
        <v>189</v>
      </c>
      <c r="J31" t="s">
        <v>202</v>
      </c>
    </row>
    <row r="32" spans="1:10" x14ac:dyDescent="0.25">
      <c r="A32" t="s">
        <v>54</v>
      </c>
      <c r="B32" t="s">
        <v>126</v>
      </c>
      <c r="C32" t="s">
        <v>127</v>
      </c>
      <c r="D32">
        <v>43</v>
      </c>
      <c r="E32" t="s">
        <v>150</v>
      </c>
      <c r="F32" t="s">
        <v>23</v>
      </c>
      <c r="G32">
        <v>20150601</v>
      </c>
      <c r="H32" t="s">
        <v>154</v>
      </c>
      <c r="I32" t="s">
        <v>190</v>
      </c>
      <c r="J32" t="s">
        <v>5</v>
      </c>
    </row>
    <row r="33" spans="1:10" x14ac:dyDescent="0.25">
      <c r="A33" t="s">
        <v>55</v>
      </c>
      <c r="B33" t="s">
        <v>128</v>
      </c>
      <c r="C33" t="s">
        <v>129</v>
      </c>
      <c r="D33">
        <v>62</v>
      </c>
      <c r="E33" t="s">
        <v>151</v>
      </c>
      <c r="F33" t="s">
        <v>23</v>
      </c>
      <c r="G33">
        <v>20161009</v>
      </c>
      <c r="H33" t="s">
        <v>153</v>
      </c>
      <c r="I33" t="s">
        <v>191</v>
      </c>
      <c r="J33" t="s">
        <v>202</v>
      </c>
    </row>
    <row r="34" spans="1:10" x14ac:dyDescent="0.25">
      <c r="A34" t="s">
        <v>56</v>
      </c>
      <c r="B34" t="s">
        <v>130</v>
      </c>
      <c r="C34" t="s">
        <v>131</v>
      </c>
      <c r="D34">
        <v>66</v>
      </c>
      <c r="E34" t="s">
        <v>150</v>
      </c>
      <c r="F34" t="s">
        <v>23</v>
      </c>
      <c r="G34">
        <v>20180518</v>
      </c>
      <c r="H34" t="s">
        <v>155</v>
      </c>
      <c r="I34" t="s">
        <v>192</v>
      </c>
      <c r="J34" t="s">
        <v>204</v>
      </c>
    </row>
    <row r="35" spans="1:10" x14ac:dyDescent="0.25">
      <c r="A35" t="s">
        <v>57</v>
      </c>
      <c r="B35" t="s">
        <v>132</v>
      </c>
      <c r="C35" t="s">
        <v>133</v>
      </c>
      <c r="D35">
        <v>48</v>
      </c>
      <c r="E35" t="s">
        <v>150</v>
      </c>
      <c r="F35" t="s">
        <v>23</v>
      </c>
      <c r="G35">
        <v>20121204</v>
      </c>
      <c r="H35" t="s">
        <v>155</v>
      </c>
      <c r="I35" t="s">
        <v>193</v>
      </c>
      <c r="J35" t="s">
        <v>202</v>
      </c>
    </row>
    <row r="36" spans="1:10" x14ac:dyDescent="0.25">
      <c r="A36" t="s">
        <v>58</v>
      </c>
      <c r="B36" t="s">
        <v>134</v>
      </c>
      <c r="C36" t="s">
        <v>135</v>
      </c>
      <c r="D36">
        <v>36</v>
      </c>
      <c r="E36" t="s">
        <v>150</v>
      </c>
      <c r="F36" t="s">
        <v>23</v>
      </c>
      <c r="G36">
        <v>20180720</v>
      </c>
      <c r="H36" t="s">
        <v>153</v>
      </c>
      <c r="I36" t="s">
        <v>194</v>
      </c>
      <c r="J36" t="s">
        <v>204</v>
      </c>
    </row>
    <row r="37" spans="1:10" x14ac:dyDescent="0.25">
      <c r="A37" t="s">
        <v>59</v>
      </c>
      <c r="B37" t="s">
        <v>136</v>
      </c>
      <c r="C37" t="s">
        <v>137</v>
      </c>
      <c r="D37">
        <v>66</v>
      </c>
      <c r="E37" t="s">
        <v>151</v>
      </c>
      <c r="F37" t="s">
        <v>23</v>
      </c>
      <c r="G37">
        <v>20151017</v>
      </c>
      <c r="H37" t="s">
        <v>157</v>
      </c>
      <c r="I37" t="s">
        <v>195</v>
      </c>
      <c r="J37" t="s">
        <v>5</v>
      </c>
    </row>
    <row r="38" spans="1:10" x14ac:dyDescent="0.25">
      <c r="A38" t="s">
        <v>60</v>
      </c>
      <c r="B38" t="s">
        <v>138</v>
      </c>
      <c r="C38" t="s">
        <v>139</v>
      </c>
      <c r="D38">
        <v>70</v>
      </c>
      <c r="E38" t="s">
        <v>150</v>
      </c>
      <c r="F38" t="s">
        <v>23</v>
      </c>
      <c r="G38">
        <v>20190303</v>
      </c>
      <c r="H38" t="s">
        <v>158</v>
      </c>
      <c r="I38" t="s">
        <v>196</v>
      </c>
      <c r="J38" t="s">
        <v>204</v>
      </c>
    </row>
    <row r="39" spans="1:10" x14ac:dyDescent="0.25">
      <c r="A39" t="s">
        <v>61</v>
      </c>
      <c r="B39" t="s">
        <v>140</v>
      </c>
      <c r="C39" t="s">
        <v>141</v>
      </c>
      <c r="D39">
        <v>62</v>
      </c>
      <c r="E39" t="s">
        <v>150</v>
      </c>
      <c r="F39" t="s">
        <v>23</v>
      </c>
      <c r="G39">
        <v>20171221</v>
      </c>
      <c r="H39" t="s">
        <v>156</v>
      </c>
      <c r="I39" t="s">
        <v>197</v>
      </c>
      <c r="J39" t="s">
        <v>5</v>
      </c>
    </row>
    <row r="40" spans="1:10" x14ac:dyDescent="0.25">
      <c r="A40" t="s">
        <v>62</v>
      </c>
      <c r="B40" t="s">
        <v>142</v>
      </c>
      <c r="C40" t="s">
        <v>143</v>
      </c>
      <c r="D40">
        <v>57</v>
      </c>
      <c r="E40" t="s">
        <v>151</v>
      </c>
      <c r="F40" t="s">
        <v>23</v>
      </c>
      <c r="G40">
        <v>20150503</v>
      </c>
      <c r="H40" t="s">
        <v>159</v>
      </c>
      <c r="I40" t="s">
        <v>198</v>
      </c>
      <c r="J40" t="s">
        <v>204</v>
      </c>
    </row>
    <row r="41" spans="1:10" x14ac:dyDescent="0.25">
      <c r="A41" t="s">
        <v>63</v>
      </c>
      <c r="B41" t="s">
        <v>144</v>
      </c>
      <c r="C41" t="s">
        <v>145</v>
      </c>
      <c r="D41">
        <v>52</v>
      </c>
      <c r="E41" t="s">
        <v>151</v>
      </c>
      <c r="F41" t="s">
        <v>23</v>
      </c>
      <c r="G41">
        <v>20170525</v>
      </c>
      <c r="H41" t="s">
        <v>154</v>
      </c>
      <c r="I41" t="s">
        <v>199</v>
      </c>
      <c r="J41" t="s">
        <v>210</v>
      </c>
    </row>
    <row r="42" spans="1:10" x14ac:dyDescent="0.25">
      <c r="A42" t="s">
        <v>64</v>
      </c>
      <c r="B42" t="s">
        <v>146</v>
      </c>
      <c r="C42" t="s">
        <v>147</v>
      </c>
      <c r="D42">
        <v>69</v>
      </c>
      <c r="E42" t="s">
        <v>151</v>
      </c>
      <c r="F42" t="s">
        <v>23</v>
      </c>
      <c r="G42">
        <v>20180507</v>
      </c>
      <c r="H42" t="s">
        <v>158</v>
      </c>
      <c r="I42" t="s">
        <v>200</v>
      </c>
      <c r="J42" t="s">
        <v>204</v>
      </c>
    </row>
    <row r="43" spans="1:10" x14ac:dyDescent="0.25">
      <c r="A43" t="s">
        <v>65</v>
      </c>
      <c r="B43" t="s">
        <v>148</v>
      </c>
      <c r="C43" t="s">
        <v>149</v>
      </c>
      <c r="D43">
        <v>64</v>
      </c>
      <c r="E43" t="s">
        <v>150</v>
      </c>
      <c r="F43" t="s">
        <v>23</v>
      </c>
      <c r="G43">
        <v>20181129</v>
      </c>
      <c r="H43" t="s">
        <v>156</v>
      </c>
      <c r="I43" t="s">
        <v>201</v>
      </c>
      <c r="J43" t="s">
        <v>204</v>
      </c>
    </row>
    <row r="44" spans="1:10" x14ac:dyDescent="0.25">
      <c r="A44" t="s">
        <v>24</v>
      </c>
      <c r="B44" t="s">
        <v>66</v>
      </c>
      <c r="C44" t="s">
        <v>67</v>
      </c>
      <c r="D44">
        <v>56</v>
      </c>
      <c r="E44" t="s">
        <v>150</v>
      </c>
      <c r="F44" t="s">
        <v>23</v>
      </c>
      <c r="G44">
        <v>20180521</v>
      </c>
      <c r="H44" t="s">
        <v>264</v>
      </c>
      <c r="I44" t="s">
        <v>160</v>
      </c>
      <c r="J44" t="s">
        <v>5</v>
      </c>
    </row>
    <row r="45" spans="1:10" x14ac:dyDescent="0.25">
      <c r="A45" t="s">
        <v>25</v>
      </c>
      <c r="B45" t="s">
        <v>68</v>
      </c>
      <c r="C45" t="s">
        <v>69</v>
      </c>
      <c r="D45">
        <v>38</v>
      </c>
      <c r="E45" t="s">
        <v>151</v>
      </c>
      <c r="F45" t="s">
        <v>23</v>
      </c>
      <c r="G45">
        <v>20160830</v>
      </c>
      <c r="H45" t="s">
        <v>265</v>
      </c>
      <c r="I45" t="s">
        <v>161</v>
      </c>
      <c r="J45" t="s">
        <v>202</v>
      </c>
    </row>
    <row r="46" spans="1:10" x14ac:dyDescent="0.25">
      <c r="A46" t="s">
        <v>26</v>
      </c>
      <c r="B46" t="s">
        <v>70</v>
      </c>
      <c r="C46" t="s">
        <v>71</v>
      </c>
      <c r="D46">
        <v>62</v>
      </c>
      <c r="E46" t="s">
        <v>151</v>
      </c>
      <c r="F46" t="s">
        <v>23</v>
      </c>
      <c r="G46">
        <v>20180730</v>
      </c>
      <c r="H46" t="s">
        <v>265</v>
      </c>
      <c r="I46" t="s">
        <v>162</v>
      </c>
      <c r="J46" t="s">
        <v>5</v>
      </c>
    </row>
    <row r="47" spans="1:10" x14ac:dyDescent="0.25">
      <c r="A47" t="s">
        <v>27</v>
      </c>
      <c r="B47" t="s">
        <v>72</v>
      </c>
      <c r="C47" t="s">
        <v>73</v>
      </c>
      <c r="D47">
        <v>77</v>
      </c>
      <c r="E47" t="s">
        <v>151</v>
      </c>
      <c r="F47" t="s">
        <v>23</v>
      </c>
      <c r="G47">
        <v>20171101</v>
      </c>
      <c r="H47" t="s">
        <v>265</v>
      </c>
      <c r="I47" t="s">
        <v>163</v>
      </c>
      <c r="J47" t="s">
        <v>203</v>
      </c>
    </row>
    <row r="48" spans="1:10" x14ac:dyDescent="0.25">
      <c r="A48" t="s">
        <v>28</v>
      </c>
      <c r="B48" t="s">
        <v>74</v>
      </c>
      <c r="C48" t="s">
        <v>75</v>
      </c>
      <c r="D48">
        <v>73</v>
      </c>
      <c r="E48" t="s">
        <v>150</v>
      </c>
      <c r="F48" t="s">
        <v>23</v>
      </c>
      <c r="G48">
        <v>20160118</v>
      </c>
      <c r="H48" t="s">
        <v>265</v>
      </c>
      <c r="I48" t="s">
        <v>164</v>
      </c>
      <c r="J48" t="s">
        <v>204</v>
      </c>
    </row>
    <row r="49" spans="1:10" x14ac:dyDescent="0.25">
      <c r="A49" t="s">
        <v>29</v>
      </c>
      <c r="B49" t="s">
        <v>76</v>
      </c>
      <c r="C49" t="s">
        <v>77</v>
      </c>
      <c r="D49">
        <v>68</v>
      </c>
      <c r="E49" t="s">
        <v>151</v>
      </c>
      <c r="F49" t="s">
        <v>23</v>
      </c>
      <c r="G49">
        <v>20171128</v>
      </c>
      <c r="H49" t="s">
        <v>266</v>
      </c>
      <c r="I49" t="s">
        <v>165</v>
      </c>
      <c r="J49" t="s">
        <v>204</v>
      </c>
    </row>
    <row r="50" spans="1:10" x14ac:dyDescent="0.25">
      <c r="A50" t="s">
        <v>30</v>
      </c>
      <c r="B50" t="s">
        <v>78</v>
      </c>
      <c r="C50" t="s">
        <v>79</v>
      </c>
      <c r="D50">
        <v>70</v>
      </c>
      <c r="E50" t="s">
        <v>150</v>
      </c>
      <c r="F50" t="s">
        <v>23</v>
      </c>
      <c r="G50">
        <v>20161107</v>
      </c>
      <c r="H50" t="s">
        <v>265</v>
      </c>
      <c r="I50" t="s">
        <v>166</v>
      </c>
      <c r="J50" t="s">
        <v>205</v>
      </c>
    </row>
    <row r="51" spans="1:10" x14ac:dyDescent="0.25">
      <c r="A51" t="s">
        <v>31</v>
      </c>
      <c r="B51" t="s">
        <v>80</v>
      </c>
      <c r="C51" t="s">
        <v>81</v>
      </c>
      <c r="D51">
        <v>68</v>
      </c>
      <c r="E51" t="s">
        <v>151</v>
      </c>
      <c r="F51" t="s">
        <v>23</v>
      </c>
      <c r="G51">
        <v>20170817</v>
      </c>
      <c r="H51" t="s">
        <v>153</v>
      </c>
      <c r="I51" t="s">
        <v>167</v>
      </c>
      <c r="J51" t="s">
        <v>203</v>
      </c>
    </row>
    <row r="52" spans="1:10" x14ac:dyDescent="0.25">
      <c r="A52" t="s">
        <v>32</v>
      </c>
      <c r="B52" t="s">
        <v>82</v>
      </c>
      <c r="C52" t="s">
        <v>83</v>
      </c>
      <c r="D52">
        <v>52</v>
      </c>
      <c r="E52" t="s">
        <v>150</v>
      </c>
      <c r="F52" t="s">
        <v>23</v>
      </c>
      <c r="G52">
        <v>20171102</v>
      </c>
      <c r="H52" t="s">
        <v>267</v>
      </c>
      <c r="I52" t="s">
        <v>168</v>
      </c>
      <c r="J52" t="s">
        <v>202</v>
      </c>
    </row>
    <row r="53" spans="1:10" x14ac:dyDescent="0.25">
      <c r="A53" t="s">
        <v>33</v>
      </c>
      <c r="B53" t="s">
        <v>84</v>
      </c>
      <c r="C53" t="s">
        <v>85</v>
      </c>
      <c r="D53">
        <v>58</v>
      </c>
      <c r="E53" t="s">
        <v>151</v>
      </c>
      <c r="F53" t="s">
        <v>23</v>
      </c>
      <c r="G53">
        <v>20170922</v>
      </c>
      <c r="H53" t="s">
        <v>264</v>
      </c>
      <c r="I53" t="s">
        <v>169</v>
      </c>
      <c r="J53" t="s">
        <v>206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762D8-F532-446F-BAE4-04CB665C9C85}">
  <dimension ref="A1:L43"/>
  <sheetViews>
    <sheetView topLeftCell="B1" workbookViewId="0">
      <selection activeCell="K43" sqref="K2:K43"/>
    </sheetView>
  </sheetViews>
  <sheetFormatPr defaultRowHeight="13.8" x14ac:dyDescent="0.25"/>
  <cols>
    <col min="6" max="6" width="19.77734375" customWidth="1"/>
    <col min="7" max="7" width="26.77734375" customWidth="1"/>
    <col min="10" max="10" width="18.33203125" customWidth="1"/>
  </cols>
  <sheetData>
    <row r="1" spans="1:12" x14ac:dyDescent="0.25">
      <c r="A1" t="s">
        <v>2</v>
      </c>
      <c r="B1" t="s">
        <v>12</v>
      </c>
      <c r="C1" t="s">
        <v>1</v>
      </c>
      <c r="D1" t="s">
        <v>3</v>
      </c>
      <c r="E1" t="s">
        <v>13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  <c r="L1" t="s">
        <v>217</v>
      </c>
    </row>
    <row r="2" spans="1:12" x14ac:dyDescent="0.25">
      <c r="A2" t="s">
        <v>24</v>
      </c>
      <c r="B2" t="s">
        <v>67</v>
      </c>
      <c r="C2">
        <v>1820225</v>
      </c>
      <c r="D2">
        <v>56</v>
      </c>
      <c r="E2" t="s">
        <v>150</v>
      </c>
      <c r="F2" t="s">
        <v>218</v>
      </c>
      <c r="H2" t="s">
        <v>271</v>
      </c>
      <c r="I2" t="s">
        <v>260</v>
      </c>
      <c r="J2" t="s">
        <v>268</v>
      </c>
      <c r="K2" t="s">
        <v>5</v>
      </c>
    </row>
    <row r="3" spans="1:12" x14ac:dyDescent="0.25">
      <c r="A3" t="s">
        <v>25</v>
      </c>
      <c r="B3" t="s">
        <v>69</v>
      </c>
      <c r="C3">
        <v>1635214</v>
      </c>
      <c r="D3">
        <v>38</v>
      </c>
      <c r="E3" t="s">
        <v>151</v>
      </c>
      <c r="F3" t="s">
        <v>219</v>
      </c>
      <c r="H3" t="s">
        <v>272</v>
      </c>
      <c r="I3" t="s">
        <v>261</v>
      </c>
      <c r="J3" t="s">
        <v>269</v>
      </c>
      <c r="K3" t="s">
        <v>202</v>
      </c>
    </row>
    <row r="4" spans="1:12" x14ac:dyDescent="0.25">
      <c r="A4" t="s">
        <v>26</v>
      </c>
      <c r="B4" t="s">
        <v>71</v>
      </c>
      <c r="C4">
        <v>1831763</v>
      </c>
      <c r="D4">
        <v>62</v>
      </c>
      <c r="E4" t="s">
        <v>151</v>
      </c>
      <c r="F4" t="s">
        <v>220</v>
      </c>
      <c r="H4" t="s">
        <v>273</v>
      </c>
      <c r="I4" t="s">
        <v>262</v>
      </c>
      <c r="J4" t="s">
        <v>269</v>
      </c>
      <c r="K4" t="s">
        <v>5</v>
      </c>
    </row>
    <row r="5" spans="1:12" x14ac:dyDescent="0.25">
      <c r="A5" t="s">
        <v>27</v>
      </c>
      <c r="B5" t="s">
        <v>73</v>
      </c>
      <c r="C5">
        <v>1744161</v>
      </c>
      <c r="D5">
        <v>77</v>
      </c>
      <c r="E5" t="s">
        <v>151</v>
      </c>
      <c r="F5" t="s">
        <v>221</v>
      </c>
      <c r="H5" t="s">
        <v>274</v>
      </c>
      <c r="I5" t="s">
        <v>260</v>
      </c>
      <c r="J5" t="s">
        <v>270</v>
      </c>
      <c r="K5" t="s">
        <v>203</v>
      </c>
    </row>
    <row r="6" spans="1:12" x14ac:dyDescent="0.25">
      <c r="A6" t="s">
        <v>28</v>
      </c>
      <c r="B6" t="s">
        <v>75</v>
      </c>
      <c r="C6">
        <v>1604452</v>
      </c>
      <c r="D6">
        <v>73</v>
      </c>
      <c r="E6" t="s">
        <v>150</v>
      </c>
      <c r="F6" t="s">
        <v>222</v>
      </c>
      <c r="H6" t="s">
        <v>275</v>
      </c>
      <c r="I6" t="s">
        <v>261</v>
      </c>
      <c r="J6" t="s">
        <v>270</v>
      </c>
      <c r="K6" t="s">
        <v>204</v>
      </c>
    </row>
    <row r="7" spans="1:12" x14ac:dyDescent="0.25">
      <c r="A7" t="s">
        <v>29</v>
      </c>
      <c r="B7" t="s">
        <v>77</v>
      </c>
      <c r="C7">
        <v>1747921</v>
      </c>
      <c r="D7">
        <v>68</v>
      </c>
      <c r="E7" t="s">
        <v>151</v>
      </c>
      <c r="F7" t="s">
        <v>223</v>
      </c>
      <c r="H7" t="s">
        <v>276</v>
      </c>
      <c r="I7" t="s">
        <v>262</v>
      </c>
      <c r="J7" t="s">
        <v>268</v>
      </c>
      <c r="K7" t="s">
        <v>204</v>
      </c>
    </row>
    <row r="8" spans="1:12" x14ac:dyDescent="0.25">
      <c r="A8" t="s">
        <v>30</v>
      </c>
      <c r="B8" t="s">
        <v>79</v>
      </c>
      <c r="C8">
        <v>1645133</v>
      </c>
      <c r="D8">
        <v>70</v>
      </c>
      <c r="E8" t="s">
        <v>150</v>
      </c>
      <c r="F8" t="s">
        <v>224</v>
      </c>
      <c r="H8" t="s">
        <v>277</v>
      </c>
      <c r="I8" t="s">
        <v>260</v>
      </c>
      <c r="J8" t="s">
        <v>268</v>
      </c>
      <c r="K8" t="s">
        <v>205</v>
      </c>
    </row>
    <row r="9" spans="1:12" x14ac:dyDescent="0.25">
      <c r="A9" t="s">
        <v>31</v>
      </c>
      <c r="B9" t="s">
        <v>81</v>
      </c>
      <c r="C9">
        <v>1733384</v>
      </c>
      <c r="D9">
        <v>68</v>
      </c>
      <c r="E9" t="s">
        <v>151</v>
      </c>
      <c r="F9" t="s">
        <v>225</v>
      </c>
      <c r="H9" t="s">
        <v>271</v>
      </c>
      <c r="I9" t="s">
        <v>261</v>
      </c>
      <c r="J9" t="s">
        <v>268</v>
      </c>
      <c r="K9" t="s">
        <v>203</v>
      </c>
    </row>
    <row r="10" spans="1:12" x14ac:dyDescent="0.25">
      <c r="A10" t="s">
        <v>32</v>
      </c>
      <c r="B10" t="s">
        <v>83</v>
      </c>
      <c r="C10">
        <v>1744159</v>
      </c>
      <c r="D10">
        <v>52</v>
      </c>
      <c r="E10" t="s">
        <v>150</v>
      </c>
      <c r="F10" t="s">
        <v>226</v>
      </c>
      <c r="H10" t="s">
        <v>272</v>
      </c>
      <c r="I10" t="s">
        <v>262</v>
      </c>
      <c r="J10" t="s">
        <v>269</v>
      </c>
      <c r="K10" t="s">
        <v>202</v>
      </c>
    </row>
    <row r="11" spans="1:12" x14ac:dyDescent="0.25">
      <c r="A11" t="s">
        <v>33</v>
      </c>
      <c r="B11" t="s">
        <v>85</v>
      </c>
      <c r="C11">
        <v>1739591</v>
      </c>
      <c r="D11">
        <v>58</v>
      </c>
      <c r="E11" t="s">
        <v>151</v>
      </c>
      <c r="F11" t="s">
        <v>227</v>
      </c>
      <c r="H11" t="s">
        <v>273</v>
      </c>
      <c r="I11" t="s">
        <v>260</v>
      </c>
      <c r="J11" t="s">
        <v>269</v>
      </c>
      <c r="K11" t="s">
        <v>206</v>
      </c>
    </row>
    <row r="12" spans="1:12" x14ac:dyDescent="0.25">
      <c r="A12" t="s">
        <v>34</v>
      </c>
      <c r="B12" t="s">
        <v>87</v>
      </c>
      <c r="C12">
        <v>1841221</v>
      </c>
      <c r="D12">
        <v>70</v>
      </c>
      <c r="E12" t="s">
        <v>151</v>
      </c>
      <c r="F12" t="s">
        <v>228</v>
      </c>
      <c r="H12" t="s">
        <v>274</v>
      </c>
      <c r="I12" t="s">
        <v>261</v>
      </c>
      <c r="J12" t="s">
        <v>270</v>
      </c>
      <c r="K12" t="s">
        <v>207</v>
      </c>
    </row>
    <row r="13" spans="1:12" x14ac:dyDescent="0.25">
      <c r="A13" t="s">
        <v>35</v>
      </c>
      <c r="B13" t="s">
        <v>89</v>
      </c>
      <c r="C13">
        <v>1727925</v>
      </c>
      <c r="D13">
        <v>50</v>
      </c>
      <c r="E13" t="s">
        <v>150</v>
      </c>
      <c r="F13" t="s">
        <v>229</v>
      </c>
      <c r="H13" t="s">
        <v>275</v>
      </c>
      <c r="I13" t="s">
        <v>262</v>
      </c>
      <c r="J13" t="s">
        <v>270</v>
      </c>
      <c r="K13" t="s">
        <v>204</v>
      </c>
    </row>
    <row r="14" spans="1:12" x14ac:dyDescent="0.25">
      <c r="A14" t="s">
        <v>36</v>
      </c>
      <c r="B14" t="s">
        <v>91</v>
      </c>
      <c r="C14">
        <v>1819236</v>
      </c>
      <c r="D14">
        <v>62</v>
      </c>
      <c r="E14" t="s">
        <v>150</v>
      </c>
      <c r="F14" t="s">
        <v>230</v>
      </c>
      <c r="H14" t="s">
        <v>276</v>
      </c>
      <c r="I14" t="s">
        <v>260</v>
      </c>
      <c r="J14" t="s">
        <v>268</v>
      </c>
      <c r="K14" t="s">
        <v>204</v>
      </c>
    </row>
    <row r="15" spans="1:12" x14ac:dyDescent="0.25">
      <c r="A15" t="s">
        <v>37</v>
      </c>
      <c r="B15" t="s">
        <v>93</v>
      </c>
      <c r="C15">
        <v>1723660</v>
      </c>
      <c r="D15">
        <v>59</v>
      </c>
      <c r="E15" t="s">
        <v>151</v>
      </c>
      <c r="F15" t="s">
        <v>231</v>
      </c>
      <c r="H15" t="s">
        <v>277</v>
      </c>
      <c r="I15" t="s">
        <v>261</v>
      </c>
      <c r="J15" t="s">
        <v>268</v>
      </c>
      <c r="K15" t="s">
        <v>204</v>
      </c>
    </row>
    <row r="16" spans="1:12" x14ac:dyDescent="0.25">
      <c r="A16" t="s">
        <v>38</v>
      </c>
      <c r="B16" t="s">
        <v>95</v>
      </c>
      <c r="C16">
        <v>1651149</v>
      </c>
      <c r="D16">
        <v>59</v>
      </c>
      <c r="E16" t="s">
        <v>151</v>
      </c>
      <c r="F16" t="s">
        <v>232</v>
      </c>
      <c r="H16" t="s">
        <v>271</v>
      </c>
      <c r="I16" t="s">
        <v>262</v>
      </c>
      <c r="J16" t="s">
        <v>268</v>
      </c>
      <c r="K16" t="s">
        <v>203</v>
      </c>
    </row>
    <row r="17" spans="1:11" x14ac:dyDescent="0.25">
      <c r="A17" t="s">
        <v>39</v>
      </c>
      <c r="B17" t="s">
        <v>97</v>
      </c>
      <c r="C17">
        <v>1745704</v>
      </c>
      <c r="D17">
        <v>17</v>
      </c>
      <c r="E17" t="s">
        <v>151</v>
      </c>
      <c r="F17" t="s">
        <v>233</v>
      </c>
      <c r="H17" t="s">
        <v>272</v>
      </c>
      <c r="I17" t="s">
        <v>260</v>
      </c>
      <c r="J17" t="s">
        <v>269</v>
      </c>
      <c r="K17" t="s">
        <v>202</v>
      </c>
    </row>
    <row r="18" spans="1:11" x14ac:dyDescent="0.25">
      <c r="A18" t="s">
        <v>40</v>
      </c>
      <c r="B18" t="s">
        <v>99</v>
      </c>
      <c r="C18">
        <v>1711824</v>
      </c>
      <c r="D18">
        <v>68</v>
      </c>
      <c r="E18" t="s">
        <v>151</v>
      </c>
      <c r="F18" t="s">
        <v>234</v>
      </c>
      <c r="H18" t="s">
        <v>273</v>
      </c>
      <c r="I18" t="s">
        <v>261</v>
      </c>
      <c r="J18" t="s">
        <v>269</v>
      </c>
      <c r="K18" t="s">
        <v>206</v>
      </c>
    </row>
    <row r="19" spans="1:11" x14ac:dyDescent="0.25">
      <c r="A19" t="s">
        <v>41</v>
      </c>
      <c r="B19" t="s">
        <v>101</v>
      </c>
      <c r="C19">
        <v>1652479</v>
      </c>
      <c r="D19">
        <v>56</v>
      </c>
      <c r="E19" t="s">
        <v>150</v>
      </c>
      <c r="F19" t="s">
        <v>235</v>
      </c>
      <c r="H19" t="s">
        <v>274</v>
      </c>
      <c r="I19" t="s">
        <v>262</v>
      </c>
      <c r="J19" t="s">
        <v>270</v>
      </c>
      <c r="K19" t="s">
        <v>208</v>
      </c>
    </row>
    <row r="20" spans="1:11" x14ac:dyDescent="0.25">
      <c r="A20" t="s">
        <v>42</v>
      </c>
      <c r="B20" t="s">
        <v>103</v>
      </c>
      <c r="C20">
        <v>1444969</v>
      </c>
      <c r="D20">
        <v>66</v>
      </c>
      <c r="E20" t="s">
        <v>151</v>
      </c>
      <c r="F20" t="s">
        <v>236</v>
      </c>
      <c r="H20" t="s">
        <v>275</v>
      </c>
      <c r="I20" t="s">
        <v>260</v>
      </c>
      <c r="J20" t="s">
        <v>270</v>
      </c>
      <c r="K20" t="s">
        <v>5</v>
      </c>
    </row>
    <row r="21" spans="1:11" x14ac:dyDescent="0.25">
      <c r="A21" t="s">
        <v>43</v>
      </c>
      <c r="B21" t="s">
        <v>105</v>
      </c>
      <c r="C21">
        <v>1747486</v>
      </c>
      <c r="D21">
        <v>54</v>
      </c>
      <c r="E21" t="s">
        <v>151</v>
      </c>
      <c r="F21" t="s">
        <v>237</v>
      </c>
      <c r="H21" t="s">
        <v>276</v>
      </c>
      <c r="I21" t="s">
        <v>261</v>
      </c>
      <c r="J21" t="s">
        <v>268</v>
      </c>
      <c r="K21" t="s">
        <v>209</v>
      </c>
    </row>
    <row r="22" spans="1:11" x14ac:dyDescent="0.25">
      <c r="A22" t="s">
        <v>44</v>
      </c>
      <c r="B22" t="s">
        <v>107</v>
      </c>
      <c r="C22">
        <v>1802501</v>
      </c>
      <c r="D22">
        <v>58</v>
      </c>
      <c r="E22" t="s">
        <v>151</v>
      </c>
      <c r="F22" t="s">
        <v>238</v>
      </c>
      <c r="H22" t="s">
        <v>277</v>
      </c>
      <c r="I22" t="s">
        <v>262</v>
      </c>
      <c r="J22" t="s">
        <v>268</v>
      </c>
      <c r="K22" t="s">
        <v>5</v>
      </c>
    </row>
    <row r="23" spans="1:11" x14ac:dyDescent="0.25">
      <c r="A23" t="s">
        <v>45</v>
      </c>
      <c r="B23" t="s">
        <v>109</v>
      </c>
      <c r="C23">
        <v>1846865</v>
      </c>
      <c r="D23">
        <v>76</v>
      </c>
      <c r="E23" t="s">
        <v>150</v>
      </c>
      <c r="F23" t="s">
        <v>239</v>
      </c>
      <c r="H23" t="s">
        <v>271</v>
      </c>
      <c r="I23" t="s">
        <v>260</v>
      </c>
      <c r="J23" t="s">
        <v>268</v>
      </c>
      <c r="K23" t="s">
        <v>204</v>
      </c>
    </row>
    <row r="24" spans="1:11" x14ac:dyDescent="0.25">
      <c r="A24" t="s">
        <v>46</v>
      </c>
      <c r="B24" t="s">
        <v>111</v>
      </c>
      <c r="C24">
        <v>1842811</v>
      </c>
      <c r="D24">
        <v>54</v>
      </c>
      <c r="E24" t="s">
        <v>151</v>
      </c>
      <c r="F24" t="s">
        <v>240</v>
      </c>
      <c r="H24" t="s">
        <v>272</v>
      </c>
      <c r="I24" t="s">
        <v>261</v>
      </c>
      <c r="J24" t="s">
        <v>269</v>
      </c>
      <c r="K24" t="s">
        <v>204</v>
      </c>
    </row>
    <row r="25" spans="1:11" x14ac:dyDescent="0.25">
      <c r="A25" t="s">
        <v>47</v>
      </c>
      <c r="B25" t="s">
        <v>113</v>
      </c>
      <c r="C25">
        <v>1835364</v>
      </c>
      <c r="D25">
        <v>62</v>
      </c>
      <c r="E25" t="s">
        <v>151</v>
      </c>
      <c r="F25" t="s">
        <v>241</v>
      </c>
      <c r="H25" t="s">
        <v>273</v>
      </c>
      <c r="I25" t="s">
        <v>262</v>
      </c>
      <c r="J25" t="s">
        <v>269</v>
      </c>
      <c r="K25" t="s">
        <v>204</v>
      </c>
    </row>
    <row r="26" spans="1:11" x14ac:dyDescent="0.25">
      <c r="A26" t="s">
        <v>48</v>
      </c>
      <c r="B26" t="s">
        <v>115</v>
      </c>
      <c r="C26">
        <v>1710328</v>
      </c>
      <c r="D26">
        <v>52</v>
      </c>
      <c r="E26" t="s">
        <v>150</v>
      </c>
      <c r="F26" t="s">
        <v>242</v>
      </c>
      <c r="H26" t="s">
        <v>274</v>
      </c>
      <c r="I26" t="s">
        <v>260</v>
      </c>
      <c r="J26" t="s">
        <v>270</v>
      </c>
      <c r="K26" t="s">
        <v>204</v>
      </c>
    </row>
    <row r="27" spans="1:11" x14ac:dyDescent="0.25">
      <c r="A27" t="s">
        <v>49</v>
      </c>
      <c r="B27" t="s">
        <v>117</v>
      </c>
      <c r="C27">
        <v>1903810</v>
      </c>
      <c r="D27">
        <v>59</v>
      </c>
      <c r="E27" t="s">
        <v>150</v>
      </c>
      <c r="F27" t="s">
        <v>243</v>
      </c>
      <c r="H27" t="s">
        <v>275</v>
      </c>
      <c r="I27" t="s">
        <v>261</v>
      </c>
      <c r="J27" t="s">
        <v>270</v>
      </c>
      <c r="K27" t="s">
        <v>204</v>
      </c>
    </row>
    <row r="28" spans="1:11" x14ac:dyDescent="0.25">
      <c r="A28" t="s">
        <v>50</v>
      </c>
      <c r="B28" t="s">
        <v>119</v>
      </c>
      <c r="C28">
        <v>1833967</v>
      </c>
      <c r="D28">
        <v>79</v>
      </c>
      <c r="E28" t="s">
        <v>150</v>
      </c>
      <c r="F28" t="s">
        <v>244</v>
      </c>
      <c r="H28" t="s">
        <v>276</v>
      </c>
      <c r="I28" t="s">
        <v>262</v>
      </c>
      <c r="J28" t="s">
        <v>268</v>
      </c>
      <c r="K28" t="s">
        <v>207</v>
      </c>
    </row>
    <row r="29" spans="1:11" x14ac:dyDescent="0.25">
      <c r="A29" t="s">
        <v>51</v>
      </c>
      <c r="B29" t="s">
        <v>121</v>
      </c>
      <c r="C29">
        <v>1726947</v>
      </c>
      <c r="D29">
        <v>37</v>
      </c>
      <c r="E29" t="s">
        <v>150</v>
      </c>
      <c r="F29" t="s">
        <v>245</v>
      </c>
      <c r="H29" t="s">
        <v>277</v>
      </c>
      <c r="I29" t="s">
        <v>260</v>
      </c>
      <c r="J29" t="s">
        <v>268</v>
      </c>
      <c r="K29" t="s">
        <v>205</v>
      </c>
    </row>
    <row r="30" spans="1:11" x14ac:dyDescent="0.25">
      <c r="A30" t="s">
        <v>52</v>
      </c>
      <c r="B30" t="s">
        <v>123</v>
      </c>
      <c r="C30">
        <v>1315729</v>
      </c>
      <c r="D30">
        <v>56</v>
      </c>
      <c r="E30" t="s">
        <v>151</v>
      </c>
      <c r="F30" t="s">
        <v>246</v>
      </c>
      <c r="H30" t="s">
        <v>271</v>
      </c>
      <c r="I30" t="s">
        <v>261</v>
      </c>
      <c r="J30" t="s">
        <v>268</v>
      </c>
      <c r="K30" t="s">
        <v>202</v>
      </c>
    </row>
    <row r="31" spans="1:11" x14ac:dyDescent="0.25">
      <c r="A31" t="s">
        <v>53</v>
      </c>
      <c r="B31" t="s">
        <v>125</v>
      </c>
      <c r="C31">
        <v>1733957</v>
      </c>
      <c r="D31">
        <v>62</v>
      </c>
      <c r="E31" t="s">
        <v>150</v>
      </c>
      <c r="F31" t="s">
        <v>247</v>
      </c>
      <c r="H31" t="s">
        <v>272</v>
      </c>
      <c r="I31" t="s">
        <v>262</v>
      </c>
      <c r="J31" t="s">
        <v>269</v>
      </c>
      <c r="K31" t="s">
        <v>202</v>
      </c>
    </row>
    <row r="32" spans="1:11" x14ac:dyDescent="0.25">
      <c r="A32" t="s">
        <v>54</v>
      </c>
      <c r="B32" t="s">
        <v>127</v>
      </c>
      <c r="C32">
        <v>1522642</v>
      </c>
      <c r="D32">
        <v>43</v>
      </c>
      <c r="E32" t="s">
        <v>150</v>
      </c>
      <c r="F32" t="s">
        <v>248</v>
      </c>
      <c r="H32" t="s">
        <v>273</v>
      </c>
      <c r="I32" t="s">
        <v>260</v>
      </c>
      <c r="J32" t="s">
        <v>269</v>
      </c>
      <c r="K32" t="s">
        <v>5</v>
      </c>
    </row>
    <row r="33" spans="1:11" x14ac:dyDescent="0.25">
      <c r="A33" t="s">
        <v>55</v>
      </c>
      <c r="B33" t="s">
        <v>129</v>
      </c>
      <c r="C33">
        <v>1640725</v>
      </c>
      <c r="D33">
        <v>62</v>
      </c>
      <c r="E33" t="s">
        <v>151</v>
      </c>
      <c r="F33" t="s">
        <v>249</v>
      </c>
      <c r="H33" t="s">
        <v>274</v>
      </c>
      <c r="I33" t="s">
        <v>261</v>
      </c>
      <c r="J33" t="s">
        <v>270</v>
      </c>
      <c r="K33" t="s">
        <v>202</v>
      </c>
    </row>
    <row r="34" spans="1:11" x14ac:dyDescent="0.25">
      <c r="A34" t="s">
        <v>56</v>
      </c>
      <c r="B34" t="s">
        <v>131</v>
      </c>
      <c r="C34">
        <v>1826102</v>
      </c>
      <c r="D34">
        <v>66</v>
      </c>
      <c r="E34" t="s">
        <v>150</v>
      </c>
      <c r="F34" t="s">
        <v>250</v>
      </c>
      <c r="H34" t="s">
        <v>275</v>
      </c>
      <c r="I34" t="s">
        <v>262</v>
      </c>
      <c r="J34" t="s">
        <v>270</v>
      </c>
      <c r="K34" t="s">
        <v>204</v>
      </c>
    </row>
    <row r="35" spans="1:11" x14ac:dyDescent="0.25">
      <c r="A35" t="s">
        <v>57</v>
      </c>
      <c r="B35" t="s">
        <v>133</v>
      </c>
      <c r="C35">
        <v>1239978</v>
      </c>
      <c r="D35">
        <v>48</v>
      </c>
      <c r="E35" t="s">
        <v>150</v>
      </c>
      <c r="F35" t="s">
        <v>251</v>
      </c>
      <c r="H35" t="s">
        <v>276</v>
      </c>
      <c r="I35" t="s">
        <v>260</v>
      </c>
      <c r="J35" t="s">
        <v>268</v>
      </c>
      <c r="K35" t="s">
        <v>202</v>
      </c>
    </row>
    <row r="36" spans="1:11" x14ac:dyDescent="0.25">
      <c r="A36" t="s">
        <v>58</v>
      </c>
      <c r="B36" t="s">
        <v>135</v>
      </c>
      <c r="C36">
        <v>1830473</v>
      </c>
      <c r="D36">
        <v>36</v>
      </c>
      <c r="E36" t="s">
        <v>150</v>
      </c>
      <c r="F36" t="s">
        <v>252</v>
      </c>
      <c r="H36" t="s">
        <v>277</v>
      </c>
      <c r="I36" t="s">
        <v>261</v>
      </c>
      <c r="J36" t="s">
        <v>268</v>
      </c>
      <c r="K36" t="s">
        <v>204</v>
      </c>
    </row>
    <row r="37" spans="1:11" x14ac:dyDescent="0.25">
      <c r="A37" t="s">
        <v>59</v>
      </c>
      <c r="B37" t="s">
        <v>137</v>
      </c>
      <c r="C37">
        <v>1545453</v>
      </c>
      <c r="D37">
        <v>66</v>
      </c>
      <c r="E37" t="s">
        <v>151</v>
      </c>
      <c r="F37" t="s">
        <v>253</v>
      </c>
      <c r="H37" t="s">
        <v>271</v>
      </c>
      <c r="I37" t="s">
        <v>262</v>
      </c>
      <c r="J37" t="s">
        <v>268</v>
      </c>
      <c r="K37" t="s">
        <v>5</v>
      </c>
    </row>
    <row r="38" spans="1:11" x14ac:dyDescent="0.25">
      <c r="A38" t="s">
        <v>60</v>
      </c>
      <c r="B38" t="s">
        <v>139</v>
      </c>
      <c r="C38">
        <v>1906521</v>
      </c>
      <c r="D38">
        <v>70</v>
      </c>
      <c r="E38" t="s">
        <v>150</v>
      </c>
      <c r="F38" t="s">
        <v>254</v>
      </c>
      <c r="H38" t="s">
        <v>272</v>
      </c>
      <c r="I38" t="s">
        <v>260</v>
      </c>
      <c r="J38" t="s">
        <v>269</v>
      </c>
      <c r="K38" t="s">
        <v>204</v>
      </c>
    </row>
    <row r="39" spans="1:11" x14ac:dyDescent="0.25">
      <c r="A39" t="s">
        <v>61</v>
      </c>
      <c r="B39" t="s">
        <v>141</v>
      </c>
      <c r="C39">
        <v>1752634</v>
      </c>
      <c r="D39">
        <v>62</v>
      </c>
      <c r="E39" t="s">
        <v>150</v>
      </c>
      <c r="F39" t="s">
        <v>255</v>
      </c>
      <c r="H39" t="s">
        <v>273</v>
      </c>
      <c r="I39" t="s">
        <v>261</v>
      </c>
      <c r="J39" t="s">
        <v>269</v>
      </c>
      <c r="K39" t="s">
        <v>5</v>
      </c>
    </row>
    <row r="40" spans="1:11" x14ac:dyDescent="0.25">
      <c r="A40" t="s">
        <v>62</v>
      </c>
      <c r="B40" t="s">
        <v>143</v>
      </c>
      <c r="C40">
        <v>1520925</v>
      </c>
      <c r="D40">
        <v>57</v>
      </c>
      <c r="E40" t="s">
        <v>151</v>
      </c>
      <c r="F40" t="s">
        <v>256</v>
      </c>
      <c r="H40" t="s">
        <v>274</v>
      </c>
      <c r="I40" t="s">
        <v>262</v>
      </c>
      <c r="J40" t="s">
        <v>270</v>
      </c>
      <c r="K40" t="s">
        <v>204</v>
      </c>
    </row>
    <row r="41" spans="1:11" x14ac:dyDescent="0.25">
      <c r="A41" t="s">
        <v>63</v>
      </c>
      <c r="B41" t="s">
        <v>145</v>
      </c>
      <c r="C41">
        <v>1722943</v>
      </c>
      <c r="D41">
        <v>52</v>
      </c>
      <c r="E41" t="s">
        <v>151</v>
      </c>
      <c r="F41" t="s">
        <v>257</v>
      </c>
      <c r="H41" t="s">
        <v>275</v>
      </c>
      <c r="I41" t="s">
        <v>260</v>
      </c>
      <c r="J41" t="s">
        <v>270</v>
      </c>
      <c r="K41" t="s">
        <v>210</v>
      </c>
    </row>
    <row r="42" spans="1:11" x14ac:dyDescent="0.25">
      <c r="A42" t="s">
        <v>64</v>
      </c>
      <c r="B42" t="s">
        <v>147</v>
      </c>
      <c r="C42">
        <v>1817972</v>
      </c>
      <c r="D42">
        <v>69</v>
      </c>
      <c r="E42" t="s">
        <v>151</v>
      </c>
      <c r="F42" t="s">
        <v>258</v>
      </c>
      <c r="H42" t="s">
        <v>276</v>
      </c>
      <c r="I42" t="s">
        <v>261</v>
      </c>
      <c r="J42" t="s">
        <v>268</v>
      </c>
      <c r="K42" t="s">
        <v>204</v>
      </c>
    </row>
    <row r="43" spans="1:11" x14ac:dyDescent="0.25">
      <c r="A43" t="s">
        <v>65</v>
      </c>
      <c r="B43" t="s">
        <v>149</v>
      </c>
      <c r="C43">
        <v>1850339</v>
      </c>
      <c r="D43">
        <v>64</v>
      </c>
      <c r="E43" t="s">
        <v>150</v>
      </c>
      <c r="F43" t="s">
        <v>259</v>
      </c>
      <c r="H43" t="s">
        <v>277</v>
      </c>
      <c r="I43" t="s">
        <v>262</v>
      </c>
      <c r="J43" t="s">
        <v>268</v>
      </c>
      <c r="K43" t="s">
        <v>204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38F7-78D4-41F5-BFFB-BC3A752F3A82}">
  <dimension ref="A1:H43"/>
  <sheetViews>
    <sheetView workbookViewId="0">
      <selection activeCell="H2" sqref="H2:H43"/>
    </sheetView>
  </sheetViews>
  <sheetFormatPr defaultRowHeight="13.8" x14ac:dyDescent="0.25"/>
  <cols>
    <col min="1" max="1" width="13" customWidth="1"/>
    <col min="2" max="2" width="13.5546875" customWidth="1"/>
    <col min="5" max="5" width="16" customWidth="1"/>
  </cols>
  <sheetData>
    <row r="1" spans="1:8" x14ac:dyDescent="0.25">
      <c r="A1" t="s">
        <v>2</v>
      </c>
      <c r="B1" t="s">
        <v>12</v>
      </c>
      <c r="C1" t="s">
        <v>3</v>
      </c>
      <c r="D1" t="s">
        <v>13</v>
      </c>
      <c r="E1" t="s">
        <v>19</v>
      </c>
      <c r="F1" t="s">
        <v>20</v>
      </c>
      <c r="G1" t="s">
        <v>21</v>
      </c>
      <c r="H1" t="s">
        <v>22</v>
      </c>
    </row>
    <row r="2" spans="1:8" ht="15" x14ac:dyDescent="0.35">
      <c r="A2" t="s">
        <v>24</v>
      </c>
      <c r="B2" t="s">
        <v>67</v>
      </c>
      <c r="C2">
        <v>56</v>
      </c>
      <c r="D2" t="s">
        <v>150</v>
      </c>
      <c r="E2" s="1">
        <f ca="1">E3</f>
        <v>0.35</v>
      </c>
      <c r="F2">
        <f ca="1">ROUND(RAND()*(2-0),2)</f>
        <v>0.12</v>
      </c>
      <c r="G2">
        <f ca="1">ROUND(RAND()*(5-0),2)</f>
        <v>0.36</v>
      </c>
      <c r="H2">
        <f ca="1">ROUND(RAND()*(20-0),2)</f>
        <v>1.63</v>
      </c>
    </row>
    <row r="3" spans="1:8" ht="15" x14ac:dyDescent="0.35">
      <c r="A3" t="s">
        <v>25</v>
      </c>
      <c r="B3" t="s">
        <v>69</v>
      </c>
      <c r="C3">
        <v>38</v>
      </c>
      <c r="D3" t="s">
        <v>151</v>
      </c>
      <c r="E3" s="1">
        <f t="shared" ref="E3:E43" ca="1" si="0">ROUND(RAND()*(3-0),2)</f>
        <v>0.35</v>
      </c>
      <c r="F3">
        <f t="shared" ref="F3:F43" ca="1" si="1">ROUND(RAND()*(2-0),2)</f>
        <v>1.92</v>
      </c>
      <c r="G3">
        <f t="shared" ref="G3:G43" ca="1" si="2">ROUND(RAND()*(5-0),2)</f>
        <v>0.69</v>
      </c>
      <c r="H3">
        <f t="shared" ref="H3:H43" ca="1" si="3">ROUND(RAND()*(20-0),2)</f>
        <v>7.6</v>
      </c>
    </row>
    <row r="4" spans="1:8" ht="15" x14ac:dyDescent="0.35">
      <c r="A4" t="s">
        <v>26</v>
      </c>
      <c r="B4" t="s">
        <v>71</v>
      </c>
      <c r="C4">
        <v>62</v>
      </c>
      <c r="D4" t="s">
        <v>151</v>
      </c>
      <c r="E4" s="1">
        <f t="shared" ca="1" si="0"/>
        <v>2.02</v>
      </c>
      <c r="F4">
        <f t="shared" ca="1" si="1"/>
        <v>1.89</v>
      </c>
      <c r="G4">
        <f t="shared" ca="1" si="2"/>
        <v>2.5299999999999998</v>
      </c>
      <c r="H4">
        <f t="shared" ca="1" si="3"/>
        <v>16.420000000000002</v>
      </c>
    </row>
    <row r="5" spans="1:8" ht="15" x14ac:dyDescent="0.35">
      <c r="A5" t="s">
        <v>27</v>
      </c>
      <c r="B5" t="s">
        <v>73</v>
      </c>
      <c r="C5">
        <v>77</v>
      </c>
      <c r="D5" t="s">
        <v>151</v>
      </c>
      <c r="E5" s="1">
        <f t="shared" ca="1" si="0"/>
        <v>0.75</v>
      </c>
      <c r="F5">
        <f t="shared" ca="1" si="1"/>
        <v>1.59</v>
      </c>
      <c r="G5">
        <f t="shared" ca="1" si="2"/>
        <v>0.45</v>
      </c>
      <c r="H5">
        <f t="shared" ca="1" si="3"/>
        <v>5.44</v>
      </c>
    </row>
    <row r="6" spans="1:8" ht="15" x14ac:dyDescent="0.35">
      <c r="A6" t="s">
        <v>28</v>
      </c>
      <c r="B6" t="s">
        <v>75</v>
      </c>
      <c r="C6">
        <v>73</v>
      </c>
      <c r="D6" t="s">
        <v>150</v>
      </c>
      <c r="E6" s="1">
        <f t="shared" ca="1" si="0"/>
        <v>1.04</v>
      </c>
      <c r="F6">
        <f t="shared" ca="1" si="1"/>
        <v>0.03</v>
      </c>
      <c r="G6">
        <f t="shared" ca="1" si="2"/>
        <v>0.41</v>
      </c>
      <c r="H6">
        <f t="shared" ca="1" si="3"/>
        <v>2.4700000000000002</v>
      </c>
    </row>
    <row r="7" spans="1:8" ht="15" x14ac:dyDescent="0.35">
      <c r="A7" t="s">
        <v>29</v>
      </c>
      <c r="B7" t="s">
        <v>77</v>
      </c>
      <c r="C7">
        <v>68</v>
      </c>
      <c r="D7" t="s">
        <v>151</v>
      </c>
      <c r="E7" s="1">
        <f t="shared" ca="1" si="0"/>
        <v>1.63</v>
      </c>
      <c r="F7">
        <f t="shared" ca="1" si="1"/>
        <v>1.1399999999999999</v>
      </c>
      <c r="G7">
        <f t="shared" ca="1" si="2"/>
        <v>3.31</v>
      </c>
      <c r="H7">
        <f t="shared" ca="1" si="3"/>
        <v>4.16</v>
      </c>
    </row>
    <row r="8" spans="1:8" ht="15" x14ac:dyDescent="0.35">
      <c r="A8" t="s">
        <v>30</v>
      </c>
      <c r="B8" t="s">
        <v>79</v>
      </c>
      <c r="C8">
        <v>70</v>
      </c>
      <c r="D8" t="s">
        <v>150</v>
      </c>
      <c r="E8" s="1">
        <f t="shared" ca="1" si="0"/>
        <v>0.39</v>
      </c>
      <c r="F8">
        <f t="shared" ca="1" si="1"/>
        <v>1.27</v>
      </c>
      <c r="G8">
        <f t="shared" ca="1" si="2"/>
        <v>4.76</v>
      </c>
      <c r="H8">
        <f t="shared" ca="1" si="3"/>
        <v>5.6</v>
      </c>
    </row>
    <row r="9" spans="1:8" ht="15" x14ac:dyDescent="0.35">
      <c r="A9" t="s">
        <v>31</v>
      </c>
      <c r="B9" t="s">
        <v>81</v>
      </c>
      <c r="C9">
        <v>68</v>
      </c>
      <c r="D9" t="s">
        <v>151</v>
      </c>
      <c r="E9" s="1">
        <f t="shared" ca="1" si="0"/>
        <v>1.64</v>
      </c>
      <c r="F9">
        <f t="shared" ca="1" si="1"/>
        <v>0.52</v>
      </c>
      <c r="G9">
        <f t="shared" ca="1" si="2"/>
        <v>1.22</v>
      </c>
      <c r="H9">
        <f t="shared" ca="1" si="3"/>
        <v>13.11</v>
      </c>
    </row>
    <row r="10" spans="1:8" ht="15" x14ac:dyDescent="0.35">
      <c r="A10" t="s">
        <v>32</v>
      </c>
      <c r="B10" t="s">
        <v>83</v>
      </c>
      <c r="C10">
        <v>52</v>
      </c>
      <c r="D10" t="s">
        <v>150</v>
      </c>
      <c r="E10" s="1">
        <f t="shared" ca="1" si="0"/>
        <v>0.82</v>
      </c>
      <c r="F10">
        <f t="shared" ca="1" si="1"/>
        <v>1.19</v>
      </c>
      <c r="G10">
        <f t="shared" ca="1" si="2"/>
        <v>3.61</v>
      </c>
      <c r="H10">
        <f t="shared" ca="1" si="3"/>
        <v>9.02</v>
      </c>
    </row>
    <row r="11" spans="1:8" ht="15" x14ac:dyDescent="0.35">
      <c r="A11" t="s">
        <v>33</v>
      </c>
      <c r="B11" t="s">
        <v>85</v>
      </c>
      <c r="C11">
        <v>58</v>
      </c>
      <c r="D11" t="s">
        <v>151</v>
      </c>
      <c r="E11" s="1">
        <f t="shared" ca="1" si="0"/>
        <v>0.56000000000000005</v>
      </c>
      <c r="F11">
        <f t="shared" ca="1" si="1"/>
        <v>0.7</v>
      </c>
      <c r="G11">
        <f t="shared" ca="1" si="2"/>
        <v>1.49</v>
      </c>
      <c r="H11">
        <f t="shared" ca="1" si="3"/>
        <v>13</v>
      </c>
    </row>
    <row r="12" spans="1:8" ht="15" x14ac:dyDescent="0.35">
      <c r="A12" t="s">
        <v>34</v>
      </c>
      <c r="B12" t="s">
        <v>87</v>
      </c>
      <c r="C12">
        <v>70</v>
      </c>
      <c r="D12" t="s">
        <v>151</v>
      </c>
      <c r="E12" s="1">
        <f t="shared" ca="1" si="0"/>
        <v>0.76</v>
      </c>
      <c r="F12">
        <f t="shared" ca="1" si="1"/>
        <v>1.99</v>
      </c>
      <c r="G12">
        <f t="shared" ca="1" si="2"/>
        <v>1.34</v>
      </c>
      <c r="H12">
        <f t="shared" ca="1" si="3"/>
        <v>0.06</v>
      </c>
    </row>
    <row r="13" spans="1:8" ht="15" x14ac:dyDescent="0.35">
      <c r="A13" t="s">
        <v>35</v>
      </c>
      <c r="B13" t="s">
        <v>89</v>
      </c>
      <c r="C13">
        <v>50</v>
      </c>
      <c r="D13" t="s">
        <v>150</v>
      </c>
      <c r="E13" s="1">
        <f t="shared" ca="1" si="0"/>
        <v>0.1</v>
      </c>
      <c r="F13">
        <f t="shared" ca="1" si="1"/>
        <v>1.34</v>
      </c>
      <c r="G13">
        <f t="shared" ca="1" si="2"/>
        <v>2.77</v>
      </c>
      <c r="H13">
        <f t="shared" ca="1" si="3"/>
        <v>9.2200000000000006</v>
      </c>
    </row>
    <row r="14" spans="1:8" ht="15" x14ac:dyDescent="0.35">
      <c r="A14" t="s">
        <v>36</v>
      </c>
      <c r="B14" t="s">
        <v>91</v>
      </c>
      <c r="C14">
        <v>62</v>
      </c>
      <c r="D14" t="s">
        <v>150</v>
      </c>
      <c r="E14" s="1">
        <f t="shared" ca="1" si="0"/>
        <v>1.1599999999999999</v>
      </c>
      <c r="F14">
        <f t="shared" ca="1" si="1"/>
        <v>1.1299999999999999</v>
      </c>
      <c r="G14">
        <f t="shared" ca="1" si="2"/>
        <v>2.2999999999999998</v>
      </c>
      <c r="H14">
        <f t="shared" ca="1" si="3"/>
        <v>9.3800000000000008</v>
      </c>
    </row>
    <row r="15" spans="1:8" ht="15" x14ac:dyDescent="0.35">
      <c r="A15" t="s">
        <v>37</v>
      </c>
      <c r="B15" t="s">
        <v>93</v>
      </c>
      <c r="C15">
        <v>59</v>
      </c>
      <c r="D15" t="s">
        <v>151</v>
      </c>
      <c r="E15" s="1">
        <f t="shared" ca="1" si="0"/>
        <v>2.75</v>
      </c>
      <c r="F15">
        <f t="shared" ca="1" si="1"/>
        <v>0.3</v>
      </c>
      <c r="G15">
        <f t="shared" ca="1" si="2"/>
        <v>0.67</v>
      </c>
      <c r="H15">
        <f t="shared" ca="1" si="3"/>
        <v>16.690000000000001</v>
      </c>
    </row>
    <row r="16" spans="1:8" ht="15" x14ac:dyDescent="0.35">
      <c r="A16" t="s">
        <v>38</v>
      </c>
      <c r="B16" t="s">
        <v>95</v>
      </c>
      <c r="C16">
        <v>59</v>
      </c>
      <c r="D16" t="s">
        <v>151</v>
      </c>
      <c r="E16" s="1">
        <f t="shared" ca="1" si="0"/>
        <v>1.02</v>
      </c>
      <c r="F16">
        <f t="shared" ca="1" si="1"/>
        <v>1.46</v>
      </c>
      <c r="G16">
        <f t="shared" ca="1" si="2"/>
        <v>2.89</v>
      </c>
      <c r="H16">
        <f t="shared" ca="1" si="3"/>
        <v>8.4</v>
      </c>
    </row>
    <row r="17" spans="1:8" ht="15" x14ac:dyDescent="0.35">
      <c r="A17" t="s">
        <v>39</v>
      </c>
      <c r="B17" t="s">
        <v>97</v>
      </c>
      <c r="C17">
        <v>17</v>
      </c>
      <c r="D17" t="s">
        <v>151</v>
      </c>
      <c r="E17" s="1">
        <f t="shared" ca="1" si="0"/>
        <v>2.62</v>
      </c>
      <c r="F17">
        <f t="shared" ca="1" si="1"/>
        <v>1.56</v>
      </c>
      <c r="G17">
        <f t="shared" ca="1" si="2"/>
        <v>0.03</v>
      </c>
      <c r="H17">
        <f t="shared" ca="1" si="3"/>
        <v>8.4499999999999993</v>
      </c>
    </row>
    <row r="18" spans="1:8" ht="15" x14ac:dyDescent="0.35">
      <c r="A18" t="s">
        <v>40</v>
      </c>
      <c r="B18" t="s">
        <v>99</v>
      </c>
      <c r="C18">
        <v>68</v>
      </c>
      <c r="D18" t="s">
        <v>151</v>
      </c>
      <c r="E18" s="1">
        <f t="shared" ca="1" si="0"/>
        <v>0.62</v>
      </c>
      <c r="F18">
        <f t="shared" ca="1" si="1"/>
        <v>1.64</v>
      </c>
      <c r="G18">
        <f t="shared" ca="1" si="2"/>
        <v>3.94</v>
      </c>
      <c r="H18">
        <f t="shared" ca="1" si="3"/>
        <v>15.58</v>
      </c>
    </row>
    <row r="19" spans="1:8" ht="15" x14ac:dyDescent="0.35">
      <c r="A19" t="s">
        <v>41</v>
      </c>
      <c r="B19" t="s">
        <v>101</v>
      </c>
      <c r="C19">
        <v>56</v>
      </c>
      <c r="D19" t="s">
        <v>150</v>
      </c>
      <c r="E19" s="1">
        <f t="shared" ca="1" si="0"/>
        <v>2.36</v>
      </c>
      <c r="F19">
        <f t="shared" ca="1" si="1"/>
        <v>0.94</v>
      </c>
      <c r="G19">
        <f t="shared" ca="1" si="2"/>
        <v>5</v>
      </c>
      <c r="H19">
        <f t="shared" ca="1" si="3"/>
        <v>6.24</v>
      </c>
    </row>
    <row r="20" spans="1:8" ht="15" x14ac:dyDescent="0.35">
      <c r="A20" t="s">
        <v>42</v>
      </c>
      <c r="B20" t="s">
        <v>103</v>
      </c>
      <c r="C20">
        <v>66</v>
      </c>
      <c r="D20" t="s">
        <v>151</v>
      </c>
      <c r="E20" s="1">
        <f t="shared" ca="1" si="0"/>
        <v>1.32</v>
      </c>
      <c r="F20">
        <f t="shared" ca="1" si="1"/>
        <v>0.11</v>
      </c>
      <c r="G20">
        <f t="shared" ca="1" si="2"/>
        <v>0.66</v>
      </c>
      <c r="H20">
        <f t="shared" ca="1" si="3"/>
        <v>7.79</v>
      </c>
    </row>
    <row r="21" spans="1:8" ht="15" x14ac:dyDescent="0.35">
      <c r="A21" t="s">
        <v>43</v>
      </c>
      <c r="B21" t="s">
        <v>105</v>
      </c>
      <c r="C21">
        <v>54</v>
      </c>
      <c r="D21" t="s">
        <v>151</v>
      </c>
      <c r="E21" s="1">
        <f t="shared" ca="1" si="0"/>
        <v>0.32</v>
      </c>
      <c r="F21">
        <f t="shared" ca="1" si="1"/>
        <v>1.1599999999999999</v>
      </c>
      <c r="G21">
        <f t="shared" ca="1" si="2"/>
        <v>1.46</v>
      </c>
      <c r="H21">
        <f t="shared" ca="1" si="3"/>
        <v>9.76</v>
      </c>
    </row>
    <row r="22" spans="1:8" ht="15" x14ac:dyDescent="0.35">
      <c r="A22" t="s">
        <v>44</v>
      </c>
      <c r="B22" t="s">
        <v>107</v>
      </c>
      <c r="C22">
        <v>58</v>
      </c>
      <c r="D22" t="s">
        <v>151</v>
      </c>
      <c r="E22" s="1">
        <f t="shared" ca="1" si="0"/>
        <v>2.76</v>
      </c>
      <c r="F22">
        <f t="shared" ca="1" si="1"/>
        <v>1.9</v>
      </c>
      <c r="G22">
        <f t="shared" ca="1" si="2"/>
        <v>1.45</v>
      </c>
      <c r="H22">
        <f t="shared" ca="1" si="3"/>
        <v>11.23</v>
      </c>
    </row>
    <row r="23" spans="1:8" ht="15" x14ac:dyDescent="0.35">
      <c r="A23" t="s">
        <v>45</v>
      </c>
      <c r="B23" t="s">
        <v>109</v>
      </c>
      <c r="C23">
        <v>76</v>
      </c>
      <c r="D23" t="s">
        <v>150</v>
      </c>
      <c r="E23" s="1">
        <f t="shared" ca="1" si="0"/>
        <v>2.11</v>
      </c>
      <c r="F23">
        <f t="shared" ca="1" si="1"/>
        <v>1.22</v>
      </c>
      <c r="G23">
        <f t="shared" ca="1" si="2"/>
        <v>2.98</v>
      </c>
      <c r="H23">
        <f t="shared" ca="1" si="3"/>
        <v>6.44</v>
      </c>
    </row>
    <row r="24" spans="1:8" ht="15" x14ac:dyDescent="0.35">
      <c r="A24" t="s">
        <v>46</v>
      </c>
      <c r="B24" t="s">
        <v>111</v>
      </c>
      <c r="C24">
        <v>54</v>
      </c>
      <c r="D24" t="s">
        <v>151</v>
      </c>
      <c r="E24" s="1">
        <f t="shared" ca="1" si="0"/>
        <v>0.95</v>
      </c>
      <c r="F24">
        <f t="shared" ca="1" si="1"/>
        <v>1.7</v>
      </c>
      <c r="G24">
        <f t="shared" ca="1" si="2"/>
        <v>3.73</v>
      </c>
      <c r="H24">
        <f t="shared" ca="1" si="3"/>
        <v>15.46</v>
      </c>
    </row>
    <row r="25" spans="1:8" ht="15" x14ac:dyDescent="0.35">
      <c r="A25" t="s">
        <v>47</v>
      </c>
      <c r="B25" t="s">
        <v>113</v>
      </c>
      <c r="C25">
        <v>62</v>
      </c>
      <c r="D25" t="s">
        <v>151</v>
      </c>
      <c r="E25" s="1">
        <f t="shared" ca="1" si="0"/>
        <v>0.9</v>
      </c>
      <c r="F25">
        <f t="shared" ca="1" si="1"/>
        <v>1.29</v>
      </c>
      <c r="G25">
        <f t="shared" ca="1" si="2"/>
        <v>3.78</v>
      </c>
      <c r="H25">
        <f t="shared" ca="1" si="3"/>
        <v>12.64</v>
      </c>
    </row>
    <row r="26" spans="1:8" ht="15" x14ac:dyDescent="0.35">
      <c r="A26" t="s">
        <v>48</v>
      </c>
      <c r="B26" t="s">
        <v>115</v>
      </c>
      <c r="C26">
        <v>52</v>
      </c>
      <c r="D26" t="s">
        <v>150</v>
      </c>
      <c r="E26" s="1">
        <f t="shared" ca="1" si="0"/>
        <v>0.47</v>
      </c>
      <c r="F26">
        <f t="shared" ca="1" si="1"/>
        <v>0.71</v>
      </c>
      <c r="G26">
        <f t="shared" ca="1" si="2"/>
        <v>4.93</v>
      </c>
      <c r="H26">
        <f t="shared" ca="1" si="3"/>
        <v>3.98</v>
      </c>
    </row>
    <row r="27" spans="1:8" ht="15" x14ac:dyDescent="0.35">
      <c r="A27" t="s">
        <v>49</v>
      </c>
      <c r="B27" t="s">
        <v>117</v>
      </c>
      <c r="C27">
        <v>59</v>
      </c>
      <c r="D27" t="s">
        <v>150</v>
      </c>
      <c r="E27" s="1">
        <f t="shared" ca="1" si="0"/>
        <v>2.41</v>
      </c>
      <c r="F27">
        <f t="shared" ca="1" si="1"/>
        <v>0.49</v>
      </c>
      <c r="G27">
        <f t="shared" ca="1" si="2"/>
        <v>2.0499999999999998</v>
      </c>
      <c r="H27">
        <f t="shared" ca="1" si="3"/>
        <v>0.31</v>
      </c>
    </row>
    <row r="28" spans="1:8" ht="15" x14ac:dyDescent="0.35">
      <c r="A28" t="s">
        <v>50</v>
      </c>
      <c r="B28" t="s">
        <v>119</v>
      </c>
      <c r="C28">
        <v>79</v>
      </c>
      <c r="D28" t="s">
        <v>150</v>
      </c>
      <c r="E28" s="1">
        <f t="shared" ca="1" si="0"/>
        <v>1.49</v>
      </c>
      <c r="F28">
        <f t="shared" ca="1" si="1"/>
        <v>0.99</v>
      </c>
      <c r="G28">
        <f t="shared" ca="1" si="2"/>
        <v>4.1500000000000004</v>
      </c>
      <c r="H28">
        <f t="shared" ca="1" si="3"/>
        <v>13.61</v>
      </c>
    </row>
    <row r="29" spans="1:8" ht="15" x14ac:dyDescent="0.35">
      <c r="A29" t="s">
        <v>51</v>
      </c>
      <c r="B29" t="s">
        <v>121</v>
      </c>
      <c r="C29">
        <v>37</v>
      </c>
      <c r="D29" t="s">
        <v>150</v>
      </c>
      <c r="E29" s="1">
        <f t="shared" ca="1" si="0"/>
        <v>0.59</v>
      </c>
      <c r="F29">
        <f t="shared" ca="1" si="1"/>
        <v>0.95</v>
      </c>
      <c r="G29">
        <f t="shared" ca="1" si="2"/>
        <v>1.37</v>
      </c>
      <c r="H29">
        <f t="shared" ca="1" si="3"/>
        <v>6.53</v>
      </c>
    </row>
    <row r="30" spans="1:8" ht="15" x14ac:dyDescent="0.35">
      <c r="A30" t="s">
        <v>52</v>
      </c>
      <c r="B30" t="s">
        <v>123</v>
      </c>
      <c r="C30">
        <v>56</v>
      </c>
      <c r="D30" t="s">
        <v>151</v>
      </c>
      <c r="E30" s="1">
        <f t="shared" ca="1" si="0"/>
        <v>1.17</v>
      </c>
      <c r="F30">
        <f t="shared" ca="1" si="1"/>
        <v>0.75</v>
      </c>
      <c r="G30">
        <f t="shared" ca="1" si="2"/>
        <v>2.74</v>
      </c>
      <c r="H30">
        <f t="shared" ca="1" si="3"/>
        <v>19.54</v>
      </c>
    </row>
    <row r="31" spans="1:8" ht="15" x14ac:dyDescent="0.35">
      <c r="A31" t="s">
        <v>53</v>
      </c>
      <c r="B31" t="s">
        <v>125</v>
      </c>
      <c r="C31">
        <v>62</v>
      </c>
      <c r="D31" t="s">
        <v>150</v>
      </c>
      <c r="E31" s="1">
        <f t="shared" ca="1" si="0"/>
        <v>1.22</v>
      </c>
      <c r="F31">
        <f t="shared" ca="1" si="1"/>
        <v>1.08</v>
      </c>
      <c r="G31">
        <f t="shared" ca="1" si="2"/>
        <v>3.45</v>
      </c>
      <c r="H31">
        <f t="shared" ca="1" si="3"/>
        <v>1.96</v>
      </c>
    </row>
    <row r="32" spans="1:8" ht="15" x14ac:dyDescent="0.35">
      <c r="A32" t="s">
        <v>54</v>
      </c>
      <c r="B32" t="s">
        <v>127</v>
      </c>
      <c r="C32">
        <v>43</v>
      </c>
      <c r="D32" t="s">
        <v>150</v>
      </c>
      <c r="E32" s="1">
        <f t="shared" ca="1" si="0"/>
        <v>2.5099999999999998</v>
      </c>
      <c r="F32">
        <f t="shared" ca="1" si="1"/>
        <v>1.26</v>
      </c>
      <c r="G32">
        <f t="shared" ca="1" si="2"/>
        <v>4.6500000000000004</v>
      </c>
      <c r="H32">
        <f t="shared" ca="1" si="3"/>
        <v>12.24</v>
      </c>
    </row>
    <row r="33" spans="1:8" ht="15" x14ac:dyDescent="0.35">
      <c r="A33" t="s">
        <v>55</v>
      </c>
      <c r="B33" t="s">
        <v>129</v>
      </c>
      <c r="C33">
        <v>62</v>
      </c>
      <c r="D33" t="s">
        <v>151</v>
      </c>
      <c r="E33" s="1">
        <f t="shared" ca="1" si="0"/>
        <v>1.72</v>
      </c>
      <c r="F33">
        <f t="shared" ca="1" si="1"/>
        <v>0.97</v>
      </c>
      <c r="G33">
        <f t="shared" ca="1" si="2"/>
        <v>3.9</v>
      </c>
      <c r="H33">
        <f t="shared" ca="1" si="3"/>
        <v>2.31</v>
      </c>
    </row>
    <row r="34" spans="1:8" ht="15" x14ac:dyDescent="0.35">
      <c r="A34" t="s">
        <v>56</v>
      </c>
      <c r="B34" t="s">
        <v>131</v>
      </c>
      <c r="C34">
        <v>66</v>
      </c>
      <c r="D34" t="s">
        <v>150</v>
      </c>
      <c r="E34" s="1">
        <f t="shared" ca="1" si="0"/>
        <v>2.54</v>
      </c>
      <c r="F34">
        <f t="shared" ca="1" si="1"/>
        <v>1.75</v>
      </c>
      <c r="G34">
        <f t="shared" ca="1" si="2"/>
        <v>1.77</v>
      </c>
      <c r="H34">
        <f t="shared" ca="1" si="3"/>
        <v>10.46</v>
      </c>
    </row>
    <row r="35" spans="1:8" ht="15" x14ac:dyDescent="0.35">
      <c r="A35" t="s">
        <v>57</v>
      </c>
      <c r="B35" t="s">
        <v>133</v>
      </c>
      <c r="C35">
        <v>48</v>
      </c>
      <c r="D35" t="s">
        <v>150</v>
      </c>
      <c r="E35" s="1">
        <f t="shared" ca="1" si="0"/>
        <v>2.57</v>
      </c>
      <c r="F35">
        <f t="shared" ca="1" si="1"/>
        <v>0.52</v>
      </c>
      <c r="G35">
        <f t="shared" ca="1" si="2"/>
        <v>1.63</v>
      </c>
      <c r="H35">
        <f t="shared" ca="1" si="3"/>
        <v>8.58</v>
      </c>
    </row>
    <row r="36" spans="1:8" ht="15" x14ac:dyDescent="0.35">
      <c r="A36" t="s">
        <v>58</v>
      </c>
      <c r="B36" t="s">
        <v>135</v>
      </c>
      <c r="C36">
        <v>36</v>
      </c>
      <c r="D36" t="s">
        <v>150</v>
      </c>
      <c r="E36" s="1">
        <f t="shared" ca="1" si="0"/>
        <v>1.39</v>
      </c>
      <c r="F36">
        <f t="shared" ca="1" si="1"/>
        <v>0.57999999999999996</v>
      </c>
      <c r="G36">
        <f t="shared" ca="1" si="2"/>
        <v>4.95</v>
      </c>
      <c r="H36">
        <f t="shared" ca="1" si="3"/>
        <v>11.54</v>
      </c>
    </row>
    <row r="37" spans="1:8" ht="15" x14ac:dyDescent="0.35">
      <c r="A37" t="s">
        <v>59</v>
      </c>
      <c r="B37" t="s">
        <v>137</v>
      </c>
      <c r="C37">
        <v>66</v>
      </c>
      <c r="D37" t="s">
        <v>151</v>
      </c>
      <c r="E37" s="1">
        <f t="shared" ca="1" si="0"/>
        <v>0.24</v>
      </c>
      <c r="F37">
        <f t="shared" ca="1" si="1"/>
        <v>1.27</v>
      </c>
      <c r="G37">
        <f t="shared" ca="1" si="2"/>
        <v>4.07</v>
      </c>
      <c r="H37">
        <f t="shared" ca="1" si="3"/>
        <v>10.72</v>
      </c>
    </row>
    <row r="38" spans="1:8" ht="15" x14ac:dyDescent="0.35">
      <c r="A38" t="s">
        <v>60</v>
      </c>
      <c r="B38" t="s">
        <v>139</v>
      </c>
      <c r="C38">
        <v>70</v>
      </c>
      <c r="D38" t="s">
        <v>150</v>
      </c>
      <c r="E38" s="1">
        <f t="shared" ca="1" si="0"/>
        <v>2.1800000000000002</v>
      </c>
      <c r="F38">
        <f t="shared" ca="1" si="1"/>
        <v>0.96</v>
      </c>
      <c r="G38">
        <f t="shared" ca="1" si="2"/>
        <v>1.46</v>
      </c>
      <c r="H38">
        <f t="shared" ca="1" si="3"/>
        <v>5.33</v>
      </c>
    </row>
    <row r="39" spans="1:8" ht="15" x14ac:dyDescent="0.35">
      <c r="A39" t="s">
        <v>61</v>
      </c>
      <c r="B39" t="s">
        <v>141</v>
      </c>
      <c r="C39">
        <v>62</v>
      </c>
      <c r="D39" t="s">
        <v>150</v>
      </c>
      <c r="E39" s="1">
        <f t="shared" ca="1" si="0"/>
        <v>0.14000000000000001</v>
      </c>
      <c r="F39">
        <f t="shared" ca="1" si="1"/>
        <v>1.31</v>
      </c>
      <c r="G39">
        <f t="shared" ca="1" si="2"/>
        <v>4.6100000000000003</v>
      </c>
      <c r="H39">
        <f t="shared" ca="1" si="3"/>
        <v>18.940000000000001</v>
      </c>
    </row>
    <row r="40" spans="1:8" ht="15" x14ac:dyDescent="0.35">
      <c r="A40" t="s">
        <v>62</v>
      </c>
      <c r="B40" t="s">
        <v>143</v>
      </c>
      <c r="C40">
        <v>57</v>
      </c>
      <c r="D40" t="s">
        <v>151</v>
      </c>
      <c r="E40" s="1">
        <f t="shared" ca="1" si="0"/>
        <v>2.59</v>
      </c>
      <c r="F40">
        <f t="shared" ca="1" si="1"/>
        <v>0.28000000000000003</v>
      </c>
      <c r="G40">
        <f t="shared" ca="1" si="2"/>
        <v>0.92</v>
      </c>
      <c r="H40">
        <f t="shared" ca="1" si="3"/>
        <v>2.38</v>
      </c>
    </row>
    <row r="41" spans="1:8" ht="15" x14ac:dyDescent="0.35">
      <c r="A41" t="s">
        <v>63</v>
      </c>
      <c r="B41" t="s">
        <v>145</v>
      </c>
      <c r="C41">
        <v>52</v>
      </c>
      <c r="D41" t="s">
        <v>151</v>
      </c>
      <c r="E41" s="1">
        <f t="shared" ca="1" si="0"/>
        <v>2.08</v>
      </c>
      <c r="F41">
        <f t="shared" ca="1" si="1"/>
        <v>0.89</v>
      </c>
      <c r="G41">
        <f t="shared" ca="1" si="2"/>
        <v>7.0000000000000007E-2</v>
      </c>
      <c r="H41">
        <f t="shared" ca="1" si="3"/>
        <v>7</v>
      </c>
    </row>
    <row r="42" spans="1:8" ht="15" x14ac:dyDescent="0.35">
      <c r="A42" t="s">
        <v>64</v>
      </c>
      <c r="B42" t="s">
        <v>147</v>
      </c>
      <c r="C42">
        <v>69</v>
      </c>
      <c r="D42" t="s">
        <v>151</v>
      </c>
      <c r="E42" s="1">
        <f t="shared" ca="1" si="0"/>
        <v>0.89</v>
      </c>
      <c r="F42">
        <f t="shared" ca="1" si="1"/>
        <v>1.54</v>
      </c>
      <c r="G42">
        <f t="shared" ca="1" si="2"/>
        <v>1.52</v>
      </c>
      <c r="H42">
        <f t="shared" ca="1" si="3"/>
        <v>0.97</v>
      </c>
    </row>
    <row r="43" spans="1:8" ht="15" x14ac:dyDescent="0.35">
      <c r="A43" t="s">
        <v>65</v>
      </c>
      <c r="B43" t="s">
        <v>149</v>
      </c>
      <c r="C43">
        <v>64</v>
      </c>
      <c r="D43" t="s">
        <v>150</v>
      </c>
      <c r="E43" s="1">
        <f t="shared" ca="1" si="0"/>
        <v>2.4300000000000002</v>
      </c>
      <c r="F43">
        <f t="shared" ca="1" si="1"/>
        <v>0.02</v>
      </c>
      <c r="G43">
        <f t="shared" ca="1" si="2"/>
        <v>0.37</v>
      </c>
      <c r="H43">
        <f t="shared" ca="1" si="3"/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AA8E2-A70B-4048-BADA-4F77B702B9A7}">
  <dimension ref="A1"/>
  <sheetViews>
    <sheetView workbookViewId="0">
      <selection activeCell="E15" sqref="E15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patientBasicInfo</vt:lpstr>
      <vt:lpstr>imgDataInfo</vt:lpstr>
      <vt:lpstr>pathoDataInfo</vt:lpstr>
      <vt:lpstr>tumorMarkerInfo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liiu</dc:creator>
  <cp:lastModifiedBy>刘丽</cp:lastModifiedBy>
  <dcterms:created xsi:type="dcterms:W3CDTF">2015-06-05T18:17:20Z</dcterms:created>
  <dcterms:modified xsi:type="dcterms:W3CDTF">2019-11-28T09:04:43Z</dcterms:modified>
</cp:coreProperties>
</file>