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g Metrics" sheetId="1" r:id="rId3"/>
    <sheet state="visible" name="Iteration 2" sheetId="2" r:id="rId4"/>
    <sheet state="visible" name="Iteration 3" sheetId="3" r:id="rId5"/>
    <sheet state="visible" name="Iteration 4" sheetId="4" r:id="rId6"/>
    <sheet state="visible" name="Iteration 5" sheetId="5" r:id="rId7"/>
    <sheet state="visible" name="Iteration 6" sheetId="6" r:id="rId8"/>
    <sheet state="visible" name="Iteration 7" sheetId="7" r:id="rId9"/>
    <sheet state="visible" name="Iteration 8" sheetId="8" r:id="rId10"/>
    <sheet state="visible" name="Iteration 9" sheetId="9" r:id="rId11"/>
    <sheet state="visible" name="Iteration 10" sheetId="10" r:id="rId12"/>
    <sheet state="visible" name="Iteration 11" sheetId="11" r:id="rId13"/>
    <sheet state="visible" name="Iteration 12" sheetId="12" r:id="rId14"/>
    <sheet state="visible" name="Iteration 13" sheetId="13" r:id="rId15"/>
    <sheet state="visible" name="Iteration 14" sheetId="14" r:id="rId16"/>
    <sheet state="visible" name="Iteration 15" sheetId="15" r:id="rId17"/>
    <sheet state="visible" name="Iteration 16" sheetId="16" r:id="rId18"/>
    <sheet state="visible" name="Iteration 17" sheetId="17" r:id="rId19"/>
    <sheet state="visible" name="Iteration 18" sheetId="18" r:id="rId20"/>
    <sheet state="visible" name="Config File" sheetId="19" r:id="rId21"/>
  </sheets>
  <definedNames/>
  <calcPr/>
</workbook>
</file>

<file path=xl/sharedStrings.xml><?xml version="1.0" encoding="utf-8"?>
<sst xmlns="http://schemas.openxmlformats.org/spreadsheetml/2006/main" count="476" uniqueCount="91">
  <si>
    <t>Bugs Metrics</t>
  </si>
  <si>
    <t>Description</t>
  </si>
  <si>
    <t>Bug Log - Iteration 3</t>
  </si>
  <si>
    <t>Bug Log - Iteration 2</t>
  </si>
  <si>
    <t>Severity Point Legend</t>
  </si>
  <si>
    <t>File</t>
  </si>
  <si>
    <t>Iteration</t>
  </si>
  <si>
    <t>Description of bug</t>
  </si>
  <si>
    <t>Low Impact</t>
  </si>
  <si>
    <t>High Impact</t>
  </si>
  <si>
    <t>Critical Impact</t>
  </si>
  <si>
    <t>No. of Bug(s)</t>
  </si>
  <si>
    <t>Metric Score</t>
  </si>
  <si>
    <t>Severity Point</t>
  </si>
  <si>
    <t>Discovered By</t>
  </si>
  <si>
    <t>Status</t>
  </si>
  <si>
    <t>Solved By</t>
  </si>
  <si>
    <t xml:space="preserve">Solved Date </t>
  </si>
  <si>
    <t>Remark</t>
  </si>
  <si>
    <t>Final Point</t>
  </si>
  <si>
    <t>Rating</t>
  </si>
  <si>
    <t>Total</t>
  </si>
  <si>
    <t>Severity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</si>
  <si>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</si>
  <si>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</si>
  <si>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</si>
  <si>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</si>
  <si>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</si>
  <si>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usable after a short period of time. We have to fix the bugs to continue.</t>
  </si>
  <si>
    <t>1 point</t>
  </si>
  <si>
    <t>Low</t>
  </si>
  <si>
    <t>Mitigation Plan</t>
  </si>
  <si>
    <t>5 point</t>
  </si>
  <si>
    <t>High</t>
  </si>
  <si>
    <t>10 point</t>
  </si>
  <si>
    <t>Critical</t>
  </si>
  <si>
    <t>Points in Iteration</t>
  </si>
  <si>
    <t>Action</t>
  </si>
  <si>
    <t>Points =&lt; 5</t>
  </si>
  <si>
    <t>Fix during buffer time only.</t>
  </si>
  <si>
    <t xml:space="preserve">5&lt;Points&lt;10 </t>
  </si>
  <si>
    <t>Use the planned debugging time.</t>
  </si>
  <si>
    <t>Points &gt;= 10</t>
  </si>
  <si>
    <t>Stop current development and resolve the bug immediately. Project Manager reschedules the project.</t>
  </si>
  <si>
    <r>
      <t xml:space="preserve">TAKE NOTE! </t>
    </r>
    <r>
      <rPr>
        <rFont val="Arial"/>
        <color rgb="FFFF0000"/>
        <sz val="10.0"/>
        <u/>
      </rPr>
      <t>DO NOT CHANGE</t>
    </r>
    <r>
      <rPr>
        <rFont val="Arial"/>
        <color rgb="FF000000"/>
        <sz val="10.0"/>
      </rPr>
      <t xml:space="preserve"> THE VALUE WITHIN THE TABLE BUGS METRICS (CALCULATOR FOR NO. OF BUG(S) AND METRIC SCORE. IT WILL BE COMPUTE AUTOMATICALLY WHEN YOU SPECIFY "SEVERITY SCORE" IN BUG LOG</t>
    </r>
  </si>
  <si>
    <t>Mitigation Action</t>
  </si>
  <si>
    <t>Ensure bugs are solved before the end of iteration, for the bug has a score above 5, solve it immediately</t>
  </si>
  <si>
    <t>Bug Log - Iteration 4</t>
  </si>
  <si>
    <t>Bug Log - Iteration 5</t>
  </si>
  <si>
    <t>Bug Log - Iteration 6</t>
  </si>
  <si>
    <t>Bug Log - Iteration 7</t>
  </si>
  <si>
    <t>Bug Log - Iteration 8</t>
  </si>
  <si>
    <t>Bug Log - Iteration 9</t>
  </si>
  <si>
    <t>Bug Log - Iteration 10</t>
  </si>
  <si>
    <t>Bug Log - Iteration 11</t>
  </si>
  <si>
    <t>Bug Log - Iteration 12</t>
  </si>
  <si>
    <t>PrivateLeagueSelectDate.java</t>
  </si>
  <si>
    <t>Calendar function is not working. User enters date manually</t>
  </si>
  <si>
    <t>Srav</t>
  </si>
  <si>
    <t>Solved</t>
  </si>
  <si>
    <t>PrivateLeagueTeamList.java</t>
  </si>
  <si>
    <t>Duplicate private league name only throws error at the end of creation of private league</t>
  </si>
  <si>
    <t>Hani</t>
  </si>
  <si>
    <t>Nurfarihin</t>
  </si>
  <si>
    <t>PrivateLeagueCreate.java</t>
  </si>
  <si>
    <t>User is able to submit form even if some fields is empty</t>
  </si>
  <si>
    <t xml:space="preserve">User is able to enter $, 'money' as an input in prize field </t>
  </si>
  <si>
    <t>PirvateLeagueCreate.java</t>
  </si>
  <si>
    <t xml:space="preserve">Points fields does not restrict to numbers input only </t>
  </si>
  <si>
    <t>PrivateLeagueList.java</t>
  </si>
  <si>
    <t>Retrieves private leagues of all Ole users when it should be for that particular user</t>
  </si>
  <si>
    <t xml:space="preserve">Not able to check if league name is already in use upon submitting the form </t>
  </si>
  <si>
    <t>Team logo displayed is not correspondtion to team name</t>
  </si>
  <si>
    <t>PrivateLeagueSpecialsList.java</t>
  </si>
  <si>
    <t xml:space="preserve">Specials retrieved is not limited to what the admin has set </t>
  </si>
  <si>
    <t>Not able to associate the checkbox Id to a particular team Id</t>
  </si>
  <si>
    <t>Not able to associate the checkbox Id to a particular special Id</t>
  </si>
  <si>
    <t>Users who has not created private league before should be able to see an message to create their first league</t>
  </si>
  <si>
    <t xml:space="preserve">Timezone Difference changes upcoming and past matches </t>
  </si>
  <si>
    <t>Not Solved</t>
  </si>
  <si>
    <t>Signup.java</t>
  </si>
  <si>
    <t xml:space="preserve">Password is not secured in database </t>
  </si>
  <si>
    <t>Wei En</t>
  </si>
  <si>
    <t>No pop-up message to notify user of progress (Logging in, creating leagues, etc.)</t>
  </si>
  <si>
    <t>Login.java</t>
  </si>
  <si>
    <t xml:space="preserve">Volley TimeOut error preventing users from loggin in </t>
  </si>
  <si>
    <t>Hazirah</t>
  </si>
  <si>
    <t>SideMenuBar.java</t>
  </si>
  <si>
    <t>User name is not reflected</t>
  </si>
  <si>
    <t>Bug Log - Iteration 13</t>
  </si>
  <si>
    <t>YiTing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</si>
</sst>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</font>
    <font>
      <b/>
      <u/>
      <sz val="18.0"/>
      <name val="Calibri"/>
    </font>
    <font/>
    <font>
      <sz val="10.0"/>
      <name val="Arial"/>
    </font>
    <font>
      <b/>
      <u/>
      <sz val="18.0"/>
      <color rgb="FF000000"/>
      <name val="Calibri"/>
    </font>
    <font>
      <b/>
      <u/>
      <sz val="18.0"/>
      <name val="Calibri"/>
    </font>
    <font>
      <b/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8.0"/>
      <color rgb="FF000000"/>
      <name val="Calibri"/>
    </font>
    <font>
      <name val="Arial"/>
    </font>
    <font>
      <b/>
      <sz val="14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4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vertical="center"/>
    </xf>
    <xf borderId="4" fillId="2" fontId="0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5" numFmtId="0" xfId="0" applyAlignment="1" applyBorder="1" applyFont="1">
      <alignment horizontal="center" vertical="center"/>
    </xf>
    <xf borderId="7" fillId="0" fontId="2" numFmtId="0" xfId="0" applyBorder="1" applyFont="1"/>
    <xf borderId="8" fillId="2" fontId="6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10" fillId="0" fontId="2" numFmtId="0" xfId="0" applyBorder="1" applyFont="1"/>
    <xf borderId="8" fillId="2" fontId="8" numFmtId="0" xfId="0" applyAlignment="1" applyBorder="1" applyFont="1">
      <alignment horizontal="center"/>
    </xf>
    <xf borderId="11" fillId="0" fontId="2" numFmtId="0" xfId="0" applyBorder="1" applyFont="1"/>
    <xf borderId="12" fillId="2" fontId="6" numFmtId="0" xfId="0" applyAlignment="1" applyBorder="1" applyFont="1">
      <alignment horizontal="center"/>
    </xf>
    <xf borderId="8" fillId="2" fontId="6" numFmtId="0" xfId="0" applyBorder="1" applyFont="1"/>
    <xf borderId="13" fillId="2" fontId="6" numFmtId="0" xfId="0" applyAlignment="1" applyBorder="1" applyFont="1">
      <alignment horizontal="center"/>
    </xf>
    <xf borderId="9" fillId="2" fontId="7" numFmtId="0" xfId="0" applyAlignment="1" applyBorder="1" applyFont="1">
      <alignment horizontal="center"/>
    </xf>
    <xf borderId="8" fillId="2" fontId="3" numFmtId="0" xfId="0" applyAlignment="1" applyBorder="1" applyFont="1">
      <alignment horizontal="center" shrinkToFit="0" wrapText="1"/>
    </xf>
    <xf borderId="8" fillId="2" fontId="3" numFmtId="0" xfId="0" applyBorder="1" applyFont="1"/>
    <xf borderId="9" fillId="2" fontId="8" numFmtId="0" xfId="0" applyAlignment="1" applyBorder="1" applyFont="1">
      <alignment horizontal="center"/>
    </xf>
    <xf borderId="9" fillId="2" fontId="3" numFmtId="0" xfId="0" applyAlignment="1" applyBorder="1" applyFont="1">
      <alignment horizontal="center" shrinkToFit="0" wrapText="1"/>
    </xf>
    <xf borderId="9" fillId="2" fontId="3" numFmtId="0" xfId="0" applyBorder="1" applyFont="1"/>
    <xf borderId="8" fillId="2" fontId="3" numFmtId="164" xfId="0" applyAlignment="1" applyBorder="1" applyFont="1" applyNumberFormat="1">
      <alignment horizontal="center" shrinkToFit="0" wrapText="1"/>
    </xf>
    <xf borderId="12" fillId="2" fontId="3" numFmtId="0" xfId="0" applyAlignment="1" applyBorder="1" applyFont="1">
      <alignment horizontal="center" shrinkToFit="0" wrapText="1"/>
    </xf>
    <xf borderId="13" fillId="2" fontId="3" numFmtId="0" xfId="0" applyAlignment="1" applyBorder="1" applyFont="1">
      <alignment horizontal="center" shrinkToFit="0" wrapText="1"/>
    </xf>
    <xf borderId="8" fillId="2" fontId="3" numFmtId="164" xfId="0" applyBorder="1" applyFont="1" applyNumberFormat="1"/>
    <xf borderId="12" fillId="2" fontId="3" numFmtId="0" xfId="0" applyBorder="1" applyFont="1"/>
    <xf borderId="8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14" fillId="0" fontId="2" numFmtId="0" xfId="0" applyBorder="1" applyFont="1"/>
    <xf borderId="1" fillId="2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 vertical="bottom"/>
    </xf>
    <xf borderId="15" fillId="2" fontId="10" numFmtId="0" xfId="0" applyAlignment="1" applyBorder="1" applyFont="1">
      <alignment horizontal="center" vertical="bottom"/>
    </xf>
    <xf borderId="16" fillId="2" fontId="8" numFmtId="0" xfId="0" applyBorder="1" applyFont="1"/>
    <xf borderId="4" fillId="2" fontId="0" numFmtId="0" xfId="0" applyAlignment="1" applyBorder="1" applyFont="1">
      <alignment horizontal="center"/>
    </xf>
    <xf borderId="17" fillId="3" fontId="11" numFmtId="0" xfId="0" applyAlignment="1" applyBorder="1" applyFill="1" applyFon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2" fontId="8" numFmtId="0" xfId="0" applyBorder="1" applyFont="1"/>
    <xf borderId="26" fillId="2" fontId="8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15" fillId="0" fontId="2" numFmtId="0" xfId="0" applyBorder="1" applyFont="1"/>
    <xf borderId="4" fillId="2" fontId="6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8" fillId="2" fontId="3" numFmtId="0" xfId="0" applyAlignment="1" applyBorder="1" applyFont="1">
      <alignment readingOrder="0"/>
    </xf>
    <xf borderId="9" fillId="2" fontId="3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1"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9" width="14.43"/>
    <col customWidth="1" min="10" max="10" width="24.29"/>
    <col customWidth="1" min="11" max="1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4"/>
      <c r="H2" s="1"/>
      <c r="I2" s="1"/>
      <c r="J2" s="7" t="s">
        <v>1</v>
      </c>
      <c r="K2" s="3"/>
      <c r="L2" s="3"/>
      <c r="M2" s="3"/>
      <c r="N2" s="3"/>
      <c r="O2" s="3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9"/>
      <c r="C3" s="10"/>
      <c r="D3" s="10"/>
      <c r="E3" s="10"/>
      <c r="F3" s="10"/>
      <c r="G3" s="12"/>
      <c r="H3" s="1"/>
      <c r="I3" s="1"/>
      <c r="J3" s="9"/>
      <c r="K3" s="10"/>
      <c r="L3" s="10"/>
      <c r="M3" s="10"/>
      <c r="N3" s="10"/>
      <c r="O3" s="10"/>
      <c r="P3" s="12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4" t="s">
        <v>6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7">
        <v>2.0</v>
      </c>
      <c r="C6" s="17">
        <f>'Iteration 2'!$R$6</f>
        <v>0</v>
      </c>
      <c r="D6" s="17">
        <f>'Iteration 2'!$R$7</f>
        <v>0</v>
      </c>
      <c r="E6" s="17">
        <f>'Iteration 2'!$R$8</f>
        <v>0</v>
      </c>
      <c r="F6" s="17">
        <f t="shared" ref="F6:F22" si="1">SUM(C6:E6)</f>
        <v>0</v>
      </c>
      <c r="G6" s="17">
        <f t="shared" ref="G6:G22" si="2">(1*C6)+(5*D6)+(10*E6)</f>
        <v>0</v>
      </c>
      <c r="H6" s="1"/>
      <c r="I6" s="1"/>
      <c r="J6" s="14" t="s">
        <v>22</v>
      </c>
      <c r="K6" s="22" t="s">
        <v>1</v>
      </c>
      <c r="L6" s="16"/>
      <c r="M6" s="16"/>
      <c r="N6" s="16"/>
      <c r="O6" s="16"/>
      <c r="P6" s="18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7">
        <v>3.0</v>
      </c>
      <c r="C7" s="17">
        <f>'Iteration 3'!$R$6</f>
        <v>0</v>
      </c>
      <c r="D7" s="17">
        <f>'Iteration 3'!$R$7</f>
        <v>0</v>
      </c>
      <c r="E7" s="17">
        <f>'Iteration 3'!$R$8</f>
        <v>0</v>
      </c>
      <c r="F7" s="17">
        <f t="shared" si="1"/>
        <v>0</v>
      </c>
      <c r="G7" s="17">
        <f t="shared" si="2"/>
        <v>0</v>
      </c>
      <c r="H7" s="1"/>
      <c r="I7" s="1"/>
      <c r="J7" s="17" t="s">
        <v>23</v>
      </c>
      <c r="K7" s="25" t="s">
        <v>24</v>
      </c>
      <c r="L7" s="16"/>
      <c r="M7" s="16"/>
      <c r="N7" s="16"/>
      <c r="O7" s="16"/>
      <c r="P7" s="18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7">
        <v>4.0</v>
      </c>
      <c r="C8" s="17">
        <f>'Iteration 4'!$R$6</f>
        <v>0</v>
      </c>
      <c r="D8" s="17">
        <f>'Iteration 4'!$R$7</f>
        <v>0</v>
      </c>
      <c r="E8" s="17">
        <f>'Iteration 4'!$R$8</f>
        <v>0</v>
      </c>
      <c r="F8" s="17">
        <f t="shared" si="1"/>
        <v>0</v>
      </c>
      <c r="G8" s="17">
        <f t="shared" si="2"/>
        <v>0</v>
      </c>
      <c r="H8" s="1"/>
      <c r="I8" s="1"/>
      <c r="J8" s="17" t="s">
        <v>25</v>
      </c>
      <c r="K8" s="25" t="s">
        <v>26</v>
      </c>
      <c r="L8" s="16"/>
      <c r="M8" s="16"/>
      <c r="N8" s="16"/>
      <c r="O8" s="16"/>
      <c r="P8" s="18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7">
        <v>5.0</v>
      </c>
      <c r="C9" s="17">
        <f>'Iteration 5'!$R$6</f>
        <v>0</v>
      </c>
      <c r="D9" s="17">
        <f>'Iteration 5'!$R$7</f>
        <v>0</v>
      </c>
      <c r="E9" s="17">
        <f>'Iteration 5'!$R$8</f>
        <v>0</v>
      </c>
      <c r="F9" s="17">
        <f t="shared" si="1"/>
        <v>0</v>
      </c>
      <c r="G9" s="17">
        <f t="shared" si="2"/>
        <v>0</v>
      </c>
      <c r="H9" s="1"/>
      <c r="I9" s="1"/>
      <c r="J9" s="17" t="s">
        <v>27</v>
      </c>
      <c r="K9" s="25" t="s">
        <v>28</v>
      </c>
      <c r="L9" s="16"/>
      <c r="M9" s="16"/>
      <c r="N9" s="16"/>
      <c r="O9" s="16"/>
      <c r="P9" s="18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7">
        <v>6.0</v>
      </c>
      <c r="C10" s="17">
        <f>'Iteration 6'!$R$6</f>
        <v>0</v>
      </c>
      <c r="D10" s="17">
        <f>'Iteration 6'!$R$7</f>
        <v>0</v>
      </c>
      <c r="E10" s="17">
        <f>'Iteration 6'!$R$8</f>
        <v>0</v>
      </c>
      <c r="F10" s="17">
        <f t="shared" si="1"/>
        <v>0</v>
      </c>
      <c r="G10" s="17">
        <f t="shared" si="2"/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7">
        <v>7.0</v>
      </c>
      <c r="C11" s="17">
        <f>'Iteration 7'!$R$6</f>
        <v>0</v>
      </c>
      <c r="D11" s="17">
        <f>'Iteration 7'!$R$7</f>
        <v>0</v>
      </c>
      <c r="E11" s="17">
        <f>'Iteration 7'!$R$8</f>
        <v>0</v>
      </c>
      <c r="F11" s="17">
        <f t="shared" si="1"/>
        <v>0</v>
      </c>
      <c r="G11" s="17">
        <f t="shared" si="2"/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7">
        <v>8.0</v>
      </c>
      <c r="C12" s="17">
        <f>'Iteration 8'!$R$6</f>
        <v>0</v>
      </c>
      <c r="D12" s="17">
        <f>'Iteration 8'!$R$7</f>
        <v>0</v>
      </c>
      <c r="E12" s="17">
        <f>'Iteration 8'!$R$8</f>
        <v>0</v>
      </c>
      <c r="F12" s="17">
        <f t="shared" si="1"/>
        <v>0</v>
      </c>
      <c r="G12" s="17">
        <f t="shared" si="2"/>
        <v>0</v>
      </c>
      <c r="H12" s="1"/>
      <c r="I12" s="1"/>
      <c r="J12" s="36" t="s">
        <v>31</v>
      </c>
      <c r="K12" s="3"/>
      <c r="L12" s="3"/>
      <c r="M12" s="3"/>
      <c r="N12" s="3"/>
      <c r="O12" s="3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>
        <v>9.0</v>
      </c>
      <c r="C13" s="17">
        <f>'Iteration 9'!$R$6</f>
        <v>0</v>
      </c>
      <c r="D13" s="17">
        <f>'Iteration 9'!$R$7</f>
        <v>0</v>
      </c>
      <c r="E13" s="17">
        <f>'Iteration 9'!$R$8</f>
        <v>0</v>
      </c>
      <c r="F13" s="17">
        <f t="shared" si="1"/>
        <v>0</v>
      </c>
      <c r="G13" s="17">
        <f t="shared" si="2"/>
        <v>0</v>
      </c>
      <c r="H13" s="1"/>
      <c r="I13" s="1"/>
      <c r="J13" s="9"/>
      <c r="K13" s="10"/>
      <c r="L13" s="10"/>
      <c r="M13" s="10"/>
      <c r="N13" s="10"/>
      <c r="O13" s="10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7">
        <v>10.0</v>
      </c>
      <c r="C14" s="17">
        <f>'Iteration 10'!$R$6</f>
        <v>0</v>
      </c>
      <c r="D14" s="17">
        <f>'Iteration 10'!$R$7</f>
        <v>0</v>
      </c>
      <c r="E14" s="17">
        <f>'Iteration 10'!$R$8</f>
        <v>0</v>
      </c>
      <c r="F14" s="17">
        <f t="shared" si="1"/>
        <v>0</v>
      </c>
      <c r="G14" s="17">
        <f t="shared" si="2"/>
        <v>0</v>
      </c>
      <c r="H14" s="1"/>
      <c r="I14" s="1"/>
      <c r="J14" s="39"/>
      <c r="K14" s="39"/>
      <c r="L14" s="39"/>
      <c r="M14" s="39"/>
      <c r="N14" s="39"/>
      <c r="O14" s="39"/>
      <c r="P14" s="39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7">
        <v>11.0</v>
      </c>
      <c r="C15" s="17">
        <f>'Iteration 11'!$R$6</f>
        <v>0</v>
      </c>
      <c r="D15" s="17">
        <f>'Iteration 11'!$R$7</f>
        <v>0</v>
      </c>
      <c r="E15" s="17">
        <f>'Iteration 11'!$R$8</f>
        <v>0</v>
      </c>
      <c r="F15" s="17">
        <f t="shared" si="1"/>
        <v>0</v>
      </c>
      <c r="G15" s="17">
        <f t="shared" si="2"/>
        <v>0</v>
      </c>
      <c r="H15" s="1"/>
      <c r="I15" s="1"/>
      <c r="J15" s="14" t="s">
        <v>36</v>
      </c>
      <c r="K15" s="22" t="s">
        <v>37</v>
      </c>
      <c r="L15" s="16"/>
      <c r="M15" s="16"/>
      <c r="N15" s="16"/>
      <c r="O15" s="16"/>
      <c r="P15" s="1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7">
        <v>12.0</v>
      </c>
      <c r="C16" s="17">
        <f>'Iteration 12'!$R$6</f>
        <v>5</v>
      </c>
      <c r="D16" s="17">
        <f>'Iteration 12'!$R$7</f>
        <v>9</v>
      </c>
      <c r="E16" s="17">
        <f>'Iteration 12'!$R$8</f>
        <v>3</v>
      </c>
      <c r="F16" s="17">
        <f t="shared" si="1"/>
        <v>17</v>
      </c>
      <c r="G16" s="17">
        <f t="shared" si="2"/>
        <v>80</v>
      </c>
      <c r="H16" s="1"/>
      <c r="I16" s="1"/>
      <c r="J16" s="17" t="s">
        <v>38</v>
      </c>
      <c r="K16" s="25" t="s">
        <v>39</v>
      </c>
      <c r="L16" s="16"/>
      <c r="M16" s="16"/>
      <c r="N16" s="16"/>
      <c r="O16" s="16"/>
      <c r="P16" s="18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7">
        <v>13.0</v>
      </c>
      <c r="C17" s="17">
        <f>'Iteration 13'!$R$6</f>
        <v>0</v>
      </c>
      <c r="D17" s="17">
        <f>'Iteration 13'!$R$7</f>
        <v>0</v>
      </c>
      <c r="E17" s="17">
        <f>'Iteration 13'!$R$8</f>
        <v>0</v>
      </c>
      <c r="F17" s="17">
        <f t="shared" si="1"/>
        <v>0</v>
      </c>
      <c r="G17" s="17">
        <f t="shared" si="2"/>
        <v>0</v>
      </c>
      <c r="H17" s="1"/>
      <c r="I17" s="1"/>
      <c r="J17" s="17" t="s">
        <v>40</v>
      </c>
      <c r="K17" s="25" t="s">
        <v>41</v>
      </c>
      <c r="L17" s="16"/>
      <c r="M17" s="16"/>
      <c r="N17" s="16"/>
      <c r="O17" s="16"/>
      <c r="P17" s="18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7">
        <v>14.0</v>
      </c>
      <c r="C18" s="17">
        <f>'Iteration 14'!$R$6</f>
        <v>0</v>
      </c>
      <c r="D18" s="17">
        <f>'Iteration 14'!$R$7</f>
        <v>0</v>
      </c>
      <c r="E18" s="17">
        <f>'Iteration 14'!$R$8</f>
        <v>0</v>
      </c>
      <c r="F18" s="17">
        <f t="shared" si="1"/>
        <v>0</v>
      </c>
      <c r="G18" s="17">
        <f t="shared" si="2"/>
        <v>0</v>
      </c>
      <c r="H18" s="1"/>
      <c r="I18" s="1"/>
      <c r="J18" s="17" t="s">
        <v>42</v>
      </c>
      <c r="K18" s="25" t="s">
        <v>43</v>
      </c>
      <c r="L18" s="16"/>
      <c r="M18" s="16"/>
      <c r="N18" s="16"/>
      <c r="O18" s="16"/>
      <c r="P18" s="18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7">
        <v>15.0</v>
      </c>
      <c r="C19" s="17">
        <f>'Iteration 15'!$R$6</f>
        <v>0</v>
      </c>
      <c r="D19" s="17">
        <f>'Iteration 15'!$R$7</f>
        <v>0</v>
      </c>
      <c r="E19" s="17">
        <f>'Iteration 15'!$R$8</f>
        <v>0</v>
      </c>
      <c r="F19" s="17">
        <f t="shared" si="1"/>
        <v>0</v>
      </c>
      <c r="G19" s="17">
        <f t="shared" si="2"/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7">
        <v>16.0</v>
      </c>
      <c r="C20" s="17">
        <f>'Iteration 16'!$R$6</f>
        <v>0</v>
      </c>
      <c r="D20" s="17">
        <f>'Iteration 16'!$R$7</f>
        <v>0</v>
      </c>
      <c r="E20" s="17">
        <f>'Iteration 16'!$R$8</f>
        <v>0</v>
      </c>
      <c r="F20" s="17">
        <f t="shared" si="1"/>
        <v>0</v>
      </c>
      <c r="G20" s="17">
        <f t="shared" si="2"/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7">
        <v>17.0</v>
      </c>
      <c r="C21" s="17">
        <f>'Iteration 17'!$R$6</f>
        <v>0</v>
      </c>
      <c r="D21" s="17">
        <f>'Iteration 17'!$R$7</f>
        <v>0</v>
      </c>
      <c r="E21" s="17">
        <f>'Iteration 17'!$R$8</f>
        <v>0</v>
      </c>
      <c r="F21" s="17">
        <f t="shared" si="1"/>
        <v>0</v>
      </c>
      <c r="G21" s="17">
        <f t="shared" si="2"/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7">
        <v>18.0</v>
      </c>
      <c r="C22" s="17">
        <f>'Iteration 18'!$R$6</f>
        <v>0</v>
      </c>
      <c r="D22" s="17">
        <f>'Iteration 18'!$R$7</f>
        <v>0</v>
      </c>
      <c r="E22" s="17">
        <f>'Iteration 18'!$R$8</f>
        <v>0</v>
      </c>
      <c r="F22" s="17">
        <f t="shared" si="1"/>
        <v>0</v>
      </c>
      <c r="G22" s="17">
        <f t="shared" si="2"/>
        <v>0</v>
      </c>
      <c r="H22" s="1"/>
      <c r="I22" s="1"/>
      <c r="J22" s="41" t="s">
        <v>44</v>
      </c>
      <c r="K22" s="42"/>
      <c r="L22" s="42"/>
      <c r="M22" s="42"/>
      <c r="N22" s="42"/>
      <c r="O22" s="42"/>
      <c r="P22" s="4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44"/>
      <c r="P23" s="4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6" t="s">
        <v>45</v>
      </c>
      <c r="C24" s="3"/>
      <c r="D24" s="3"/>
      <c r="E24" s="3"/>
      <c r="F24" s="3"/>
      <c r="G24" s="4"/>
      <c r="H24" s="1"/>
      <c r="I24" s="1"/>
      <c r="J24" s="44"/>
      <c r="P24" s="4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10"/>
      <c r="D25" s="10"/>
      <c r="E25" s="10"/>
      <c r="F25" s="10"/>
      <c r="G25" s="12"/>
      <c r="H25" s="1"/>
      <c r="I25" s="1"/>
      <c r="J25" s="46"/>
      <c r="K25" s="47"/>
      <c r="L25" s="47"/>
      <c r="M25" s="47"/>
      <c r="N25" s="47"/>
      <c r="O25" s="47"/>
      <c r="P25" s="48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9"/>
      <c r="C26" s="49"/>
      <c r="D26" s="49"/>
      <c r="E26" s="49"/>
      <c r="F26" s="49"/>
      <c r="G26" s="49"/>
      <c r="H26" s="1"/>
      <c r="I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 t="s">
        <v>6</v>
      </c>
      <c r="C27" s="22" t="s">
        <v>37</v>
      </c>
      <c r="D27" s="16"/>
      <c r="E27" s="16"/>
      <c r="F27" s="16"/>
      <c r="G27" s="18"/>
      <c r="H27" s="1"/>
      <c r="I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0">
        <v>1.0</v>
      </c>
      <c r="C28" s="51"/>
      <c r="D28" s="3"/>
      <c r="E28" s="3"/>
      <c r="F28" s="3"/>
      <c r="G28" s="4"/>
      <c r="H28" s="1"/>
      <c r="I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2"/>
      <c r="C29" s="9"/>
      <c r="D29" s="10"/>
      <c r="E29" s="10"/>
      <c r="F29" s="10"/>
      <c r="G29" s="12"/>
      <c r="H29" s="1"/>
      <c r="I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0">
        <v>2.0</v>
      </c>
      <c r="C30" s="51" t="s">
        <v>46</v>
      </c>
      <c r="D30" s="3"/>
      <c r="E30" s="3"/>
      <c r="F30" s="3"/>
      <c r="G30" s="4"/>
      <c r="H30" s="1"/>
      <c r="I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2"/>
      <c r="C31" s="9"/>
      <c r="D31" s="10"/>
      <c r="E31" s="10"/>
      <c r="F31" s="10"/>
      <c r="G31" s="12"/>
      <c r="H31" s="1"/>
      <c r="I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0">
        <v>3.0</v>
      </c>
      <c r="C32" s="51" t="s">
        <v>46</v>
      </c>
      <c r="D32" s="3"/>
      <c r="E32" s="3"/>
      <c r="F32" s="3"/>
      <c r="G32" s="4"/>
      <c r="H32" s="1"/>
      <c r="I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2"/>
      <c r="C33" s="9"/>
      <c r="D33" s="10"/>
      <c r="E33" s="10"/>
      <c r="F33" s="10"/>
      <c r="G33" s="12"/>
      <c r="H33" s="1"/>
      <c r="I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0">
        <v>4.0</v>
      </c>
      <c r="C34" s="51" t="s">
        <v>46</v>
      </c>
      <c r="D34" s="3"/>
      <c r="E34" s="3"/>
      <c r="F34" s="3"/>
      <c r="G34" s="4"/>
      <c r="H34" s="1"/>
      <c r="I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2"/>
      <c r="C35" s="9"/>
      <c r="D35" s="10"/>
      <c r="E35" s="10"/>
      <c r="F35" s="10"/>
      <c r="G35" s="12"/>
      <c r="H35" s="1"/>
      <c r="I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0">
        <v>5.0</v>
      </c>
      <c r="C36" s="51" t="s">
        <v>46</v>
      </c>
      <c r="D36" s="3"/>
      <c r="E36" s="3"/>
      <c r="F36" s="3"/>
      <c r="G36" s="4"/>
      <c r="H36" s="1"/>
      <c r="I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2"/>
      <c r="C37" s="9"/>
      <c r="D37" s="10"/>
      <c r="E37" s="10"/>
      <c r="F37" s="10"/>
      <c r="G37" s="12"/>
      <c r="H37" s="1"/>
      <c r="I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0">
        <v>6.0</v>
      </c>
      <c r="C38" s="51" t="s">
        <v>46</v>
      </c>
      <c r="D38" s="3"/>
      <c r="E38" s="3"/>
      <c r="F38" s="3"/>
      <c r="G38" s="4"/>
      <c r="H38" s="1"/>
      <c r="I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2"/>
      <c r="C39" s="9"/>
      <c r="D39" s="10"/>
      <c r="E39" s="10"/>
      <c r="F39" s="10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6">
    <mergeCell ref="J12:P13"/>
    <mergeCell ref="J2:P3"/>
    <mergeCell ref="K6:P6"/>
    <mergeCell ref="K7:P7"/>
    <mergeCell ref="K9:P9"/>
    <mergeCell ref="K8:P8"/>
    <mergeCell ref="B2:G3"/>
    <mergeCell ref="B36:B37"/>
    <mergeCell ref="C36:G37"/>
    <mergeCell ref="B38:B39"/>
    <mergeCell ref="C38:G39"/>
    <mergeCell ref="B32:B33"/>
    <mergeCell ref="B34:B35"/>
    <mergeCell ref="C32:G33"/>
    <mergeCell ref="C34:G35"/>
    <mergeCell ref="K18:P18"/>
    <mergeCell ref="J22:P25"/>
    <mergeCell ref="C27:G27"/>
    <mergeCell ref="B24:G25"/>
    <mergeCell ref="K15:P15"/>
    <mergeCell ref="K17:P17"/>
    <mergeCell ref="K16:P16"/>
    <mergeCell ref="C28:G29"/>
    <mergeCell ref="B30:B31"/>
    <mergeCell ref="C30:G31"/>
    <mergeCell ref="B28:B2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2.71"/>
    <col customWidth="1" min="3" max="13" width="14.43"/>
    <col customWidth="1" min="14" max="14" width="13.57"/>
    <col customWidth="1" min="15" max="15" width="14.43"/>
    <col customWidth="1" min="16" max="16" width="19.71"/>
    <col customWidth="1" min="17" max="22" width="14.43"/>
  </cols>
  <sheetData>
    <row r="1" ht="15.7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3</v>
      </c>
      <c r="C2" s="3"/>
      <c r="D2" s="3"/>
      <c r="E2" s="3"/>
      <c r="F2" s="4"/>
      <c r="G2" s="6"/>
      <c r="H2" s="6"/>
      <c r="I2" s="6"/>
      <c r="J2" s="6"/>
      <c r="K2" s="6"/>
      <c r="L2" s="6"/>
      <c r="M2" s="6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6"/>
      <c r="H3" s="6"/>
      <c r="I3" s="6"/>
      <c r="J3" s="6"/>
      <c r="K3" s="6"/>
      <c r="L3" s="6"/>
      <c r="M3" s="6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9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23"/>
      <c r="C6" s="26"/>
      <c r="D6" s="16"/>
      <c r="E6" s="16"/>
      <c r="F6" s="18"/>
      <c r="G6" s="23"/>
      <c r="H6" s="24"/>
      <c r="I6" s="23"/>
      <c r="J6" s="24"/>
      <c r="K6" s="28"/>
      <c r="L6" s="29"/>
      <c r="M6" s="30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3"/>
      <c r="C7" s="26"/>
      <c r="D7" s="16"/>
      <c r="E7" s="16"/>
      <c r="F7" s="18"/>
      <c r="G7" s="23"/>
      <c r="H7" s="24"/>
      <c r="I7" s="23"/>
      <c r="J7" s="24"/>
      <c r="K7" s="28"/>
      <c r="L7" s="29"/>
      <c r="M7" s="2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3"/>
      <c r="C8" s="26"/>
      <c r="D8" s="16"/>
      <c r="E8" s="16"/>
      <c r="F8" s="18"/>
      <c r="G8" s="23"/>
      <c r="H8" s="24"/>
      <c r="I8" s="23"/>
      <c r="J8" s="24"/>
      <c r="K8" s="28"/>
      <c r="L8" s="29"/>
      <c r="M8" s="2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5"/>
      <c r="O9" s="8"/>
      <c r="P9" s="8"/>
      <c r="Q9" s="8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8"/>
      <c r="P10" s="8"/>
      <c r="Q10" s="8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5"/>
      <c r="O11" s="8"/>
      <c r="P11" s="8"/>
      <c r="Q11" s="8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  <c r="O34" s="8"/>
      <c r="P34" s="8"/>
      <c r="Q34" s="8"/>
      <c r="R34" s="8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  <c r="O35" s="8"/>
      <c r="P35" s="8"/>
      <c r="Q35" s="8"/>
      <c r="R35" s="8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  <c r="O36" s="8"/>
      <c r="P36" s="8"/>
      <c r="Q36" s="8"/>
      <c r="R36" s="8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  <c r="O37" s="8"/>
      <c r="P37" s="8"/>
      <c r="Q37" s="8"/>
      <c r="R37" s="8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  <c r="O38" s="8"/>
      <c r="P38" s="8"/>
      <c r="Q38" s="8"/>
      <c r="R38" s="8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  <c r="O39" s="8"/>
      <c r="P39" s="8"/>
      <c r="Q39" s="8"/>
      <c r="R39" s="8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  <c r="O40" s="8"/>
      <c r="P40" s="8"/>
      <c r="Q40" s="8"/>
      <c r="R40" s="8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  <c r="O41" s="8"/>
      <c r="P41" s="8"/>
      <c r="Q41" s="8"/>
      <c r="R41" s="8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  <c r="O42" s="8"/>
      <c r="P42" s="8"/>
      <c r="Q42" s="8"/>
      <c r="R42" s="8"/>
      <c r="S42" s="5"/>
      <c r="T42" s="5"/>
      <c r="U42" s="5"/>
      <c r="V42" s="5"/>
      <c r="W42" s="8"/>
      <c r="X42" s="8"/>
      <c r="Y42" s="8"/>
      <c r="Z42" s="8"/>
    </row>
    <row r="43" ht="15.75" customHeight="1">
      <c r="A43" s="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8"/>
      <c r="O43" s="8"/>
      <c r="P43" s="8"/>
      <c r="Q43" s="8"/>
      <c r="R43" s="8"/>
      <c r="S43" s="5"/>
      <c r="T43" s="5"/>
      <c r="U43" s="5"/>
      <c r="V43" s="5"/>
      <c r="W43" s="8"/>
      <c r="X43" s="8"/>
      <c r="Y43" s="8"/>
      <c r="Z43" s="8"/>
    </row>
    <row r="44" ht="15.75" customHeight="1">
      <c r="A44" s="5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8"/>
      <c r="O44" s="8"/>
      <c r="P44" s="8"/>
      <c r="Q44" s="8"/>
      <c r="R44" s="8"/>
      <c r="S44" s="5"/>
      <c r="T44" s="5"/>
      <c r="U44" s="5"/>
      <c r="V44" s="5"/>
      <c r="W44" s="8"/>
      <c r="X44" s="8"/>
      <c r="Y44" s="8"/>
      <c r="Z44" s="8"/>
    </row>
    <row r="45" ht="15.75" customHeight="1">
      <c r="A45" s="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8"/>
      <c r="O45" s="8"/>
      <c r="P45" s="8"/>
      <c r="Q45" s="8"/>
      <c r="R45" s="8"/>
      <c r="S45" s="5"/>
      <c r="T45" s="5"/>
      <c r="U45" s="5"/>
      <c r="V45" s="5"/>
      <c r="W45" s="8"/>
      <c r="X45" s="8"/>
      <c r="Y45" s="8"/>
      <c r="Z45" s="8"/>
    </row>
    <row r="46" ht="15.75" customHeight="1">
      <c r="A46" s="8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8:Q8"/>
    <mergeCell ref="P7:Q7"/>
    <mergeCell ref="P5:Q5"/>
    <mergeCell ref="O2:Q3"/>
    <mergeCell ref="C5:F5"/>
    <mergeCell ref="B2:F3"/>
    <mergeCell ref="C6:F6"/>
    <mergeCell ref="C7:F7"/>
    <mergeCell ref="C8:F8"/>
    <mergeCell ref="P6:Q6"/>
  </mergeCells>
  <dataValidations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  <dataValidation type="list" allowBlank="1" showErrorMessage="1" sqref="G6:G8">
      <formula1>$O$6:$O$8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6.0"/>
    <col customWidth="1" min="3" max="15" width="14.43"/>
    <col customWidth="1" min="16" max="16" width="20.0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2</v>
      </c>
      <c r="C2" s="3"/>
      <c r="D2" s="3"/>
      <c r="E2" s="3"/>
      <c r="F2" s="4"/>
      <c r="G2" s="5"/>
      <c r="H2" s="5"/>
      <c r="I2" s="5"/>
      <c r="J2" s="5"/>
      <c r="K2" s="5"/>
      <c r="L2" s="5"/>
      <c r="M2" s="6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6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9" t="s">
        <v>18</v>
      </c>
      <c r="M5" s="21" t="s">
        <v>19</v>
      </c>
      <c r="N5" s="5"/>
      <c r="O5" s="13" t="s">
        <v>13</v>
      </c>
      <c r="P5" s="15" t="s">
        <v>20</v>
      </c>
      <c r="Q5" s="18"/>
      <c r="R5" s="21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24"/>
      <c r="C6" s="27"/>
      <c r="D6" s="16"/>
      <c r="E6" s="16"/>
      <c r="F6" s="18"/>
      <c r="G6" s="24"/>
      <c r="H6" s="24"/>
      <c r="I6" s="24"/>
      <c r="J6" s="24"/>
      <c r="K6" s="31"/>
      <c r="L6" s="32"/>
      <c r="M6" s="33"/>
      <c r="N6" s="5"/>
      <c r="O6" s="33" t="s">
        <v>29</v>
      </c>
      <c r="P6" s="34" t="s">
        <v>30</v>
      </c>
      <c r="Q6" s="35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24"/>
      <c r="L7" s="32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32"/>
      <c r="M8" s="33"/>
      <c r="N8" s="5"/>
      <c r="O8" s="33" t="s">
        <v>34</v>
      </c>
      <c r="P8" s="34" t="s">
        <v>35</v>
      </c>
      <c r="Q8" s="35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7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8"/>
      <c r="P17" s="8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40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40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40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40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40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40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40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40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40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4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40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4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40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4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4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4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4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4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4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4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4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4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4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4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4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4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4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4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4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4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4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4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4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4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4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4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4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4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4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4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4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4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4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4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4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4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4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4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4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4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4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4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4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4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4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4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4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4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4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4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4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4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4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4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4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4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4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4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4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4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4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4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4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4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4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4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4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4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4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4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4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4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4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4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4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4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4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4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4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4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4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4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4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4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4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4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4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4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4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4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4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4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4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4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4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4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4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4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4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4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4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4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4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4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4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4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4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4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4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4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4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4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4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4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4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4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4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4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4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4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4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4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4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4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4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4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4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4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4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4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4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4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4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4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4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4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4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4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4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4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4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4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4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4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4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4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4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4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4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4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4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4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4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4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4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4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4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4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4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4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4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4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4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4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4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4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4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4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4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4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4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4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4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4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4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4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4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4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4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4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4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4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4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4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4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4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4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4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4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4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4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4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4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4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4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4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4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4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4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4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4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4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4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4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4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4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4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4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4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4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4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4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4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4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4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4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4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4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4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4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4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4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4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4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4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4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4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4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4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4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4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4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4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4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4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4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4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4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4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4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4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4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4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4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4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4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4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4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4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4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4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4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4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4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4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4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4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4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4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4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4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4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4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4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4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4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4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4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4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4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4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4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4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4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4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4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4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4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4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4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4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4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4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4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4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4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4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4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4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4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4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4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4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4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4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4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4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4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4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4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4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4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4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4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4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4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4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4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4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4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4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4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4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4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4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4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4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4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4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4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4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4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4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4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4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4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4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4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4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4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4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4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4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4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4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4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4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4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4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4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4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4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4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4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4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4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4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4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4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4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4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4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4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4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4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4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4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4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4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4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4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4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4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4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4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4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4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4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4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4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4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4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4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4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4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4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4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4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4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4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4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4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4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4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4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4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4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4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4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4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4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4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4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4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4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4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4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4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4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4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4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4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4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4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4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4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4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4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4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4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4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4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4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4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4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4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4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4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4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4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4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4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4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4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4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4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4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4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4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4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4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4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4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4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4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4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4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4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4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4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4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4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4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4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4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4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4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4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4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4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4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4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4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4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40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40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40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40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40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40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40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40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40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40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40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40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40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40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40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40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40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40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40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40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40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40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40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40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40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40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40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40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40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40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4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40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4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40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4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40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4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40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4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40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4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40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4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40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4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40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4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40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4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40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4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40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4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40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4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40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4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40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4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40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4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40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4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40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4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40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4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40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4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40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4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40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4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40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4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40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4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40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4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40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4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40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4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40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4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40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4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40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4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40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4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40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4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40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4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40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4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40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4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40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4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40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4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40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4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40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4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40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4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40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4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40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4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40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4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40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4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40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4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40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4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40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4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40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4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40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4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40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4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40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4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40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4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40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4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40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4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40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4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40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4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40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4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40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4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40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4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40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4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40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4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40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4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40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4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40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4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40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4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40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4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40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4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40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4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40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4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40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4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40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4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40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4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40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4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40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4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40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4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40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4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40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4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40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4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40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4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40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4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40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4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40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4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40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4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40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4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40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4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40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4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40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4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40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4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40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4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40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4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40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4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40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4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40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4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40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4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40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4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40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4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40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4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40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4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40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4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40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4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40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4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40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4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40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4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40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4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40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4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40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4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40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4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40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4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40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4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40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4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40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4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40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4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40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4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40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4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40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4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40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4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40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4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40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4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40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4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40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4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40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4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40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4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40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4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40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4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40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4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40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4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40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4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40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4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40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4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40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4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40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4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40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4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40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4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40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4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40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4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40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4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40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4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40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4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40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4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40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4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40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4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40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4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40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4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40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4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40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4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40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4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40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4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40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4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40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4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40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4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40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4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40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4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40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4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40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4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40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4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40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4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40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4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40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4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40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4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40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4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40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4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40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4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40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4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40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4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40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4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40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4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40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4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40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4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40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4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40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4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40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4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40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4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40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4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40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4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40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4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40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4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40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4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40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4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40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4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40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4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40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4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40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4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40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4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40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4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40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4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40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4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40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4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40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4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40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4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40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4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40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4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40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4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40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4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40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4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40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4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40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4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40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4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40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4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40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4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40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4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40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4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40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4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40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4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40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4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40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4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40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4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40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4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40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4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40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4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40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4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40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4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40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4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40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4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40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4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40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4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40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4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40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4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40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4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40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4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40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40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40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40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40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40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40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40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40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40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40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40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40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40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40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40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40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40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40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40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40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40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40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40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40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40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40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40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40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40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40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40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40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40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5:Q5"/>
    <mergeCell ref="O2:Q3"/>
    <mergeCell ref="C7:F7"/>
    <mergeCell ref="C5:F5"/>
    <mergeCell ref="C6:F6"/>
    <mergeCell ref="P6:Q6"/>
    <mergeCell ref="P8:Q8"/>
    <mergeCell ref="P7:Q7"/>
    <mergeCell ref="C8:F8"/>
    <mergeCell ref="B2:F3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14"/>
    <col customWidth="1" min="3" max="13" width="14.43"/>
    <col customWidth="1" min="14" max="14" width="9.0"/>
    <col customWidth="1" min="15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47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21" t="s">
        <v>19</v>
      </c>
      <c r="N5" s="53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24"/>
      <c r="C6" s="27"/>
      <c r="D6" s="16"/>
      <c r="E6" s="16"/>
      <c r="F6" s="18"/>
      <c r="G6" s="24"/>
      <c r="H6" s="24"/>
      <c r="I6" s="24"/>
      <c r="J6" s="24"/>
      <c r="K6" s="31"/>
      <c r="L6" s="24"/>
      <c r="M6" s="33"/>
      <c r="N6" s="6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24"/>
      <c r="L7" s="24"/>
      <c r="M7" s="33"/>
      <c r="N7" s="6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24"/>
      <c r="L8" s="24"/>
      <c r="M8" s="33"/>
      <c r="N8" s="6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8"/>
      <c r="O12" s="8"/>
      <c r="P12" s="5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8"/>
      <c r="N13" s="8"/>
      <c r="O13" s="8"/>
      <c r="P13" s="5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8"/>
      <c r="O14" s="8"/>
      <c r="P14" s="5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8"/>
      <c r="N15" s="8"/>
      <c r="O15" s="8"/>
      <c r="P15" s="5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5:Q5"/>
    <mergeCell ref="O2:Q3"/>
    <mergeCell ref="C7:F7"/>
    <mergeCell ref="C6:F6"/>
    <mergeCell ref="C5:F5"/>
    <mergeCell ref="B2:F3"/>
    <mergeCell ref="C8:F8"/>
    <mergeCell ref="P8:Q8"/>
    <mergeCell ref="P7:Q7"/>
    <mergeCell ref="P6:Q6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7.0"/>
    <col customWidth="1" min="3" max="15" width="14.43"/>
    <col customWidth="1" min="16" max="16" width="20.0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48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21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24"/>
      <c r="C6" s="27"/>
      <c r="D6" s="16"/>
      <c r="E6" s="16"/>
      <c r="F6" s="18"/>
      <c r="G6" s="24"/>
      <c r="H6" s="24"/>
      <c r="I6" s="24"/>
      <c r="J6" s="24"/>
      <c r="K6" s="31"/>
      <c r="L6" s="24"/>
      <c r="M6" s="33"/>
      <c r="N6" s="5"/>
      <c r="O6" s="33" t="s">
        <v>29</v>
      </c>
      <c r="P6" s="34" t="s">
        <v>30</v>
      </c>
      <c r="Q6" s="35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35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35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8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8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8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8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8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8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5:Q5"/>
    <mergeCell ref="O2:Q3"/>
    <mergeCell ref="P6:Q6"/>
    <mergeCell ref="P8:Q8"/>
    <mergeCell ref="P7:Q7"/>
    <mergeCell ref="C5:F5"/>
    <mergeCell ref="C6:F6"/>
    <mergeCell ref="C7:F7"/>
    <mergeCell ref="C8:F8"/>
    <mergeCell ref="B2:F3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49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B2:F3"/>
    <mergeCell ref="O2:Q3"/>
    <mergeCell ref="C6:F6"/>
    <mergeCell ref="C7:F7"/>
    <mergeCell ref="C8:F8"/>
    <mergeCell ref="P5:Q5"/>
    <mergeCell ref="P6:Q6"/>
    <mergeCell ref="P7:Q7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50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51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52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53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54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8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55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55" t="s">
        <v>56</v>
      </c>
      <c r="C6" s="56" t="s">
        <v>57</v>
      </c>
      <c r="D6" s="16"/>
      <c r="E6" s="16"/>
      <c r="F6" s="18"/>
      <c r="G6" s="55" t="s">
        <v>29</v>
      </c>
      <c r="H6" s="55" t="s">
        <v>58</v>
      </c>
      <c r="I6" s="55" t="s">
        <v>59</v>
      </c>
      <c r="J6" s="55" t="s">
        <v>58</v>
      </c>
      <c r="K6" s="31"/>
      <c r="L6" s="24"/>
      <c r="M6" s="54"/>
      <c r="N6" s="5"/>
      <c r="O6" s="33" t="s">
        <v>29</v>
      </c>
      <c r="P6" s="34" t="s">
        <v>30</v>
      </c>
      <c r="Q6" s="18"/>
      <c r="R6" s="33">
        <f>COUNTIF(G:G,"1 point")</f>
        <v>5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55" t="s">
        <v>60</v>
      </c>
      <c r="C7" s="56" t="s">
        <v>61</v>
      </c>
      <c r="D7" s="16"/>
      <c r="E7" s="16"/>
      <c r="F7" s="18"/>
      <c r="G7" s="55" t="s">
        <v>32</v>
      </c>
      <c r="H7" s="55" t="s">
        <v>62</v>
      </c>
      <c r="I7" s="55" t="s">
        <v>59</v>
      </c>
      <c r="J7" s="55" t="s">
        <v>63</v>
      </c>
      <c r="K7" s="31"/>
      <c r="L7" s="24"/>
      <c r="M7" s="33"/>
      <c r="N7" s="5"/>
      <c r="O7" s="33" t="s">
        <v>32</v>
      </c>
      <c r="P7" s="34" t="s">
        <v>33</v>
      </c>
      <c r="Q7" s="18"/>
      <c r="R7" s="33">
        <f>COUNTIF(G:G,"5 point")</f>
        <v>9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55" t="s">
        <v>64</v>
      </c>
      <c r="C8" s="56" t="s">
        <v>65</v>
      </c>
      <c r="D8" s="16"/>
      <c r="E8" s="16"/>
      <c r="F8" s="18"/>
      <c r="G8" s="55" t="s">
        <v>32</v>
      </c>
      <c r="H8" s="55" t="s">
        <v>58</v>
      </c>
      <c r="I8" s="55" t="s">
        <v>59</v>
      </c>
      <c r="J8" s="55" t="s">
        <v>63</v>
      </c>
      <c r="K8" s="31"/>
      <c r="L8" s="24"/>
      <c r="M8" s="33"/>
      <c r="N8" s="5"/>
      <c r="O8" s="33" t="s">
        <v>34</v>
      </c>
      <c r="P8" s="34" t="s">
        <v>35</v>
      </c>
      <c r="Q8" s="18"/>
      <c r="R8" s="33">
        <f>COUNTIF(G:G,"10 point")</f>
        <v>3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5" t="s">
        <v>64</v>
      </c>
      <c r="C9" s="56" t="s">
        <v>66</v>
      </c>
      <c r="D9" s="16"/>
      <c r="E9" s="16"/>
      <c r="F9" s="18"/>
      <c r="G9" s="55" t="s">
        <v>32</v>
      </c>
      <c r="H9" s="55" t="s">
        <v>63</v>
      </c>
      <c r="I9" s="55" t="s">
        <v>59</v>
      </c>
      <c r="J9" s="55" t="s">
        <v>63</v>
      </c>
      <c r="K9" s="31"/>
      <c r="L9" s="24"/>
      <c r="M9" s="33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5" t="s">
        <v>67</v>
      </c>
      <c r="C10" s="56" t="s">
        <v>68</v>
      </c>
      <c r="D10" s="16"/>
      <c r="E10" s="16"/>
      <c r="F10" s="18"/>
      <c r="G10" s="55" t="s">
        <v>29</v>
      </c>
      <c r="H10" s="55" t="s">
        <v>58</v>
      </c>
      <c r="I10" s="55" t="s">
        <v>59</v>
      </c>
      <c r="J10" s="55" t="s">
        <v>58</v>
      </c>
      <c r="K10" s="31"/>
      <c r="L10" s="24"/>
      <c r="M10" s="33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5" t="s">
        <v>69</v>
      </c>
      <c r="C11" s="56" t="s">
        <v>70</v>
      </c>
      <c r="D11" s="16"/>
      <c r="E11" s="16"/>
      <c r="F11" s="18"/>
      <c r="G11" s="55" t="s">
        <v>32</v>
      </c>
      <c r="H11" s="55" t="s">
        <v>63</v>
      </c>
      <c r="I11" s="55" t="s">
        <v>59</v>
      </c>
      <c r="J11" s="55" t="s">
        <v>63</v>
      </c>
      <c r="K11" s="31"/>
      <c r="L11" s="24"/>
      <c r="M11" s="33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5" t="s">
        <v>64</v>
      </c>
      <c r="C12" s="56" t="s">
        <v>71</v>
      </c>
      <c r="D12" s="16"/>
      <c r="E12" s="16"/>
      <c r="F12" s="18"/>
      <c r="G12" s="55" t="s">
        <v>32</v>
      </c>
      <c r="H12" s="55" t="s">
        <v>58</v>
      </c>
      <c r="I12" s="55" t="s">
        <v>59</v>
      </c>
      <c r="J12" s="55" t="s">
        <v>63</v>
      </c>
      <c r="K12" s="31"/>
      <c r="L12" s="24"/>
      <c r="M12" s="33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5" t="s">
        <v>60</v>
      </c>
      <c r="C13" s="56" t="s">
        <v>72</v>
      </c>
      <c r="D13" s="16"/>
      <c r="E13" s="16"/>
      <c r="F13" s="18"/>
      <c r="G13" s="55" t="s">
        <v>29</v>
      </c>
      <c r="H13" s="55" t="s">
        <v>62</v>
      </c>
      <c r="I13" s="55" t="s">
        <v>59</v>
      </c>
      <c r="J13" s="55" t="s">
        <v>62</v>
      </c>
      <c r="K13" s="31"/>
      <c r="L13" s="24"/>
      <c r="M13" s="33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5" t="s">
        <v>73</v>
      </c>
      <c r="C14" s="56" t="s">
        <v>74</v>
      </c>
      <c r="D14" s="16"/>
      <c r="E14" s="16"/>
      <c r="F14" s="18"/>
      <c r="G14" s="55" t="s">
        <v>32</v>
      </c>
      <c r="H14" s="55" t="s">
        <v>63</v>
      </c>
      <c r="I14" s="55" t="s">
        <v>59</v>
      </c>
      <c r="J14" s="55" t="s">
        <v>63</v>
      </c>
      <c r="K14" s="31"/>
      <c r="L14" s="24"/>
      <c r="M14" s="33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5" t="s">
        <v>60</v>
      </c>
      <c r="C15" s="56" t="s">
        <v>75</v>
      </c>
      <c r="D15" s="16"/>
      <c r="E15" s="16"/>
      <c r="F15" s="18"/>
      <c r="G15" s="55" t="s">
        <v>34</v>
      </c>
      <c r="H15" s="55" t="s">
        <v>63</v>
      </c>
      <c r="I15" s="55" t="s">
        <v>59</v>
      </c>
      <c r="J15" s="55" t="s">
        <v>63</v>
      </c>
      <c r="K15" s="31"/>
      <c r="L15" s="24"/>
      <c r="M15" s="33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5" t="s">
        <v>73</v>
      </c>
      <c r="C16" s="56" t="s">
        <v>76</v>
      </c>
      <c r="D16" s="16"/>
      <c r="E16" s="16"/>
      <c r="F16" s="18"/>
      <c r="G16" s="55" t="s">
        <v>34</v>
      </c>
      <c r="H16" s="55" t="s">
        <v>63</v>
      </c>
      <c r="I16" s="55" t="s">
        <v>59</v>
      </c>
      <c r="J16" s="55" t="s">
        <v>63</v>
      </c>
      <c r="K16" s="31"/>
      <c r="L16" s="24"/>
      <c r="M16" s="33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5" t="s">
        <v>69</v>
      </c>
      <c r="C17" s="56" t="s">
        <v>77</v>
      </c>
      <c r="D17" s="16"/>
      <c r="E17" s="16"/>
      <c r="F17" s="18"/>
      <c r="G17" s="55" t="s">
        <v>29</v>
      </c>
      <c r="H17" s="55" t="s">
        <v>58</v>
      </c>
      <c r="I17" s="55" t="s">
        <v>59</v>
      </c>
      <c r="J17" s="55" t="s">
        <v>58</v>
      </c>
      <c r="K17" s="31"/>
      <c r="L17" s="24"/>
      <c r="M17" s="33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5"/>
      <c r="C18" s="56" t="s">
        <v>78</v>
      </c>
      <c r="D18" s="16"/>
      <c r="E18" s="16"/>
      <c r="F18" s="18"/>
      <c r="G18" s="55" t="s">
        <v>32</v>
      </c>
      <c r="H18" s="24"/>
      <c r="I18" s="55" t="s">
        <v>79</v>
      </c>
      <c r="J18" s="24"/>
      <c r="K18" s="31"/>
      <c r="L18" s="24"/>
      <c r="M18" s="33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5" t="s">
        <v>80</v>
      </c>
      <c r="C19" s="56" t="s">
        <v>81</v>
      </c>
      <c r="D19" s="16"/>
      <c r="E19" s="16"/>
      <c r="F19" s="18"/>
      <c r="G19" s="55" t="s">
        <v>32</v>
      </c>
      <c r="H19" s="55" t="s">
        <v>82</v>
      </c>
      <c r="I19" s="55" t="s">
        <v>59</v>
      </c>
      <c r="J19" s="55" t="s">
        <v>82</v>
      </c>
      <c r="K19" s="31"/>
      <c r="L19" s="24"/>
      <c r="M19" s="33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5"/>
      <c r="C20" s="56" t="s">
        <v>83</v>
      </c>
      <c r="D20" s="16"/>
      <c r="E20" s="16"/>
      <c r="F20" s="18"/>
      <c r="G20" s="55" t="s">
        <v>32</v>
      </c>
      <c r="H20" s="24"/>
      <c r="I20" s="55" t="s">
        <v>79</v>
      </c>
      <c r="J20" s="24"/>
      <c r="K20" s="31"/>
      <c r="L20" s="24"/>
      <c r="M20" s="33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5" t="s">
        <v>84</v>
      </c>
      <c r="C21" s="56" t="s">
        <v>85</v>
      </c>
      <c r="D21" s="16"/>
      <c r="E21" s="16"/>
      <c r="F21" s="18"/>
      <c r="G21" s="55" t="s">
        <v>34</v>
      </c>
      <c r="H21" s="55" t="s">
        <v>86</v>
      </c>
      <c r="I21" s="55" t="s">
        <v>59</v>
      </c>
      <c r="J21" s="55" t="s">
        <v>86</v>
      </c>
      <c r="K21" s="31"/>
      <c r="L21" s="24"/>
      <c r="M21" s="33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5" t="s">
        <v>87</v>
      </c>
      <c r="C22" s="56" t="s">
        <v>88</v>
      </c>
      <c r="D22" s="16"/>
      <c r="E22" s="16"/>
      <c r="F22" s="18"/>
      <c r="G22" s="55" t="s">
        <v>29</v>
      </c>
      <c r="H22" s="24"/>
      <c r="I22" s="55" t="s">
        <v>79</v>
      </c>
      <c r="J22" s="24"/>
      <c r="K22" s="31"/>
      <c r="L22" s="24"/>
      <c r="M22" s="33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5"/>
      <c r="C23" s="56"/>
      <c r="D23" s="16"/>
      <c r="E23" s="16"/>
      <c r="F23" s="18"/>
      <c r="G23" s="55"/>
      <c r="H23" s="24"/>
      <c r="I23" s="55"/>
      <c r="J23" s="24"/>
      <c r="K23" s="31"/>
      <c r="L23" s="24"/>
      <c r="M23" s="33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5"/>
      <c r="C24" s="56"/>
      <c r="D24" s="16"/>
      <c r="E24" s="16"/>
      <c r="F24" s="18"/>
      <c r="G24" s="55"/>
      <c r="H24" s="24"/>
      <c r="I24" s="55"/>
      <c r="J24" s="24"/>
      <c r="K24" s="31"/>
      <c r="L24" s="24"/>
      <c r="M24" s="33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5"/>
      <c r="C25" s="56"/>
      <c r="D25" s="16"/>
      <c r="E25" s="16"/>
      <c r="F25" s="18"/>
      <c r="G25" s="55"/>
      <c r="H25" s="24"/>
      <c r="I25" s="55"/>
      <c r="J25" s="24"/>
      <c r="K25" s="31"/>
      <c r="L25" s="24"/>
      <c r="M25" s="33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5"/>
      <c r="C26" s="56"/>
      <c r="D26" s="16"/>
      <c r="E26" s="16"/>
      <c r="F26" s="18"/>
      <c r="G26" s="55"/>
      <c r="H26" s="24"/>
      <c r="I26" s="55"/>
      <c r="J26" s="24"/>
      <c r="K26" s="31"/>
      <c r="L26" s="24"/>
      <c r="M26" s="33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5"/>
      <c r="C27" s="56"/>
      <c r="D27" s="16"/>
      <c r="E27" s="16"/>
      <c r="F27" s="18"/>
      <c r="G27" s="55"/>
      <c r="H27" s="24"/>
      <c r="I27" s="55"/>
      <c r="J27" s="24"/>
      <c r="K27" s="31"/>
      <c r="L27" s="24"/>
      <c r="M27" s="33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5"/>
      <c r="C28" s="56"/>
      <c r="D28" s="16"/>
      <c r="E28" s="16"/>
      <c r="F28" s="18"/>
      <c r="G28" s="55"/>
      <c r="H28" s="24"/>
      <c r="I28" s="55"/>
      <c r="J28" s="24"/>
      <c r="K28" s="31"/>
      <c r="L28" s="24"/>
      <c r="M28" s="33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5"/>
      <c r="C29" s="56"/>
      <c r="D29" s="16"/>
      <c r="E29" s="16"/>
      <c r="F29" s="18"/>
      <c r="G29" s="55"/>
      <c r="H29" s="24"/>
      <c r="I29" s="55"/>
      <c r="J29" s="24"/>
      <c r="K29" s="31"/>
      <c r="L29" s="24"/>
      <c r="M29" s="33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5"/>
      <c r="C30" s="56"/>
      <c r="D30" s="16"/>
      <c r="E30" s="16"/>
      <c r="F30" s="18"/>
      <c r="G30" s="55"/>
      <c r="H30" s="24"/>
      <c r="I30" s="55"/>
      <c r="J30" s="24"/>
      <c r="K30" s="31"/>
      <c r="L30" s="24"/>
      <c r="M30" s="33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5"/>
      <c r="C31" s="56"/>
      <c r="D31" s="16"/>
      <c r="E31" s="16"/>
      <c r="F31" s="18"/>
      <c r="G31" s="55"/>
      <c r="H31" s="24"/>
      <c r="I31" s="55"/>
      <c r="J31" s="24"/>
      <c r="K31" s="31"/>
      <c r="L31" s="24"/>
      <c r="M31" s="33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3">
    <mergeCell ref="C5:F5"/>
    <mergeCell ref="B2:F3"/>
    <mergeCell ref="O2:Q3"/>
    <mergeCell ref="P7:Q7"/>
    <mergeCell ref="P5:Q5"/>
    <mergeCell ref="P6:Q6"/>
    <mergeCell ref="P8:Q8"/>
    <mergeCell ref="C8:F8"/>
    <mergeCell ref="C6:F6"/>
    <mergeCell ref="C7:F7"/>
    <mergeCell ref="C9:F9"/>
    <mergeCell ref="C10:F10"/>
    <mergeCell ref="C11:F11"/>
    <mergeCell ref="C12:F12"/>
    <mergeCell ref="C13:F13"/>
    <mergeCell ref="C28:F28"/>
    <mergeCell ref="C29:F29"/>
    <mergeCell ref="C30:F30"/>
    <mergeCell ref="C31:F31"/>
    <mergeCell ref="C21:F21"/>
    <mergeCell ref="C22:F22"/>
    <mergeCell ref="C23:F23"/>
    <mergeCell ref="C24:F24"/>
    <mergeCell ref="C25:F25"/>
    <mergeCell ref="C26:F26"/>
    <mergeCell ref="C27:F27"/>
    <mergeCell ref="C14:F14"/>
    <mergeCell ref="C15:F15"/>
    <mergeCell ref="C16:F16"/>
    <mergeCell ref="C17:F17"/>
    <mergeCell ref="C18:F18"/>
    <mergeCell ref="C19:F19"/>
    <mergeCell ref="C20:F20"/>
  </mergeCells>
  <conditionalFormatting sqref="H6:H31">
    <cfRule type="cellIs" dxfId="0" priority="1" operator="equal">
      <formula>"UAT"</formula>
    </cfRule>
  </conditionalFormatting>
  <dataValidations>
    <dataValidation type="list" allowBlank="1" sqref="G6:G31">
      <formula1>$O$6:$O$8</formula1>
    </dataValidation>
    <dataValidation type="list" allowBlank="1" sqref="H6:H31 J6:J31">
      <formula1>'Config File'!$A$4:$A$9</formula1>
    </dataValidation>
    <dataValidation type="list" allowBlank="1" sqref="I6:I31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3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3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3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8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10">
    <mergeCell ref="C5:F5"/>
    <mergeCell ref="C6:F6"/>
    <mergeCell ref="C7:F7"/>
    <mergeCell ref="C8:F8"/>
    <mergeCell ref="B2:F3"/>
    <mergeCell ref="O2:Q3"/>
    <mergeCell ref="P7:Q7"/>
    <mergeCell ref="P5:Q5"/>
    <mergeCell ref="P6:Q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6:Q6"/>
    <mergeCell ref="P7:Q7"/>
    <mergeCell ref="P5:Q5"/>
    <mergeCell ref="C5:F5"/>
    <mergeCell ref="C6:F6"/>
    <mergeCell ref="C7:F7"/>
    <mergeCell ref="C8:F8"/>
    <mergeCell ref="B2:F3"/>
    <mergeCell ref="O2:Q3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P5:Q5"/>
    <mergeCell ref="O2:Q3"/>
    <mergeCell ref="P6:Q6"/>
    <mergeCell ref="P7:Q7"/>
    <mergeCell ref="C5:F5"/>
    <mergeCell ref="C6:F6"/>
    <mergeCell ref="C7:F7"/>
    <mergeCell ref="C8:F8"/>
    <mergeCell ref="B2:F3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B2:F3"/>
    <mergeCell ref="P5:Q5"/>
    <mergeCell ref="O2:Q3"/>
    <mergeCell ref="P6:Q6"/>
    <mergeCell ref="P7:Q7"/>
    <mergeCell ref="C6:F6"/>
    <mergeCell ref="C7:F7"/>
    <mergeCell ref="C8:F8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7:F7"/>
    <mergeCell ref="C8:F8"/>
    <mergeCell ref="C5:F5"/>
    <mergeCell ref="B2:F3"/>
    <mergeCell ref="P5:Q5"/>
    <mergeCell ref="O2:Q3"/>
    <mergeCell ref="P6:Q6"/>
    <mergeCell ref="P7:Q7"/>
    <mergeCell ref="C6:F6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29"/>
    <col customWidth="1" min="3" max="6" width="22.71"/>
    <col customWidth="1" min="7" max="15" width="14.43"/>
    <col customWidth="1" min="16" max="16" width="20.71"/>
    <col customWidth="1" min="17" max="22" width="14.4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  <c r="Y1" s="8"/>
      <c r="Z1" s="8"/>
    </row>
    <row r="2" ht="15.75" customHeight="1">
      <c r="A2" s="5"/>
      <c r="B2" s="11" t="s">
        <v>89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11" t="s">
        <v>4</v>
      </c>
      <c r="P2" s="3"/>
      <c r="Q2" s="4"/>
      <c r="R2" s="5"/>
      <c r="S2" s="5"/>
      <c r="T2" s="5"/>
      <c r="U2" s="5"/>
      <c r="V2" s="5"/>
      <c r="W2" s="8"/>
      <c r="X2" s="8"/>
      <c r="Y2" s="8"/>
      <c r="Z2" s="8"/>
    </row>
    <row r="3" ht="15.75" customHeight="1">
      <c r="A3" s="5"/>
      <c r="B3" s="9"/>
      <c r="C3" s="10"/>
      <c r="D3" s="10"/>
      <c r="E3" s="10"/>
      <c r="F3" s="12"/>
      <c r="G3" s="5"/>
      <c r="H3" s="5"/>
      <c r="I3" s="5"/>
      <c r="J3" s="5"/>
      <c r="K3" s="5"/>
      <c r="L3" s="5"/>
      <c r="M3" s="5"/>
      <c r="N3" s="5"/>
      <c r="O3" s="9"/>
      <c r="P3" s="10"/>
      <c r="Q3" s="12"/>
      <c r="R3" s="5"/>
      <c r="S3" s="5"/>
      <c r="T3" s="5"/>
      <c r="U3" s="5"/>
      <c r="V3" s="5"/>
      <c r="W3" s="8"/>
      <c r="X3" s="8"/>
      <c r="Y3" s="8"/>
      <c r="Z3" s="8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/>
      <c r="X4" s="8"/>
      <c r="Y4" s="8"/>
      <c r="Z4" s="8"/>
    </row>
    <row r="5" ht="15.75" customHeight="1">
      <c r="A5" s="5"/>
      <c r="B5" s="13" t="s">
        <v>5</v>
      </c>
      <c r="C5" s="15" t="s">
        <v>7</v>
      </c>
      <c r="D5" s="16"/>
      <c r="E5" s="16"/>
      <c r="F5" s="18"/>
      <c r="G5" s="13" t="s">
        <v>13</v>
      </c>
      <c r="H5" s="13" t="s">
        <v>14</v>
      </c>
      <c r="I5" s="13" t="s">
        <v>15</v>
      </c>
      <c r="J5" s="20" t="s">
        <v>16</v>
      </c>
      <c r="K5" s="13" t="s">
        <v>17</v>
      </c>
      <c r="L5" s="13" t="s">
        <v>18</v>
      </c>
      <c r="M5" s="13" t="s">
        <v>19</v>
      </c>
      <c r="N5" s="5"/>
      <c r="O5" s="13" t="s">
        <v>13</v>
      </c>
      <c r="P5" s="15" t="s">
        <v>20</v>
      </c>
      <c r="Q5" s="18"/>
      <c r="R5" s="13" t="s">
        <v>21</v>
      </c>
      <c r="S5" s="5"/>
      <c r="T5" s="5"/>
      <c r="U5" s="5"/>
      <c r="V5" s="5"/>
      <c r="W5" s="8"/>
      <c r="X5" s="8"/>
      <c r="Y5" s="8"/>
      <c r="Z5" s="8"/>
    </row>
    <row r="6" ht="15.75" customHeight="1">
      <c r="A6" s="5"/>
      <c r="B6" s="31"/>
      <c r="C6" s="27"/>
      <c r="D6" s="16"/>
      <c r="E6" s="16"/>
      <c r="F6" s="18"/>
      <c r="G6" s="24"/>
      <c r="H6" s="24"/>
      <c r="I6" s="24"/>
      <c r="J6" s="24"/>
      <c r="K6" s="31"/>
      <c r="L6" s="24"/>
      <c r="M6" s="54"/>
      <c r="N6" s="5"/>
      <c r="O6" s="33" t="s">
        <v>29</v>
      </c>
      <c r="P6" s="34" t="s">
        <v>30</v>
      </c>
      <c r="Q6" s="18"/>
      <c r="R6" s="37">
        <f>COUNTIF(G:G,"1 point")</f>
        <v>0</v>
      </c>
      <c r="S6" s="5"/>
      <c r="T6" s="5"/>
      <c r="U6" s="5"/>
      <c r="V6" s="5"/>
      <c r="W6" s="8"/>
      <c r="X6" s="8"/>
      <c r="Y6" s="8"/>
      <c r="Z6" s="8"/>
    </row>
    <row r="7" ht="15.75" customHeight="1">
      <c r="A7" s="5"/>
      <c r="B7" s="24"/>
      <c r="C7" s="27"/>
      <c r="D7" s="16"/>
      <c r="E7" s="16"/>
      <c r="F7" s="18"/>
      <c r="G7" s="24"/>
      <c r="H7" s="24"/>
      <c r="I7" s="24"/>
      <c r="J7" s="24"/>
      <c r="K7" s="31"/>
      <c r="L7" s="24"/>
      <c r="M7" s="33"/>
      <c r="N7" s="5"/>
      <c r="O7" s="33" t="s">
        <v>32</v>
      </c>
      <c r="P7" s="34" t="s">
        <v>33</v>
      </c>
      <c r="Q7" s="18"/>
      <c r="R7" s="38">
        <f>COUNTIF(G:G,"5 point")</f>
        <v>0</v>
      </c>
      <c r="S7" s="5"/>
      <c r="T7" s="5"/>
      <c r="U7" s="5"/>
      <c r="V7" s="5"/>
      <c r="W7" s="8"/>
      <c r="X7" s="8"/>
      <c r="Y7" s="8"/>
      <c r="Z7" s="8"/>
    </row>
    <row r="8" ht="15.75" customHeight="1">
      <c r="A8" s="5"/>
      <c r="B8" s="24"/>
      <c r="C8" s="27"/>
      <c r="D8" s="16"/>
      <c r="E8" s="16"/>
      <c r="F8" s="18"/>
      <c r="G8" s="24"/>
      <c r="H8" s="24"/>
      <c r="I8" s="24"/>
      <c r="J8" s="24"/>
      <c r="K8" s="31"/>
      <c r="L8" s="24"/>
      <c r="M8" s="33"/>
      <c r="N8" s="5"/>
      <c r="O8" s="33" t="s">
        <v>34</v>
      </c>
      <c r="P8" s="34" t="s">
        <v>35</v>
      </c>
      <c r="Q8" s="18"/>
      <c r="R8" s="38">
        <f>COUNTIF(G:G,"10 point")</f>
        <v>0</v>
      </c>
      <c r="S8" s="5"/>
      <c r="T8" s="5"/>
      <c r="U8" s="5"/>
      <c r="V8" s="5"/>
      <c r="W8" s="8"/>
      <c r="X8" s="8"/>
      <c r="Y8" s="8"/>
      <c r="Z8" s="8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8"/>
      <c r="X9" s="8"/>
      <c r="Y9" s="8"/>
      <c r="Z9" s="8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5"/>
      <c r="R10" s="5"/>
      <c r="S10" s="5"/>
      <c r="T10" s="5"/>
      <c r="U10" s="5"/>
      <c r="V10" s="5"/>
      <c r="W10" s="8"/>
      <c r="X10" s="8"/>
      <c r="Y10" s="8"/>
      <c r="Z10" s="8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5"/>
      <c r="R11" s="5"/>
      <c r="S11" s="5"/>
      <c r="T11" s="5"/>
      <c r="U11" s="5"/>
      <c r="V11" s="5"/>
      <c r="W11" s="8"/>
      <c r="X11" s="8"/>
      <c r="Y11" s="8"/>
      <c r="Z11" s="8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8"/>
      <c r="Q12" s="5"/>
      <c r="R12" s="5"/>
      <c r="S12" s="5"/>
      <c r="T12" s="5"/>
      <c r="U12" s="5"/>
      <c r="V12" s="5"/>
      <c r="W12" s="8"/>
      <c r="X12" s="8"/>
      <c r="Y12" s="8"/>
      <c r="Z12" s="8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8"/>
      <c r="Q13" s="5"/>
      <c r="R13" s="5"/>
      <c r="S13" s="5"/>
      <c r="T13" s="5"/>
      <c r="U13" s="5"/>
      <c r="V13" s="5"/>
      <c r="W13" s="8"/>
      <c r="X13" s="8"/>
      <c r="Y13" s="8"/>
      <c r="Z13" s="8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8"/>
      <c r="Q14" s="5"/>
      <c r="R14" s="5"/>
      <c r="S14" s="5"/>
      <c r="T14" s="5"/>
      <c r="U14" s="5"/>
      <c r="V14" s="5"/>
      <c r="W14" s="8"/>
      <c r="X14" s="8"/>
      <c r="Y14" s="8"/>
      <c r="Z14" s="8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8"/>
      <c r="Q15" s="5"/>
      <c r="R15" s="5"/>
      <c r="S15" s="5"/>
      <c r="T15" s="5"/>
      <c r="U15" s="5"/>
      <c r="V15" s="5"/>
      <c r="W15" s="8"/>
      <c r="X15" s="8"/>
      <c r="Y15" s="8"/>
      <c r="Z15" s="8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8"/>
      <c r="Q16" s="5"/>
      <c r="R16" s="5"/>
      <c r="S16" s="5"/>
      <c r="T16" s="5"/>
      <c r="U16" s="5"/>
      <c r="V16" s="5"/>
      <c r="W16" s="8"/>
      <c r="X16" s="8"/>
      <c r="Y16" s="8"/>
      <c r="Z16" s="8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8"/>
      <c r="X17" s="8"/>
      <c r="Y17" s="8"/>
      <c r="Z17" s="8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8"/>
      <c r="X18" s="8"/>
      <c r="Y18" s="8"/>
      <c r="Z18" s="8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8"/>
      <c r="X19" s="8"/>
      <c r="Y19" s="8"/>
      <c r="Z19" s="8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8"/>
      <c r="X20" s="8"/>
      <c r="Y20" s="8"/>
      <c r="Z20" s="8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8"/>
      <c r="X21" s="8"/>
      <c r="Y21" s="8"/>
      <c r="Z21" s="8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8"/>
      <c r="X22" s="8"/>
      <c r="Y22" s="8"/>
      <c r="Z22" s="8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"/>
      <c r="X23" s="8"/>
      <c r="Y23" s="8"/>
      <c r="Z23" s="8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8"/>
      <c r="X24" s="8"/>
      <c r="Y24" s="8"/>
      <c r="Z24" s="8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8"/>
      <c r="X25" s="8"/>
      <c r="Y25" s="8"/>
      <c r="Z25" s="8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8"/>
      <c r="X26" s="8"/>
      <c r="Y26" s="8"/>
      <c r="Z26" s="8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8"/>
      <c r="X27" s="8"/>
      <c r="Y27" s="8"/>
      <c r="Z27" s="8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8"/>
      <c r="X28" s="8"/>
      <c r="Y28" s="8"/>
      <c r="Z28" s="8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8"/>
      <c r="X29" s="8"/>
      <c r="Y29" s="8"/>
      <c r="Z29" s="8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8"/>
      <c r="X30" s="8"/>
      <c r="Y30" s="8"/>
      <c r="Z30" s="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8"/>
      <c r="X31" s="8"/>
      <c r="Y31" s="8"/>
      <c r="Z31" s="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8"/>
      <c r="X32" s="8"/>
      <c r="Y32" s="8"/>
      <c r="Z32" s="8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8"/>
      <c r="X33" s="8"/>
      <c r="Y33" s="8"/>
      <c r="Z33" s="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8"/>
      <c r="X34" s="8"/>
      <c r="Y34" s="8"/>
      <c r="Z34" s="8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8"/>
      <c r="X35" s="8"/>
      <c r="Y35" s="8"/>
      <c r="Z35" s="8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/>
      <c r="X36" s="8"/>
      <c r="Y36" s="8"/>
      <c r="Z36" s="8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/>
      <c r="X37" s="8"/>
      <c r="Y37" s="8"/>
      <c r="Z37" s="8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8"/>
      <c r="X38" s="8"/>
      <c r="Y38" s="8"/>
      <c r="Z38" s="8"/>
    </row>
    <row r="39" ht="15.7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5"/>
      <c r="P39" s="5"/>
      <c r="Q39" s="5"/>
      <c r="R39" s="5"/>
      <c r="S39" s="5"/>
      <c r="T39" s="5"/>
      <c r="U39" s="5"/>
      <c r="V39" s="5"/>
      <c r="W39" s="8"/>
      <c r="X39" s="8"/>
      <c r="Y39" s="8"/>
      <c r="Z39" s="8"/>
    </row>
    <row r="40" ht="15.75" customHeight="1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5"/>
      <c r="O40" s="5"/>
      <c r="P40" s="5"/>
      <c r="Q40" s="5"/>
      <c r="R40" s="5"/>
      <c r="S40" s="5"/>
      <c r="T40" s="5"/>
      <c r="U40" s="5"/>
      <c r="V40" s="5"/>
      <c r="W40" s="8"/>
      <c r="X40" s="8"/>
      <c r="Y40" s="8"/>
      <c r="Z40" s="8"/>
    </row>
    <row r="41" ht="15.75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5"/>
      <c r="O41" s="5"/>
      <c r="P41" s="5"/>
      <c r="Q41" s="5"/>
      <c r="R41" s="5"/>
      <c r="S41" s="5"/>
      <c r="T41" s="5"/>
      <c r="U41" s="5"/>
      <c r="V41" s="5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0">
    <mergeCell ref="C5:F5"/>
    <mergeCell ref="C6:F6"/>
    <mergeCell ref="C7:F7"/>
    <mergeCell ref="C8:F8"/>
    <mergeCell ref="B2:F3"/>
    <mergeCell ref="P5:Q5"/>
    <mergeCell ref="O2:Q3"/>
    <mergeCell ref="P6:Q6"/>
    <mergeCell ref="P7:Q7"/>
    <mergeCell ref="P8:Q8"/>
  </mergeCells>
  <dataValidations>
    <dataValidation type="list" allowBlank="1" sqref="G6:G8">
      <formula1>$O$6:$O$8</formula1>
    </dataValidation>
    <dataValidation type="list" allowBlank="1" sqref="H6:H8 J6:J8">
      <formula1>'Config File'!$A$4:$A$9</formula1>
    </dataValidation>
    <dataValidation type="list" allowBlank="1" sqref="I6:I8">
      <formula1>'Config File'!$A$1:$A$2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7" t="s">
        <v>59</v>
      </c>
    </row>
    <row r="2" ht="15.75" customHeight="1">
      <c r="A2" s="57" t="s">
        <v>79</v>
      </c>
    </row>
    <row r="3" ht="15.75" customHeight="1">
      <c r="A3" s="57"/>
    </row>
    <row r="4" ht="15.75" customHeight="1">
      <c r="A4" s="57" t="s">
        <v>62</v>
      </c>
    </row>
    <row r="5" ht="15.75" customHeight="1">
      <c r="A5" s="57" t="s">
        <v>86</v>
      </c>
    </row>
    <row r="6" ht="15.75" customHeight="1">
      <c r="A6" s="57" t="s">
        <v>63</v>
      </c>
    </row>
    <row r="7" ht="15.75" customHeight="1">
      <c r="A7" s="57" t="s">
        <v>58</v>
      </c>
    </row>
    <row r="8" ht="15.75" customHeight="1">
      <c r="A8" s="57" t="s">
        <v>82</v>
      </c>
    </row>
    <row r="9" ht="15.75" customHeight="1">
      <c r="A9" s="57" t="s">
        <v>90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