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v\Desktop\metrics\"/>
    </mc:Choice>
  </mc:AlternateContent>
  <xr:revisionPtr revIDLastSave="0" documentId="10_ncr:100000_{F659122F-700C-4DD6-9197-4AE7BF6BC844}" xr6:coauthVersionLast="31" xr6:coauthVersionMax="31" xr10:uidLastSave="{00000000-0000-0000-0000-000000000000}"/>
  <bookViews>
    <workbookView xWindow="0" yWindow="0" windowWidth="14383" windowHeight="4620" xr2:uid="{00000000-000D-0000-FFFF-FFFF00000000}"/>
  </bookViews>
  <sheets>
    <sheet name="Bug Metrics" sheetId="8" r:id="rId1"/>
    <sheet name="Iteration 1" sheetId="1" r:id="rId2"/>
    <sheet name="Iteration 2" sheetId="2" r:id="rId3"/>
    <sheet name="Iteration 3" sheetId="3" r:id="rId4"/>
    <sheet name="Iteration 4" sheetId="4" r:id="rId5"/>
    <sheet name="Iteration 5" sheetId="5" r:id="rId6"/>
    <sheet name="Iteration 6" sheetId="6" r:id="rId7"/>
    <sheet name="Iteration 7" sheetId="9" r:id="rId8"/>
    <sheet name="Iteration 8" sheetId="10" r:id="rId9"/>
    <sheet name="Iteration 9" sheetId="11" r:id="rId10"/>
    <sheet name="Iteration 10" sheetId="12" r:id="rId11"/>
    <sheet name="Iteration 11" sheetId="13" r:id="rId12"/>
    <sheet name="Iteration 12" sheetId="14" r:id="rId13"/>
    <sheet name="Iteration 13" sheetId="15" r:id="rId14"/>
    <sheet name="Config File" sheetId="7" r:id="rId15"/>
  </sheets>
  <externalReferences>
    <externalReference r:id="rId16"/>
  </externalReferences>
  <calcPr calcId="179017" concurrentCalc="0"/>
</workbook>
</file>

<file path=xl/calcChain.xml><?xml version="1.0" encoding="utf-8"?>
<calcChain xmlns="http://schemas.openxmlformats.org/spreadsheetml/2006/main">
  <c r="E18" i="8" l="1"/>
  <c r="D18" i="8"/>
  <c r="E17" i="8"/>
  <c r="D17" i="8"/>
  <c r="C17" i="8"/>
  <c r="E16" i="8"/>
  <c r="D16" i="8"/>
  <c r="C16" i="8"/>
  <c r="E15" i="8"/>
  <c r="D15" i="8"/>
  <c r="E14" i="8"/>
  <c r="D14" i="8"/>
  <c r="C14" i="8"/>
  <c r="E13" i="8"/>
  <c r="D13" i="8"/>
  <c r="E12" i="8"/>
  <c r="D12" i="8"/>
  <c r="C12" i="8"/>
  <c r="C18" i="8"/>
  <c r="C15" i="8"/>
  <c r="C13" i="8"/>
  <c r="R8" i="15"/>
  <c r="R7" i="15"/>
  <c r="R6" i="15"/>
  <c r="R8" i="14"/>
  <c r="R7" i="14"/>
  <c r="R6" i="14"/>
  <c r="R8" i="13"/>
  <c r="R7" i="13"/>
  <c r="R6" i="13"/>
  <c r="R8" i="12"/>
  <c r="R7" i="12"/>
  <c r="R6" i="12"/>
  <c r="R8" i="11"/>
  <c r="R7" i="11"/>
  <c r="R6" i="11"/>
  <c r="R8" i="10"/>
  <c r="R7" i="10"/>
  <c r="R6" i="10"/>
  <c r="R8" i="9"/>
  <c r="R7" i="9"/>
  <c r="R6" i="9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R8" i="6"/>
  <c r="R6" i="6"/>
  <c r="R7" i="6"/>
  <c r="R7" i="5"/>
  <c r="R8" i="5"/>
  <c r="R6" i="5"/>
  <c r="R6" i="4"/>
  <c r="C9" i="8"/>
  <c r="R8" i="2"/>
  <c r="R7" i="2"/>
  <c r="M7" i="1"/>
  <c r="M8" i="1"/>
  <c r="M6" i="1"/>
  <c r="R8" i="1"/>
  <c r="R6" i="2"/>
  <c r="R8" i="4"/>
  <c r="E9" i="8"/>
  <c r="R7" i="4"/>
  <c r="D9" i="8"/>
  <c r="R8" i="3"/>
  <c r="R6" i="3"/>
  <c r="C8" i="8"/>
  <c r="R7" i="3"/>
  <c r="R6" i="1"/>
  <c r="R7" i="1"/>
  <c r="E8" i="8"/>
  <c r="D8" i="8"/>
  <c r="F9" i="8"/>
  <c r="E7" i="8"/>
  <c r="D7" i="8"/>
  <c r="C7" i="8"/>
  <c r="F8" i="8"/>
  <c r="G9" i="8"/>
  <c r="G8" i="8"/>
  <c r="F7" i="8"/>
  <c r="G7" i="8"/>
  <c r="E11" i="8"/>
  <c r="D11" i="8"/>
  <c r="C11" i="8"/>
  <c r="E10" i="8"/>
  <c r="D10" i="8"/>
  <c r="C10" i="8"/>
  <c r="E6" i="8"/>
  <c r="D6" i="8"/>
  <c r="C6" i="8"/>
  <c r="G10" i="8"/>
  <c r="F11" i="8"/>
  <c r="G11" i="8"/>
  <c r="F10" i="8"/>
  <c r="F6" i="8"/>
  <c r="G6" i="8"/>
</calcChain>
</file>

<file path=xl/sharedStrings.xml><?xml version="1.0" encoding="utf-8"?>
<sst xmlns="http://schemas.openxmlformats.org/spreadsheetml/2006/main" count="302" uniqueCount="66">
  <si>
    <t>Bug Log - Iteration 1</t>
  </si>
  <si>
    <t>Bug Log - Iteration 2</t>
  </si>
  <si>
    <t>Bug Log - Iteration 3</t>
  </si>
  <si>
    <t>Severity Point Legend</t>
  </si>
  <si>
    <t>File</t>
  </si>
  <si>
    <t>Description of bug</t>
  </si>
  <si>
    <t>Severity Point</t>
  </si>
  <si>
    <t>Discovered By</t>
  </si>
  <si>
    <t>Status</t>
  </si>
  <si>
    <t>Solved By</t>
  </si>
  <si>
    <t xml:space="preserve">Solved Date </t>
  </si>
  <si>
    <t>Remark</t>
  </si>
  <si>
    <t>Rating</t>
  </si>
  <si>
    <t>1 point</t>
  </si>
  <si>
    <t>Low</t>
  </si>
  <si>
    <t>5 point</t>
  </si>
  <si>
    <t>High</t>
  </si>
  <si>
    <t>10 point</t>
  </si>
  <si>
    <t>Critical</t>
  </si>
  <si>
    <t>Total</t>
  </si>
  <si>
    <t>Bug Log - Iteration 4</t>
  </si>
  <si>
    <t>Bug Log - Iteration 5</t>
  </si>
  <si>
    <t>Solved</t>
  </si>
  <si>
    <t>Bug Log - Iteration 6</t>
  </si>
  <si>
    <t>Not Solved</t>
  </si>
  <si>
    <t>Srav</t>
  </si>
  <si>
    <r>
      <t xml:space="preserve">TAKE NOTE! </t>
    </r>
    <r>
      <rPr>
        <u/>
        <sz val="10"/>
        <color rgb="FFFF0000"/>
        <rFont val="Arial"/>
        <family val="2"/>
      </rPr>
      <t>DO NOT CHANGE</t>
    </r>
    <r>
      <rPr>
        <sz val="10"/>
        <color rgb="FF000000"/>
        <rFont val="Arial"/>
        <family val="2"/>
      </rPr>
      <t xml:space="preserve"> THE VALUE WITHIN THE TABLE BUGS METRICS (CALCULATOR FOR NO. OF BUG(S) AND METRIC SCORE. IT WILL BE COMPUTE AUTOMATICALLY WHEN YOU SPECIFY "SEVERITY SCORE" IN BUG LOG</t>
    </r>
  </si>
  <si>
    <t>Stop current development and resolve the bug immediately. Project Manager reschedules the project.</t>
  </si>
  <si>
    <t>Points &gt;= 10</t>
  </si>
  <si>
    <t>Use the planned debugging time.</t>
  </si>
  <si>
    <t xml:space="preserve">5&lt;Points&lt;10 </t>
  </si>
  <si>
    <t>Fix during buffer time only.</t>
  </si>
  <si>
    <t>Points =&lt; 5</t>
  </si>
  <si>
    <t>Action</t>
  </si>
  <si>
    <t>Points in Iteration</t>
  </si>
  <si>
    <t>Iteration</t>
  </si>
  <si>
    <t>Mitigation Plan</t>
  </si>
  <si>
    <t>Mitigation Action</t>
  </si>
  <si>
    <t>The system is down or is usable after a short period of time. We have to fix the bugs to continue.</t>
  </si>
  <si>
    <t>Critical Impact(10 points)</t>
  </si>
  <si>
    <t>The system runs. However, some non-critical functionalities are not working.</t>
  </si>
  <si>
    <t>High Impact (5 points)</t>
  </si>
  <si>
    <t>Unimportant. Typo error or small user interface alignment issues.</t>
  </si>
  <si>
    <t>Low Impact (1 points)</t>
  </si>
  <si>
    <t>Description</t>
  </si>
  <si>
    <t>Severity</t>
  </si>
  <si>
    <t>Metric Score</t>
  </si>
  <si>
    <t>No. of Bug(s)</t>
  </si>
  <si>
    <t>Critical Impact</t>
  </si>
  <si>
    <t>High Impact</t>
  </si>
  <si>
    <t>Low Impact</t>
  </si>
  <si>
    <t>Bugs Metrics</t>
  </si>
  <si>
    <t>Final Point</t>
  </si>
  <si>
    <t>Ensure bugs are solved before the end of iteration, for the bug has a score above 5, solve it immediately</t>
  </si>
  <si>
    <t>Hani</t>
  </si>
  <si>
    <t>Hazirah</t>
  </si>
  <si>
    <t>Wei En</t>
  </si>
  <si>
    <t>YiTing</t>
  </si>
  <si>
    <t>Nurfarihin</t>
  </si>
  <si>
    <t>Bug Log - Iteration 7</t>
  </si>
  <si>
    <t>Bug Log - Iteration 8</t>
  </si>
  <si>
    <t>Bug Log - Iteration 9</t>
  </si>
  <si>
    <t>Bug Log - Iteration 10</t>
  </si>
  <si>
    <t>Bug Log - Iteration 11</t>
  </si>
  <si>
    <t>Bug Log - Iteration 12</t>
  </si>
  <si>
    <t>Bug Log - Iteration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</si>
</sst>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0"/>
      <name val="Arial"/>
      <family val="2"/>
    </font>
    <font>
      <b/>
      <u/>
      <sz val="18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8"/>
      <name val="Calibri"/>
      <family val="2"/>
    </font>
    <font>
      <b/>
      <sz val="10"/>
      <name val="Arial"/>
      <family val="2"/>
    </font>
    <font>
      <b/>
      <sz val="14"/>
      <name val="Calibri"/>
      <family val="2"/>
    </font>
    <font>
      <u/>
      <sz val="10"/>
      <color rgb="FFFF0000"/>
      <name val="Arial"/>
      <family val="2"/>
    </font>
    <font>
      <b/>
      <sz val="11"/>
      <color rgb="FF000000"/>
      <name val="Calibri"/>
      <family val="2"/>
    </font>
    <font>
      <b/>
      <u/>
      <sz val="18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8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162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1" fillId="2" borderId="0" xfId="0" applyFont="1" applyFill="1"/>
    <xf numFmtId="0" fontId="0" fillId="3" borderId="0" xfId="0" applyFont="1" applyFill="1" applyAlignment="1"/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/>
    <xf numFmtId="0" fontId="1" fillId="2" borderId="7" xfId="0" applyFont="1" applyFill="1" applyBorder="1"/>
    <xf numFmtId="0" fontId="1" fillId="2" borderId="7" xfId="0" applyFont="1" applyFill="1" applyBorder="1" applyAlignment="1"/>
    <xf numFmtId="0" fontId="1" fillId="2" borderId="7" xfId="0" applyFont="1" applyFill="1" applyBorder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/>
    <xf numFmtId="0" fontId="8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7" xfId="0" applyFont="1" applyFill="1" applyBorder="1" applyAlignment="1"/>
    <xf numFmtId="0" fontId="5" fillId="2" borderId="7" xfId="0" applyFont="1" applyFill="1" applyBorder="1" applyAlignment="1">
      <alignment horizontal="center"/>
    </xf>
    <xf numFmtId="0" fontId="6" fillId="0" borderId="0" xfId="1" applyFont="1" applyAlignment="1"/>
    <xf numFmtId="0" fontId="4" fillId="4" borderId="7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4" fillId="4" borderId="0" xfId="1" applyFont="1" applyFill="1" applyAlignment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14" fontId="1" fillId="2" borderId="7" xfId="0" applyNumberFormat="1" applyFont="1" applyFill="1" applyBorder="1" applyAlignment="1">
      <alignment horizontal="center" wrapText="1"/>
    </xf>
    <xf numFmtId="0" fontId="0" fillId="3" borderId="0" xfId="0" applyFont="1" applyFill="1" applyAlignment="1">
      <alignment horizontal="center"/>
    </xf>
    <xf numFmtId="0" fontId="13" fillId="2" borderId="0" xfId="0" applyFont="1" applyFill="1"/>
    <xf numFmtId="0" fontId="14" fillId="3" borderId="0" xfId="0" applyFont="1" applyFill="1" applyAlignment="1"/>
    <xf numFmtId="0" fontId="16" fillId="2" borderId="7" xfId="0" applyFont="1" applyFill="1" applyBorder="1" applyAlignment="1">
      <alignment horizontal="center"/>
    </xf>
    <xf numFmtId="0" fontId="16" fillId="2" borderId="7" xfId="0" applyFont="1" applyFill="1" applyBorder="1" applyAlignment="1"/>
    <xf numFmtId="0" fontId="13" fillId="2" borderId="7" xfId="0" applyFont="1" applyFill="1" applyBorder="1"/>
    <xf numFmtId="0" fontId="13" fillId="2" borderId="7" xfId="0" applyFont="1" applyFill="1" applyBorder="1" applyAlignment="1"/>
    <xf numFmtId="0" fontId="13" fillId="2" borderId="7" xfId="0" applyFont="1" applyFill="1" applyBorder="1" applyAlignment="1">
      <alignment horizontal="center"/>
    </xf>
    <xf numFmtId="0" fontId="5" fillId="2" borderId="8" xfId="0" applyFont="1" applyFill="1" applyBorder="1"/>
    <xf numFmtId="0" fontId="8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3" fillId="2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2" borderId="0" xfId="0" applyFont="1" applyFill="1"/>
    <xf numFmtId="0" fontId="17" fillId="2" borderId="0" xfId="0" applyFont="1" applyFill="1" applyAlignment="1">
      <alignment horizontal="center"/>
    </xf>
    <xf numFmtId="0" fontId="18" fillId="3" borderId="0" xfId="0" applyFont="1" applyFill="1" applyAlignment="1"/>
    <xf numFmtId="0" fontId="20" fillId="2" borderId="7" xfId="0" applyFont="1" applyFill="1" applyBorder="1" applyAlignment="1">
      <alignment horizontal="center"/>
    </xf>
    <xf numFmtId="0" fontId="20" fillId="2" borderId="7" xfId="0" applyFont="1" applyFill="1" applyBorder="1" applyAlignment="1"/>
    <xf numFmtId="0" fontId="20" fillId="2" borderId="8" xfId="0" applyFont="1" applyFill="1" applyBorder="1" applyAlignment="1">
      <alignment horizontal="center"/>
    </xf>
    <xf numFmtId="0" fontId="20" fillId="2" borderId="15" xfId="0" applyFont="1" applyFill="1" applyBorder="1" applyAlignment="1">
      <alignment horizontal="center"/>
    </xf>
    <xf numFmtId="0" fontId="17" fillId="2" borderId="7" xfId="0" applyFont="1" applyFill="1" applyBorder="1"/>
    <xf numFmtId="0" fontId="17" fillId="2" borderId="7" xfId="0" applyFont="1" applyFill="1" applyBorder="1" applyAlignment="1"/>
    <xf numFmtId="14" fontId="17" fillId="2" borderId="7" xfId="0" applyNumberFormat="1" applyFont="1" applyFill="1" applyBorder="1"/>
    <xf numFmtId="0" fontId="17" fillId="2" borderId="8" xfId="0" applyFont="1" applyFill="1" applyBorder="1"/>
    <xf numFmtId="0" fontId="17" fillId="2" borderId="14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7" fillId="2" borderId="8" xfId="0" applyFont="1" applyFill="1" applyBorder="1" applyAlignment="1"/>
    <xf numFmtId="0" fontId="18" fillId="3" borderId="0" xfId="0" applyFont="1" applyFill="1" applyAlignment="1">
      <alignment horizontal="center"/>
    </xf>
    <xf numFmtId="14" fontId="1" fillId="2" borderId="7" xfId="0" applyNumberFormat="1" applyFont="1" applyFill="1" applyBorder="1"/>
    <xf numFmtId="14" fontId="13" fillId="2" borderId="7" xfId="0" applyNumberFormat="1" applyFont="1" applyFill="1" applyBorder="1"/>
    <xf numFmtId="0" fontId="1" fillId="2" borderId="14" xfId="0" applyFont="1" applyFill="1" applyBorder="1" applyAlignment="1">
      <alignment horizontal="center"/>
    </xf>
    <xf numFmtId="0" fontId="3" fillId="2" borderId="14" xfId="0" applyFont="1" applyFill="1" applyBorder="1" applyAlignment="1"/>
    <xf numFmtId="0" fontId="1" fillId="2" borderId="14" xfId="0" applyFont="1" applyFill="1" applyBorder="1"/>
    <xf numFmtId="0" fontId="1" fillId="2" borderId="14" xfId="0" applyFont="1" applyFill="1" applyBorder="1" applyAlignment="1"/>
    <xf numFmtId="14" fontId="1" fillId="2" borderId="14" xfId="0" applyNumberFormat="1" applyFont="1" applyFill="1" applyBorder="1"/>
    <xf numFmtId="0" fontId="3" fillId="2" borderId="12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6" fillId="0" borderId="0" xfId="1" applyFont="1" applyAlignment="1"/>
    <xf numFmtId="0" fontId="1" fillId="2" borderId="7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1" fillId="0" borderId="2" xfId="1" applyFont="1" applyBorder="1"/>
    <xf numFmtId="0" fontId="1" fillId="0" borderId="3" xfId="1" applyFont="1" applyBorder="1"/>
    <xf numFmtId="0" fontId="1" fillId="0" borderId="4" xfId="1" applyFont="1" applyBorder="1"/>
    <xf numFmtId="0" fontId="1" fillId="0" borderId="5" xfId="1" applyFont="1" applyBorder="1"/>
    <xf numFmtId="0" fontId="1" fillId="0" borderId="6" xfId="1" applyFont="1" applyBorder="1"/>
    <xf numFmtId="0" fontId="12" fillId="4" borderId="1" xfId="1" applyFont="1" applyFill="1" applyBorder="1" applyAlignment="1">
      <alignment horizontal="center"/>
    </xf>
    <xf numFmtId="0" fontId="11" fillId="4" borderId="8" xfId="1" applyFont="1" applyFill="1" applyBorder="1" applyAlignment="1">
      <alignment horizontal="center"/>
    </xf>
    <xf numFmtId="0" fontId="1" fillId="0" borderId="9" xfId="1" applyFont="1" applyBorder="1"/>
    <xf numFmtId="0" fontId="1" fillId="0" borderId="10" xfId="1" applyFont="1" applyBorder="1"/>
    <xf numFmtId="0" fontId="4" fillId="4" borderId="8" xfId="1" applyFont="1" applyFill="1" applyBorder="1" applyAlignment="1">
      <alignment horizontal="center"/>
    </xf>
    <xf numFmtId="0" fontId="4" fillId="4" borderId="12" xfId="1" applyFont="1" applyFill="1" applyBorder="1" applyAlignment="1">
      <alignment horizontal="center" vertical="center"/>
    </xf>
    <xf numFmtId="0" fontId="1" fillId="0" borderId="11" xfId="1" applyFont="1" applyBorder="1"/>
    <xf numFmtId="0" fontId="1" fillId="0" borderId="1" xfId="1" applyFont="1" applyBorder="1" applyAlignment="1">
      <alignment wrapText="1"/>
    </xf>
    <xf numFmtId="0" fontId="12" fillId="4" borderId="1" xfId="1" applyFont="1" applyFill="1" applyBorder="1" applyAlignment="1">
      <alignment horizontal="center" vertical="center"/>
    </xf>
    <xf numFmtId="0" fontId="9" fillId="5" borderId="0" xfId="1" applyFont="1" applyFill="1" applyAlignment="1">
      <alignment horizontal="center" vertical="center" wrapText="1"/>
    </xf>
    <xf numFmtId="0" fontId="6" fillId="0" borderId="0" xfId="1" applyFont="1" applyAlignment="1"/>
    <xf numFmtId="0" fontId="5" fillId="2" borderId="8" xfId="0" applyFont="1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5" fillId="2" borderId="7" xfId="0" applyFont="1" applyFill="1" applyBorder="1" applyAlignment="1">
      <alignment horizontal="center"/>
    </xf>
    <xf numFmtId="0" fontId="5" fillId="3" borderId="7" xfId="0" applyFont="1" applyFill="1" applyBorder="1"/>
    <xf numFmtId="0" fontId="8" fillId="2" borderId="7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8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10" xfId="0" applyFont="1" applyFill="1" applyBorder="1"/>
    <xf numFmtId="0" fontId="3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0" fontId="17" fillId="3" borderId="2" xfId="0" applyFont="1" applyFill="1" applyBorder="1"/>
    <xf numFmtId="0" fontId="17" fillId="3" borderId="3" xfId="0" applyFont="1" applyFill="1" applyBorder="1"/>
    <xf numFmtId="0" fontId="17" fillId="3" borderId="4" xfId="0" applyFont="1" applyFill="1" applyBorder="1"/>
    <xf numFmtId="0" fontId="17" fillId="3" borderId="5" xfId="0" applyFont="1" applyFill="1" applyBorder="1"/>
    <xf numFmtId="0" fontId="17" fillId="3" borderId="6" xfId="0" applyFont="1" applyFill="1" applyBorder="1"/>
    <xf numFmtId="0" fontId="20" fillId="2" borderId="8" xfId="0" applyFont="1" applyFill="1" applyBorder="1" applyAlignment="1">
      <alignment horizontal="center"/>
    </xf>
    <xf numFmtId="0" fontId="17" fillId="3" borderId="9" xfId="0" applyFont="1" applyFill="1" applyBorder="1"/>
    <xf numFmtId="0" fontId="17" fillId="3" borderId="10" xfId="0" applyFont="1" applyFill="1" applyBorder="1"/>
    <xf numFmtId="0" fontId="1" fillId="2" borderId="8" xfId="0" applyFont="1" applyFill="1" applyBorder="1"/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/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9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1" fillId="3" borderId="14" xfId="0" applyFont="1" applyFill="1" applyBorder="1"/>
    <xf numFmtId="0" fontId="1" fillId="2" borderId="14" xfId="0" applyFont="1" applyFill="1" applyBorder="1"/>
    <xf numFmtId="0" fontId="16" fillId="2" borderId="7" xfId="0" applyFont="1" applyFill="1" applyBorder="1" applyAlignment="1">
      <alignment horizontal="center"/>
    </xf>
    <xf numFmtId="0" fontId="13" fillId="3" borderId="7" xfId="0" applyFont="1" applyFill="1" applyBorder="1"/>
    <xf numFmtId="0" fontId="13" fillId="2" borderId="7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3" fillId="3" borderId="2" xfId="0" applyFont="1" applyFill="1" applyBorder="1"/>
    <xf numFmtId="0" fontId="13" fillId="3" borderId="3" xfId="0" applyFont="1" applyFill="1" applyBorder="1"/>
    <xf numFmtId="0" fontId="13" fillId="3" borderId="4" xfId="0" applyFont="1" applyFill="1" applyBorder="1"/>
    <xf numFmtId="0" fontId="13" fillId="3" borderId="5" xfId="0" applyFont="1" applyFill="1" applyBorder="1"/>
    <xf numFmtId="0" fontId="13" fillId="3" borderId="6" xfId="0" applyFont="1" applyFill="1" applyBorder="1"/>
    <xf numFmtId="0" fontId="16" fillId="2" borderId="8" xfId="0" applyFont="1" applyFill="1" applyBorder="1" applyAlignment="1">
      <alignment horizontal="center"/>
    </xf>
    <xf numFmtId="0" fontId="13" fillId="3" borderId="9" xfId="0" applyFont="1" applyFill="1" applyBorder="1"/>
    <xf numFmtId="0" fontId="13" fillId="3" borderId="10" xfId="0" applyFont="1" applyFill="1" applyBorder="1"/>
    <xf numFmtId="0" fontId="13" fillId="2" borderId="9" xfId="0" applyFont="1" applyFill="1" applyBorder="1"/>
    <xf numFmtId="0" fontId="13" fillId="2" borderId="10" xfId="0" applyFont="1" applyFill="1" applyBorder="1"/>
    <xf numFmtId="0" fontId="6" fillId="0" borderId="0" xfId="1" applyFont="1" applyFill="1" applyAlignment="1"/>
    <xf numFmtId="0" fontId="4" fillId="0" borderId="0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g%20Log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 Fi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6"/>
  <sheetViews>
    <sheetView tabSelected="1" zoomScale="97" zoomScaleNormal="97" workbookViewId="0">
      <selection activeCell="I9" sqref="I9"/>
    </sheetView>
  </sheetViews>
  <sheetFormatPr defaultColWidth="14.4609375" defaultRowHeight="15.75" customHeight="1" x14ac:dyDescent="0.3"/>
  <cols>
    <col min="1" max="1" width="5.15234375" style="16" customWidth="1"/>
    <col min="2" max="9" width="14.4609375" style="16"/>
    <col min="10" max="10" width="24.23046875" style="16" customWidth="1"/>
    <col min="11" max="16384" width="14.4609375" style="16"/>
  </cols>
  <sheetData>
    <row r="1" spans="1:16" ht="15.75" customHeight="1" thickBot="1" x14ac:dyDescent="0.35"/>
    <row r="2" spans="1:16" ht="15.75" customHeight="1" x14ac:dyDescent="0.3">
      <c r="B2" s="77" t="s">
        <v>51</v>
      </c>
      <c r="C2" s="78"/>
      <c r="D2" s="78"/>
      <c r="E2" s="78"/>
      <c r="F2" s="78"/>
      <c r="G2" s="79"/>
      <c r="J2" s="91" t="s">
        <v>44</v>
      </c>
      <c r="K2" s="78"/>
      <c r="L2" s="78"/>
      <c r="M2" s="78"/>
      <c r="N2" s="78"/>
      <c r="O2" s="78"/>
      <c r="P2" s="79"/>
    </row>
    <row r="3" spans="1:16" ht="15.75" customHeight="1" thickBot="1" x14ac:dyDescent="0.35">
      <c r="B3" s="80"/>
      <c r="C3" s="81"/>
      <c r="D3" s="81"/>
      <c r="E3" s="81"/>
      <c r="F3" s="81"/>
      <c r="G3" s="82"/>
      <c r="J3" s="80"/>
      <c r="K3" s="81"/>
      <c r="L3" s="81"/>
      <c r="M3" s="81"/>
      <c r="N3" s="81"/>
      <c r="O3" s="81"/>
      <c r="P3" s="82"/>
    </row>
    <row r="4" spans="1:16" ht="15.75" customHeight="1" thickBot="1" x14ac:dyDescent="0.35"/>
    <row r="5" spans="1:16" ht="15" thickBot="1" x14ac:dyDescent="0.45">
      <c r="B5" s="18" t="s">
        <v>35</v>
      </c>
      <c r="C5" s="18" t="s">
        <v>50</v>
      </c>
      <c r="D5" s="18" t="s">
        <v>49</v>
      </c>
      <c r="E5" s="18" t="s">
        <v>48</v>
      </c>
      <c r="F5" s="18" t="s">
        <v>47</v>
      </c>
      <c r="G5" s="18" t="s">
        <v>46</v>
      </c>
    </row>
    <row r="6" spans="1:16" ht="15" thickBot="1" x14ac:dyDescent="0.45">
      <c r="B6" s="17">
        <v>1</v>
      </c>
      <c r="C6" s="17">
        <f>'Iteration 1'!$R$6</f>
        <v>0</v>
      </c>
      <c r="D6" s="17">
        <f>'Iteration 1'!$R$7</f>
        <v>0</v>
      </c>
      <c r="E6" s="17">
        <f>'Iteration 1'!$R$8</f>
        <v>0</v>
      </c>
      <c r="F6" s="17">
        <f t="shared" ref="F6:F11" si="0">SUM(C6:E6)</f>
        <v>0</v>
      </c>
      <c r="G6" s="17">
        <f t="shared" ref="G6:G11" si="1">(1*C6)+(5*D6)+(10*E6)</f>
        <v>0</v>
      </c>
      <c r="J6" s="18" t="s">
        <v>45</v>
      </c>
      <c r="K6" s="84" t="s">
        <v>44</v>
      </c>
      <c r="L6" s="85"/>
      <c r="M6" s="85"/>
      <c r="N6" s="85"/>
      <c r="O6" s="85"/>
      <c r="P6" s="86"/>
    </row>
    <row r="7" spans="1:16" ht="15.75" customHeight="1" thickBot="1" x14ac:dyDescent="0.45">
      <c r="B7" s="17">
        <v>2</v>
      </c>
      <c r="C7" s="17">
        <f>'Iteration 2'!$R$6</f>
        <v>0</v>
      </c>
      <c r="D7" s="17">
        <f>'Iteration 2'!$R$7</f>
        <v>0</v>
      </c>
      <c r="E7" s="17">
        <f>'Iteration 2'!$R$8</f>
        <v>0</v>
      </c>
      <c r="F7" s="17">
        <f t="shared" si="0"/>
        <v>0</v>
      </c>
      <c r="G7" s="17">
        <f t="shared" si="1"/>
        <v>0</v>
      </c>
      <c r="J7" s="17" t="s">
        <v>43</v>
      </c>
      <c r="K7" s="87" t="s">
        <v>42</v>
      </c>
      <c r="L7" s="85"/>
      <c r="M7" s="85"/>
      <c r="N7" s="85"/>
      <c r="O7" s="85"/>
      <c r="P7" s="86"/>
    </row>
    <row r="8" spans="1:16" ht="15" thickBot="1" x14ac:dyDescent="0.45">
      <c r="B8" s="17">
        <v>3</v>
      </c>
      <c r="C8" s="17">
        <f>'Iteration 3'!$R$6</f>
        <v>0</v>
      </c>
      <c r="D8" s="17">
        <f>'Iteration 3'!$R$7</f>
        <v>0</v>
      </c>
      <c r="E8" s="17">
        <f>'Iteration 3'!$R$8</f>
        <v>0</v>
      </c>
      <c r="F8" s="17">
        <f t="shared" si="0"/>
        <v>0</v>
      </c>
      <c r="G8" s="17">
        <f t="shared" si="1"/>
        <v>0</v>
      </c>
      <c r="J8" s="17" t="s">
        <v>41</v>
      </c>
      <c r="K8" s="87" t="s">
        <v>40</v>
      </c>
      <c r="L8" s="85"/>
      <c r="M8" s="85"/>
      <c r="N8" s="85"/>
      <c r="O8" s="85"/>
      <c r="P8" s="86"/>
    </row>
    <row r="9" spans="1:16" ht="15" thickBot="1" x14ac:dyDescent="0.45">
      <c r="B9" s="17">
        <v>4</v>
      </c>
      <c r="C9" s="17">
        <f>'Iteration 4'!$R$6</f>
        <v>0</v>
      </c>
      <c r="D9" s="17">
        <f>'Iteration 4'!$R$7</f>
        <v>0</v>
      </c>
      <c r="E9" s="17">
        <f>'Iteration 4'!$R$8</f>
        <v>0</v>
      </c>
      <c r="F9" s="17">
        <f t="shared" si="0"/>
        <v>0</v>
      </c>
      <c r="G9" s="17">
        <f t="shared" si="1"/>
        <v>0</v>
      </c>
      <c r="J9" s="17" t="s">
        <v>39</v>
      </c>
      <c r="K9" s="87" t="s">
        <v>38</v>
      </c>
      <c r="L9" s="85"/>
      <c r="M9" s="85"/>
      <c r="N9" s="85"/>
      <c r="O9" s="85"/>
      <c r="P9" s="86"/>
    </row>
    <row r="10" spans="1:16" ht="15" thickBot="1" x14ac:dyDescent="0.45">
      <c r="B10" s="17">
        <v>5</v>
      </c>
      <c r="C10" s="17">
        <f>'Iteration 5'!$R$6</f>
        <v>0</v>
      </c>
      <c r="D10" s="17">
        <f>'Iteration 5'!$R$7</f>
        <v>0</v>
      </c>
      <c r="E10" s="17">
        <f>'Iteration 5'!$R$8</f>
        <v>0</v>
      </c>
      <c r="F10" s="17">
        <f t="shared" si="0"/>
        <v>0</v>
      </c>
      <c r="G10" s="17">
        <f>(1*C10)+(5*D10)+(10*E10)</f>
        <v>0</v>
      </c>
    </row>
    <row r="11" spans="1:16" ht="15" thickBot="1" x14ac:dyDescent="0.45">
      <c r="B11" s="17">
        <v>6</v>
      </c>
      <c r="C11" s="17">
        <f>'Iteration 6'!$R$6</f>
        <v>0</v>
      </c>
      <c r="D11" s="17">
        <f>'Iteration 6'!$R$7</f>
        <v>0</v>
      </c>
      <c r="E11" s="17">
        <f>'Iteration 6'!$R$8</f>
        <v>0</v>
      </c>
      <c r="F11" s="17">
        <f t="shared" si="0"/>
        <v>0</v>
      </c>
      <c r="G11" s="17">
        <f t="shared" si="1"/>
        <v>0</v>
      </c>
    </row>
    <row r="12" spans="1:16" s="72" customFormat="1" ht="15" thickBot="1" x14ac:dyDescent="0.45">
      <c r="A12" s="160"/>
      <c r="B12" s="17">
        <v>7</v>
      </c>
      <c r="C12" s="17">
        <f>'Iteration 7'!$R$6</f>
        <v>0</v>
      </c>
      <c r="D12" s="17">
        <f>'Iteration 7'!$R$7</f>
        <v>0</v>
      </c>
      <c r="E12" s="17">
        <f>'Iteration 7'!$R$8</f>
        <v>0</v>
      </c>
      <c r="F12" s="17">
        <f t="shared" ref="F12:F17" si="2">SUM(C12:E12)</f>
        <v>0</v>
      </c>
      <c r="G12" s="17">
        <f t="shared" ref="G12:G17" si="3">(1*C12)+(5*D12)+(10*E12)</f>
        <v>0</v>
      </c>
      <c r="H12" s="160"/>
    </row>
    <row r="13" spans="1:16" s="72" customFormat="1" ht="15" thickBot="1" x14ac:dyDescent="0.45">
      <c r="A13" s="160"/>
      <c r="B13" s="17">
        <v>8</v>
      </c>
      <c r="C13" s="17">
        <f>'Iteration 8'!$R$6</f>
        <v>0</v>
      </c>
      <c r="D13" s="17">
        <f>'Iteration 8'!$R$7</f>
        <v>0</v>
      </c>
      <c r="E13" s="17">
        <f>'Iteration 8'!$R$8</f>
        <v>0</v>
      </c>
      <c r="F13" s="17">
        <f t="shared" si="2"/>
        <v>0</v>
      </c>
      <c r="G13" s="17">
        <f t="shared" si="3"/>
        <v>0</v>
      </c>
      <c r="H13" s="160"/>
    </row>
    <row r="14" spans="1:16" s="72" customFormat="1" ht="15" thickBot="1" x14ac:dyDescent="0.45">
      <c r="A14" s="160"/>
      <c r="B14" s="17">
        <v>9</v>
      </c>
      <c r="C14" s="17">
        <f>'Iteration 9'!$R$6</f>
        <v>0</v>
      </c>
      <c r="D14" s="17">
        <f>'Iteration 9'!$R$7</f>
        <v>0</v>
      </c>
      <c r="E14" s="17">
        <f>'Iteration 9'!$R$8</f>
        <v>0</v>
      </c>
      <c r="F14" s="17">
        <f t="shared" si="2"/>
        <v>0</v>
      </c>
      <c r="G14" s="17">
        <f t="shared" si="3"/>
        <v>0</v>
      </c>
      <c r="H14" s="160"/>
    </row>
    <row r="15" spans="1:16" s="72" customFormat="1" ht="15" thickBot="1" x14ac:dyDescent="0.45">
      <c r="A15" s="160"/>
      <c r="B15" s="17">
        <v>10</v>
      </c>
      <c r="C15" s="17">
        <f>'Iteration 10'!$R$6</f>
        <v>0</v>
      </c>
      <c r="D15" s="17">
        <f>'Iteration 10'!$R$7</f>
        <v>0</v>
      </c>
      <c r="E15" s="17">
        <f>'Iteration 10'!$R$8</f>
        <v>0</v>
      </c>
      <c r="F15" s="17">
        <f t="shared" si="2"/>
        <v>0</v>
      </c>
      <c r="G15" s="17">
        <f t="shared" si="3"/>
        <v>0</v>
      </c>
      <c r="H15" s="160"/>
    </row>
    <row r="16" spans="1:16" s="72" customFormat="1" ht="15" thickBot="1" x14ac:dyDescent="0.45">
      <c r="A16" s="160"/>
      <c r="B16" s="17">
        <v>11</v>
      </c>
      <c r="C16" s="17">
        <f>'Iteration 11'!$R$6</f>
        <v>0</v>
      </c>
      <c r="D16" s="17">
        <f>'Iteration 11'!$R$7</f>
        <v>0</v>
      </c>
      <c r="E16" s="17">
        <f>'Iteration 11'!$R$8</f>
        <v>0</v>
      </c>
      <c r="F16" s="17">
        <f t="shared" si="2"/>
        <v>0</v>
      </c>
      <c r="G16" s="17">
        <f>(1*C16)+(5*D16)+(10*E16)</f>
        <v>0</v>
      </c>
      <c r="H16" s="160"/>
    </row>
    <row r="17" spans="1:16" s="72" customFormat="1" ht="15" thickBot="1" x14ac:dyDescent="0.45">
      <c r="A17" s="160"/>
      <c r="B17" s="17">
        <v>12</v>
      </c>
      <c r="C17" s="17">
        <f>'Iteration 12'!$R$6</f>
        <v>0</v>
      </c>
      <c r="D17" s="17">
        <f>'Iteration 12'!$R$7</f>
        <v>0</v>
      </c>
      <c r="E17" s="17">
        <f>'Iteration 12'!$R$8</f>
        <v>0</v>
      </c>
      <c r="F17" s="17">
        <f t="shared" si="2"/>
        <v>0</v>
      </c>
      <c r="G17" s="17">
        <f t="shared" ref="G17" si="4">(1*C17)+(5*D17)+(10*E17)</f>
        <v>0</v>
      </c>
      <c r="H17" s="160"/>
    </row>
    <row r="18" spans="1:16" s="72" customFormat="1" ht="15" thickBot="1" x14ac:dyDescent="0.45">
      <c r="A18" s="160"/>
      <c r="B18" s="17">
        <v>13</v>
      </c>
      <c r="C18" s="17">
        <f>'Iteration 13'!$R$6</f>
        <v>0</v>
      </c>
      <c r="D18" s="17">
        <f>'Iteration 13'!$R$7</f>
        <v>0</v>
      </c>
      <c r="E18" s="17">
        <f>'Iteration 13'!$R$8</f>
        <v>0</v>
      </c>
      <c r="F18" s="17">
        <f t="shared" ref="F18" si="5">SUM(C18:E18)</f>
        <v>0</v>
      </c>
      <c r="G18" s="17">
        <f t="shared" ref="G18" si="6">(1*C18)+(5*D18)+(10*E18)</f>
        <v>0</v>
      </c>
      <c r="H18" s="160"/>
    </row>
    <row r="19" spans="1:16" s="72" customFormat="1" ht="14.6" x14ac:dyDescent="0.4">
      <c r="A19" s="160"/>
      <c r="B19" s="161"/>
      <c r="C19" s="161"/>
      <c r="D19" s="161"/>
      <c r="E19" s="161"/>
      <c r="F19" s="161"/>
      <c r="G19" s="161"/>
      <c r="H19" s="160"/>
    </row>
    <row r="20" spans="1:16" ht="15.75" customHeight="1" thickBot="1" x14ac:dyDescent="0.35">
      <c r="A20" s="160"/>
      <c r="B20" s="160"/>
      <c r="C20" s="160"/>
      <c r="D20" s="160"/>
      <c r="E20" s="160"/>
      <c r="F20" s="160"/>
      <c r="G20" s="160"/>
      <c r="H20" s="160"/>
    </row>
    <row r="21" spans="1:16" ht="15.75" customHeight="1" x14ac:dyDescent="0.3">
      <c r="B21" s="83" t="s">
        <v>37</v>
      </c>
      <c r="C21" s="78"/>
      <c r="D21" s="78"/>
      <c r="E21" s="78"/>
      <c r="F21" s="78"/>
      <c r="G21" s="79"/>
      <c r="J21" s="83" t="s">
        <v>36</v>
      </c>
      <c r="K21" s="78"/>
      <c r="L21" s="78"/>
      <c r="M21" s="78"/>
      <c r="N21" s="78"/>
      <c r="O21" s="78"/>
      <c r="P21" s="79"/>
    </row>
    <row r="22" spans="1:16" ht="15.75" customHeight="1" thickBot="1" x14ac:dyDescent="0.35">
      <c r="B22" s="80"/>
      <c r="C22" s="81"/>
      <c r="D22" s="81"/>
      <c r="E22" s="81"/>
      <c r="F22" s="81"/>
      <c r="G22" s="82"/>
      <c r="J22" s="80"/>
      <c r="K22" s="81"/>
      <c r="L22" s="81"/>
      <c r="M22" s="81"/>
      <c r="N22" s="81"/>
      <c r="O22" s="81"/>
      <c r="P22" s="82"/>
    </row>
    <row r="23" spans="1:16" ht="15" thickBot="1" x14ac:dyDescent="0.45">
      <c r="B23" s="19"/>
      <c r="C23" s="19"/>
      <c r="D23" s="19"/>
      <c r="E23" s="19"/>
      <c r="F23" s="19"/>
      <c r="G23" s="19"/>
      <c r="J23" s="19"/>
      <c r="K23" s="19"/>
      <c r="L23" s="19"/>
      <c r="M23" s="19"/>
      <c r="N23" s="19"/>
      <c r="O23" s="19"/>
      <c r="P23" s="19"/>
    </row>
    <row r="24" spans="1:16" ht="15" thickBot="1" x14ac:dyDescent="0.45">
      <c r="B24" s="18" t="s">
        <v>35</v>
      </c>
      <c r="C24" s="84" t="s">
        <v>33</v>
      </c>
      <c r="D24" s="85"/>
      <c r="E24" s="85"/>
      <c r="F24" s="85"/>
      <c r="G24" s="86"/>
      <c r="J24" s="18" t="s">
        <v>34</v>
      </c>
      <c r="K24" s="84" t="s">
        <v>33</v>
      </c>
      <c r="L24" s="85"/>
      <c r="M24" s="85"/>
      <c r="N24" s="85"/>
      <c r="O24" s="85"/>
      <c r="P24" s="86"/>
    </row>
    <row r="25" spans="1:16" ht="15" thickBot="1" x14ac:dyDescent="0.45">
      <c r="B25" s="88">
        <v>1</v>
      </c>
      <c r="C25" s="90"/>
      <c r="D25" s="78"/>
      <c r="E25" s="78"/>
      <c r="F25" s="78"/>
      <c r="G25" s="79"/>
      <c r="J25" s="17" t="s">
        <v>32</v>
      </c>
      <c r="K25" s="87" t="s">
        <v>31</v>
      </c>
      <c r="L25" s="85"/>
      <c r="M25" s="85"/>
      <c r="N25" s="85"/>
      <c r="O25" s="85"/>
      <c r="P25" s="86"/>
    </row>
    <row r="26" spans="1:16" ht="15" thickBot="1" x14ac:dyDescent="0.45">
      <c r="B26" s="89"/>
      <c r="C26" s="80"/>
      <c r="D26" s="81"/>
      <c r="E26" s="81"/>
      <c r="F26" s="81"/>
      <c r="G26" s="82"/>
      <c r="J26" s="17" t="s">
        <v>30</v>
      </c>
      <c r="K26" s="87" t="s">
        <v>29</v>
      </c>
      <c r="L26" s="85"/>
      <c r="M26" s="85"/>
      <c r="N26" s="85"/>
      <c r="O26" s="85"/>
      <c r="P26" s="86"/>
    </row>
    <row r="27" spans="1:16" ht="15" thickBot="1" x14ac:dyDescent="0.45">
      <c r="B27" s="88">
        <v>2</v>
      </c>
      <c r="C27" s="90" t="s">
        <v>53</v>
      </c>
      <c r="D27" s="78"/>
      <c r="E27" s="78"/>
      <c r="F27" s="78"/>
      <c r="G27" s="79"/>
      <c r="J27" s="17" t="s">
        <v>28</v>
      </c>
      <c r="K27" s="87" t="s">
        <v>27</v>
      </c>
      <c r="L27" s="85"/>
      <c r="M27" s="85"/>
      <c r="N27" s="85"/>
      <c r="O27" s="85"/>
      <c r="P27" s="86"/>
    </row>
    <row r="28" spans="1:16" ht="15.75" customHeight="1" thickBot="1" x14ac:dyDescent="0.35">
      <c r="B28" s="89"/>
      <c r="C28" s="80"/>
      <c r="D28" s="81"/>
      <c r="E28" s="81"/>
      <c r="F28" s="81"/>
      <c r="G28" s="82"/>
    </row>
    <row r="29" spans="1:16" ht="15.75" customHeight="1" x14ac:dyDescent="0.3">
      <c r="B29" s="88">
        <v>3</v>
      </c>
      <c r="C29" s="90" t="s">
        <v>53</v>
      </c>
      <c r="D29" s="78"/>
      <c r="E29" s="78"/>
      <c r="F29" s="78"/>
      <c r="G29" s="79"/>
    </row>
    <row r="30" spans="1:16" ht="15.75" customHeight="1" thickBot="1" x14ac:dyDescent="0.35">
      <c r="B30" s="89"/>
      <c r="C30" s="80"/>
      <c r="D30" s="81"/>
      <c r="E30" s="81"/>
      <c r="F30" s="81"/>
      <c r="G30" s="82"/>
    </row>
    <row r="31" spans="1:16" ht="15.75" customHeight="1" x14ac:dyDescent="0.3">
      <c r="B31" s="88">
        <v>4</v>
      </c>
      <c r="C31" s="90" t="s">
        <v>53</v>
      </c>
      <c r="D31" s="78"/>
      <c r="E31" s="78"/>
      <c r="F31" s="78"/>
      <c r="G31" s="79"/>
      <c r="J31" s="92" t="s">
        <v>26</v>
      </c>
      <c r="K31" s="93"/>
      <c r="L31" s="93"/>
      <c r="M31" s="93"/>
      <c r="N31" s="93"/>
      <c r="O31" s="93"/>
      <c r="P31" s="93"/>
    </row>
    <row r="32" spans="1:16" ht="15.75" customHeight="1" thickBot="1" x14ac:dyDescent="0.35">
      <c r="B32" s="89"/>
      <c r="C32" s="80"/>
      <c r="D32" s="81"/>
      <c r="E32" s="81"/>
      <c r="F32" s="81"/>
      <c r="G32" s="82"/>
      <c r="J32" s="93"/>
      <c r="K32" s="93"/>
      <c r="L32" s="93"/>
      <c r="M32" s="93"/>
      <c r="N32" s="93"/>
      <c r="O32" s="93"/>
      <c r="P32" s="93"/>
    </row>
    <row r="33" spans="2:16" ht="15.75" customHeight="1" x14ac:dyDescent="0.3">
      <c r="B33" s="88">
        <v>5</v>
      </c>
      <c r="C33" s="90" t="s">
        <v>53</v>
      </c>
      <c r="D33" s="78"/>
      <c r="E33" s="78"/>
      <c r="F33" s="78"/>
      <c r="G33" s="79"/>
      <c r="J33" s="93"/>
      <c r="K33" s="93"/>
      <c r="L33" s="93"/>
      <c r="M33" s="93"/>
      <c r="N33" s="93"/>
      <c r="O33" s="93"/>
      <c r="P33" s="93"/>
    </row>
    <row r="34" spans="2:16" ht="15.75" customHeight="1" thickBot="1" x14ac:dyDescent="0.35">
      <c r="B34" s="89"/>
      <c r="C34" s="80"/>
      <c r="D34" s="81"/>
      <c r="E34" s="81"/>
      <c r="F34" s="81"/>
      <c r="G34" s="82"/>
      <c r="J34" s="93"/>
      <c r="K34" s="93"/>
      <c r="L34" s="93"/>
      <c r="M34" s="93"/>
      <c r="N34" s="93"/>
      <c r="O34" s="93"/>
      <c r="P34" s="93"/>
    </row>
    <row r="35" spans="2:16" ht="15.75" customHeight="1" x14ac:dyDescent="0.3">
      <c r="B35" s="88">
        <v>6</v>
      </c>
      <c r="C35" s="90" t="s">
        <v>53</v>
      </c>
      <c r="D35" s="78"/>
      <c r="E35" s="78"/>
      <c r="F35" s="78"/>
      <c r="G35" s="79"/>
    </row>
    <row r="36" spans="2:16" ht="15.75" customHeight="1" thickBot="1" x14ac:dyDescent="0.35">
      <c r="B36" s="89"/>
      <c r="C36" s="80"/>
      <c r="D36" s="81"/>
      <c r="E36" s="81"/>
      <c r="F36" s="81"/>
      <c r="G36" s="82"/>
    </row>
  </sheetData>
  <mergeCells count="26">
    <mergeCell ref="B29:B30"/>
    <mergeCell ref="B31:B32"/>
    <mergeCell ref="K26:P26"/>
    <mergeCell ref="K27:P27"/>
    <mergeCell ref="B35:B36"/>
    <mergeCell ref="B33:B34"/>
    <mergeCell ref="C31:G32"/>
    <mergeCell ref="C33:G34"/>
    <mergeCell ref="C35:G36"/>
    <mergeCell ref="J31:P34"/>
    <mergeCell ref="C29:G30"/>
    <mergeCell ref="B2:G3"/>
    <mergeCell ref="B21:G22"/>
    <mergeCell ref="K6:P6"/>
    <mergeCell ref="K7:P7"/>
    <mergeCell ref="B27:B28"/>
    <mergeCell ref="B25:B26"/>
    <mergeCell ref="K24:P24"/>
    <mergeCell ref="K25:P25"/>
    <mergeCell ref="C25:G26"/>
    <mergeCell ref="C27:G28"/>
    <mergeCell ref="K9:P9"/>
    <mergeCell ref="J21:P22"/>
    <mergeCell ref="K8:P8"/>
    <mergeCell ref="J2:P3"/>
    <mergeCell ref="C24:G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53AF-46A5-4D11-A0CC-6578EE54BF08}">
  <sheetPr>
    <outlinePr summaryBelow="0" summaryRight="0"/>
  </sheetPr>
  <dimension ref="A1:V41"/>
  <sheetViews>
    <sheetView zoomScale="70" zoomScaleNormal="70" workbookViewId="0">
      <selection activeCell="B4" sqref="B4"/>
    </sheetView>
  </sheetViews>
  <sheetFormatPr defaultColWidth="14.4609375" defaultRowHeight="15.75" customHeight="1" x14ac:dyDescent="0.3"/>
  <cols>
    <col min="1" max="1" width="5.4609375" style="25" customWidth="1"/>
    <col min="2" max="2" width="26.3046875" style="25" bestFit="1" customWidth="1"/>
    <col min="3" max="6" width="22.765625" style="25" customWidth="1"/>
    <col min="7" max="15" width="14.4609375" style="25"/>
    <col min="16" max="16" width="20.765625" style="25" customWidth="1"/>
    <col min="17" max="16384" width="14.4609375" style="25"/>
  </cols>
  <sheetData>
    <row r="1" spans="1:22" ht="15.75" customHeight="1" thickBot="1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5.75" customHeight="1" x14ac:dyDescent="0.3">
      <c r="A2" s="24"/>
      <c r="B2" s="111" t="s">
        <v>61</v>
      </c>
      <c r="C2" s="150"/>
      <c r="D2" s="150"/>
      <c r="E2" s="150"/>
      <c r="F2" s="151"/>
      <c r="G2" s="24"/>
      <c r="H2" s="24"/>
      <c r="I2" s="24"/>
      <c r="J2" s="24"/>
      <c r="K2" s="24"/>
      <c r="L2" s="24"/>
      <c r="M2" s="24"/>
      <c r="N2" s="24"/>
      <c r="O2" s="149" t="s">
        <v>3</v>
      </c>
      <c r="P2" s="150"/>
      <c r="Q2" s="151"/>
      <c r="R2" s="24"/>
      <c r="S2" s="24"/>
      <c r="T2" s="24"/>
      <c r="U2" s="24"/>
      <c r="V2" s="24"/>
    </row>
    <row r="3" spans="1:22" ht="15.75" customHeight="1" thickBot="1" x14ac:dyDescent="0.35">
      <c r="A3" s="24"/>
      <c r="B3" s="152"/>
      <c r="C3" s="153"/>
      <c r="D3" s="153"/>
      <c r="E3" s="153"/>
      <c r="F3" s="154"/>
      <c r="G3" s="24"/>
      <c r="H3" s="24"/>
      <c r="I3" s="24"/>
      <c r="J3" s="24"/>
      <c r="K3" s="24"/>
      <c r="L3" s="24"/>
      <c r="M3" s="24"/>
      <c r="N3" s="24"/>
      <c r="O3" s="152"/>
      <c r="P3" s="153"/>
      <c r="Q3" s="154"/>
      <c r="R3" s="24"/>
      <c r="S3" s="24"/>
      <c r="T3" s="24"/>
      <c r="U3" s="24"/>
      <c r="V3" s="24"/>
    </row>
    <row r="4" spans="1:22" ht="15.75" customHeight="1" thickBot="1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ht="15.75" customHeight="1" thickBot="1" x14ac:dyDescent="0.35">
      <c r="A5" s="24"/>
      <c r="B5" s="75" t="s">
        <v>4</v>
      </c>
      <c r="C5" s="155" t="s">
        <v>5</v>
      </c>
      <c r="D5" s="156"/>
      <c r="E5" s="156"/>
      <c r="F5" s="157"/>
      <c r="G5" s="75" t="s">
        <v>6</v>
      </c>
      <c r="H5" s="75" t="s">
        <v>7</v>
      </c>
      <c r="I5" s="75" t="s">
        <v>8</v>
      </c>
      <c r="J5" s="27" t="s">
        <v>9</v>
      </c>
      <c r="K5" s="75" t="s">
        <v>10</v>
      </c>
      <c r="L5" s="75" t="s">
        <v>11</v>
      </c>
      <c r="M5" s="74" t="s">
        <v>52</v>
      </c>
      <c r="N5" s="24"/>
      <c r="O5" s="75" t="s">
        <v>6</v>
      </c>
      <c r="P5" s="146" t="s">
        <v>12</v>
      </c>
      <c r="Q5" s="147"/>
      <c r="R5" s="75" t="s">
        <v>19</v>
      </c>
      <c r="S5" s="24"/>
      <c r="T5" s="24"/>
      <c r="U5" s="24"/>
      <c r="V5" s="24"/>
    </row>
    <row r="6" spans="1:22" ht="15.75" customHeight="1" thickBot="1" x14ac:dyDescent="0.35">
      <c r="A6" s="24"/>
      <c r="B6" s="61"/>
      <c r="C6" s="136"/>
      <c r="D6" s="156"/>
      <c r="E6" s="156"/>
      <c r="F6" s="157"/>
      <c r="G6" s="29"/>
      <c r="H6" s="8"/>
      <c r="I6" s="28"/>
      <c r="J6" s="8"/>
      <c r="K6" s="62"/>
      <c r="L6" s="28"/>
      <c r="M6" s="71"/>
      <c r="N6" s="24"/>
      <c r="O6" s="76" t="s">
        <v>13</v>
      </c>
      <c r="P6" s="148" t="s">
        <v>14</v>
      </c>
      <c r="Q6" s="147"/>
      <c r="R6" s="76">
        <f>COUNTIF(M6:M8,"1 point")</f>
        <v>0</v>
      </c>
      <c r="S6" s="24"/>
      <c r="T6" s="24"/>
      <c r="U6" s="24"/>
      <c r="V6" s="24"/>
    </row>
    <row r="7" spans="1:22" ht="15.75" customHeight="1" thickBot="1" x14ac:dyDescent="0.35">
      <c r="A7" s="24"/>
      <c r="B7" s="7"/>
      <c r="C7" s="136"/>
      <c r="D7" s="158"/>
      <c r="E7" s="158"/>
      <c r="F7" s="159"/>
      <c r="G7" s="29"/>
      <c r="H7" s="8"/>
      <c r="I7" s="7"/>
      <c r="J7" s="8"/>
      <c r="K7" s="62"/>
      <c r="L7" s="28"/>
      <c r="M7" s="73"/>
      <c r="N7" s="24"/>
      <c r="O7" s="76" t="s">
        <v>15</v>
      </c>
      <c r="P7" s="148" t="s">
        <v>16</v>
      </c>
      <c r="Q7" s="148"/>
      <c r="R7" s="76">
        <f>COUNTIF(M6:M8,"5 point")</f>
        <v>0</v>
      </c>
      <c r="S7" s="24"/>
      <c r="T7" s="24"/>
      <c r="U7" s="24"/>
      <c r="V7" s="24"/>
    </row>
    <row r="8" spans="1:22" ht="15.75" customHeight="1" thickBot="1" x14ac:dyDescent="0.35">
      <c r="A8" s="24"/>
      <c r="B8" s="28"/>
      <c r="C8" s="136"/>
      <c r="D8" s="158"/>
      <c r="E8" s="158"/>
      <c r="F8" s="159"/>
      <c r="G8" s="29"/>
      <c r="H8" s="8"/>
      <c r="I8" s="28"/>
      <c r="J8" s="29"/>
      <c r="K8" s="62"/>
      <c r="L8" s="29"/>
      <c r="M8" s="73"/>
      <c r="N8" s="24"/>
      <c r="O8" s="76" t="s">
        <v>17</v>
      </c>
      <c r="P8" s="148" t="s">
        <v>18</v>
      </c>
      <c r="Q8" s="148"/>
      <c r="R8" s="76">
        <f>COUNTIF(M6:M8,"10 point")</f>
        <v>0</v>
      </c>
      <c r="S8" s="24"/>
      <c r="T8" s="24"/>
      <c r="U8" s="24"/>
      <c r="V8" s="24"/>
    </row>
    <row r="9" spans="1:22" ht="15.75" customHeight="1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70"/>
      <c r="N9" s="24"/>
      <c r="O9" s="24"/>
      <c r="P9" s="24"/>
      <c r="Q9" s="24"/>
      <c r="R9" s="24"/>
      <c r="S9" s="24"/>
      <c r="T9" s="24"/>
      <c r="U9" s="24"/>
      <c r="V9" s="24"/>
    </row>
    <row r="10" spans="1:22" ht="15.75" customHeight="1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Q10" s="24"/>
      <c r="R10" s="24"/>
      <c r="S10" s="24"/>
      <c r="T10" s="24"/>
      <c r="U10" s="24"/>
      <c r="V10" s="24"/>
    </row>
    <row r="11" spans="1:22" ht="15.75" customHeigh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Q11" s="24"/>
      <c r="R11" s="24"/>
      <c r="S11" s="24"/>
      <c r="T11" s="24"/>
      <c r="U11" s="24"/>
      <c r="V11" s="24"/>
    </row>
    <row r="12" spans="1:22" ht="15.75" customHeigh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Q12" s="24"/>
      <c r="R12" s="24"/>
      <c r="S12" s="24"/>
      <c r="T12" s="24"/>
      <c r="U12" s="24"/>
      <c r="V12" s="24"/>
    </row>
    <row r="13" spans="1:22" ht="15.75" customHeight="1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Q13" s="24"/>
      <c r="R13" s="24"/>
      <c r="S13" s="24"/>
      <c r="T13" s="24"/>
      <c r="U13" s="24"/>
      <c r="V13" s="24"/>
    </row>
    <row r="14" spans="1:22" ht="15.75" customHeight="1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Q14" s="24"/>
      <c r="R14" s="24"/>
      <c r="S14" s="24"/>
      <c r="T14" s="24"/>
      <c r="U14" s="24"/>
      <c r="V14" s="24"/>
    </row>
    <row r="15" spans="1:22" ht="15.7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Q15" s="24"/>
      <c r="R15" s="24"/>
      <c r="S15" s="24"/>
      <c r="T15" s="24"/>
      <c r="U15" s="24"/>
      <c r="V15" s="24"/>
    </row>
    <row r="16" spans="1:22" ht="15.75" customHeight="1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Q16" s="24"/>
      <c r="R16" s="24"/>
      <c r="S16" s="24"/>
      <c r="T16" s="24"/>
      <c r="U16" s="24"/>
      <c r="V16" s="24"/>
    </row>
    <row r="17" spans="1:22" ht="15.75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ht="15.75" customHeigh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ht="15.75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ht="15.75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15.75" customHeight="1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ht="15.75" customHeight="1" x14ac:dyDescent="0.3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ht="15.75" customHeight="1" x14ac:dyDescent="0.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5.75" customHeight="1" x14ac:dyDescent="0.3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ht="15.75" customHeight="1" x14ac:dyDescent="0.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ht="15.75" customHeigh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ht="15.75" customHeight="1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ht="15.75" customHeight="1" x14ac:dyDescent="0.3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ht="15.75" customHeight="1" x14ac:dyDescent="0.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ht="15.75" customHeight="1" x14ac:dyDescent="0.3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ht="15.75" customHeight="1" x14ac:dyDescent="0.3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ht="15.75" customHeight="1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ht="15.75" customHeight="1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ht="15.75" customHeight="1" x14ac:dyDescent="0.3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ht="15.75" customHeight="1" x14ac:dyDescent="0.3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ht="15.75" customHeight="1" x14ac:dyDescent="0.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ht="15.75" customHeight="1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ht="15.75" customHeight="1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ht="12.45" x14ac:dyDescent="0.3">
      <c r="A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ht="12.45" x14ac:dyDescent="0.3">
      <c r="A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ht="12.45" x14ac:dyDescent="0.3">
      <c r="A41" s="24"/>
      <c r="N41" s="24"/>
      <c r="O41" s="24"/>
      <c r="P41" s="24"/>
      <c r="Q41" s="24"/>
      <c r="R41" s="24"/>
      <c r="S41" s="24"/>
      <c r="T41" s="24"/>
      <c r="U41" s="24"/>
      <c r="V41" s="24"/>
    </row>
  </sheetData>
  <mergeCells count="10">
    <mergeCell ref="C7:F7"/>
    <mergeCell ref="P7:Q7"/>
    <mergeCell ref="C8:F8"/>
    <mergeCell ref="P8:Q8"/>
    <mergeCell ref="B2:F3"/>
    <mergeCell ref="O2:Q3"/>
    <mergeCell ref="C5:F5"/>
    <mergeCell ref="P5:Q5"/>
    <mergeCell ref="C6:F6"/>
    <mergeCell ref="P6:Q6"/>
  </mergeCells>
  <conditionalFormatting sqref="H6:H8">
    <cfRule type="cellIs" dxfId="4" priority="1" operator="equal">
      <formula>"UAT"</formula>
    </cfRule>
  </conditionalFormatting>
  <dataValidations count="1">
    <dataValidation type="list" allowBlank="1" sqref="G6:G8" xr:uid="{2BAB5CD7-5DCE-4EFE-896D-5FFD45A5B4F4}">
      <formula1>$O$6:$O$8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179A635D-2BDC-445A-9349-9EE770ADF6A3}">
          <x14:formula1>
            <xm:f>'Config File'!$A$1:$A$2</xm:f>
          </x14:formula1>
          <xm:sqref>I6:I8</xm:sqref>
        </x14:dataValidation>
        <x14:dataValidation type="list" allowBlank="1" xr:uid="{7C157F52-6D7E-48CB-901E-55D91B626E09}">
          <x14:formula1>
            <xm:f>'Config File'!$A$4:$A$8</xm:f>
          </x14:formula1>
          <xm:sqref>J6:J8 H6:H8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6DAF-FDF6-40C1-81F1-FC784869EDFC}">
  <sheetPr>
    <outlinePr summaryBelow="0" summaryRight="0"/>
  </sheetPr>
  <dimension ref="A1:V41"/>
  <sheetViews>
    <sheetView zoomScale="70" zoomScaleNormal="70" workbookViewId="0">
      <selection activeCell="B4" sqref="B4"/>
    </sheetView>
  </sheetViews>
  <sheetFormatPr defaultColWidth="14.4609375" defaultRowHeight="15.75" customHeight="1" x14ac:dyDescent="0.3"/>
  <cols>
    <col min="1" max="1" width="5.4609375" style="25" customWidth="1"/>
    <col min="2" max="2" width="26.3046875" style="25" bestFit="1" customWidth="1"/>
    <col min="3" max="6" width="22.765625" style="25" customWidth="1"/>
    <col min="7" max="15" width="14.4609375" style="25"/>
    <col min="16" max="16" width="20.765625" style="25" customWidth="1"/>
    <col min="17" max="16384" width="14.4609375" style="25"/>
  </cols>
  <sheetData>
    <row r="1" spans="1:22" ht="15.75" customHeight="1" thickBot="1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5.75" customHeight="1" x14ac:dyDescent="0.3">
      <c r="A2" s="24"/>
      <c r="B2" s="111" t="s">
        <v>62</v>
      </c>
      <c r="C2" s="150"/>
      <c r="D2" s="150"/>
      <c r="E2" s="150"/>
      <c r="F2" s="151"/>
      <c r="G2" s="24"/>
      <c r="H2" s="24"/>
      <c r="I2" s="24"/>
      <c r="J2" s="24"/>
      <c r="K2" s="24"/>
      <c r="L2" s="24"/>
      <c r="M2" s="24"/>
      <c r="N2" s="24"/>
      <c r="O2" s="149" t="s">
        <v>3</v>
      </c>
      <c r="P2" s="150"/>
      <c r="Q2" s="151"/>
      <c r="R2" s="24"/>
      <c r="S2" s="24"/>
      <c r="T2" s="24"/>
      <c r="U2" s="24"/>
      <c r="V2" s="24"/>
    </row>
    <row r="3" spans="1:22" ht="15.75" customHeight="1" thickBot="1" x14ac:dyDescent="0.35">
      <c r="A3" s="24"/>
      <c r="B3" s="152"/>
      <c r="C3" s="153"/>
      <c r="D3" s="153"/>
      <c r="E3" s="153"/>
      <c r="F3" s="154"/>
      <c r="G3" s="24"/>
      <c r="H3" s="24"/>
      <c r="I3" s="24"/>
      <c r="J3" s="24"/>
      <c r="K3" s="24"/>
      <c r="L3" s="24"/>
      <c r="M3" s="24"/>
      <c r="N3" s="24"/>
      <c r="O3" s="152"/>
      <c r="P3" s="153"/>
      <c r="Q3" s="154"/>
      <c r="R3" s="24"/>
      <c r="S3" s="24"/>
      <c r="T3" s="24"/>
      <c r="U3" s="24"/>
      <c r="V3" s="24"/>
    </row>
    <row r="4" spans="1:22" ht="15.75" customHeight="1" thickBot="1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ht="15.75" customHeight="1" thickBot="1" x14ac:dyDescent="0.35">
      <c r="A5" s="24"/>
      <c r="B5" s="75" t="s">
        <v>4</v>
      </c>
      <c r="C5" s="155" t="s">
        <v>5</v>
      </c>
      <c r="D5" s="156"/>
      <c r="E5" s="156"/>
      <c r="F5" s="157"/>
      <c r="G5" s="75" t="s">
        <v>6</v>
      </c>
      <c r="H5" s="75" t="s">
        <v>7</v>
      </c>
      <c r="I5" s="75" t="s">
        <v>8</v>
      </c>
      <c r="J5" s="27" t="s">
        <v>9</v>
      </c>
      <c r="K5" s="75" t="s">
        <v>10</v>
      </c>
      <c r="L5" s="75" t="s">
        <v>11</v>
      </c>
      <c r="M5" s="74" t="s">
        <v>52</v>
      </c>
      <c r="N5" s="24"/>
      <c r="O5" s="75" t="s">
        <v>6</v>
      </c>
      <c r="P5" s="146" t="s">
        <v>12</v>
      </c>
      <c r="Q5" s="147"/>
      <c r="R5" s="75" t="s">
        <v>19</v>
      </c>
      <c r="S5" s="24"/>
      <c r="T5" s="24"/>
      <c r="U5" s="24"/>
      <c r="V5" s="24"/>
    </row>
    <row r="6" spans="1:22" ht="15.75" customHeight="1" thickBot="1" x14ac:dyDescent="0.35">
      <c r="A6" s="24"/>
      <c r="B6" s="61"/>
      <c r="C6" s="136"/>
      <c r="D6" s="156"/>
      <c r="E6" s="156"/>
      <c r="F6" s="157"/>
      <c r="G6" s="29"/>
      <c r="H6" s="8"/>
      <c r="I6" s="28"/>
      <c r="J6" s="8"/>
      <c r="K6" s="62"/>
      <c r="L6" s="28"/>
      <c r="M6" s="71"/>
      <c r="N6" s="24"/>
      <c r="O6" s="76" t="s">
        <v>13</v>
      </c>
      <c r="P6" s="148" t="s">
        <v>14</v>
      </c>
      <c r="Q6" s="147"/>
      <c r="R6" s="76">
        <f>COUNTIF(M6:M8,"1 point")</f>
        <v>0</v>
      </c>
      <c r="S6" s="24"/>
      <c r="T6" s="24"/>
      <c r="U6" s="24"/>
      <c r="V6" s="24"/>
    </row>
    <row r="7" spans="1:22" ht="15.75" customHeight="1" thickBot="1" x14ac:dyDescent="0.35">
      <c r="A7" s="24"/>
      <c r="B7" s="7"/>
      <c r="C7" s="136"/>
      <c r="D7" s="158"/>
      <c r="E7" s="158"/>
      <c r="F7" s="159"/>
      <c r="G7" s="29"/>
      <c r="H7" s="8"/>
      <c r="I7" s="7"/>
      <c r="J7" s="8"/>
      <c r="K7" s="62"/>
      <c r="L7" s="28"/>
      <c r="M7" s="73"/>
      <c r="N7" s="24"/>
      <c r="O7" s="76" t="s">
        <v>15</v>
      </c>
      <c r="P7" s="148" t="s">
        <v>16</v>
      </c>
      <c r="Q7" s="148"/>
      <c r="R7" s="76">
        <f>COUNTIF(M6:M8,"5 point")</f>
        <v>0</v>
      </c>
      <c r="S7" s="24"/>
      <c r="T7" s="24"/>
      <c r="U7" s="24"/>
      <c r="V7" s="24"/>
    </row>
    <row r="8" spans="1:22" ht="15.75" customHeight="1" thickBot="1" x14ac:dyDescent="0.35">
      <c r="A8" s="24"/>
      <c r="B8" s="28"/>
      <c r="C8" s="136"/>
      <c r="D8" s="158"/>
      <c r="E8" s="158"/>
      <c r="F8" s="159"/>
      <c r="G8" s="29"/>
      <c r="H8" s="8"/>
      <c r="I8" s="28"/>
      <c r="J8" s="29"/>
      <c r="K8" s="62"/>
      <c r="L8" s="29"/>
      <c r="M8" s="73"/>
      <c r="N8" s="24"/>
      <c r="O8" s="76" t="s">
        <v>17</v>
      </c>
      <c r="P8" s="148" t="s">
        <v>18</v>
      </c>
      <c r="Q8" s="148"/>
      <c r="R8" s="76">
        <f>COUNTIF(M6:M8,"10 point")</f>
        <v>0</v>
      </c>
      <c r="S8" s="24"/>
      <c r="T8" s="24"/>
      <c r="U8" s="24"/>
      <c r="V8" s="24"/>
    </row>
    <row r="9" spans="1:22" ht="15.75" customHeight="1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70"/>
      <c r="N9" s="24"/>
      <c r="O9" s="24"/>
      <c r="P9" s="24"/>
      <c r="Q9" s="24"/>
      <c r="R9" s="24"/>
      <c r="S9" s="24"/>
      <c r="T9" s="24"/>
      <c r="U9" s="24"/>
      <c r="V9" s="24"/>
    </row>
    <row r="10" spans="1:22" ht="15.75" customHeight="1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Q10" s="24"/>
      <c r="R10" s="24"/>
      <c r="S10" s="24"/>
      <c r="T10" s="24"/>
      <c r="U10" s="24"/>
      <c r="V10" s="24"/>
    </row>
    <row r="11" spans="1:22" ht="15.75" customHeigh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Q11" s="24"/>
      <c r="R11" s="24"/>
      <c r="S11" s="24"/>
      <c r="T11" s="24"/>
      <c r="U11" s="24"/>
      <c r="V11" s="24"/>
    </row>
    <row r="12" spans="1:22" ht="15.75" customHeigh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Q12" s="24"/>
      <c r="R12" s="24"/>
      <c r="S12" s="24"/>
      <c r="T12" s="24"/>
      <c r="U12" s="24"/>
      <c r="V12" s="24"/>
    </row>
    <row r="13" spans="1:22" ht="15.75" customHeight="1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Q13" s="24"/>
      <c r="R13" s="24"/>
      <c r="S13" s="24"/>
      <c r="T13" s="24"/>
      <c r="U13" s="24"/>
      <c r="V13" s="24"/>
    </row>
    <row r="14" spans="1:22" ht="15.75" customHeight="1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Q14" s="24"/>
      <c r="R14" s="24"/>
      <c r="S14" s="24"/>
      <c r="T14" s="24"/>
      <c r="U14" s="24"/>
      <c r="V14" s="24"/>
    </row>
    <row r="15" spans="1:22" ht="15.7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Q15" s="24"/>
      <c r="R15" s="24"/>
      <c r="S15" s="24"/>
      <c r="T15" s="24"/>
      <c r="U15" s="24"/>
      <c r="V15" s="24"/>
    </row>
    <row r="16" spans="1:22" ht="15.75" customHeight="1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Q16" s="24"/>
      <c r="R16" s="24"/>
      <c r="S16" s="24"/>
      <c r="T16" s="24"/>
      <c r="U16" s="24"/>
      <c r="V16" s="24"/>
    </row>
    <row r="17" spans="1:22" ht="15.75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ht="15.75" customHeigh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ht="15.75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ht="15.75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15.75" customHeight="1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ht="15.75" customHeight="1" x14ac:dyDescent="0.3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ht="15.75" customHeight="1" x14ac:dyDescent="0.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5.75" customHeight="1" x14ac:dyDescent="0.3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ht="15.75" customHeight="1" x14ac:dyDescent="0.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ht="15.75" customHeigh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ht="15.75" customHeight="1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ht="15.75" customHeight="1" x14ac:dyDescent="0.3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ht="15.75" customHeight="1" x14ac:dyDescent="0.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ht="15.75" customHeight="1" x14ac:dyDescent="0.3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ht="15.75" customHeight="1" x14ac:dyDescent="0.3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ht="15.75" customHeight="1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ht="15.75" customHeight="1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ht="15.75" customHeight="1" x14ac:dyDescent="0.3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ht="15.75" customHeight="1" x14ac:dyDescent="0.3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ht="15.75" customHeight="1" x14ac:dyDescent="0.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ht="15.75" customHeight="1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ht="15.75" customHeight="1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ht="12.45" x14ac:dyDescent="0.3">
      <c r="A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ht="12.45" x14ac:dyDescent="0.3">
      <c r="A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ht="12.45" x14ac:dyDescent="0.3">
      <c r="A41" s="24"/>
      <c r="N41" s="24"/>
      <c r="O41" s="24"/>
      <c r="P41" s="24"/>
      <c r="Q41" s="24"/>
      <c r="R41" s="24"/>
      <c r="S41" s="24"/>
      <c r="T41" s="24"/>
      <c r="U41" s="24"/>
      <c r="V41" s="24"/>
    </row>
  </sheetData>
  <mergeCells count="10">
    <mergeCell ref="C7:F7"/>
    <mergeCell ref="P7:Q7"/>
    <mergeCell ref="C8:F8"/>
    <mergeCell ref="P8:Q8"/>
    <mergeCell ref="B2:F3"/>
    <mergeCell ref="O2:Q3"/>
    <mergeCell ref="C5:F5"/>
    <mergeCell ref="P5:Q5"/>
    <mergeCell ref="C6:F6"/>
    <mergeCell ref="P6:Q6"/>
  </mergeCells>
  <conditionalFormatting sqref="H6:H8">
    <cfRule type="cellIs" dxfId="3" priority="1" operator="equal">
      <formula>"UAT"</formula>
    </cfRule>
  </conditionalFormatting>
  <dataValidations count="1">
    <dataValidation type="list" allowBlank="1" sqref="G6:G8" xr:uid="{B53010BE-51B2-4ED7-98E3-8BF827B67782}">
      <formula1>$O$6:$O$8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520FF606-46F4-44DE-AEB4-6850555640FD}">
          <x14:formula1>
            <xm:f>'Config File'!$A$4:$A$8</xm:f>
          </x14:formula1>
          <xm:sqref>J6:J8 H6:H8</xm:sqref>
        </x14:dataValidation>
        <x14:dataValidation type="list" allowBlank="1" xr:uid="{F9080805-34C7-483C-92B5-CB5D09F30B60}">
          <x14:formula1>
            <xm:f>'Config File'!$A$1:$A$2</xm:f>
          </x14:formula1>
          <xm:sqref>I6:I8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670E-22D8-4D20-8E74-6C42A01C4BCB}">
  <sheetPr>
    <outlinePr summaryBelow="0" summaryRight="0"/>
  </sheetPr>
  <dimension ref="A1:V41"/>
  <sheetViews>
    <sheetView zoomScale="70" zoomScaleNormal="70" workbookViewId="0">
      <selection activeCell="B4" sqref="B4"/>
    </sheetView>
  </sheetViews>
  <sheetFormatPr defaultColWidth="14.4609375" defaultRowHeight="15.75" customHeight="1" x14ac:dyDescent="0.3"/>
  <cols>
    <col min="1" max="1" width="5.4609375" style="25" customWidth="1"/>
    <col min="2" max="2" width="26.3046875" style="25" bestFit="1" customWidth="1"/>
    <col min="3" max="6" width="22.765625" style="25" customWidth="1"/>
    <col min="7" max="15" width="14.4609375" style="25"/>
    <col min="16" max="16" width="20.765625" style="25" customWidth="1"/>
    <col min="17" max="16384" width="14.4609375" style="25"/>
  </cols>
  <sheetData>
    <row r="1" spans="1:22" ht="15.75" customHeight="1" thickBot="1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5.75" customHeight="1" x14ac:dyDescent="0.3">
      <c r="A2" s="24"/>
      <c r="B2" s="111" t="s">
        <v>63</v>
      </c>
      <c r="C2" s="150"/>
      <c r="D2" s="150"/>
      <c r="E2" s="150"/>
      <c r="F2" s="151"/>
      <c r="G2" s="24"/>
      <c r="H2" s="24"/>
      <c r="I2" s="24"/>
      <c r="J2" s="24"/>
      <c r="K2" s="24"/>
      <c r="L2" s="24"/>
      <c r="M2" s="24"/>
      <c r="N2" s="24"/>
      <c r="O2" s="149" t="s">
        <v>3</v>
      </c>
      <c r="P2" s="150"/>
      <c r="Q2" s="151"/>
      <c r="R2" s="24"/>
      <c r="S2" s="24"/>
      <c r="T2" s="24"/>
      <c r="U2" s="24"/>
      <c r="V2" s="24"/>
    </row>
    <row r="3" spans="1:22" ht="15.75" customHeight="1" thickBot="1" x14ac:dyDescent="0.35">
      <c r="A3" s="24"/>
      <c r="B3" s="152"/>
      <c r="C3" s="153"/>
      <c r="D3" s="153"/>
      <c r="E3" s="153"/>
      <c r="F3" s="154"/>
      <c r="G3" s="24"/>
      <c r="H3" s="24"/>
      <c r="I3" s="24"/>
      <c r="J3" s="24"/>
      <c r="K3" s="24"/>
      <c r="L3" s="24"/>
      <c r="M3" s="24"/>
      <c r="N3" s="24"/>
      <c r="O3" s="152"/>
      <c r="P3" s="153"/>
      <c r="Q3" s="154"/>
      <c r="R3" s="24"/>
      <c r="S3" s="24"/>
      <c r="T3" s="24"/>
      <c r="U3" s="24"/>
      <c r="V3" s="24"/>
    </row>
    <row r="4" spans="1:22" ht="15.75" customHeight="1" thickBot="1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ht="15.75" customHeight="1" thickBot="1" x14ac:dyDescent="0.35">
      <c r="A5" s="24"/>
      <c r="B5" s="75" t="s">
        <v>4</v>
      </c>
      <c r="C5" s="155" t="s">
        <v>5</v>
      </c>
      <c r="D5" s="156"/>
      <c r="E5" s="156"/>
      <c r="F5" s="157"/>
      <c r="G5" s="75" t="s">
        <v>6</v>
      </c>
      <c r="H5" s="75" t="s">
        <v>7</v>
      </c>
      <c r="I5" s="75" t="s">
        <v>8</v>
      </c>
      <c r="J5" s="27" t="s">
        <v>9</v>
      </c>
      <c r="K5" s="75" t="s">
        <v>10</v>
      </c>
      <c r="L5" s="75" t="s">
        <v>11</v>
      </c>
      <c r="M5" s="74" t="s">
        <v>52</v>
      </c>
      <c r="N5" s="24"/>
      <c r="O5" s="75" t="s">
        <v>6</v>
      </c>
      <c r="P5" s="146" t="s">
        <v>12</v>
      </c>
      <c r="Q5" s="147"/>
      <c r="R5" s="75" t="s">
        <v>19</v>
      </c>
      <c r="S5" s="24"/>
      <c r="T5" s="24"/>
      <c r="U5" s="24"/>
      <c r="V5" s="24"/>
    </row>
    <row r="6" spans="1:22" ht="15.75" customHeight="1" thickBot="1" x14ac:dyDescent="0.35">
      <c r="A6" s="24"/>
      <c r="B6" s="61"/>
      <c r="C6" s="136"/>
      <c r="D6" s="156"/>
      <c r="E6" s="156"/>
      <c r="F6" s="157"/>
      <c r="G6" s="29"/>
      <c r="H6" s="8"/>
      <c r="I6" s="28"/>
      <c r="J6" s="8"/>
      <c r="K6" s="62"/>
      <c r="L6" s="28"/>
      <c r="M6" s="71"/>
      <c r="N6" s="24"/>
      <c r="O6" s="76" t="s">
        <v>13</v>
      </c>
      <c r="P6" s="148" t="s">
        <v>14</v>
      </c>
      <c r="Q6" s="147"/>
      <c r="R6" s="76">
        <f>COUNTIF(M6:M8,"1 point")</f>
        <v>0</v>
      </c>
      <c r="S6" s="24"/>
      <c r="T6" s="24"/>
      <c r="U6" s="24"/>
      <c r="V6" s="24"/>
    </row>
    <row r="7" spans="1:22" ht="15.75" customHeight="1" thickBot="1" x14ac:dyDescent="0.35">
      <c r="A7" s="24"/>
      <c r="B7" s="7"/>
      <c r="C7" s="136"/>
      <c r="D7" s="158"/>
      <c r="E7" s="158"/>
      <c r="F7" s="159"/>
      <c r="G7" s="29"/>
      <c r="H7" s="8"/>
      <c r="I7" s="7"/>
      <c r="J7" s="8"/>
      <c r="K7" s="62"/>
      <c r="L7" s="28"/>
      <c r="M7" s="73"/>
      <c r="N7" s="24"/>
      <c r="O7" s="76" t="s">
        <v>15</v>
      </c>
      <c r="P7" s="148" t="s">
        <v>16</v>
      </c>
      <c r="Q7" s="148"/>
      <c r="R7" s="76">
        <f>COUNTIF(M6:M8,"5 point")</f>
        <v>0</v>
      </c>
      <c r="S7" s="24"/>
      <c r="T7" s="24"/>
      <c r="U7" s="24"/>
      <c r="V7" s="24"/>
    </row>
    <row r="8" spans="1:22" ht="15.75" customHeight="1" thickBot="1" x14ac:dyDescent="0.35">
      <c r="A8" s="24"/>
      <c r="B8" s="28"/>
      <c r="C8" s="136"/>
      <c r="D8" s="158"/>
      <c r="E8" s="158"/>
      <c r="F8" s="159"/>
      <c r="G8" s="29"/>
      <c r="H8" s="8"/>
      <c r="I8" s="28"/>
      <c r="J8" s="29"/>
      <c r="K8" s="62"/>
      <c r="L8" s="29"/>
      <c r="M8" s="73"/>
      <c r="N8" s="24"/>
      <c r="O8" s="76" t="s">
        <v>17</v>
      </c>
      <c r="P8" s="148" t="s">
        <v>18</v>
      </c>
      <c r="Q8" s="148"/>
      <c r="R8" s="76">
        <f>COUNTIF(M6:M8,"10 point")</f>
        <v>0</v>
      </c>
      <c r="S8" s="24"/>
      <c r="T8" s="24"/>
      <c r="U8" s="24"/>
      <c r="V8" s="24"/>
    </row>
    <row r="9" spans="1:22" ht="15.75" customHeight="1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70"/>
      <c r="N9" s="24"/>
      <c r="O9" s="24"/>
      <c r="P9" s="24"/>
      <c r="Q9" s="24"/>
      <c r="R9" s="24"/>
      <c r="S9" s="24"/>
      <c r="T9" s="24"/>
      <c r="U9" s="24"/>
      <c r="V9" s="24"/>
    </row>
    <row r="10" spans="1:22" ht="15.75" customHeight="1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Q10" s="24"/>
      <c r="R10" s="24"/>
      <c r="S10" s="24"/>
      <c r="T10" s="24"/>
      <c r="U10" s="24"/>
      <c r="V10" s="24"/>
    </row>
    <row r="11" spans="1:22" ht="15.75" customHeigh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Q11" s="24"/>
      <c r="R11" s="24"/>
      <c r="S11" s="24"/>
      <c r="T11" s="24"/>
      <c r="U11" s="24"/>
      <c r="V11" s="24"/>
    </row>
    <row r="12" spans="1:22" ht="15.75" customHeigh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Q12" s="24"/>
      <c r="R12" s="24"/>
      <c r="S12" s="24"/>
      <c r="T12" s="24"/>
      <c r="U12" s="24"/>
      <c r="V12" s="24"/>
    </row>
    <row r="13" spans="1:22" ht="15.75" customHeight="1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Q13" s="24"/>
      <c r="R13" s="24"/>
      <c r="S13" s="24"/>
      <c r="T13" s="24"/>
      <c r="U13" s="24"/>
      <c r="V13" s="24"/>
    </row>
    <row r="14" spans="1:22" ht="15.75" customHeight="1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Q14" s="24"/>
      <c r="R14" s="24"/>
      <c r="S14" s="24"/>
      <c r="T14" s="24"/>
      <c r="U14" s="24"/>
      <c r="V14" s="24"/>
    </row>
    <row r="15" spans="1:22" ht="15.7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Q15" s="24"/>
      <c r="R15" s="24"/>
      <c r="S15" s="24"/>
      <c r="T15" s="24"/>
      <c r="U15" s="24"/>
      <c r="V15" s="24"/>
    </row>
    <row r="16" spans="1:22" ht="15.75" customHeight="1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Q16" s="24"/>
      <c r="R16" s="24"/>
      <c r="S16" s="24"/>
      <c r="T16" s="24"/>
      <c r="U16" s="24"/>
      <c r="V16" s="24"/>
    </row>
    <row r="17" spans="1:22" ht="15.75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ht="15.75" customHeigh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ht="15.75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ht="15.75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15.75" customHeight="1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ht="15.75" customHeight="1" x14ac:dyDescent="0.3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ht="15.75" customHeight="1" x14ac:dyDescent="0.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5.75" customHeight="1" x14ac:dyDescent="0.3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ht="15.75" customHeight="1" x14ac:dyDescent="0.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ht="15.75" customHeigh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ht="15.75" customHeight="1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ht="15.75" customHeight="1" x14ac:dyDescent="0.3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ht="15.75" customHeight="1" x14ac:dyDescent="0.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ht="15.75" customHeight="1" x14ac:dyDescent="0.3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ht="15.75" customHeight="1" x14ac:dyDescent="0.3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ht="15.75" customHeight="1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ht="15.75" customHeight="1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ht="15.75" customHeight="1" x14ac:dyDescent="0.3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ht="15.75" customHeight="1" x14ac:dyDescent="0.3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ht="15.75" customHeight="1" x14ac:dyDescent="0.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ht="15.75" customHeight="1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ht="15.75" customHeight="1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ht="12.45" x14ac:dyDescent="0.3">
      <c r="A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ht="12.45" x14ac:dyDescent="0.3">
      <c r="A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ht="12.45" x14ac:dyDescent="0.3">
      <c r="A41" s="24"/>
      <c r="N41" s="24"/>
      <c r="O41" s="24"/>
      <c r="P41" s="24"/>
      <c r="Q41" s="24"/>
      <c r="R41" s="24"/>
      <c r="S41" s="24"/>
      <c r="T41" s="24"/>
      <c r="U41" s="24"/>
      <c r="V41" s="24"/>
    </row>
  </sheetData>
  <mergeCells count="10">
    <mergeCell ref="C7:F7"/>
    <mergeCell ref="P7:Q7"/>
    <mergeCell ref="C8:F8"/>
    <mergeCell ref="P8:Q8"/>
    <mergeCell ref="B2:F3"/>
    <mergeCell ref="O2:Q3"/>
    <mergeCell ref="C5:F5"/>
    <mergeCell ref="P5:Q5"/>
    <mergeCell ref="C6:F6"/>
    <mergeCell ref="P6:Q6"/>
  </mergeCells>
  <conditionalFormatting sqref="H6:H8">
    <cfRule type="cellIs" dxfId="2" priority="1" operator="equal">
      <formula>"UAT"</formula>
    </cfRule>
  </conditionalFormatting>
  <dataValidations count="1">
    <dataValidation type="list" allowBlank="1" sqref="G6:G8" xr:uid="{46391D3B-B66B-4F2D-8188-A9B3EB56B1B5}">
      <formula1>$O$6:$O$8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F6F15B30-89C4-423D-85EC-C39CFAC82319}">
          <x14:formula1>
            <xm:f>'Config File'!$A$1:$A$2</xm:f>
          </x14:formula1>
          <xm:sqref>I6:I8</xm:sqref>
        </x14:dataValidation>
        <x14:dataValidation type="list" allowBlank="1" xr:uid="{519DCD22-9D29-4F54-8CFE-D3072E8E0CAB}">
          <x14:formula1>
            <xm:f>'Config File'!$A$4:$A$8</xm:f>
          </x14:formula1>
          <xm:sqref>J6:J8 H6:H8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1F20-6B6F-47C0-9AC6-9DD71CCCE2AC}">
  <sheetPr>
    <outlinePr summaryBelow="0" summaryRight="0"/>
  </sheetPr>
  <dimension ref="A1:V41"/>
  <sheetViews>
    <sheetView zoomScale="70" zoomScaleNormal="70" workbookViewId="0">
      <selection activeCell="B4" sqref="B4"/>
    </sheetView>
  </sheetViews>
  <sheetFormatPr defaultColWidth="14.4609375" defaultRowHeight="15.75" customHeight="1" x14ac:dyDescent="0.3"/>
  <cols>
    <col min="1" max="1" width="5.4609375" style="25" customWidth="1"/>
    <col min="2" max="2" width="26.3046875" style="25" bestFit="1" customWidth="1"/>
    <col min="3" max="6" width="22.765625" style="25" customWidth="1"/>
    <col min="7" max="15" width="14.4609375" style="25"/>
    <col min="16" max="16" width="20.765625" style="25" customWidth="1"/>
    <col min="17" max="16384" width="14.4609375" style="25"/>
  </cols>
  <sheetData>
    <row r="1" spans="1:22" ht="15.75" customHeight="1" thickBot="1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5.75" customHeight="1" x14ac:dyDescent="0.3">
      <c r="A2" s="24"/>
      <c r="B2" s="111" t="s">
        <v>64</v>
      </c>
      <c r="C2" s="150"/>
      <c r="D2" s="150"/>
      <c r="E2" s="150"/>
      <c r="F2" s="151"/>
      <c r="G2" s="24"/>
      <c r="H2" s="24"/>
      <c r="I2" s="24"/>
      <c r="J2" s="24"/>
      <c r="K2" s="24"/>
      <c r="L2" s="24"/>
      <c r="M2" s="24"/>
      <c r="N2" s="24"/>
      <c r="O2" s="149" t="s">
        <v>3</v>
      </c>
      <c r="P2" s="150"/>
      <c r="Q2" s="151"/>
      <c r="R2" s="24"/>
      <c r="S2" s="24"/>
      <c r="T2" s="24"/>
      <c r="U2" s="24"/>
      <c r="V2" s="24"/>
    </row>
    <row r="3" spans="1:22" ht="15.75" customHeight="1" thickBot="1" x14ac:dyDescent="0.35">
      <c r="A3" s="24"/>
      <c r="B3" s="152"/>
      <c r="C3" s="153"/>
      <c r="D3" s="153"/>
      <c r="E3" s="153"/>
      <c r="F3" s="154"/>
      <c r="G3" s="24"/>
      <c r="H3" s="24"/>
      <c r="I3" s="24"/>
      <c r="J3" s="24"/>
      <c r="K3" s="24"/>
      <c r="L3" s="24"/>
      <c r="M3" s="24"/>
      <c r="N3" s="24"/>
      <c r="O3" s="152"/>
      <c r="P3" s="153"/>
      <c r="Q3" s="154"/>
      <c r="R3" s="24"/>
      <c r="S3" s="24"/>
      <c r="T3" s="24"/>
      <c r="U3" s="24"/>
      <c r="V3" s="24"/>
    </row>
    <row r="4" spans="1:22" ht="15.75" customHeight="1" thickBot="1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ht="15.75" customHeight="1" thickBot="1" x14ac:dyDescent="0.35">
      <c r="A5" s="24"/>
      <c r="B5" s="75" t="s">
        <v>4</v>
      </c>
      <c r="C5" s="155" t="s">
        <v>5</v>
      </c>
      <c r="D5" s="156"/>
      <c r="E5" s="156"/>
      <c r="F5" s="157"/>
      <c r="G5" s="75" t="s">
        <v>6</v>
      </c>
      <c r="H5" s="75" t="s">
        <v>7</v>
      </c>
      <c r="I5" s="75" t="s">
        <v>8</v>
      </c>
      <c r="J5" s="27" t="s">
        <v>9</v>
      </c>
      <c r="K5" s="75" t="s">
        <v>10</v>
      </c>
      <c r="L5" s="75" t="s">
        <v>11</v>
      </c>
      <c r="M5" s="74" t="s">
        <v>52</v>
      </c>
      <c r="N5" s="24"/>
      <c r="O5" s="75" t="s">
        <v>6</v>
      </c>
      <c r="P5" s="146" t="s">
        <v>12</v>
      </c>
      <c r="Q5" s="147"/>
      <c r="R5" s="75" t="s">
        <v>19</v>
      </c>
      <c r="S5" s="24"/>
      <c r="T5" s="24"/>
      <c r="U5" s="24"/>
      <c r="V5" s="24"/>
    </row>
    <row r="6" spans="1:22" ht="15.75" customHeight="1" thickBot="1" x14ac:dyDescent="0.35">
      <c r="A6" s="24"/>
      <c r="B6" s="61"/>
      <c r="C6" s="136"/>
      <c r="D6" s="156"/>
      <c r="E6" s="156"/>
      <c r="F6" s="157"/>
      <c r="G6" s="29"/>
      <c r="H6" s="8"/>
      <c r="I6" s="28"/>
      <c r="J6" s="8"/>
      <c r="K6" s="62"/>
      <c r="L6" s="28"/>
      <c r="M6" s="71"/>
      <c r="N6" s="24"/>
      <c r="O6" s="76" t="s">
        <v>13</v>
      </c>
      <c r="P6" s="148" t="s">
        <v>14</v>
      </c>
      <c r="Q6" s="147"/>
      <c r="R6" s="76">
        <f>COUNTIF(M6:M8,"1 point")</f>
        <v>0</v>
      </c>
      <c r="S6" s="24"/>
      <c r="T6" s="24"/>
      <c r="U6" s="24"/>
      <c r="V6" s="24"/>
    </row>
    <row r="7" spans="1:22" ht="15.75" customHeight="1" thickBot="1" x14ac:dyDescent="0.35">
      <c r="A7" s="24"/>
      <c r="B7" s="7"/>
      <c r="C7" s="136"/>
      <c r="D7" s="158"/>
      <c r="E7" s="158"/>
      <c r="F7" s="159"/>
      <c r="G7" s="29"/>
      <c r="H7" s="8"/>
      <c r="I7" s="7"/>
      <c r="J7" s="8"/>
      <c r="K7" s="62"/>
      <c r="L7" s="28"/>
      <c r="M7" s="73"/>
      <c r="N7" s="24"/>
      <c r="O7" s="76" t="s">
        <v>15</v>
      </c>
      <c r="P7" s="148" t="s">
        <v>16</v>
      </c>
      <c r="Q7" s="148"/>
      <c r="R7" s="76">
        <f>COUNTIF(M6:M8,"5 point")</f>
        <v>0</v>
      </c>
      <c r="S7" s="24"/>
      <c r="T7" s="24"/>
      <c r="U7" s="24"/>
      <c r="V7" s="24"/>
    </row>
    <row r="8" spans="1:22" ht="15.75" customHeight="1" thickBot="1" x14ac:dyDescent="0.35">
      <c r="A8" s="24"/>
      <c r="B8" s="28"/>
      <c r="C8" s="136"/>
      <c r="D8" s="158"/>
      <c r="E8" s="158"/>
      <c r="F8" s="159"/>
      <c r="G8" s="29"/>
      <c r="H8" s="8"/>
      <c r="I8" s="28"/>
      <c r="J8" s="29"/>
      <c r="K8" s="62"/>
      <c r="L8" s="29"/>
      <c r="M8" s="73"/>
      <c r="N8" s="24"/>
      <c r="O8" s="76" t="s">
        <v>17</v>
      </c>
      <c r="P8" s="148" t="s">
        <v>18</v>
      </c>
      <c r="Q8" s="148"/>
      <c r="R8" s="76">
        <f>COUNTIF(M6:M8,"10 point")</f>
        <v>0</v>
      </c>
      <c r="S8" s="24"/>
      <c r="T8" s="24"/>
      <c r="U8" s="24"/>
      <c r="V8" s="24"/>
    </row>
    <row r="9" spans="1:22" ht="15.75" customHeight="1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70"/>
      <c r="N9" s="24"/>
      <c r="O9" s="24"/>
      <c r="P9" s="24"/>
      <c r="Q9" s="24"/>
      <c r="R9" s="24"/>
      <c r="S9" s="24"/>
      <c r="T9" s="24"/>
      <c r="U9" s="24"/>
      <c r="V9" s="24"/>
    </row>
    <row r="10" spans="1:22" ht="15.75" customHeight="1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Q10" s="24"/>
      <c r="R10" s="24"/>
      <c r="S10" s="24"/>
      <c r="T10" s="24"/>
      <c r="U10" s="24"/>
      <c r="V10" s="24"/>
    </row>
    <row r="11" spans="1:22" ht="15.75" customHeigh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Q11" s="24"/>
      <c r="R11" s="24"/>
      <c r="S11" s="24"/>
      <c r="T11" s="24"/>
      <c r="U11" s="24"/>
      <c r="V11" s="24"/>
    </row>
    <row r="12" spans="1:22" ht="15.75" customHeigh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Q12" s="24"/>
      <c r="R12" s="24"/>
      <c r="S12" s="24"/>
      <c r="T12" s="24"/>
      <c r="U12" s="24"/>
      <c r="V12" s="24"/>
    </row>
    <row r="13" spans="1:22" ht="15.75" customHeight="1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Q13" s="24"/>
      <c r="R13" s="24"/>
      <c r="S13" s="24"/>
      <c r="T13" s="24"/>
      <c r="U13" s="24"/>
      <c r="V13" s="24"/>
    </row>
    <row r="14" spans="1:22" ht="15.75" customHeight="1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Q14" s="24"/>
      <c r="R14" s="24"/>
      <c r="S14" s="24"/>
      <c r="T14" s="24"/>
      <c r="U14" s="24"/>
      <c r="V14" s="24"/>
    </row>
    <row r="15" spans="1:22" ht="15.7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Q15" s="24"/>
      <c r="R15" s="24"/>
      <c r="S15" s="24"/>
      <c r="T15" s="24"/>
      <c r="U15" s="24"/>
      <c r="V15" s="24"/>
    </row>
    <row r="16" spans="1:22" ht="15.75" customHeight="1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Q16" s="24"/>
      <c r="R16" s="24"/>
      <c r="S16" s="24"/>
      <c r="T16" s="24"/>
      <c r="U16" s="24"/>
      <c r="V16" s="24"/>
    </row>
    <row r="17" spans="1:22" ht="15.75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ht="15.75" customHeigh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ht="15.75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ht="15.75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15.75" customHeight="1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ht="15.75" customHeight="1" x14ac:dyDescent="0.3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ht="15.75" customHeight="1" x14ac:dyDescent="0.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5.75" customHeight="1" x14ac:dyDescent="0.3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ht="15.75" customHeight="1" x14ac:dyDescent="0.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ht="15.75" customHeigh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ht="15.75" customHeight="1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ht="15.75" customHeight="1" x14ac:dyDescent="0.3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ht="15.75" customHeight="1" x14ac:dyDescent="0.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ht="15.75" customHeight="1" x14ac:dyDescent="0.3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ht="15.75" customHeight="1" x14ac:dyDescent="0.3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ht="15.75" customHeight="1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ht="15.75" customHeight="1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ht="15.75" customHeight="1" x14ac:dyDescent="0.3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ht="15.75" customHeight="1" x14ac:dyDescent="0.3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ht="15.75" customHeight="1" x14ac:dyDescent="0.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ht="15.75" customHeight="1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ht="15.75" customHeight="1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ht="12.45" x14ac:dyDescent="0.3">
      <c r="A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ht="12.45" x14ac:dyDescent="0.3">
      <c r="A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ht="12.45" x14ac:dyDescent="0.3">
      <c r="A41" s="24"/>
      <c r="N41" s="24"/>
      <c r="O41" s="24"/>
      <c r="P41" s="24"/>
      <c r="Q41" s="24"/>
      <c r="R41" s="24"/>
      <c r="S41" s="24"/>
      <c r="T41" s="24"/>
      <c r="U41" s="24"/>
      <c r="V41" s="24"/>
    </row>
  </sheetData>
  <mergeCells count="10">
    <mergeCell ref="C7:F7"/>
    <mergeCell ref="P7:Q7"/>
    <mergeCell ref="C8:F8"/>
    <mergeCell ref="P8:Q8"/>
    <mergeCell ref="B2:F3"/>
    <mergeCell ref="O2:Q3"/>
    <mergeCell ref="C5:F5"/>
    <mergeCell ref="P5:Q5"/>
    <mergeCell ref="C6:F6"/>
    <mergeCell ref="P6:Q6"/>
  </mergeCells>
  <conditionalFormatting sqref="H6:H8">
    <cfRule type="cellIs" dxfId="1" priority="1" operator="equal">
      <formula>"UAT"</formula>
    </cfRule>
  </conditionalFormatting>
  <dataValidations count="1">
    <dataValidation type="list" allowBlank="1" sqref="G6:G8" xr:uid="{E9929E60-3F41-4A12-9ACD-115B537D58B7}">
      <formula1>$O$6:$O$8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7C42DB9B-9593-4F25-BFDC-1F256D195244}">
          <x14:formula1>
            <xm:f>'Config File'!$A$4:$A$8</xm:f>
          </x14:formula1>
          <xm:sqref>J6:J8 H6:H8</xm:sqref>
        </x14:dataValidation>
        <x14:dataValidation type="list" allowBlank="1" xr:uid="{62957C6E-4FCE-4DA8-9EF9-B05F50829D3D}">
          <x14:formula1>
            <xm:f>'Config File'!$A$1:$A$2</xm:f>
          </x14:formula1>
          <xm:sqref>I6:I8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565A-9423-4AD9-B3AB-4ECEFA48AB25}">
  <sheetPr>
    <outlinePr summaryBelow="0" summaryRight="0"/>
  </sheetPr>
  <dimension ref="A1:V41"/>
  <sheetViews>
    <sheetView zoomScale="70" zoomScaleNormal="70" workbookViewId="0">
      <selection activeCell="B4" sqref="B4"/>
    </sheetView>
  </sheetViews>
  <sheetFormatPr defaultColWidth="14.4609375" defaultRowHeight="15.75" customHeight="1" x14ac:dyDescent="0.3"/>
  <cols>
    <col min="1" max="1" width="5.4609375" style="25" customWidth="1"/>
    <col min="2" max="2" width="26.3046875" style="25" bestFit="1" customWidth="1"/>
    <col min="3" max="6" width="22.765625" style="25" customWidth="1"/>
    <col min="7" max="15" width="14.4609375" style="25"/>
    <col min="16" max="16" width="20.765625" style="25" customWidth="1"/>
    <col min="17" max="16384" width="14.4609375" style="25"/>
  </cols>
  <sheetData>
    <row r="1" spans="1:22" ht="15.75" customHeight="1" thickBot="1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5.75" customHeight="1" x14ac:dyDescent="0.3">
      <c r="A2" s="24"/>
      <c r="B2" s="111" t="s">
        <v>65</v>
      </c>
      <c r="C2" s="150"/>
      <c r="D2" s="150"/>
      <c r="E2" s="150"/>
      <c r="F2" s="151"/>
      <c r="G2" s="24"/>
      <c r="H2" s="24"/>
      <c r="I2" s="24"/>
      <c r="J2" s="24"/>
      <c r="K2" s="24"/>
      <c r="L2" s="24"/>
      <c r="M2" s="24"/>
      <c r="N2" s="24"/>
      <c r="O2" s="149" t="s">
        <v>3</v>
      </c>
      <c r="P2" s="150"/>
      <c r="Q2" s="151"/>
      <c r="R2" s="24"/>
      <c r="S2" s="24"/>
      <c r="T2" s="24"/>
      <c r="U2" s="24"/>
      <c r="V2" s="24"/>
    </row>
    <row r="3" spans="1:22" ht="15.75" customHeight="1" thickBot="1" x14ac:dyDescent="0.35">
      <c r="A3" s="24"/>
      <c r="B3" s="152"/>
      <c r="C3" s="153"/>
      <c r="D3" s="153"/>
      <c r="E3" s="153"/>
      <c r="F3" s="154"/>
      <c r="G3" s="24"/>
      <c r="H3" s="24"/>
      <c r="I3" s="24"/>
      <c r="J3" s="24"/>
      <c r="K3" s="24"/>
      <c r="L3" s="24"/>
      <c r="M3" s="24"/>
      <c r="N3" s="24"/>
      <c r="O3" s="152"/>
      <c r="P3" s="153"/>
      <c r="Q3" s="154"/>
      <c r="R3" s="24"/>
      <c r="S3" s="24"/>
      <c r="T3" s="24"/>
      <c r="U3" s="24"/>
      <c r="V3" s="24"/>
    </row>
    <row r="4" spans="1:22" ht="15.75" customHeight="1" thickBot="1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ht="15.75" customHeight="1" thickBot="1" x14ac:dyDescent="0.35">
      <c r="A5" s="24"/>
      <c r="B5" s="75" t="s">
        <v>4</v>
      </c>
      <c r="C5" s="155" t="s">
        <v>5</v>
      </c>
      <c r="D5" s="156"/>
      <c r="E5" s="156"/>
      <c r="F5" s="157"/>
      <c r="G5" s="75" t="s">
        <v>6</v>
      </c>
      <c r="H5" s="75" t="s">
        <v>7</v>
      </c>
      <c r="I5" s="75" t="s">
        <v>8</v>
      </c>
      <c r="J5" s="27" t="s">
        <v>9</v>
      </c>
      <c r="K5" s="75" t="s">
        <v>10</v>
      </c>
      <c r="L5" s="75" t="s">
        <v>11</v>
      </c>
      <c r="M5" s="74" t="s">
        <v>52</v>
      </c>
      <c r="N5" s="24"/>
      <c r="O5" s="75" t="s">
        <v>6</v>
      </c>
      <c r="P5" s="146" t="s">
        <v>12</v>
      </c>
      <c r="Q5" s="147"/>
      <c r="R5" s="75" t="s">
        <v>19</v>
      </c>
      <c r="S5" s="24"/>
      <c r="T5" s="24"/>
      <c r="U5" s="24"/>
      <c r="V5" s="24"/>
    </row>
    <row r="6" spans="1:22" ht="15.75" customHeight="1" thickBot="1" x14ac:dyDescent="0.35">
      <c r="A6" s="24"/>
      <c r="B6" s="61"/>
      <c r="C6" s="136"/>
      <c r="D6" s="156"/>
      <c r="E6" s="156"/>
      <c r="F6" s="157"/>
      <c r="G6" s="29"/>
      <c r="H6" s="8"/>
      <c r="I6" s="28"/>
      <c r="J6" s="8"/>
      <c r="K6" s="62"/>
      <c r="L6" s="28"/>
      <c r="M6" s="71"/>
      <c r="N6" s="24"/>
      <c r="O6" s="76" t="s">
        <v>13</v>
      </c>
      <c r="P6" s="148" t="s">
        <v>14</v>
      </c>
      <c r="Q6" s="147"/>
      <c r="R6" s="76">
        <f>COUNTIF(M6:M8,"1 point")</f>
        <v>0</v>
      </c>
      <c r="S6" s="24"/>
      <c r="T6" s="24"/>
      <c r="U6" s="24"/>
      <c r="V6" s="24"/>
    </row>
    <row r="7" spans="1:22" ht="15.75" customHeight="1" thickBot="1" x14ac:dyDescent="0.35">
      <c r="A7" s="24"/>
      <c r="B7" s="7"/>
      <c r="C7" s="136"/>
      <c r="D7" s="158"/>
      <c r="E7" s="158"/>
      <c r="F7" s="159"/>
      <c r="G7" s="29"/>
      <c r="H7" s="8"/>
      <c r="I7" s="7"/>
      <c r="J7" s="8"/>
      <c r="K7" s="62"/>
      <c r="L7" s="28"/>
      <c r="M7" s="73"/>
      <c r="N7" s="24"/>
      <c r="O7" s="76" t="s">
        <v>15</v>
      </c>
      <c r="P7" s="148" t="s">
        <v>16</v>
      </c>
      <c r="Q7" s="148"/>
      <c r="R7" s="76">
        <f>COUNTIF(M6:M8,"5 point")</f>
        <v>0</v>
      </c>
      <c r="S7" s="24"/>
      <c r="T7" s="24"/>
      <c r="U7" s="24"/>
      <c r="V7" s="24"/>
    </row>
    <row r="8" spans="1:22" ht="15.75" customHeight="1" thickBot="1" x14ac:dyDescent="0.35">
      <c r="A8" s="24"/>
      <c r="B8" s="28"/>
      <c r="C8" s="136"/>
      <c r="D8" s="158"/>
      <c r="E8" s="158"/>
      <c r="F8" s="159"/>
      <c r="G8" s="29"/>
      <c r="H8" s="8"/>
      <c r="I8" s="28"/>
      <c r="J8" s="29"/>
      <c r="K8" s="62"/>
      <c r="L8" s="29"/>
      <c r="M8" s="73"/>
      <c r="N8" s="24"/>
      <c r="O8" s="76" t="s">
        <v>17</v>
      </c>
      <c r="P8" s="148" t="s">
        <v>18</v>
      </c>
      <c r="Q8" s="148"/>
      <c r="R8" s="76">
        <f>COUNTIF(M6:M8,"10 point")</f>
        <v>0</v>
      </c>
      <c r="S8" s="24"/>
      <c r="T8" s="24"/>
      <c r="U8" s="24"/>
      <c r="V8" s="24"/>
    </row>
    <row r="9" spans="1:22" ht="15.75" customHeight="1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70"/>
      <c r="N9" s="24"/>
      <c r="O9" s="24"/>
      <c r="P9" s="24"/>
      <c r="Q9" s="24"/>
      <c r="R9" s="24"/>
      <c r="S9" s="24"/>
      <c r="T9" s="24"/>
      <c r="U9" s="24"/>
      <c r="V9" s="24"/>
    </row>
    <row r="10" spans="1:22" ht="15.75" customHeight="1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Q10" s="24"/>
      <c r="R10" s="24"/>
      <c r="S10" s="24"/>
      <c r="T10" s="24"/>
      <c r="U10" s="24"/>
      <c r="V10" s="24"/>
    </row>
    <row r="11" spans="1:22" ht="15.75" customHeigh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Q11" s="24"/>
      <c r="R11" s="24"/>
      <c r="S11" s="24"/>
      <c r="T11" s="24"/>
      <c r="U11" s="24"/>
      <c r="V11" s="24"/>
    </row>
    <row r="12" spans="1:22" ht="15.75" customHeigh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Q12" s="24"/>
      <c r="R12" s="24"/>
      <c r="S12" s="24"/>
      <c r="T12" s="24"/>
      <c r="U12" s="24"/>
      <c r="V12" s="24"/>
    </row>
    <row r="13" spans="1:22" ht="15.75" customHeight="1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Q13" s="24"/>
      <c r="R13" s="24"/>
      <c r="S13" s="24"/>
      <c r="T13" s="24"/>
      <c r="U13" s="24"/>
      <c r="V13" s="24"/>
    </row>
    <row r="14" spans="1:22" ht="15.75" customHeight="1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Q14" s="24"/>
      <c r="R14" s="24"/>
      <c r="S14" s="24"/>
      <c r="T14" s="24"/>
      <c r="U14" s="24"/>
      <c r="V14" s="24"/>
    </row>
    <row r="15" spans="1:22" ht="15.7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Q15" s="24"/>
      <c r="R15" s="24"/>
      <c r="S15" s="24"/>
      <c r="T15" s="24"/>
      <c r="U15" s="24"/>
      <c r="V15" s="24"/>
    </row>
    <row r="16" spans="1:22" ht="15.75" customHeight="1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Q16" s="24"/>
      <c r="R16" s="24"/>
      <c r="S16" s="24"/>
      <c r="T16" s="24"/>
      <c r="U16" s="24"/>
      <c r="V16" s="24"/>
    </row>
    <row r="17" spans="1:22" ht="15.75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ht="15.75" customHeigh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ht="15.75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ht="15.75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15.75" customHeight="1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ht="15.75" customHeight="1" x14ac:dyDescent="0.3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ht="15.75" customHeight="1" x14ac:dyDescent="0.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5.75" customHeight="1" x14ac:dyDescent="0.3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ht="15.75" customHeight="1" x14ac:dyDescent="0.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ht="15.75" customHeigh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ht="15.75" customHeight="1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ht="15.75" customHeight="1" x14ac:dyDescent="0.3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ht="15.75" customHeight="1" x14ac:dyDescent="0.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ht="15.75" customHeight="1" x14ac:dyDescent="0.3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ht="15.75" customHeight="1" x14ac:dyDescent="0.3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ht="15.75" customHeight="1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ht="15.75" customHeight="1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ht="15.75" customHeight="1" x14ac:dyDescent="0.3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ht="15.75" customHeight="1" x14ac:dyDescent="0.3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ht="15.75" customHeight="1" x14ac:dyDescent="0.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ht="15.75" customHeight="1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ht="15.75" customHeight="1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ht="12.45" x14ac:dyDescent="0.3">
      <c r="A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ht="12.45" x14ac:dyDescent="0.3">
      <c r="A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ht="12.45" x14ac:dyDescent="0.3">
      <c r="A41" s="24"/>
      <c r="N41" s="24"/>
      <c r="O41" s="24"/>
      <c r="P41" s="24"/>
      <c r="Q41" s="24"/>
      <c r="R41" s="24"/>
      <c r="S41" s="24"/>
      <c r="T41" s="24"/>
      <c r="U41" s="24"/>
      <c r="V41" s="24"/>
    </row>
  </sheetData>
  <mergeCells count="10">
    <mergeCell ref="C7:F7"/>
    <mergeCell ref="P7:Q7"/>
    <mergeCell ref="C8:F8"/>
    <mergeCell ref="P8:Q8"/>
    <mergeCell ref="B2:F3"/>
    <mergeCell ref="O2:Q3"/>
    <mergeCell ref="C5:F5"/>
    <mergeCell ref="P5:Q5"/>
    <mergeCell ref="C6:F6"/>
    <mergeCell ref="P6:Q6"/>
  </mergeCells>
  <conditionalFormatting sqref="H6:H8">
    <cfRule type="cellIs" dxfId="0" priority="1" operator="equal">
      <formula>"UAT"</formula>
    </cfRule>
  </conditionalFormatting>
  <dataValidations count="1">
    <dataValidation type="list" allowBlank="1" sqref="G6:G8" xr:uid="{A35E2211-FCB0-4466-8D60-DE5715115ED9}">
      <formula1>$O$6:$O$8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F6B8433F-EBE1-4D6E-B5B1-AD3A10D8222D}">
          <x14:formula1>
            <xm:f>'Config File'!$A$1:$A$2</xm:f>
          </x14:formula1>
          <xm:sqref>I6:I8</xm:sqref>
        </x14:dataValidation>
        <x14:dataValidation type="list" allowBlank="1" xr:uid="{12803C83-9013-4C71-98C4-E6E3AB1B9E6A}">
          <x14:formula1>
            <xm:f>'Config File'!$A$4:$A$8</xm:f>
          </x14:formula1>
          <xm:sqref>J6:J8 H6:H8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9"/>
  <sheetViews>
    <sheetView workbookViewId="0">
      <selection activeCell="C8" sqref="C8"/>
    </sheetView>
  </sheetViews>
  <sheetFormatPr defaultColWidth="14.4609375" defaultRowHeight="15.75" customHeight="1" x14ac:dyDescent="0.3"/>
  <sheetData>
    <row r="1" spans="1:1" ht="15.75" customHeight="1" x14ac:dyDescent="0.4">
      <c r="A1" s="1" t="s">
        <v>22</v>
      </c>
    </row>
    <row r="2" spans="1:1" ht="15.75" customHeight="1" x14ac:dyDescent="0.4">
      <c r="A2" s="1" t="s">
        <v>24</v>
      </c>
    </row>
    <row r="3" spans="1:1" ht="15.75" customHeight="1" x14ac:dyDescent="0.4">
      <c r="A3" s="2"/>
    </row>
    <row r="4" spans="1:1" ht="15.75" customHeight="1" x14ac:dyDescent="0.4">
      <c r="A4" s="1" t="s">
        <v>54</v>
      </c>
    </row>
    <row r="5" spans="1:1" ht="15.75" customHeight="1" x14ac:dyDescent="0.4">
      <c r="A5" s="1" t="s">
        <v>55</v>
      </c>
    </row>
    <row r="6" spans="1:1" ht="15.75" customHeight="1" x14ac:dyDescent="0.4">
      <c r="A6" s="1" t="s">
        <v>58</v>
      </c>
    </row>
    <row r="7" spans="1:1" ht="15.75" customHeight="1" x14ac:dyDescent="0.4">
      <c r="A7" s="1" t="s">
        <v>25</v>
      </c>
    </row>
    <row r="8" spans="1:1" ht="15.75" customHeight="1" x14ac:dyDescent="0.4">
      <c r="A8" s="1" t="s">
        <v>56</v>
      </c>
    </row>
    <row r="9" spans="1:1" ht="15.75" customHeight="1" x14ac:dyDescent="0.4">
      <c r="A9" s="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35"/>
  <sheetViews>
    <sheetView zoomScale="98" zoomScaleNormal="98" workbookViewId="0">
      <selection activeCell="G18" sqref="G18"/>
    </sheetView>
  </sheetViews>
  <sheetFormatPr defaultColWidth="14.4609375" defaultRowHeight="15.75" customHeight="1" x14ac:dyDescent="0.3"/>
  <cols>
    <col min="1" max="1" width="3.23046875" style="11" customWidth="1"/>
    <col min="2" max="12" width="14.4609375" style="11"/>
    <col min="13" max="13" width="14.4609375" style="43"/>
    <col min="14" max="14" width="11.53515625" style="11" customWidth="1"/>
    <col min="15" max="15" width="14.4609375" style="11"/>
    <col min="16" max="16" width="21.4609375" style="11" customWidth="1"/>
    <col min="17" max="16384" width="14.4609375" style="11"/>
  </cols>
  <sheetData>
    <row r="1" spans="1:22" ht="15.75" customHeight="1" thickBo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1"/>
      <c r="N1" s="10"/>
      <c r="O1" s="10"/>
      <c r="P1" s="10"/>
      <c r="Q1" s="10"/>
      <c r="R1" s="10"/>
      <c r="S1" s="10"/>
      <c r="T1" s="10"/>
      <c r="U1" s="10"/>
      <c r="V1" s="10"/>
    </row>
    <row r="2" spans="1:22" ht="15.75" customHeight="1" x14ac:dyDescent="0.3">
      <c r="A2" s="10"/>
      <c r="B2" s="101" t="s">
        <v>0</v>
      </c>
      <c r="C2" s="102"/>
      <c r="D2" s="102"/>
      <c r="E2" s="102"/>
      <c r="F2" s="103"/>
      <c r="G2" s="10"/>
      <c r="H2" s="10"/>
      <c r="I2" s="10"/>
      <c r="J2" s="10"/>
      <c r="K2" s="10"/>
      <c r="L2" s="10"/>
      <c r="M2" s="41"/>
      <c r="N2" s="10"/>
      <c r="O2" s="100" t="s">
        <v>3</v>
      </c>
      <c r="P2" s="100"/>
      <c r="Q2" s="100"/>
      <c r="R2" s="100"/>
      <c r="S2" s="10"/>
      <c r="T2" s="10"/>
      <c r="U2" s="10"/>
      <c r="V2" s="10"/>
    </row>
    <row r="3" spans="1:22" ht="15.75" customHeight="1" thickBot="1" x14ac:dyDescent="0.35">
      <c r="A3" s="10"/>
      <c r="B3" s="104"/>
      <c r="C3" s="105"/>
      <c r="D3" s="105"/>
      <c r="E3" s="105"/>
      <c r="F3" s="106"/>
      <c r="G3" s="10"/>
      <c r="H3" s="10"/>
      <c r="I3" s="10"/>
      <c r="J3" s="10"/>
      <c r="K3" s="10"/>
      <c r="L3" s="10"/>
      <c r="M3" s="41"/>
      <c r="N3" s="10"/>
      <c r="O3" s="100"/>
      <c r="P3" s="100"/>
      <c r="Q3" s="100"/>
      <c r="R3" s="100"/>
      <c r="S3" s="10"/>
      <c r="T3" s="10"/>
      <c r="U3" s="10"/>
      <c r="V3" s="10"/>
    </row>
    <row r="4" spans="1:22" ht="15.75" customHeight="1" thickBo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41"/>
      <c r="N4" s="10"/>
      <c r="O4" s="10"/>
      <c r="P4" s="10"/>
      <c r="Q4" s="10"/>
      <c r="R4" s="10"/>
      <c r="S4" s="10"/>
      <c r="T4" s="10"/>
      <c r="U4" s="10"/>
      <c r="V4" s="10"/>
    </row>
    <row r="5" spans="1:22" ht="15.75" customHeight="1" thickBot="1" x14ac:dyDescent="0.35">
      <c r="A5" s="10"/>
      <c r="B5" s="12" t="s">
        <v>4</v>
      </c>
      <c r="C5" s="107" t="s">
        <v>5</v>
      </c>
      <c r="D5" s="95"/>
      <c r="E5" s="95"/>
      <c r="F5" s="96"/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32" t="s">
        <v>11</v>
      </c>
      <c r="M5" s="37" t="s">
        <v>52</v>
      </c>
      <c r="N5" s="10"/>
      <c r="O5" s="12" t="s">
        <v>6</v>
      </c>
      <c r="P5" s="99" t="s">
        <v>12</v>
      </c>
      <c r="Q5" s="98"/>
      <c r="R5" s="12" t="s">
        <v>19</v>
      </c>
      <c r="S5" s="10"/>
      <c r="T5" s="10"/>
      <c r="U5" s="10"/>
      <c r="V5" s="10"/>
    </row>
    <row r="6" spans="1:22" ht="15.75" customHeight="1" thickBot="1" x14ac:dyDescent="0.35">
      <c r="A6" s="10"/>
      <c r="B6" s="13"/>
      <c r="C6" s="94"/>
      <c r="D6" s="95"/>
      <c r="E6" s="95"/>
      <c r="F6" s="96"/>
      <c r="G6" s="14"/>
      <c r="H6" s="14"/>
      <c r="I6" s="13"/>
      <c r="J6" s="14"/>
      <c r="K6" s="13"/>
      <c r="L6" s="31"/>
      <c r="M6" s="42">
        <f>IF(J6="Solved",0,G6)</f>
        <v>0</v>
      </c>
      <c r="N6" s="10"/>
      <c r="O6" s="15" t="s">
        <v>13</v>
      </c>
      <c r="P6" s="97" t="s">
        <v>14</v>
      </c>
      <c r="Q6" s="98"/>
      <c r="R6" s="15">
        <f>COUNTIF($M$6:$M$8,"=1 point")</f>
        <v>0</v>
      </c>
      <c r="S6" s="10"/>
      <c r="T6" s="10"/>
      <c r="U6" s="10"/>
      <c r="V6" s="10"/>
    </row>
    <row r="7" spans="1:22" ht="15.75" customHeight="1" thickBot="1" x14ac:dyDescent="0.35">
      <c r="A7" s="10"/>
      <c r="B7" s="13"/>
      <c r="C7" s="94"/>
      <c r="D7" s="95"/>
      <c r="E7" s="95"/>
      <c r="F7" s="96"/>
      <c r="G7" s="14"/>
      <c r="H7" s="14"/>
      <c r="I7" s="13"/>
      <c r="J7" s="14"/>
      <c r="K7" s="13"/>
      <c r="L7" s="31"/>
      <c r="M7" s="42">
        <f t="shared" ref="M7:M8" si="0">IF(J7="Solved",0,G7)</f>
        <v>0</v>
      </c>
      <c r="N7" s="10"/>
      <c r="O7" s="15" t="s">
        <v>15</v>
      </c>
      <c r="P7" s="97" t="s">
        <v>16</v>
      </c>
      <c r="Q7" s="98"/>
      <c r="R7" s="15">
        <f>COUNTIF($M$6:$M$8,"=5 point")</f>
        <v>0</v>
      </c>
      <c r="S7" s="10"/>
      <c r="T7" s="10"/>
      <c r="U7" s="10"/>
      <c r="V7" s="10"/>
    </row>
    <row r="8" spans="1:22" ht="15.75" customHeight="1" thickBot="1" x14ac:dyDescent="0.35">
      <c r="A8" s="10"/>
      <c r="B8" s="13"/>
      <c r="C8" s="94"/>
      <c r="D8" s="95"/>
      <c r="E8" s="95"/>
      <c r="F8" s="96"/>
      <c r="G8" s="14"/>
      <c r="H8" s="14"/>
      <c r="I8" s="13"/>
      <c r="J8" s="14"/>
      <c r="K8" s="13"/>
      <c r="L8" s="36"/>
      <c r="M8" s="42">
        <f t="shared" si="0"/>
        <v>0</v>
      </c>
      <c r="N8" s="10"/>
      <c r="O8" s="15" t="s">
        <v>17</v>
      </c>
      <c r="P8" s="97" t="s">
        <v>18</v>
      </c>
      <c r="Q8" s="98"/>
      <c r="R8" s="15">
        <f>COUNTIF($M$6:$M$8,"=10 point")</f>
        <v>0</v>
      </c>
      <c r="S8" s="10"/>
      <c r="T8" s="10"/>
      <c r="U8" s="10"/>
      <c r="V8" s="10"/>
    </row>
    <row r="9" spans="1:22" ht="15.75" customHeight="1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41"/>
      <c r="N9" s="10"/>
      <c r="O9" s="10"/>
      <c r="P9" s="10"/>
      <c r="Q9" s="10"/>
      <c r="R9" s="10"/>
      <c r="S9" s="10"/>
      <c r="T9" s="10"/>
      <c r="U9" s="10"/>
      <c r="V9" s="10"/>
    </row>
    <row r="10" spans="1:22" ht="15.75" customHeight="1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41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15.75" customHeight="1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41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15.75" customHeight="1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41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15.75" customHeigh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41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5.75" customHeigh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41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5.75" customHeigh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41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5.75" customHeigh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4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5.75" customHeigh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4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5.75" customHeigh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41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5.75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4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5.7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4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5.75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4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5.7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4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5.7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4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5.75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4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5.75" customHeigh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4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5.7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4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5.75" customHeigh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41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5.75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4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5.75" customHeigh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4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5.75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41"/>
      <c r="N30" s="10"/>
      <c r="O30" s="10"/>
      <c r="P30" s="10"/>
      <c r="R30" s="10"/>
      <c r="S30" s="10"/>
      <c r="T30" s="10"/>
      <c r="U30" s="10"/>
      <c r="V30" s="10"/>
    </row>
    <row r="31" spans="1:22" ht="15.75" customHeigh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41"/>
      <c r="N31" s="10"/>
      <c r="O31" s="10"/>
      <c r="P31" s="10"/>
      <c r="R31" s="10"/>
      <c r="S31" s="10"/>
      <c r="T31" s="10"/>
      <c r="U31" s="10"/>
      <c r="V31" s="10"/>
    </row>
    <row r="32" spans="1:22" ht="12.45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41"/>
      <c r="N32" s="10"/>
      <c r="O32" s="10"/>
      <c r="P32" s="10"/>
      <c r="R32" s="10"/>
      <c r="S32" s="10"/>
      <c r="T32" s="10"/>
      <c r="U32" s="10"/>
      <c r="V32" s="10"/>
    </row>
    <row r="33" spans="1:22" ht="12.45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41"/>
      <c r="N33" s="10"/>
      <c r="O33" s="10"/>
      <c r="P33" s="10"/>
      <c r="R33" s="10"/>
      <c r="S33" s="10"/>
      <c r="T33" s="10"/>
      <c r="U33" s="10"/>
      <c r="V33" s="10"/>
    </row>
    <row r="34" spans="1:22" ht="12.45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41"/>
      <c r="N34" s="10"/>
      <c r="O34" s="10"/>
      <c r="P34" s="10"/>
      <c r="R34" s="10"/>
      <c r="S34" s="10"/>
      <c r="T34" s="10"/>
      <c r="U34" s="10"/>
      <c r="V34" s="10"/>
    </row>
    <row r="35" spans="1:22" ht="12.45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41"/>
      <c r="N35" s="10"/>
      <c r="R35" s="10"/>
      <c r="S35" s="10"/>
      <c r="T35" s="10"/>
      <c r="U35" s="10"/>
      <c r="V35" s="10"/>
    </row>
  </sheetData>
  <mergeCells count="10">
    <mergeCell ref="C8:F8"/>
    <mergeCell ref="P7:Q7"/>
    <mergeCell ref="P8:Q8"/>
    <mergeCell ref="P5:Q5"/>
    <mergeCell ref="O2:R3"/>
    <mergeCell ref="P6:Q6"/>
    <mergeCell ref="B2:F3"/>
    <mergeCell ref="C5:F5"/>
    <mergeCell ref="C6:F6"/>
    <mergeCell ref="C7:F7"/>
  </mergeCells>
  <dataValidations count="1">
    <dataValidation type="list" allowBlank="1" sqref="G6:G8" xr:uid="{00000000-0002-0000-0100-000000000000}">
      <formula1>$O$6:$O$8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1000000}">
          <x14:formula1>
            <xm:f>'Config File'!$A$4:$A$8</xm:f>
          </x14:formula1>
          <xm:sqref>H6:H8 J6:J8</xm:sqref>
        </x14:dataValidation>
        <x14:dataValidation type="list" allowBlank="1" xr:uid="{00000000-0002-0000-0100-000002000000}">
          <x14:formula1>
            <xm:f>'Config File'!$A$1:$A$2</xm:f>
          </x14:formula1>
          <xm:sqref>I6:I8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45"/>
  <sheetViews>
    <sheetView zoomScale="55" zoomScaleNormal="55" workbookViewId="0">
      <selection activeCell="J33" sqref="J33"/>
    </sheetView>
  </sheetViews>
  <sheetFormatPr defaultColWidth="14.4609375" defaultRowHeight="15.75" customHeight="1" x14ac:dyDescent="0.3"/>
  <cols>
    <col min="1" max="1" width="3.23046875" style="4" customWidth="1"/>
    <col min="2" max="2" width="22.765625" style="23" customWidth="1"/>
    <col min="3" max="13" width="14.4609375" style="23"/>
    <col min="14" max="14" width="13.53515625" style="4" customWidth="1"/>
    <col min="15" max="15" width="14.4609375" style="4"/>
    <col min="16" max="16" width="19.765625" style="4" customWidth="1"/>
    <col min="17" max="16384" width="14.4609375" style="4"/>
  </cols>
  <sheetData>
    <row r="1" spans="1:22" ht="15.75" customHeight="1" x14ac:dyDescent="0.3">
      <c r="A1" s="3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3">
      <c r="A2" s="3"/>
      <c r="B2" s="111" t="s">
        <v>1</v>
      </c>
      <c r="C2" s="117"/>
      <c r="D2" s="117"/>
      <c r="E2" s="117"/>
      <c r="F2" s="118"/>
      <c r="G2" s="20"/>
      <c r="H2" s="20"/>
      <c r="I2" s="20"/>
      <c r="J2" s="20"/>
      <c r="K2" s="20"/>
      <c r="L2" s="20"/>
      <c r="M2" s="20"/>
      <c r="N2" s="3"/>
      <c r="O2" s="111" t="s">
        <v>3</v>
      </c>
      <c r="P2" s="112"/>
      <c r="Q2" s="113"/>
      <c r="R2" s="3"/>
      <c r="S2" s="3"/>
      <c r="T2" s="3"/>
      <c r="U2" s="3"/>
      <c r="V2" s="3"/>
    </row>
    <row r="3" spans="1:22" ht="15.75" customHeight="1" x14ac:dyDescent="0.3">
      <c r="A3" s="3"/>
      <c r="B3" s="119"/>
      <c r="C3" s="120"/>
      <c r="D3" s="120"/>
      <c r="E3" s="120"/>
      <c r="F3" s="121"/>
      <c r="G3" s="20"/>
      <c r="H3" s="20"/>
      <c r="I3" s="20"/>
      <c r="J3" s="20"/>
      <c r="K3" s="20"/>
      <c r="L3" s="20"/>
      <c r="M3" s="20"/>
      <c r="N3" s="3"/>
      <c r="O3" s="114"/>
      <c r="P3" s="115"/>
      <c r="Q3" s="116"/>
      <c r="R3" s="3"/>
      <c r="S3" s="3"/>
      <c r="T3" s="3"/>
      <c r="U3" s="3"/>
      <c r="V3" s="3"/>
    </row>
    <row r="4" spans="1:22" ht="15.75" customHeight="1" thickBot="1" x14ac:dyDescent="0.35">
      <c r="A4" s="3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3"/>
      <c r="O4" s="3"/>
      <c r="P4" s="3"/>
      <c r="Q4" s="3"/>
      <c r="R4" s="3"/>
      <c r="S4" s="3"/>
      <c r="T4" s="3"/>
      <c r="U4" s="3"/>
      <c r="V4" s="3"/>
    </row>
    <row r="5" spans="1:22" ht="15.75" customHeight="1" thickBot="1" x14ac:dyDescent="0.35">
      <c r="A5" s="3"/>
      <c r="B5" s="5" t="s">
        <v>4</v>
      </c>
      <c r="C5" s="110" t="s">
        <v>5</v>
      </c>
      <c r="D5" s="122"/>
      <c r="E5" s="122"/>
      <c r="F5" s="123"/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34" t="s">
        <v>11</v>
      </c>
      <c r="M5" s="40" t="s">
        <v>52</v>
      </c>
      <c r="N5" s="3"/>
      <c r="O5" s="5" t="s">
        <v>6</v>
      </c>
      <c r="P5" s="110" t="s">
        <v>12</v>
      </c>
      <c r="Q5" s="109"/>
      <c r="R5" s="5" t="s">
        <v>19</v>
      </c>
      <c r="S5" s="3"/>
      <c r="T5" s="3"/>
      <c r="U5" s="3"/>
      <c r="V5" s="3"/>
    </row>
    <row r="6" spans="1:22" ht="12.9" thickBot="1" x14ac:dyDescent="0.35">
      <c r="A6" s="3"/>
      <c r="B6" s="21"/>
      <c r="C6" s="124"/>
      <c r="D6" s="125"/>
      <c r="E6" s="125"/>
      <c r="F6" s="126"/>
      <c r="G6" s="21"/>
      <c r="H6" s="21"/>
      <c r="I6" s="21"/>
      <c r="J6" s="21"/>
      <c r="K6" s="22"/>
      <c r="L6" s="33"/>
      <c r="M6" s="38"/>
      <c r="N6" s="3"/>
      <c r="O6" s="9" t="s">
        <v>13</v>
      </c>
      <c r="P6" s="108" t="s">
        <v>14</v>
      </c>
      <c r="Q6" s="109"/>
      <c r="R6" s="9">
        <f>COUNTIF($M$6:$M$8,"=1 point")</f>
        <v>0</v>
      </c>
      <c r="S6" s="3"/>
      <c r="T6" s="3"/>
      <c r="U6" s="3"/>
      <c r="V6" s="3"/>
    </row>
    <row r="7" spans="1:22" ht="12.9" thickBot="1" x14ac:dyDescent="0.35">
      <c r="A7" s="3"/>
      <c r="B7" s="21"/>
      <c r="C7" s="124"/>
      <c r="D7" s="125"/>
      <c r="E7" s="125"/>
      <c r="F7" s="126"/>
      <c r="G7" s="21"/>
      <c r="H7" s="21"/>
      <c r="I7" s="21"/>
      <c r="J7" s="21"/>
      <c r="K7" s="22"/>
      <c r="L7" s="33"/>
      <c r="M7" s="39"/>
      <c r="N7" s="3"/>
      <c r="O7" s="9" t="s">
        <v>15</v>
      </c>
      <c r="P7" s="108" t="s">
        <v>16</v>
      </c>
      <c r="Q7" s="109"/>
      <c r="R7" s="9">
        <f>COUNTIF($M$6:$M$8,"=5 point")</f>
        <v>0</v>
      </c>
      <c r="S7" s="3"/>
      <c r="T7" s="3"/>
      <c r="U7" s="3"/>
      <c r="V7" s="3"/>
    </row>
    <row r="8" spans="1:22" ht="12.9" thickBot="1" x14ac:dyDescent="0.35">
      <c r="A8" s="3"/>
      <c r="B8" s="21"/>
      <c r="C8" s="124"/>
      <c r="D8" s="125"/>
      <c r="E8" s="125"/>
      <c r="F8" s="126"/>
      <c r="G8" s="21"/>
      <c r="H8" s="21"/>
      <c r="I8" s="21"/>
      <c r="J8" s="21"/>
      <c r="K8" s="22"/>
      <c r="L8" s="33"/>
      <c r="M8" s="39"/>
      <c r="N8" s="3"/>
      <c r="O8" s="9" t="s">
        <v>17</v>
      </c>
      <c r="P8" s="108" t="s">
        <v>18</v>
      </c>
      <c r="Q8" s="109"/>
      <c r="R8" s="9">
        <f>COUNTIF($M$6:$M$8,"=10 point")</f>
        <v>0</v>
      </c>
      <c r="S8" s="3"/>
      <c r="T8" s="3"/>
      <c r="U8" s="3"/>
      <c r="V8" s="3"/>
    </row>
    <row r="9" spans="1:22" ht="12.45" x14ac:dyDescent="0.3">
      <c r="A9" s="3"/>
      <c r="N9" s="3"/>
      <c r="R9" s="3"/>
      <c r="S9" s="3"/>
      <c r="T9" s="3"/>
      <c r="U9" s="3"/>
      <c r="V9" s="3"/>
    </row>
    <row r="10" spans="1:22" ht="12.45" x14ac:dyDescent="0.3">
      <c r="A10" s="3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3"/>
      <c r="R10" s="3"/>
      <c r="S10" s="3"/>
      <c r="T10" s="3"/>
      <c r="U10" s="3"/>
      <c r="V10" s="3"/>
    </row>
    <row r="11" spans="1:22" ht="12.45" x14ac:dyDescent="0.3">
      <c r="A11" s="3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3"/>
      <c r="R11" s="3"/>
      <c r="S11" s="3"/>
      <c r="T11" s="3"/>
      <c r="U11" s="3"/>
      <c r="V11" s="3"/>
    </row>
    <row r="12" spans="1:22" ht="15.75" customHeight="1" x14ac:dyDescent="0.3">
      <c r="A12" s="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3"/>
      <c r="O12" s="3"/>
      <c r="P12" s="3"/>
      <c r="Q12" s="3"/>
      <c r="R12" s="3"/>
      <c r="S12" s="3"/>
      <c r="T12" s="3"/>
      <c r="U12" s="3"/>
      <c r="V12" s="3"/>
    </row>
    <row r="13" spans="1:22" ht="15.75" customHeight="1" x14ac:dyDescent="0.3">
      <c r="A13" s="3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3"/>
      <c r="O13" s="3"/>
      <c r="P13" s="3"/>
      <c r="Q13" s="3"/>
      <c r="R13" s="3"/>
      <c r="S13" s="3"/>
      <c r="T13" s="3"/>
      <c r="U13" s="3"/>
      <c r="V13" s="3"/>
    </row>
    <row r="14" spans="1:22" ht="15.75" customHeight="1" x14ac:dyDescent="0.3">
      <c r="A14" s="3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3"/>
      <c r="O14" s="3"/>
      <c r="P14" s="3"/>
      <c r="Q14" s="3"/>
      <c r="R14" s="3"/>
      <c r="S14" s="3"/>
      <c r="T14" s="3"/>
      <c r="U14" s="3"/>
      <c r="V14" s="3"/>
    </row>
    <row r="15" spans="1:22" ht="15.75" customHeight="1" x14ac:dyDescent="0.3">
      <c r="A15" s="3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3"/>
      <c r="O15" s="3"/>
      <c r="P15" s="3"/>
      <c r="Q15" s="3"/>
      <c r="R15" s="3"/>
      <c r="S15" s="3"/>
      <c r="T15" s="3"/>
      <c r="U15" s="3"/>
      <c r="V15" s="3"/>
    </row>
    <row r="16" spans="1:22" ht="15.75" customHeight="1" x14ac:dyDescent="0.3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 x14ac:dyDescent="0.3">
      <c r="A17" s="3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 x14ac:dyDescent="0.3">
      <c r="A18" s="3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 x14ac:dyDescent="0.3">
      <c r="A19" s="3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 x14ac:dyDescent="0.3">
      <c r="A20" s="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 x14ac:dyDescent="0.3">
      <c r="A21" s="3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 x14ac:dyDescent="0.3">
      <c r="A22" s="3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 x14ac:dyDescent="0.3">
      <c r="A23" s="3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 x14ac:dyDescent="0.3">
      <c r="A24" s="3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 x14ac:dyDescent="0.3">
      <c r="A25" s="3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 x14ac:dyDescent="0.3">
      <c r="A26" s="3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 x14ac:dyDescent="0.3">
      <c r="A27" s="3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 x14ac:dyDescent="0.3">
      <c r="A28" s="3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 x14ac:dyDescent="0.3">
      <c r="A29" s="3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 x14ac:dyDescent="0.3">
      <c r="A30" s="3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 x14ac:dyDescent="0.3">
      <c r="A31" s="3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 x14ac:dyDescent="0.3">
      <c r="A32" s="3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 x14ac:dyDescent="0.3">
      <c r="A33" s="3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 x14ac:dyDescent="0.3">
      <c r="A34" s="3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S34" s="3"/>
      <c r="T34" s="3"/>
      <c r="U34" s="3"/>
      <c r="V34" s="3"/>
    </row>
    <row r="35" spans="1:22" ht="15.75" customHeight="1" x14ac:dyDescent="0.3">
      <c r="A35" s="3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S35" s="3"/>
      <c r="T35" s="3"/>
      <c r="U35" s="3"/>
      <c r="V35" s="3"/>
    </row>
    <row r="36" spans="1:22" ht="15.75" customHeight="1" x14ac:dyDescent="0.3">
      <c r="A36" s="3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S36" s="3"/>
      <c r="T36" s="3"/>
      <c r="U36" s="3"/>
      <c r="V36" s="3"/>
    </row>
    <row r="37" spans="1:22" ht="15.75" customHeight="1" x14ac:dyDescent="0.3">
      <c r="A37" s="3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S37" s="3"/>
      <c r="T37" s="3"/>
      <c r="U37" s="3"/>
      <c r="V37" s="3"/>
    </row>
    <row r="38" spans="1:22" ht="15.75" customHeight="1" x14ac:dyDescent="0.3">
      <c r="A38" s="3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S38" s="3"/>
      <c r="T38" s="3"/>
      <c r="U38" s="3"/>
      <c r="V38" s="3"/>
    </row>
    <row r="39" spans="1:22" ht="15.75" customHeight="1" x14ac:dyDescent="0.3">
      <c r="A39" s="3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S39" s="3"/>
      <c r="T39" s="3"/>
      <c r="U39" s="3"/>
      <c r="V39" s="3"/>
    </row>
    <row r="40" spans="1:22" ht="15.75" customHeight="1" x14ac:dyDescent="0.3">
      <c r="A40" s="3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S40" s="3"/>
      <c r="T40" s="3"/>
      <c r="U40" s="3"/>
      <c r="V40" s="3"/>
    </row>
    <row r="41" spans="1:22" ht="15.75" customHeight="1" x14ac:dyDescent="0.3">
      <c r="A41" s="3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S41" s="3"/>
      <c r="T41" s="3"/>
      <c r="U41" s="3"/>
      <c r="V41" s="3"/>
    </row>
    <row r="42" spans="1:22" ht="15.75" customHeight="1" x14ac:dyDescent="0.3">
      <c r="A42" s="3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S42" s="3"/>
      <c r="T42" s="3"/>
      <c r="U42" s="3"/>
      <c r="V42" s="3"/>
    </row>
    <row r="43" spans="1:22" ht="12.45" x14ac:dyDescent="0.3">
      <c r="A43" s="3"/>
      <c r="S43" s="3"/>
      <c r="T43" s="3"/>
      <c r="U43" s="3"/>
      <c r="V43" s="3"/>
    </row>
    <row r="44" spans="1:22" ht="12.45" x14ac:dyDescent="0.3">
      <c r="A44" s="3"/>
      <c r="S44" s="3"/>
      <c r="T44" s="3"/>
      <c r="U44" s="3"/>
      <c r="V44" s="3"/>
    </row>
    <row r="45" spans="1:22" ht="12.45" x14ac:dyDescent="0.3">
      <c r="A45" s="3"/>
      <c r="S45" s="3"/>
      <c r="T45" s="3"/>
      <c r="U45" s="3"/>
      <c r="V45" s="3"/>
    </row>
  </sheetData>
  <mergeCells count="10">
    <mergeCell ref="P8:Q8"/>
    <mergeCell ref="P5:Q5"/>
    <mergeCell ref="O2:Q3"/>
    <mergeCell ref="B2:F3"/>
    <mergeCell ref="C5:F5"/>
    <mergeCell ref="C8:F8"/>
    <mergeCell ref="C6:F6"/>
    <mergeCell ref="C7:F7"/>
    <mergeCell ref="P7:Q7"/>
    <mergeCell ref="P6:Q6"/>
  </mergeCells>
  <dataValidations count="1">
    <dataValidation type="list" allowBlank="1" showInputMessage="1" showErrorMessage="1" sqref="G6:G8" xr:uid="{00000000-0002-0000-0200-000000000000}">
      <formula1>$O$6:$O$8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1000000}">
          <x14:formula1>
            <xm:f>'Config File'!$A$4:$A$8</xm:f>
          </x14:formula1>
          <xm:sqref>J6:J8 H6:H8</xm:sqref>
        </x14:dataValidation>
        <x14:dataValidation type="list" allowBlank="1" xr:uid="{00000000-0002-0000-0200-000002000000}">
          <x14:formula1>
            <xm:f>'Config File'!$A$1:$A$2</xm:f>
          </x14:formula1>
          <xm:sqref>I6:I8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41"/>
  <sheetViews>
    <sheetView zoomScale="67" zoomScaleNormal="67" workbookViewId="0">
      <selection activeCell="J29" sqref="J29"/>
    </sheetView>
  </sheetViews>
  <sheetFormatPr defaultColWidth="14.4609375" defaultRowHeight="15.75" customHeight="1" x14ac:dyDescent="0.3"/>
  <cols>
    <col min="1" max="1" width="5.4609375" style="47" customWidth="1"/>
    <col min="2" max="2" width="36" style="47" bestFit="1" customWidth="1"/>
    <col min="3" max="12" width="14.4609375" style="47"/>
    <col min="13" max="13" width="14.4609375" style="60"/>
    <col min="14" max="15" width="14.4609375" style="47"/>
    <col min="16" max="16" width="20" style="47" customWidth="1"/>
    <col min="17" max="16384" width="14.4609375" style="47"/>
  </cols>
  <sheetData>
    <row r="1" spans="1:22" ht="12.9" thickBot="1" x14ac:dyDescent="0.3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5"/>
      <c r="O1" s="45"/>
      <c r="P1" s="45"/>
      <c r="Q1" s="45"/>
      <c r="R1" s="45"/>
      <c r="S1" s="45"/>
      <c r="T1" s="45"/>
      <c r="U1" s="45"/>
      <c r="V1" s="45"/>
    </row>
    <row r="2" spans="1:22" ht="12.45" x14ac:dyDescent="0.3">
      <c r="A2" s="45"/>
      <c r="B2" s="127" t="s">
        <v>2</v>
      </c>
      <c r="C2" s="128"/>
      <c r="D2" s="128"/>
      <c r="E2" s="128"/>
      <c r="F2" s="129"/>
      <c r="G2" s="45"/>
      <c r="H2" s="45"/>
      <c r="I2" s="45"/>
      <c r="J2" s="45"/>
      <c r="K2" s="45"/>
      <c r="L2" s="45"/>
      <c r="M2" s="46"/>
      <c r="N2" s="45"/>
      <c r="O2" s="127" t="s">
        <v>3</v>
      </c>
      <c r="P2" s="128"/>
      <c r="Q2" s="129"/>
      <c r="R2" s="45"/>
      <c r="S2" s="45"/>
      <c r="T2" s="45"/>
      <c r="U2" s="45"/>
      <c r="V2" s="45"/>
    </row>
    <row r="3" spans="1:22" ht="12.9" thickBot="1" x14ac:dyDescent="0.35">
      <c r="A3" s="45"/>
      <c r="B3" s="130"/>
      <c r="C3" s="131"/>
      <c r="D3" s="131"/>
      <c r="E3" s="131"/>
      <c r="F3" s="132"/>
      <c r="G3" s="45"/>
      <c r="H3" s="45"/>
      <c r="I3" s="45"/>
      <c r="J3" s="45"/>
      <c r="K3" s="45"/>
      <c r="L3" s="45"/>
      <c r="M3" s="46"/>
      <c r="N3" s="45"/>
      <c r="O3" s="130"/>
      <c r="P3" s="131"/>
      <c r="Q3" s="132"/>
      <c r="R3" s="45"/>
      <c r="S3" s="45"/>
      <c r="T3" s="45"/>
      <c r="U3" s="45"/>
      <c r="V3" s="45"/>
    </row>
    <row r="4" spans="1:22" ht="12.9" thickBot="1" x14ac:dyDescent="0.3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6"/>
      <c r="N4" s="45"/>
      <c r="O4" s="45"/>
      <c r="P4" s="45"/>
      <c r="Q4" s="45"/>
      <c r="R4" s="45"/>
      <c r="S4" s="45"/>
      <c r="T4" s="45"/>
      <c r="U4" s="45"/>
      <c r="V4" s="45"/>
    </row>
    <row r="5" spans="1:22" ht="12.9" thickBot="1" x14ac:dyDescent="0.35">
      <c r="A5" s="45"/>
      <c r="B5" s="48" t="s">
        <v>4</v>
      </c>
      <c r="C5" s="133" t="s">
        <v>5</v>
      </c>
      <c r="D5" s="134"/>
      <c r="E5" s="134"/>
      <c r="F5" s="135"/>
      <c r="G5" s="48" t="s">
        <v>6</v>
      </c>
      <c r="H5" s="48" t="s">
        <v>7</v>
      </c>
      <c r="I5" s="48" t="s">
        <v>8</v>
      </c>
      <c r="J5" s="49" t="s">
        <v>9</v>
      </c>
      <c r="K5" s="48" t="s">
        <v>10</v>
      </c>
      <c r="L5" s="50" t="s">
        <v>11</v>
      </c>
      <c r="M5" s="51" t="s">
        <v>52</v>
      </c>
      <c r="N5" s="45"/>
      <c r="O5" s="48" t="s">
        <v>6</v>
      </c>
      <c r="P5" s="133" t="s">
        <v>12</v>
      </c>
      <c r="Q5" s="135"/>
      <c r="R5" s="69" t="s">
        <v>19</v>
      </c>
      <c r="S5" s="45"/>
      <c r="T5" s="45"/>
      <c r="U5" s="45"/>
      <c r="V5" s="45"/>
    </row>
    <row r="6" spans="1:22" ht="12.9" thickBot="1" x14ac:dyDescent="0.35">
      <c r="A6" s="45"/>
      <c r="B6" s="52"/>
      <c r="C6" s="136"/>
      <c r="D6" s="134"/>
      <c r="E6" s="134"/>
      <c r="F6" s="135"/>
      <c r="G6" s="53"/>
      <c r="H6" s="53"/>
      <c r="I6" s="52"/>
      <c r="J6" s="53"/>
      <c r="K6" s="54"/>
      <c r="L6" s="55"/>
      <c r="M6" s="56"/>
      <c r="N6" s="45"/>
      <c r="O6" s="57" t="s">
        <v>13</v>
      </c>
      <c r="P6" s="137" t="s">
        <v>14</v>
      </c>
      <c r="Q6" s="134"/>
      <c r="R6" s="56">
        <f>COUNTIF($M$6:$M$8,"1 point")</f>
        <v>0</v>
      </c>
      <c r="S6" s="45"/>
      <c r="T6" s="45"/>
      <c r="U6" s="45"/>
      <c r="V6" s="45"/>
    </row>
    <row r="7" spans="1:22" ht="12.9" thickBot="1" x14ac:dyDescent="0.35">
      <c r="A7" s="45"/>
      <c r="B7" s="52"/>
      <c r="C7" s="138"/>
      <c r="D7" s="134"/>
      <c r="E7" s="134"/>
      <c r="F7" s="135"/>
      <c r="G7" s="53"/>
      <c r="H7" s="53"/>
      <c r="I7" s="52"/>
      <c r="J7" s="8"/>
      <c r="K7" s="52"/>
      <c r="L7" s="55"/>
      <c r="M7" s="56"/>
      <c r="N7" s="45"/>
      <c r="O7" s="57" t="s">
        <v>15</v>
      </c>
      <c r="P7" s="137" t="s">
        <v>16</v>
      </c>
      <c r="Q7" s="135"/>
      <c r="R7" s="58">
        <f>COUNTIF($M$6:$M$8,"5 point")</f>
        <v>0</v>
      </c>
      <c r="S7" s="45"/>
      <c r="T7" s="45"/>
      <c r="U7" s="45"/>
      <c r="V7" s="45"/>
    </row>
    <row r="8" spans="1:22" ht="12.9" thickBot="1" x14ac:dyDescent="0.35">
      <c r="A8" s="45"/>
      <c r="B8" s="52"/>
      <c r="C8" s="138"/>
      <c r="D8" s="134"/>
      <c r="E8" s="134"/>
      <c r="F8" s="135"/>
      <c r="G8" s="53"/>
      <c r="H8" s="53"/>
      <c r="I8" s="52"/>
      <c r="J8" s="53"/>
      <c r="K8" s="54"/>
      <c r="L8" s="59"/>
      <c r="M8" s="56"/>
      <c r="N8" s="45"/>
      <c r="O8" s="57" t="s">
        <v>17</v>
      </c>
      <c r="P8" s="137" t="s">
        <v>18</v>
      </c>
      <c r="Q8" s="134"/>
      <c r="R8" s="56">
        <f>COUNTIF($M$6:$M$8,"10 point")</f>
        <v>0</v>
      </c>
      <c r="S8" s="45"/>
      <c r="T8" s="45"/>
      <c r="U8" s="45"/>
      <c r="V8" s="45"/>
    </row>
    <row r="9" spans="1:22" ht="12.45" x14ac:dyDescent="0.3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6"/>
      <c r="N9" s="45"/>
      <c r="O9" s="45"/>
      <c r="P9" s="45"/>
      <c r="Q9" s="45"/>
      <c r="R9" s="45"/>
      <c r="S9" s="45"/>
      <c r="T9" s="45"/>
      <c r="U9" s="45"/>
      <c r="V9" s="45"/>
    </row>
    <row r="10" spans="1:22" ht="17.25" customHeight="1" x14ac:dyDescent="0.3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6"/>
      <c r="N10" s="45"/>
      <c r="Q10" s="45"/>
      <c r="R10" s="45"/>
      <c r="S10" s="45"/>
      <c r="T10" s="45"/>
      <c r="U10" s="45"/>
      <c r="V10" s="45"/>
    </row>
    <row r="11" spans="1:22" ht="12.45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6"/>
      <c r="N11" s="45"/>
      <c r="Q11" s="45"/>
      <c r="R11" s="45"/>
      <c r="S11" s="45"/>
      <c r="T11" s="45"/>
      <c r="U11" s="45"/>
      <c r="V11" s="45"/>
    </row>
    <row r="12" spans="1:22" ht="12.45" x14ac:dyDescent="0.3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6"/>
      <c r="N12" s="45"/>
      <c r="Q12" s="45"/>
      <c r="R12" s="45"/>
      <c r="S12" s="45"/>
      <c r="T12" s="45"/>
      <c r="U12" s="45"/>
      <c r="V12" s="45"/>
    </row>
    <row r="13" spans="1:22" ht="12.45" x14ac:dyDescent="0.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6"/>
      <c r="N13" s="45"/>
      <c r="Q13" s="45"/>
      <c r="R13" s="45"/>
      <c r="S13" s="45"/>
      <c r="T13" s="45"/>
      <c r="U13" s="45"/>
      <c r="V13" s="45"/>
    </row>
    <row r="14" spans="1:22" ht="12.45" x14ac:dyDescent="0.3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6"/>
      <c r="N14" s="45"/>
      <c r="Q14" s="45"/>
      <c r="R14" s="45"/>
      <c r="S14" s="45"/>
      <c r="T14" s="45"/>
      <c r="U14" s="45"/>
      <c r="V14" s="45"/>
    </row>
    <row r="15" spans="1:22" ht="12.45" x14ac:dyDescent="0.3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6"/>
      <c r="N15" s="45"/>
      <c r="Q15" s="45"/>
      <c r="R15" s="45"/>
      <c r="S15" s="45"/>
      <c r="T15" s="45"/>
      <c r="U15" s="45"/>
      <c r="V15" s="45"/>
    </row>
    <row r="16" spans="1:22" ht="12.45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6"/>
      <c r="N16" s="45"/>
      <c r="Q16" s="45"/>
      <c r="R16" s="45"/>
      <c r="S16" s="45"/>
      <c r="T16" s="45"/>
      <c r="U16" s="45"/>
      <c r="V16" s="45"/>
    </row>
    <row r="17" spans="1:22" ht="12.45" x14ac:dyDescent="0.3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6"/>
      <c r="N17" s="45"/>
      <c r="Q17" s="45"/>
      <c r="R17" s="45"/>
      <c r="S17" s="45"/>
      <c r="T17" s="45"/>
      <c r="U17" s="45"/>
      <c r="V17" s="45"/>
    </row>
    <row r="18" spans="1:22" ht="12.45" x14ac:dyDescent="0.3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6"/>
      <c r="N18" s="45"/>
      <c r="O18" s="45"/>
      <c r="P18" s="45"/>
      <c r="Q18" s="45"/>
      <c r="R18" s="45"/>
      <c r="S18" s="45"/>
      <c r="T18" s="45"/>
      <c r="U18" s="45"/>
      <c r="V18" s="45"/>
    </row>
    <row r="19" spans="1:22" ht="12.45" x14ac:dyDescent="0.3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6"/>
      <c r="N19" s="45"/>
      <c r="O19" s="45"/>
      <c r="P19" s="45"/>
      <c r="Q19" s="45"/>
      <c r="R19" s="45"/>
      <c r="S19" s="45"/>
      <c r="T19" s="45"/>
      <c r="U19" s="45"/>
      <c r="V19" s="45"/>
    </row>
    <row r="20" spans="1:22" ht="12.45" x14ac:dyDescent="0.3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6"/>
      <c r="N20" s="45"/>
      <c r="O20" s="45"/>
      <c r="P20" s="45"/>
      <c r="Q20" s="45"/>
      <c r="R20" s="45"/>
      <c r="S20" s="45"/>
      <c r="T20" s="45"/>
      <c r="U20" s="45"/>
      <c r="V20" s="45"/>
    </row>
    <row r="21" spans="1:22" ht="12.45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45"/>
      <c r="T21" s="45"/>
      <c r="U21" s="45"/>
      <c r="V21" s="45"/>
    </row>
    <row r="22" spans="1:22" ht="12.45" x14ac:dyDescent="0.3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6"/>
      <c r="N22" s="45"/>
      <c r="O22" s="45"/>
      <c r="P22" s="45"/>
      <c r="Q22" s="45"/>
      <c r="R22" s="45"/>
      <c r="S22" s="45"/>
      <c r="T22" s="45"/>
      <c r="U22" s="45"/>
      <c r="V22" s="45"/>
    </row>
    <row r="23" spans="1:22" ht="12.45" x14ac:dyDescent="0.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6"/>
      <c r="N23" s="45"/>
      <c r="O23" s="45"/>
      <c r="P23" s="45"/>
      <c r="Q23" s="45"/>
      <c r="R23" s="45"/>
      <c r="S23" s="45"/>
      <c r="T23" s="45"/>
      <c r="U23" s="45"/>
      <c r="V23" s="45"/>
    </row>
    <row r="24" spans="1:22" ht="12.45" x14ac:dyDescent="0.3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6"/>
      <c r="N24" s="45"/>
      <c r="O24" s="45"/>
      <c r="P24" s="45"/>
      <c r="Q24" s="45"/>
      <c r="R24" s="45"/>
      <c r="S24" s="45"/>
      <c r="T24" s="45"/>
      <c r="U24" s="45"/>
      <c r="V24" s="45"/>
    </row>
    <row r="25" spans="1:22" ht="12.45" x14ac:dyDescent="0.3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6"/>
      <c r="N25" s="45"/>
      <c r="O25" s="45"/>
      <c r="P25" s="45"/>
      <c r="Q25" s="45"/>
      <c r="R25" s="45"/>
      <c r="S25" s="45"/>
      <c r="T25" s="45"/>
      <c r="U25" s="45"/>
      <c r="V25" s="45"/>
    </row>
    <row r="26" spans="1:22" ht="12.45" x14ac:dyDescent="0.3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6"/>
      <c r="N26" s="45"/>
      <c r="O26" s="45"/>
      <c r="P26" s="45"/>
      <c r="Q26" s="45"/>
      <c r="R26" s="45"/>
      <c r="S26" s="45"/>
      <c r="T26" s="45"/>
      <c r="U26" s="45"/>
      <c r="V26" s="45"/>
    </row>
    <row r="27" spans="1:22" ht="12.45" x14ac:dyDescent="0.3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6"/>
      <c r="N27" s="45"/>
      <c r="O27" s="45"/>
      <c r="P27" s="45"/>
      <c r="Q27" s="45"/>
      <c r="R27" s="45"/>
      <c r="S27" s="45"/>
      <c r="T27" s="45"/>
      <c r="U27" s="45"/>
      <c r="V27" s="45"/>
    </row>
    <row r="28" spans="1:22" ht="12.45" x14ac:dyDescent="0.3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6"/>
      <c r="N28" s="45"/>
      <c r="O28" s="45"/>
      <c r="P28" s="45"/>
      <c r="Q28" s="45"/>
      <c r="R28" s="45"/>
      <c r="S28" s="45"/>
      <c r="T28" s="45"/>
      <c r="U28" s="45"/>
      <c r="V28" s="45"/>
    </row>
    <row r="29" spans="1:22" ht="12.45" x14ac:dyDescent="0.3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6"/>
      <c r="N29" s="45"/>
      <c r="O29" s="45"/>
      <c r="P29" s="45"/>
      <c r="Q29" s="45"/>
      <c r="R29" s="45"/>
      <c r="S29" s="45"/>
      <c r="T29" s="45"/>
      <c r="U29" s="45"/>
      <c r="V29" s="45"/>
    </row>
    <row r="30" spans="1:22" ht="12.45" x14ac:dyDescent="0.3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6"/>
      <c r="N30" s="45"/>
      <c r="O30" s="45"/>
      <c r="P30" s="45"/>
      <c r="Q30" s="45"/>
      <c r="R30" s="45"/>
      <c r="S30" s="45"/>
      <c r="T30" s="45"/>
      <c r="U30" s="45"/>
      <c r="V30" s="45"/>
    </row>
    <row r="31" spans="1:22" ht="12.45" x14ac:dyDescent="0.3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6"/>
      <c r="N31" s="45"/>
      <c r="O31" s="45"/>
      <c r="P31" s="45"/>
      <c r="Q31" s="45"/>
      <c r="R31" s="45"/>
      <c r="S31" s="45"/>
      <c r="T31" s="45"/>
      <c r="U31" s="45"/>
      <c r="V31" s="45"/>
    </row>
    <row r="32" spans="1:22" ht="12.45" x14ac:dyDescent="0.3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  <c r="N32" s="45"/>
      <c r="O32" s="45"/>
      <c r="P32" s="45"/>
      <c r="Q32" s="45"/>
      <c r="R32" s="45"/>
      <c r="S32" s="45"/>
      <c r="T32" s="45"/>
      <c r="U32" s="45"/>
      <c r="V32" s="45"/>
    </row>
    <row r="33" spans="1:22" ht="12.45" x14ac:dyDescent="0.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6"/>
      <c r="N33" s="45"/>
      <c r="O33" s="45"/>
      <c r="P33" s="45"/>
      <c r="Q33" s="45"/>
      <c r="R33" s="45"/>
      <c r="S33" s="45"/>
      <c r="T33" s="45"/>
      <c r="U33" s="45"/>
      <c r="V33" s="45"/>
    </row>
    <row r="34" spans="1:22" ht="12.45" x14ac:dyDescent="0.3">
      <c r="A34" s="45"/>
      <c r="N34" s="45"/>
      <c r="O34" s="45"/>
      <c r="P34" s="45"/>
      <c r="Q34" s="45"/>
      <c r="R34" s="45"/>
      <c r="S34" s="45"/>
      <c r="T34" s="45"/>
      <c r="U34" s="45"/>
      <c r="V34" s="45"/>
    </row>
    <row r="35" spans="1:22" ht="12.45" x14ac:dyDescent="0.3">
      <c r="A35" s="45"/>
      <c r="N35" s="45"/>
      <c r="O35" s="45"/>
      <c r="P35" s="45"/>
      <c r="Q35" s="45"/>
      <c r="R35" s="45"/>
      <c r="S35" s="45"/>
      <c r="T35" s="45"/>
      <c r="U35" s="45"/>
      <c r="V35" s="45"/>
    </row>
    <row r="36" spans="1:22" ht="12.45" x14ac:dyDescent="0.3">
      <c r="A36" s="45"/>
      <c r="N36" s="45"/>
      <c r="O36" s="45"/>
      <c r="P36" s="45"/>
      <c r="Q36" s="45"/>
      <c r="R36" s="45"/>
      <c r="S36" s="45"/>
      <c r="T36" s="45"/>
      <c r="U36" s="45"/>
      <c r="V36" s="45"/>
    </row>
    <row r="37" spans="1:22" ht="12.45" x14ac:dyDescent="0.3">
      <c r="A37" s="45"/>
      <c r="N37" s="45"/>
      <c r="O37" s="45"/>
      <c r="P37" s="45"/>
      <c r="Q37" s="45"/>
      <c r="R37" s="45"/>
      <c r="S37" s="45"/>
      <c r="T37" s="45"/>
      <c r="U37" s="45"/>
      <c r="V37" s="45"/>
    </row>
    <row r="38" spans="1:22" ht="12.45" x14ac:dyDescent="0.3">
      <c r="A38" s="45"/>
      <c r="N38" s="45"/>
      <c r="O38" s="45"/>
      <c r="P38" s="45"/>
      <c r="Q38" s="45"/>
      <c r="R38" s="45"/>
      <c r="S38" s="45"/>
      <c r="T38" s="45"/>
      <c r="U38" s="45"/>
      <c r="V38" s="45"/>
    </row>
    <row r="39" spans="1:22" ht="12.45" x14ac:dyDescent="0.3">
      <c r="A39" s="45"/>
      <c r="N39" s="45"/>
      <c r="O39" s="45"/>
      <c r="P39" s="45"/>
      <c r="Q39" s="45"/>
      <c r="R39" s="45"/>
      <c r="S39" s="45"/>
      <c r="T39" s="45"/>
      <c r="U39" s="45"/>
      <c r="V39" s="45"/>
    </row>
    <row r="40" spans="1:22" ht="12.45" x14ac:dyDescent="0.3">
      <c r="A40" s="45"/>
      <c r="N40" s="45"/>
      <c r="O40" s="45"/>
      <c r="P40" s="45"/>
      <c r="Q40" s="45"/>
      <c r="R40" s="45"/>
      <c r="S40" s="45"/>
      <c r="T40" s="45"/>
      <c r="U40" s="45"/>
      <c r="V40" s="45"/>
    </row>
    <row r="41" spans="1:22" ht="12.45" x14ac:dyDescent="0.3">
      <c r="A41" s="45"/>
      <c r="N41" s="45"/>
      <c r="O41" s="45"/>
      <c r="P41" s="45"/>
      <c r="Q41" s="45"/>
      <c r="R41" s="45"/>
      <c r="S41" s="45"/>
      <c r="T41" s="45"/>
      <c r="U41" s="45"/>
      <c r="V41" s="45"/>
    </row>
  </sheetData>
  <mergeCells count="10">
    <mergeCell ref="O2:Q3"/>
    <mergeCell ref="B2:F3"/>
    <mergeCell ref="C5:F5"/>
    <mergeCell ref="C6:F6"/>
    <mergeCell ref="P8:Q8"/>
    <mergeCell ref="P5:Q5"/>
    <mergeCell ref="C7:F7"/>
    <mergeCell ref="C8:F8"/>
    <mergeCell ref="P6:Q6"/>
    <mergeCell ref="P7:Q7"/>
  </mergeCells>
  <dataValidations count="1">
    <dataValidation type="list" allowBlank="1" sqref="G6:G8" xr:uid="{00000000-0002-0000-0300-000000000000}">
      <formula1>$O$6:$O$8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1000000}">
          <x14:formula1>
            <xm:f>'Config File'!$A$4:$A$8</xm:f>
          </x14:formula1>
          <xm:sqref>H6:H8 J6:J8</xm:sqref>
        </x14:dataValidation>
        <x14:dataValidation type="list" allowBlank="1" xr:uid="{00000000-0002-0000-0300-000002000000}">
          <x14:formula1>
            <xm:f>'Config File'!$A$1:$A$2</xm:f>
          </x14:formula1>
          <xm:sqref>I6:I8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32"/>
  <sheetViews>
    <sheetView workbookViewId="0">
      <selection activeCell="D12" sqref="D12"/>
    </sheetView>
  </sheetViews>
  <sheetFormatPr defaultColWidth="14.4609375" defaultRowHeight="15.75" customHeight="1" x14ac:dyDescent="0.3"/>
  <cols>
    <col min="1" max="1" width="5.4609375" style="4" customWidth="1"/>
    <col min="2" max="2" width="18.15234375" style="4" bestFit="1" customWidth="1"/>
    <col min="3" max="13" width="14.4609375" style="4"/>
    <col min="14" max="14" width="9" style="4" customWidth="1"/>
    <col min="15" max="15" width="14.4609375" style="4"/>
    <col min="16" max="16" width="20.765625" style="4" customWidth="1"/>
    <col min="17" max="16384" width="14.4609375" style="4"/>
  </cols>
  <sheetData>
    <row r="1" spans="1:22" ht="15.75" customHeight="1" thickBot="1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3">
      <c r="A2" s="3"/>
      <c r="B2" s="111" t="s">
        <v>20</v>
      </c>
      <c r="C2" s="112"/>
      <c r="D2" s="112"/>
      <c r="E2" s="112"/>
      <c r="F2" s="113"/>
      <c r="G2" s="3"/>
      <c r="H2" s="3"/>
      <c r="I2" s="3"/>
      <c r="J2" s="3"/>
      <c r="K2" s="3"/>
      <c r="L2" s="3"/>
      <c r="M2" s="3"/>
      <c r="N2" s="3"/>
      <c r="O2" s="111" t="s">
        <v>3</v>
      </c>
      <c r="P2" s="112"/>
      <c r="Q2" s="113"/>
      <c r="R2" s="3"/>
      <c r="S2" s="3"/>
      <c r="T2" s="3"/>
      <c r="U2" s="3"/>
      <c r="V2" s="3"/>
    </row>
    <row r="3" spans="1:22" ht="15.75" customHeight="1" thickBot="1" x14ac:dyDescent="0.35">
      <c r="A3" s="3"/>
      <c r="B3" s="114"/>
      <c r="C3" s="115"/>
      <c r="D3" s="115"/>
      <c r="E3" s="115"/>
      <c r="F3" s="116"/>
      <c r="G3" s="3"/>
      <c r="H3" s="3"/>
      <c r="I3" s="3"/>
      <c r="J3" s="3"/>
      <c r="K3" s="3"/>
      <c r="L3" s="3"/>
      <c r="M3" s="3"/>
      <c r="N3" s="3"/>
      <c r="O3" s="114"/>
      <c r="P3" s="115"/>
      <c r="Q3" s="116"/>
      <c r="R3" s="3"/>
      <c r="S3" s="3"/>
      <c r="T3" s="3"/>
      <c r="U3" s="3"/>
      <c r="V3" s="3"/>
    </row>
    <row r="4" spans="1:22" ht="15.75" customHeight="1" thickBot="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75" customHeight="1" thickBot="1" x14ac:dyDescent="0.35">
      <c r="A5" s="3"/>
      <c r="B5" s="5" t="s">
        <v>4</v>
      </c>
      <c r="C5" s="110" t="s">
        <v>5</v>
      </c>
      <c r="D5" s="141"/>
      <c r="E5" s="141"/>
      <c r="F5" s="109"/>
      <c r="G5" s="5" t="s">
        <v>6</v>
      </c>
      <c r="H5" s="5" t="s">
        <v>7</v>
      </c>
      <c r="I5" s="5" t="s">
        <v>8</v>
      </c>
      <c r="J5" s="6" t="s">
        <v>9</v>
      </c>
      <c r="K5" s="5" t="s">
        <v>10</v>
      </c>
      <c r="L5" s="5" t="s">
        <v>11</v>
      </c>
      <c r="M5" s="37" t="s">
        <v>52</v>
      </c>
      <c r="N5" s="35"/>
      <c r="O5" s="5" t="s">
        <v>6</v>
      </c>
      <c r="P5" s="142" t="s">
        <v>12</v>
      </c>
      <c r="Q5" s="140"/>
      <c r="R5" s="12" t="s">
        <v>19</v>
      </c>
      <c r="S5" s="3"/>
      <c r="T5" s="3"/>
      <c r="U5" s="3"/>
      <c r="V5" s="3"/>
    </row>
    <row r="6" spans="1:22" ht="15.75" customHeight="1" thickBot="1" x14ac:dyDescent="0.35">
      <c r="A6" s="3"/>
      <c r="B6" s="7"/>
      <c r="C6" s="136"/>
      <c r="D6" s="141"/>
      <c r="E6" s="141"/>
      <c r="F6" s="109"/>
      <c r="G6" s="8"/>
      <c r="H6" s="8"/>
      <c r="I6" s="7"/>
      <c r="J6" s="8"/>
      <c r="K6" s="61"/>
      <c r="L6" s="7"/>
      <c r="M6" s="42"/>
      <c r="N6" s="44"/>
      <c r="O6" s="9" t="s">
        <v>13</v>
      </c>
      <c r="P6" s="139" t="s">
        <v>14</v>
      </c>
      <c r="Q6" s="140"/>
      <c r="R6" s="15">
        <f>COUNTIF($M$6:$M$8,"=1 point")</f>
        <v>0</v>
      </c>
      <c r="S6" s="3"/>
      <c r="T6" s="3"/>
      <c r="U6" s="3"/>
      <c r="V6" s="3"/>
    </row>
    <row r="7" spans="1:22" ht="15.75" customHeight="1" thickBot="1" x14ac:dyDescent="0.35">
      <c r="A7" s="3"/>
      <c r="B7" s="7"/>
      <c r="C7" s="136"/>
      <c r="D7" s="141"/>
      <c r="E7" s="141"/>
      <c r="F7" s="109"/>
      <c r="G7" s="8"/>
      <c r="H7" s="8"/>
      <c r="I7" s="7"/>
      <c r="J7" s="8"/>
      <c r="K7" s="7"/>
      <c r="L7" s="7"/>
      <c r="M7" s="42"/>
      <c r="N7" s="44"/>
      <c r="O7" s="9" t="s">
        <v>15</v>
      </c>
      <c r="P7" s="139" t="s">
        <v>16</v>
      </c>
      <c r="Q7" s="140"/>
      <c r="R7" s="15">
        <f>COUNTIF($M$6:$M$8,"=5 point")</f>
        <v>0</v>
      </c>
      <c r="S7" s="3"/>
      <c r="T7" s="3"/>
      <c r="U7" s="3"/>
      <c r="V7" s="3"/>
    </row>
    <row r="8" spans="1:22" ht="15.75" customHeight="1" thickBot="1" x14ac:dyDescent="0.35">
      <c r="A8" s="3"/>
      <c r="B8" s="7"/>
      <c r="C8" s="136"/>
      <c r="D8" s="141"/>
      <c r="E8" s="141"/>
      <c r="F8" s="109"/>
      <c r="G8" s="8"/>
      <c r="H8" s="8"/>
      <c r="I8" s="7"/>
      <c r="J8" s="8"/>
      <c r="K8" s="7"/>
      <c r="L8" s="8"/>
      <c r="M8" s="42"/>
      <c r="N8" s="44"/>
      <c r="O8" s="9" t="s">
        <v>17</v>
      </c>
      <c r="P8" s="139" t="s">
        <v>18</v>
      </c>
      <c r="Q8" s="140"/>
      <c r="R8" s="15">
        <f>COUNTIF($M$6:$M$8,"=10 point")</f>
        <v>0</v>
      </c>
      <c r="S8" s="3"/>
      <c r="T8" s="3"/>
      <c r="U8" s="3"/>
      <c r="V8" s="3"/>
    </row>
    <row r="9" spans="1:22" ht="15.7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7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7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7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P12" s="3"/>
      <c r="Q12" s="3"/>
      <c r="R12" s="3"/>
      <c r="S12" s="3"/>
      <c r="T12" s="3"/>
      <c r="U12" s="3"/>
      <c r="V12" s="3"/>
    </row>
    <row r="13" spans="1:22" ht="15.7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P13" s="3"/>
      <c r="Q13" s="3"/>
      <c r="R13" s="3"/>
      <c r="S13" s="3"/>
      <c r="T13" s="3"/>
      <c r="U13" s="3"/>
      <c r="V13" s="3"/>
    </row>
    <row r="14" spans="1:22" ht="15.7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P14" s="3"/>
      <c r="Q14" s="3"/>
      <c r="R14" s="3"/>
      <c r="S14" s="3"/>
      <c r="T14" s="3"/>
      <c r="U14" s="3"/>
      <c r="V14" s="3"/>
    </row>
    <row r="15" spans="1:22" ht="15.7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P15" s="3"/>
      <c r="Q15" s="3"/>
      <c r="R15" s="3"/>
      <c r="S15" s="3"/>
      <c r="T15" s="3"/>
      <c r="U15" s="3"/>
      <c r="V15" s="3"/>
    </row>
    <row r="16" spans="1:22" ht="15.7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2.45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2.45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2.45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</sheetData>
  <mergeCells count="10">
    <mergeCell ref="P5:Q5"/>
    <mergeCell ref="O2:Q3"/>
    <mergeCell ref="C5:F5"/>
    <mergeCell ref="C6:F6"/>
    <mergeCell ref="B2:F3"/>
    <mergeCell ref="P8:Q8"/>
    <mergeCell ref="C7:F7"/>
    <mergeCell ref="C8:F8"/>
    <mergeCell ref="P7:Q7"/>
    <mergeCell ref="P6:Q6"/>
  </mergeCells>
  <dataValidations count="1">
    <dataValidation type="list" allowBlank="1" sqref="G6:G8" xr:uid="{00000000-0002-0000-0400-000000000000}">
      <formula1>$O$6:$O$8</formula1>
    </dataValidation>
  </dataValidations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1000000}">
          <x14:formula1>
            <xm:f>'Config File'!$A$4:$A$8</xm:f>
          </x14:formula1>
          <xm:sqref>H6:H8 J6:J8</xm:sqref>
        </x14:dataValidation>
        <x14:dataValidation type="list" allowBlank="1" xr:uid="{00000000-0002-0000-0400-000002000000}">
          <x14:formula1>
            <xm:f>'Config File'!$A$1:$A$2</xm:f>
          </x14:formula1>
          <xm:sqref>I6:I8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41"/>
  <sheetViews>
    <sheetView zoomScale="70" zoomScaleNormal="70" workbookViewId="0">
      <selection activeCell="I26" sqref="I26"/>
    </sheetView>
  </sheetViews>
  <sheetFormatPr defaultColWidth="14.4609375" defaultRowHeight="15.75" customHeight="1" x14ac:dyDescent="0.3"/>
  <cols>
    <col min="1" max="1" width="5.4609375" style="4" customWidth="1"/>
    <col min="2" max="2" width="17" style="4" bestFit="1" customWidth="1"/>
    <col min="3" max="15" width="14.4609375" style="4"/>
    <col min="16" max="16" width="20" style="4" customWidth="1"/>
    <col min="17" max="16384" width="14.4609375" style="4"/>
  </cols>
  <sheetData>
    <row r="1" spans="1:22" ht="15.75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3">
      <c r="A2" s="3"/>
      <c r="B2" s="111" t="s">
        <v>21</v>
      </c>
      <c r="C2" s="112"/>
      <c r="D2" s="112"/>
      <c r="E2" s="112"/>
      <c r="F2" s="113"/>
      <c r="G2" s="3"/>
      <c r="H2" s="3"/>
      <c r="I2" s="3"/>
      <c r="J2" s="3"/>
      <c r="K2" s="3"/>
      <c r="L2" s="3"/>
      <c r="M2" s="3"/>
      <c r="N2" s="3"/>
      <c r="O2" s="111" t="s">
        <v>3</v>
      </c>
      <c r="P2" s="112"/>
      <c r="Q2" s="113"/>
      <c r="R2" s="3"/>
      <c r="S2" s="3"/>
      <c r="T2" s="3"/>
      <c r="U2" s="3"/>
      <c r="V2" s="3"/>
    </row>
    <row r="3" spans="1:22" ht="15.75" customHeight="1" x14ac:dyDescent="0.3">
      <c r="A3" s="3"/>
      <c r="B3" s="114"/>
      <c r="C3" s="115"/>
      <c r="D3" s="115"/>
      <c r="E3" s="115"/>
      <c r="F3" s="116"/>
      <c r="G3" s="3"/>
      <c r="H3" s="3"/>
      <c r="I3" s="3"/>
      <c r="J3" s="3"/>
      <c r="K3" s="3"/>
      <c r="L3" s="3"/>
      <c r="M3" s="3"/>
      <c r="N3" s="3"/>
      <c r="O3" s="114"/>
      <c r="P3" s="115"/>
      <c r="Q3" s="116"/>
      <c r="R3" s="3"/>
      <c r="S3" s="3"/>
      <c r="T3" s="3"/>
      <c r="U3" s="3"/>
      <c r="V3" s="3"/>
    </row>
    <row r="4" spans="1:22" ht="15.75" customHeight="1" thickBot="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75" customHeight="1" thickBot="1" x14ac:dyDescent="0.35">
      <c r="A5" s="3"/>
      <c r="B5" s="40" t="s">
        <v>4</v>
      </c>
      <c r="C5" s="143" t="s">
        <v>5</v>
      </c>
      <c r="D5" s="144"/>
      <c r="E5" s="144"/>
      <c r="F5" s="144"/>
      <c r="G5" s="40" t="s">
        <v>6</v>
      </c>
      <c r="H5" s="40" t="s">
        <v>7</v>
      </c>
      <c r="I5" s="40" t="s">
        <v>8</v>
      </c>
      <c r="J5" s="64" t="s">
        <v>9</v>
      </c>
      <c r="K5" s="40" t="s">
        <v>10</v>
      </c>
      <c r="L5" s="40" t="s">
        <v>11</v>
      </c>
      <c r="M5" s="40" t="s">
        <v>52</v>
      </c>
      <c r="N5" s="3"/>
      <c r="O5" s="5" t="s">
        <v>6</v>
      </c>
      <c r="P5" s="110" t="s">
        <v>12</v>
      </c>
      <c r="Q5" s="109"/>
      <c r="R5" s="68" t="s">
        <v>19</v>
      </c>
      <c r="S5" s="3"/>
      <c r="T5" s="3"/>
      <c r="U5" s="3"/>
      <c r="V5" s="3"/>
    </row>
    <row r="6" spans="1:22" ht="15.75" customHeight="1" thickBot="1" x14ac:dyDescent="0.35">
      <c r="A6" s="3"/>
      <c r="B6" s="65"/>
      <c r="C6" s="145"/>
      <c r="D6" s="144"/>
      <c r="E6" s="144"/>
      <c r="F6" s="144"/>
      <c r="G6" s="66"/>
      <c r="H6" s="66"/>
      <c r="I6" s="65"/>
      <c r="J6" s="66"/>
      <c r="K6" s="67"/>
      <c r="L6" s="65"/>
      <c r="M6" s="42"/>
      <c r="N6" s="3"/>
      <c r="O6" s="9" t="s">
        <v>13</v>
      </c>
      <c r="P6" s="108" t="s">
        <v>14</v>
      </c>
      <c r="Q6" s="141"/>
      <c r="R6" s="63">
        <f>COUNTIF($M$6:$M$8,"1 point")</f>
        <v>0</v>
      </c>
      <c r="S6" s="3"/>
      <c r="T6" s="3"/>
      <c r="U6" s="3"/>
      <c r="V6" s="3"/>
    </row>
    <row r="7" spans="1:22" ht="15.75" customHeight="1" thickBot="1" x14ac:dyDescent="0.35">
      <c r="A7" s="3"/>
      <c r="B7" s="65"/>
      <c r="C7" s="145"/>
      <c r="D7" s="144"/>
      <c r="E7" s="144"/>
      <c r="F7" s="144"/>
      <c r="G7" s="66"/>
      <c r="H7" s="66"/>
      <c r="I7" s="65"/>
      <c r="J7" s="66"/>
      <c r="K7" s="67"/>
      <c r="L7" s="65"/>
      <c r="M7" s="63"/>
      <c r="N7" s="3"/>
      <c r="O7" s="9" t="s">
        <v>15</v>
      </c>
      <c r="P7" s="108" t="s">
        <v>16</v>
      </c>
      <c r="Q7" s="141"/>
      <c r="R7" s="63">
        <f>COUNTIF($M$6:$M$8,"5 point")</f>
        <v>0</v>
      </c>
      <c r="S7" s="3"/>
      <c r="T7" s="3"/>
      <c r="U7" s="3"/>
      <c r="V7" s="3"/>
    </row>
    <row r="8" spans="1:22" ht="15.75" customHeight="1" thickBot="1" x14ac:dyDescent="0.35">
      <c r="A8" s="3"/>
      <c r="B8" s="65"/>
      <c r="C8" s="145"/>
      <c r="D8" s="144"/>
      <c r="E8" s="144"/>
      <c r="F8" s="144"/>
      <c r="G8" s="66"/>
      <c r="H8" s="66"/>
      <c r="I8" s="65"/>
      <c r="J8" s="66"/>
      <c r="K8" s="67"/>
      <c r="L8" s="66"/>
      <c r="M8" s="63"/>
      <c r="N8" s="3"/>
      <c r="O8" s="9" t="s">
        <v>17</v>
      </c>
      <c r="P8" s="108" t="s">
        <v>18</v>
      </c>
      <c r="Q8" s="141"/>
      <c r="R8" s="63">
        <f>COUNTIF($M$6:$M$8,"10 point")</f>
        <v>0</v>
      </c>
      <c r="S8" s="3"/>
      <c r="T8" s="3"/>
      <c r="U8" s="3"/>
      <c r="V8" s="3"/>
    </row>
    <row r="9" spans="1:22" ht="15.7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7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Q10" s="3"/>
      <c r="R10" s="3"/>
      <c r="S10" s="3"/>
      <c r="T10" s="3"/>
      <c r="U10" s="3"/>
      <c r="V10" s="3"/>
    </row>
    <row r="11" spans="1:22" ht="15.7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Q11" s="3"/>
      <c r="R11" s="3"/>
      <c r="S11" s="3"/>
      <c r="T11" s="3"/>
      <c r="U11" s="3"/>
      <c r="V11" s="3"/>
    </row>
    <row r="12" spans="1:22" ht="15.7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Q12" s="3"/>
      <c r="R12" s="3"/>
      <c r="S12" s="3"/>
      <c r="T12" s="3"/>
      <c r="U12" s="3"/>
      <c r="V12" s="3"/>
    </row>
    <row r="13" spans="1:22" ht="15.7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Q13" s="3"/>
      <c r="R13" s="3"/>
      <c r="S13" s="3"/>
      <c r="T13" s="3"/>
      <c r="U13" s="3"/>
      <c r="V13" s="3"/>
    </row>
    <row r="14" spans="1:22" ht="15.7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Q14" s="3"/>
      <c r="R14" s="3"/>
      <c r="S14" s="3"/>
      <c r="T14" s="3"/>
      <c r="U14" s="3"/>
      <c r="V14" s="3"/>
    </row>
    <row r="15" spans="1:22" ht="15.7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Q15" s="3"/>
      <c r="R15" s="3"/>
      <c r="S15" s="3"/>
      <c r="T15" s="3"/>
      <c r="U15" s="3"/>
      <c r="V15" s="3"/>
    </row>
    <row r="16" spans="1:22" ht="15.7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Q16" s="3"/>
      <c r="R16" s="3"/>
      <c r="S16" s="3"/>
      <c r="T16" s="3"/>
      <c r="U16" s="3"/>
      <c r="V16" s="3"/>
    </row>
    <row r="17" spans="1:22" ht="15.7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 x14ac:dyDescent="0.3">
      <c r="A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45" x14ac:dyDescent="0.3">
      <c r="A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45" x14ac:dyDescent="0.3">
      <c r="A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45" x14ac:dyDescent="0.3">
      <c r="A41" s="3"/>
      <c r="N41" s="3"/>
      <c r="O41" s="3"/>
      <c r="P41" s="3"/>
      <c r="Q41" s="3"/>
      <c r="R41" s="3"/>
      <c r="S41" s="3"/>
      <c r="T41" s="3"/>
      <c r="U41" s="3"/>
      <c r="V41" s="3"/>
    </row>
  </sheetData>
  <mergeCells count="10">
    <mergeCell ref="P5:Q5"/>
    <mergeCell ref="O2:Q3"/>
    <mergeCell ref="C5:F5"/>
    <mergeCell ref="B2:F3"/>
    <mergeCell ref="P8:Q8"/>
    <mergeCell ref="C6:F6"/>
    <mergeCell ref="C7:F7"/>
    <mergeCell ref="C8:F8"/>
    <mergeCell ref="P6:Q6"/>
    <mergeCell ref="P7:Q7"/>
  </mergeCells>
  <dataValidations count="1">
    <dataValidation type="list" allowBlank="1" sqref="G6:G8" xr:uid="{00000000-0002-0000-0500-000000000000}">
      <formula1>$O$6:$O$8</formula1>
    </dataValidation>
  </dataValidations>
  <pageMargins left="0.7" right="0.7" top="0.75" bottom="0.75" header="0.3" footer="0.3"/>
  <pageSetup paperSize="12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'Config File'!$A$4:$A$8</xm:f>
          </x14:formula1>
          <xm:sqref>J6 H6</xm:sqref>
        </x14:dataValidation>
        <x14:dataValidation type="list" allowBlank="1" xr:uid="{00000000-0002-0000-0500-000002000000}">
          <x14:formula1>
            <xm:f>'Config File'!$A$1:$A$2</xm:f>
          </x14:formula1>
          <xm:sqref>I6</xm:sqref>
        </x14:dataValidation>
        <x14:dataValidation type="list" allowBlank="1" xr:uid="{00000000-0002-0000-0500-000003000000}">
          <x14:formula1>
            <xm:f>'[Bug Log1.xlsx]Config File'!#REF!</xm:f>
          </x14:formula1>
          <xm:sqref>H7:J8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41"/>
  <sheetViews>
    <sheetView zoomScale="70" zoomScaleNormal="70" workbookViewId="0">
      <selection activeCell="K19" sqref="K19"/>
    </sheetView>
  </sheetViews>
  <sheetFormatPr defaultColWidth="14.4609375" defaultRowHeight="15.75" customHeight="1" x14ac:dyDescent="0.3"/>
  <cols>
    <col min="1" max="1" width="5.4609375" style="25" customWidth="1"/>
    <col min="2" max="2" width="26.3046875" style="25" bestFit="1" customWidth="1"/>
    <col min="3" max="6" width="22.765625" style="25" customWidth="1"/>
    <col min="7" max="15" width="14.4609375" style="25"/>
    <col min="16" max="16" width="20.765625" style="25" customWidth="1"/>
    <col min="17" max="16384" width="14.4609375" style="25"/>
  </cols>
  <sheetData>
    <row r="1" spans="1:22" ht="15.75" customHeight="1" thickBot="1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5.75" customHeight="1" x14ac:dyDescent="0.3">
      <c r="A2" s="24"/>
      <c r="B2" s="149" t="s">
        <v>23</v>
      </c>
      <c r="C2" s="150"/>
      <c r="D2" s="150"/>
      <c r="E2" s="150"/>
      <c r="F2" s="151"/>
      <c r="G2" s="24"/>
      <c r="H2" s="24"/>
      <c r="I2" s="24"/>
      <c r="J2" s="24"/>
      <c r="K2" s="24"/>
      <c r="L2" s="24"/>
      <c r="M2" s="24"/>
      <c r="N2" s="24"/>
      <c r="O2" s="149" t="s">
        <v>3</v>
      </c>
      <c r="P2" s="150"/>
      <c r="Q2" s="151"/>
      <c r="R2" s="24"/>
      <c r="S2" s="24"/>
      <c r="T2" s="24"/>
      <c r="U2" s="24"/>
      <c r="V2" s="24"/>
    </row>
    <row r="3" spans="1:22" ht="15.75" customHeight="1" thickBot="1" x14ac:dyDescent="0.35">
      <c r="A3" s="24"/>
      <c r="B3" s="152"/>
      <c r="C3" s="153"/>
      <c r="D3" s="153"/>
      <c r="E3" s="153"/>
      <c r="F3" s="154"/>
      <c r="G3" s="24"/>
      <c r="H3" s="24"/>
      <c r="I3" s="24"/>
      <c r="J3" s="24"/>
      <c r="K3" s="24"/>
      <c r="L3" s="24"/>
      <c r="M3" s="24"/>
      <c r="N3" s="24"/>
      <c r="O3" s="152"/>
      <c r="P3" s="153"/>
      <c r="Q3" s="154"/>
      <c r="R3" s="24"/>
      <c r="S3" s="24"/>
      <c r="T3" s="24"/>
      <c r="U3" s="24"/>
      <c r="V3" s="24"/>
    </row>
    <row r="4" spans="1:22" ht="15.75" customHeight="1" thickBot="1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ht="15.75" customHeight="1" thickBot="1" x14ac:dyDescent="0.35">
      <c r="A5" s="24"/>
      <c r="B5" s="26" t="s">
        <v>4</v>
      </c>
      <c r="C5" s="155" t="s">
        <v>5</v>
      </c>
      <c r="D5" s="156"/>
      <c r="E5" s="156"/>
      <c r="F5" s="157"/>
      <c r="G5" s="26" t="s">
        <v>6</v>
      </c>
      <c r="H5" s="26" t="s">
        <v>7</v>
      </c>
      <c r="I5" s="26" t="s">
        <v>8</v>
      </c>
      <c r="J5" s="27" t="s">
        <v>9</v>
      </c>
      <c r="K5" s="26" t="s">
        <v>10</v>
      </c>
      <c r="L5" s="26" t="s">
        <v>11</v>
      </c>
      <c r="M5" s="40" t="s">
        <v>52</v>
      </c>
      <c r="N5" s="24"/>
      <c r="O5" s="26" t="s">
        <v>6</v>
      </c>
      <c r="P5" s="146" t="s">
        <v>12</v>
      </c>
      <c r="Q5" s="147"/>
      <c r="R5" s="26" t="s">
        <v>19</v>
      </c>
      <c r="S5" s="24"/>
      <c r="T5" s="24"/>
      <c r="U5" s="24"/>
      <c r="V5" s="24"/>
    </row>
    <row r="6" spans="1:22" ht="15.75" customHeight="1" thickBot="1" x14ac:dyDescent="0.35">
      <c r="A6" s="24"/>
      <c r="B6" s="61"/>
      <c r="C6" s="136"/>
      <c r="D6" s="156"/>
      <c r="E6" s="156"/>
      <c r="F6" s="157"/>
      <c r="G6" s="29"/>
      <c r="H6" s="8"/>
      <c r="I6" s="28"/>
      <c r="J6" s="8"/>
      <c r="K6" s="62"/>
      <c r="L6" s="28"/>
      <c r="M6" s="71"/>
      <c r="N6" s="24"/>
      <c r="O6" s="30" t="s">
        <v>13</v>
      </c>
      <c r="P6" s="148" t="s">
        <v>14</v>
      </c>
      <c r="Q6" s="147"/>
      <c r="R6" s="30">
        <f>COUNTIF(M6:M8,"1 point")</f>
        <v>0</v>
      </c>
      <c r="S6" s="24"/>
      <c r="T6" s="24"/>
      <c r="U6" s="24"/>
      <c r="V6" s="24"/>
    </row>
    <row r="7" spans="1:22" ht="15.75" customHeight="1" thickBot="1" x14ac:dyDescent="0.35">
      <c r="A7" s="24"/>
      <c r="B7" s="7"/>
      <c r="C7" s="136"/>
      <c r="D7" s="158"/>
      <c r="E7" s="158"/>
      <c r="F7" s="159"/>
      <c r="G7" s="29"/>
      <c r="H7" s="8"/>
      <c r="I7" s="7"/>
      <c r="J7" s="8"/>
      <c r="K7" s="62"/>
      <c r="L7" s="28"/>
      <c r="M7" s="9"/>
      <c r="N7" s="24"/>
      <c r="O7" s="30" t="s">
        <v>15</v>
      </c>
      <c r="P7" s="148" t="s">
        <v>16</v>
      </c>
      <c r="Q7" s="148"/>
      <c r="R7" s="30">
        <f>COUNTIF(M6:M8,"5 point")</f>
        <v>0</v>
      </c>
      <c r="S7" s="24"/>
      <c r="T7" s="24"/>
      <c r="U7" s="24"/>
      <c r="V7" s="24"/>
    </row>
    <row r="8" spans="1:22" ht="15.75" customHeight="1" thickBot="1" x14ac:dyDescent="0.35">
      <c r="A8" s="24"/>
      <c r="B8" s="28"/>
      <c r="C8" s="136"/>
      <c r="D8" s="158"/>
      <c r="E8" s="158"/>
      <c r="F8" s="159"/>
      <c r="G8" s="29"/>
      <c r="H8" s="8"/>
      <c r="I8" s="28"/>
      <c r="J8" s="29"/>
      <c r="K8" s="62"/>
      <c r="L8" s="29"/>
      <c r="M8" s="9"/>
      <c r="N8" s="24"/>
      <c r="O8" s="30" t="s">
        <v>17</v>
      </c>
      <c r="P8" s="148" t="s">
        <v>18</v>
      </c>
      <c r="Q8" s="148"/>
      <c r="R8" s="30">
        <f>COUNTIF(M6:M8,"10 point")</f>
        <v>0</v>
      </c>
      <c r="S8" s="24"/>
      <c r="T8" s="24"/>
      <c r="U8" s="24"/>
      <c r="V8" s="24"/>
    </row>
    <row r="9" spans="1:22" ht="15.75" customHeight="1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70"/>
      <c r="N9" s="24"/>
      <c r="O9" s="24"/>
      <c r="P9" s="24"/>
      <c r="Q9" s="24"/>
      <c r="R9" s="24"/>
      <c r="S9" s="24"/>
      <c r="T9" s="24"/>
      <c r="U9" s="24"/>
      <c r="V9" s="24"/>
    </row>
    <row r="10" spans="1:22" ht="15.75" customHeight="1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Q10" s="24"/>
      <c r="R10" s="24"/>
      <c r="S10" s="24"/>
      <c r="T10" s="24"/>
      <c r="U10" s="24"/>
      <c r="V10" s="24"/>
    </row>
    <row r="11" spans="1:22" ht="15.75" customHeigh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Q11" s="24"/>
      <c r="R11" s="24"/>
      <c r="S11" s="24"/>
      <c r="T11" s="24"/>
      <c r="U11" s="24"/>
      <c r="V11" s="24"/>
    </row>
    <row r="12" spans="1:22" ht="15.75" customHeigh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Q12" s="24"/>
      <c r="R12" s="24"/>
      <c r="S12" s="24"/>
      <c r="T12" s="24"/>
      <c r="U12" s="24"/>
      <c r="V12" s="24"/>
    </row>
    <row r="13" spans="1:22" ht="15.75" customHeight="1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Q13" s="24"/>
      <c r="R13" s="24"/>
      <c r="S13" s="24"/>
      <c r="T13" s="24"/>
      <c r="U13" s="24"/>
      <c r="V13" s="24"/>
    </row>
    <row r="14" spans="1:22" ht="15.75" customHeight="1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Q14" s="24"/>
      <c r="R14" s="24"/>
      <c r="S14" s="24"/>
      <c r="T14" s="24"/>
      <c r="U14" s="24"/>
      <c r="V14" s="24"/>
    </row>
    <row r="15" spans="1:22" ht="15.7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Q15" s="24"/>
      <c r="R15" s="24"/>
      <c r="S15" s="24"/>
      <c r="T15" s="24"/>
      <c r="U15" s="24"/>
      <c r="V15" s="24"/>
    </row>
    <row r="16" spans="1:22" ht="15.75" customHeight="1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Q16" s="24"/>
      <c r="R16" s="24"/>
      <c r="S16" s="24"/>
      <c r="T16" s="24"/>
      <c r="U16" s="24"/>
      <c r="V16" s="24"/>
    </row>
    <row r="17" spans="1:22" ht="15.75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ht="15.75" customHeigh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ht="15.75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ht="15.75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15.75" customHeight="1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ht="15.75" customHeight="1" x14ac:dyDescent="0.3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ht="15.75" customHeight="1" x14ac:dyDescent="0.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5.75" customHeight="1" x14ac:dyDescent="0.3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ht="15.75" customHeight="1" x14ac:dyDescent="0.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ht="15.75" customHeigh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ht="15.75" customHeight="1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ht="15.75" customHeight="1" x14ac:dyDescent="0.3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ht="15.75" customHeight="1" x14ac:dyDescent="0.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ht="15.75" customHeight="1" x14ac:dyDescent="0.3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ht="15.75" customHeight="1" x14ac:dyDescent="0.3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ht="15.75" customHeight="1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ht="15.75" customHeight="1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ht="15.75" customHeight="1" x14ac:dyDescent="0.3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ht="15.75" customHeight="1" x14ac:dyDescent="0.3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ht="15.75" customHeight="1" x14ac:dyDescent="0.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ht="15.75" customHeight="1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ht="15.75" customHeight="1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ht="12.45" x14ac:dyDescent="0.3">
      <c r="A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ht="12.45" x14ac:dyDescent="0.3">
      <c r="A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ht="12.45" x14ac:dyDescent="0.3">
      <c r="A41" s="24"/>
      <c r="N41" s="24"/>
      <c r="O41" s="24"/>
      <c r="P41" s="24"/>
      <c r="Q41" s="24"/>
      <c r="R41" s="24"/>
      <c r="S41" s="24"/>
      <c r="T41" s="24"/>
      <c r="U41" s="24"/>
      <c r="V41" s="24"/>
    </row>
  </sheetData>
  <mergeCells count="10">
    <mergeCell ref="C5:F5"/>
    <mergeCell ref="B2:F3"/>
    <mergeCell ref="C6:F6"/>
    <mergeCell ref="C7:F7"/>
    <mergeCell ref="C8:F8"/>
    <mergeCell ref="P5:Q5"/>
    <mergeCell ref="P6:Q6"/>
    <mergeCell ref="P7:Q7"/>
    <mergeCell ref="P8:Q8"/>
    <mergeCell ref="O2:Q3"/>
  </mergeCells>
  <conditionalFormatting sqref="H6:H8">
    <cfRule type="cellIs" dxfId="7" priority="1" operator="equal">
      <formula>"UAT"</formula>
    </cfRule>
  </conditionalFormatting>
  <dataValidations count="1">
    <dataValidation type="list" allowBlank="1" sqref="G6:G8" xr:uid="{00000000-0002-0000-0600-000000000000}">
      <formula1>$O$6:$O$8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'Config File'!$A$4:$A$8</xm:f>
          </x14:formula1>
          <xm:sqref>J6:J8 H6:H8</xm:sqref>
        </x14:dataValidation>
        <x14:dataValidation type="list" allowBlank="1" xr:uid="{00000000-0002-0000-0600-000002000000}">
          <x14:formula1>
            <xm:f>'Config File'!$A$1:$A$2</xm:f>
          </x14:formula1>
          <xm:sqref>I6:I8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9E67-4405-40B8-A5E5-01E275C2D65F}">
  <sheetPr>
    <outlinePr summaryBelow="0" summaryRight="0"/>
  </sheetPr>
  <dimension ref="A1:V41"/>
  <sheetViews>
    <sheetView zoomScale="70" zoomScaleNormal="70" workbookViewId="0">
      <selection activeCell="B4" sqref="B4"/>
    </sheetView>
  </sheetViews>
  <sheetFormatPr defaultColWidth="14.4609375" defaultRowHeight="15.75" customHeight="1" x14ac:dyDescent="0.3"/>
  <cols>
    <col min="1" max="1" width="5.4609375" style="25" customWidth="1"/>
    <col min="2" max="2" width="26.3046875" style="25" bestFit="1" customWidth="1"/>
    <col min="3" max="6" width="22.765625" style="25" customWidth="1"/>
    <col min="7" max="15" width="14.4609375" style="25"/>
    <col min="16" max="16" width="20.765625" style="25" customWidth="1"/>
    <col min="17" max="16384" width="14.4609375" style="25"/>
  </cols>
  <sheetData>
    <row r="1" spans="1:22" ht="15.75" customHeight="1" thickBot="1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5.75" customHeight="1" x14ac:dyDescent="0.3">
      <c r="A2" s="24"/>
      <c r="B2" s="111" t="s">
        <v>59</v>
      </c>
      <c r="C2" s="150"/>
      <c r="D2" s="150"/>
      <c r="E2" s="150"/>
      <c r="F2" s="151"/>
      <c r="G2" s="24"/>
      <c r="H2" s="24"/>
      <c r="I2" s="24"/>
      <c r="J2" s="24"/>
      <c r="K2" s="24"/>
      <c r="L2" s="24"/>
      <c r="M2" s="24"/>
      <c r="N2" s="24"/>
      <c r="O2" s="149" t="s">
        <v>3</v>
      </c>
      <c r="P2" s="150"/>
      <c r="Q2" s="151"/>
      <c r="R2" s="24"/>
      <c r="S2" s="24"/>
      <c r="T2" s="24"/>
      <c r="U2" s="24"/>
      <c r="V2" s="24"/>
    </row>
    <row r="3" spans="1:22" ht="15.75" customHeight="1" thickBot="1" x14ac:dyDescent="0.35">
      <c r="A3" s="24"/>
      <c r="B3" s="152"/>
      <c r="C3" s="153"/>
      <c r="D3" s="153"/>
      <c r="E3" s="153"/>
      <c r="F3" s="154"/>
      <c r="G3" s="24"/>
      <c r="H3" s="24"/>
      <c r="I3" s="24"/>
      <c r="J3" s="24"/>
      <c r="K3" s="24"/>
      <c r="L3" s="24"/>
      <c r="M3" s="24"/>
      <c r="N3" s="24"/>
      <c r="O3" s="152"/>
      <c r="P3" s="153"/>
      <c r="Q3" s="154"/>
      <c r="R3" s="24"/>
      <c r="S3" s="24"/>
      <c r="T3" s="24"/>
      <c r="U3" s="24"/>
      <c r="V3" s="24"/>
    </row>
    <row r="4" spans="1:22" ht="15.75" customHeight="1" thickBot="1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ht="15.75" customHeight="1" thickBot="1" x14ac:dyDescent="0.35">
      <c r="A5" s="24"/>
      <c r="B5" s="75" t="s">
        <v>4</v>
      </c>
      <c r="C5" s="155" t="s">
        <v>5</v>
      </c>
      <c r="D5" s="156"/>
      <c r="E5" s="156"/>
      <c r="F5" s="157"/>
      <c r="G5" s="75" t="s">
        <v>6</v>
      </c>
      <c r="H5" s="75" t="s">
        <v>7</v>
      </c>
      <c r="I5" s="75" t="s">
        <v>8</v>
      </c>
      <c r="J5" s="27" t="s">
        <v>9</v>
      </c>
      <c r="K5" s="75" t="s">
        <v>10</v>
      </c>
      <c r="L5" s="75" t="s">
        <v>11</v>
      </c>
      <c r="M5" s="74" t="s">
        <v>52</v>
      </c>
      <c r="N5" s="24"/>
      <c r="O5" s="75" t="s">
        <v>6</v>
      </c>
      <c r="P5" s="146" t="s">
        <v>12</v>
      </c>
      <c r="Q5" s="147"/>
      <c r="R5" s="75" t="s">
        <v>19</v>
      </c>
      <c r="S5" s="24"/>
      <c r="T5" s="24"/>
      <c r="U5" s="24"/>
      <c r="V5" s="24"/>
    </row>
    <row r="6" spans="1:22" ht="15.75" customHeight="1" thickBot="1" x14ac:dyDescent="0.35">
      <c r="A6" s="24"/>
      <c r="B6" s="61"/>
      <c r="C6" s="136"/>
      <c r="D6" s="156"/>
      <c r="E6" s="156"/>
      <c r="F6" s="157"/>
      <c r="G6" s="29"/>
      <c r="H6" s="8"/>
      <c r="I6" s="28"/>
      <c r="J6" s="8"/>
      <c r="K6" s="62"/>
      <c r="L6" s="28"/>
      <c r="M6" s="71"/>
      <c r="N6" s="24"/>
      <c r="O6" s="76" t="s">
        <v>13</v>
      </c>
      <c r="P6" s="148" t="s">
        <v>14</v>
      </c>
      <c r="Q6" s="147"/>
      <c r="R6" s="76">
        <f>COUNTIF(M6:M8,"1 point")</f>
        <v>0</v>
      </c>
      <c r="S6" s="24"/>
      <c r="T6" s="24"/>
      <c r="U6" s="24"/>
      <c r="V6" s="24"/>
    </row>
    <row r="7" spans="1:22" ht="15.75" customHeight="1" thickBot="1" x14ac:dyDescent="0.35">
      <c r="A7" s="24"/>
      <c r="B7" s="7"/>
      <c r="C7" s="136"/>
      <c r="D7" s="158"/>
      <c r="E7" s="158"/>
      <c r="F7" s="159"/>
      <c r="G7" s="29"/>
      <c r="H7" s="8"/>
      <c r="I7" s="7"/>
      <c r="J7" s="8"/>
      <c r="K7" s="62"/>
      <c r="L7" s="28"/>
      <c r="M7" s="73"/>
      <c r="N7" s="24"/>
      <c r="O7" s="76" t="s">
        <v>15</v>
      </c>
      <c r="P7" s="148" t="s">
        <v>16</v>
      </c>
      <c r="Q7" s="148"/>
      <c r="R7" s="76">
        <f>COUNTIF(M6:M8,"5 point")</f>
        <v>0</v>
      </c>
      <c r="S7" s="24"/>
      <c r="T7" s="24"/>
      <c r="U7" s="24"/>
      <c r="V7" s="24"/>
    </row>
    <row r="8" spans="1:22" ht="15.75" customHeight="1" thickBot="1" x14ac:dyDescent="0.35">
      <c r="A8" s="24"/>
      <c r="B8" s="28"/>
      <c r="C8" s="136"/>
      <c r="D8" s="158"/>
      <c r="E8" s="158"/>
      <c r="F8" s="159"/>
      <c r="G8" s="29"/>
      <c r="H8" s="8"/>
      <c r="I8" s="28"/>
      <c r="J8" s="29"/>
      <c r="K8" s="62"/>
      <c r="L8" s="29"/>
      <c r="M8" s="73"/>
      <c r="N8" s="24"/>
      <c r="O8" s="76" t="s">
        <v>17</v>
      </c>
      <c r="P8" s="148" t="s">
        <v>18</v>
      </c>
      <c r="Q8" s="148"/>
      <c r="R8" s="76">
        <f>COUNTIF(M6:M8,"10 point")</f>
        <v>0</v>
      </c>
      <c r="S8" s="24"/>
      <c r="T8" s="24"/>
      <c r="U8" s="24"/>
      <c r="V8" s="24"/>
    </row>
    <row r="9" spans="1:22" ht="15.75" customHeight="1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70"/>
      <c r="N9" s="24"/>
      <c r="O9" s="24"/>
      <c r="P9" s="24"/>
      <c r="Q9" s="24"/>
      <c r="R9" s="24"/>
      <c r="S9" s="24"/>
      <c r="T9" s="24"/>
      <c r="U9" s="24"/>
      <c r="V9" s="24"/>
    </row>
    <row r="10" spans="1:22" ht="15.75" customHeight="1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Q10" s="24"/>
      <c r="R10" s="24"/>
      <c r="S10" s="24"/>
      <c r="T10" s="24"/>
      <c r="U10" s="24"/>
      <c r="V10" s="24"/>
    </row>
    <row r="11" spans="1:22" ht="15.75" customHeigh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Q11" s="24"/>
      <c r="R11" s="24"/>
      <c r="S11" s="24"/>
      <c r="T11" s="24"/>
      <c r="U11" s="24"/>
      <c r="V11" s="24"/>
    </row>
    <row r="12" spans="1:22" ht="15.75" customHeigh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Q12" s="24"/>
      <c r="R12" s="24"/>
      <c r="S12" s="24"/>
      <c r="T12" s="24"/>
      <c r="U12" s="24"/>
      <c r="V12" s="24"/>
    </row>
    <row r="13" spans="1:22" ht="15.75" customHeight="1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Q13" s="24"/>
      <c r="R13" s="24"/>
      <c r="S13" s="24"/>
      <c r="T13" s="24"/>
      <c r="U13" s="24"/>
      <c r="V13" s="24"/>
    </row>
    <row r="14" spans="1:22" ht="15.75" customHeight="1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Q14" s="24"/>
      <c r="R14" s="24"/>
      <c r="S14" s="24"/>
      <c r="T14" s="24"/>
      <c r="U14" s="24"/>
      <c r="V14" s="24"/>
    </row>
    <row r="15" spans="1:22" ht="15.7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Q15" s="24"/>
      <c r="R15" s="24"/>
      <c r="S15" s="24"/>
      <c r="T15" s="24"/>
      <c r="U15" s="24"/>
      <c r="V15" s="24"/>
    </row>
    <row r="16" spans="1:22" ht="15.75" customHeight="1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Q16" s="24"/>
      <c r="R16" s="24"/>
      <c r="S16" s="24"/>
      <c r="T16" s="24"/>
      <c r="U16" s="24"/>
      <c r="V16" s="24"/>
    </row>
    <row r="17" spans="1:22" ht="15.75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ht="15.75" customHeigh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ht="15.75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ht="15.75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15.75" customHeight="1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ht="15.75" customHeight="1" x14ac:dyDescent="0.3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ht="15.75" customHeight="1" x14ac:dyDescent="0.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5.75" customHeight="1" x14ac:dyDescent="0.3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ht="15.75" customHeight="1" x14ac:dyDescent="0.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ht="15.75" customHeigh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ht="15.75" customHeight="1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ht="15.75" customHeight="1" x14ac:dyDescent="0.3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ht="15.75" customHeight="1" x14ac:dyDescent="0.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ht="15.75" customHeight="1" x14ac:dyDescent="0.3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ht="15.75" customHeight="1" x14ac:dyDescent="0.3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ht="15.75" customHeight="1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ht="15.75" customHeight="1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ht="15.75" customHeight="1" x14ac:dyDescent="0.3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ht="15.75" customHeight="1" x14ac:dyDescent="0.3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ht="15.75" customHeight="1" x14ac:dyDescent="0.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ht="15.75" customHeight="1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ht="15.75" customHeight="1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ht="12.45" x14ac:dyDescent="0.3">
      <c r="A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ht="12.45" x14ac:dyDescent="0.3">
      <c r="A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ht="12.45" x14ac:dyDescent="0.3">
      <c r="A41" s="24"/>
      <c r="N41" s="24"/>
      <c r="O41" s="24"/>
      <c r="P41" s="24"/>
      <c r="Q41" s="24"/>
      <c r="R41" s="24"/>
      <c r="S41" s="24"/>
      <c r="T41" s="24"/>
      <c r="U41" s="24"/>
      <c r="V41" s="24"/>
    </row>
  </sheetData>
  <mergeCells count="10">
    <mergeCell ref="C7:F7"/>
    <mergeCell ref="P7:Q7"/>
    <mergeCell ref="C8:F8"/>
    <mergeCell ref="P8:Q8"/>
    <mergeCell ref="B2:F3"/>
    <mergeCell ref="O2:Q3"/>
    <mergeCell ref="C5:F5"/>
    <mergeCell ref="P5:Q5"/>
    <mergeCell ref="C6:F6"/>
    <mergeCell ref="P6:Q6"/>
  </mergeCells>
  <conditionalFormatting sqref="H6:H8">
    <cfRule type="cellIs" dxfId="6" priority="1" operator="equal">
      <formula>"UAT"</formula>
    </cfRule>
  </conditionalFormatting>
  <dataValidations count="1">
    <dataValidation type="list" allowBlank="1" sqref="G6:G8" xr:uid="{6502C4BB-1E4B-4CB4-BF2A-E09D7A88A62F}">
      <formula1>$O$6:$O$8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CE80F1FC-2EA5-4AA6-8292-345067D1C082}">
          <x14:formula1>
            <xm:f>'Config File'!$A$1:$A$2</xm:f>
          </x14:formula1>
          <xm:sqref>I6:I8</xm:sqref>
        </x14:dataValidation>
        <x14:dataValidation type="list" allowBlank="1" xr:uid="{EFB9AA24-FA4F-4D34-8A89-ECC9FAE232F8}">
          <x14:formula1>
            <xm:f>'Config File'!$A$4:$A$8</xm:f>
          </x14:formula1>
          <xm:sqref>J6:J8 H6:H8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6BBA-80C8-462F-BC82-DF56F62A98E2}">
  <sheetPr>
    <outlinePr summaryBelow="0" summaryRight="0"/>
  </sheetPr>
  <dimension ref="A1:V41"/>
  <sheetViews>
    <sheetView zoomScale="70" zoomScaleNormal="70" workbookViewId="0">
      <selection activeCell="B4" sqref="B4"/>
    </sheetView>
  </sheetViews>
  <sheetFormatPr defaultColWidth="14.4609375" defaultRowHeight="15.75" customHeight="1" x14ac:dyDescent="0.3"/>
  <cols>
    <col min="1" max="1" width="5.4609375" style="25" customWidth="1"/>
    <col min="2" max="2" width="26.3046875" style="25" bestFit="1" customWidth="1"/>
    <col min="3" max="6" width="22.765625" style="25" customWidth="1"/>
    <col min="7" max="15" width="14.4609375" style="25"/>
    <col min="16" max="16" width="20.765625" style="25" customWidth="1"/>
    <col min="17" max="16384" width="14.4609375" style="25"/>
  </cols>
  <sheetData>
    <row r="1" spans="1:22" ht="15.75" customHeight="1" thickBot="1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5.75" customHeight="1" x14ac:dyDescent="0.3">
      <c r="A2" s="24"/>
      <c r="B2" s="111" t="s">
        <v>60</v>
      </c>
      <c r="C2" s="150"/>
      <c r="D2" s="150"/>
      <c r="E2" s="150"/>
      <c r="F2" s="151"/>
      <c r="G2" s="24"/>
      <c r="H2" s="24"/>
      <c r="I2" s="24"/>
      <c r="J2" s="24"/>
      <c r="K2" s="24"/>
      <c r="L2" s="24"/>
      <c r="M2" s="24"/>
      <c r="N2" s="24"/>
      <c r="O2" s="149" t="s">
        <v>3</v>
      </c>
      <c r="P2" s="150"/>
      <c r="Q2" s="151"/>
      <c r="R2" s="24"/>
      <c r="S2" s="24"/>
      <c r="T2" s="24"/>
      <c r="U2" s="24"/>
      <c r="V2" s="24"/>
    </row>
    <row r="3" spans="1:22" ht="15.75" customHeight="1" thickBot="1" x14ac:dyDescent="0.35">
      <c r="A3" s="24"/>
      <c r="B3" s="152"/>
      <c r="C3" s="153"/>
      <c r="D3" s="153"/>
      <c r="E3" s="153"/>
      <c r="F3" s="154"/>
      <c r="G3" s="24"/>
      <c r="H3" s="24"/>
      <c r="I3" s="24"/>
      <c r="J3" s="24"/>
      <c r="K3" s="24"/>
      <c r="L3" s="24"/>
      <c r="M3" s="24"/>
      <c r="N3" s="24"/>
      <c r="O3" s="152"/>
      <c r="P3" s="153"/>
      <c r="Q3" s="154"/>
      <c r="R3" s="24"/>
      <c r="S3" s="24"/>
      <c r="T3" s="24"/>
      <c r="U3" s="24"/>
      <c r="V3" s="24"/>
    </row>
    <row r="4" spans="1:22" ht="15.75" customHeight="1" thickBot="1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ht="15.75" customHeight="1" thickBot="1" x14ac:dyDescent="0.35">
      <c r="A5" s="24"/>
      <c r="B5" s="75" t="s">
        <v>4</v>
      </c>
      <c r="C5" s="155" t="s">
        <v>5</v>
      </c>
      <c r="D5" s="156"/>
      <c r="E5" s="156"/>
      <c r="F5" s="157"/>
      <c r="G5" s="75" t="s">
        <v>6</v>
      </c>
      <c r="H5" s="75" t="s">
        <v>7</v>
      </c>
      <c r="I5" s="75" t="s">
        <v>8</v>
      </c>
      <c r="J5" s="27" t="s">
        <v>9</v>
      </c>
      <c r="K5" s="75" t="s">
        <v>10</v>
      </c>
      <c r="L5" s="75" t="s">
        <v>11</v>
      </c>
      <c r="M5" s="74" t="s">
        <v>52</v>
      </c>
      <c r="N5" s="24"/>
      <c r="O5" s="75" t="s">
        <v>6</v>
      </c>
      <c r="P5" s="146" t="s">
        <v>12</v>
      </c>
      <c r="Q5" s="147"/>
      <c r="R5" s="75" t="s">
        <v>19</v>
      </c>
      <c r="S5" s="24"/>
      <c r="T5" s="24"/>
      <c r="U5" s="24"/>
      <c r="V5" s="24"/>
    </row>
    <row r="6" spans="1:22" ht="15.75" customHeight="1" thickBot="1" x14ac:dyDescent="0.35">
      <c r="A6" s="24"/>
      <c r="B6" s="61"/>
      <c r="C6" s="136"/>
      <c r="D6" s="156"/>
      <c r="E6" s="156"/>
      <c r="F6" s="157"/>
      <c r="G6" s="29"/>
      <c r="H6" s="8"/>
      <c r="I6" s="28"/>
      <c r="J6" s="8"/>
      <c r="K6" s="62"/>
      <c r="L6" s="28"/>
      <c r="M6" s="71"/>
      <c r="N6" s="24"/>
      <c r="O6" s="76" t="s">
        <v>13</v>
      </c>
      <c r="P6" s="148" t="s">
        <v>14</v>
      </c>
      <c r="Q6" s="147"/>
      <c r="R6" s="76">
        <f>COUNTIF(M6:M8,"1 point")</f>
        <v>0</v>
      </c>
      <c r="S6" s="24"/>
      <c r="T6" s="24"/>
      <c r="U6" s="24"/>
      <c r="V6" s="24"/>
    </row>
    <row r="7" spans="1:22" ht="15.75" customHeight="1" thickBot="1" x14ac:dyDescent="0.35">
      <c r="A7" s="24"/>
      <c r="B7" s="7"/>
      <c r="C7" s="136"/>
      <c r="D7" s="158"/>
      <c r="E7" s="158"/>
      <c r="F7" s="159"/>
      <c r="G7" s="29"/>
      <c r="H7" s="8"/>
      <c r="I7" s="7"/>
      <c r="J7" s="8"/>
      <c r="K7" s="62"/>
      <c r="L7" s="28"/>
      <c r="M7" s="73"/>
      <c r="N7" s="24"/>
      <c r="O7" s="76" t="s">
        <v>15</v>
      </c>
      <c r="P7" s="148" t="s">
        <v>16</v>
      </c>
      <c r="Q7" s="148"/>
      <c r="R7" s="76">
        <f>COUNTIF(M6:M8,"5 point")</f>
        <v>0</v>
      </c>
      <c r="S7" s="24"/>
      <c r="T7" s="24"/>
      <c r="U7" s="24"/>
      <c r="V7" s="24"/>
    </row>
    <row r="8" spans="1:22" ht="15.75" customHeight="1" thickBot="1" x14ac:dyDescent="0.35">
      <c r="A8" s="24"/>
      <c r="B8" s="28"/>
      <c r="C8" s="136"/>
      <c r="D8" s="158"/>
      <c r="E8" s="158"/>
      <c r="F8" s="159"/>
      <c r="G8" s="29"/>
      <c r="H8" s="8"/>
      <c r="I8" s="28"/>
      <c r="J8" s="29"/>
      <c r="K8" s="62"/>
      <c r="L8" s="29"/>
      <c r="M8" s="73"/>
      <c r="N8" s="24"/>
      <c r="O8" s="76" t="s">
        <v>17</v>
      </c>
      <c r="P8" s="148" t="s">
        <v>18</v>
      </c>
      <c r="Q8" s="148"/>
      <c r="R8" s="76">
        <f>COUNTIF(M6:M8,"10 point")</f>
        <v>0</v>
      </c>
      <c r="S8" s="24"/>
      <c r="T8" s="24"/>
      <c r="U8" s="24"/>
      <c r="V8" s="24"/>
    </row>
    <row r="9" spans="1:22" ht="15.75" customHeight="1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70"/>
      <c r="N9" s="24"/>
      <c r="O9" s="24"/>
      <c r="P9" s="24"/>
      <c r="Q9" s="24"/>
      <c r="R9" s="24"/>
      <c r="S9" s="24"/>
      <c r="T9" s="24"/>
      <c r="U9" s="24"/>
      <c r="V9" s="24"/>
    </row>
    <row r="10" spans="1:22" ht="15.75" customHeight="1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Q10" s="24"/>
      <c r="R10" s="24"/>
      <c r="S10" s="24"/>
      <c r="T10" s="24"/>
      <c r="U10" s="24"/>
      <c r="V10" s="24"/>
    </row>
    <row r="11" spans="1:22" ht="15.75" customHeigh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Q11" s="24"/>
      <c r="R11" s="24"/>
      <c r="S11" s="24"/>
      <c r="T11" s="24"/>
      <c r="U11" s="24"/>
      <c r="V11" s="24"/>
    </row>
    <row r="12" spans="1:22" ht="15.75" customHeight="1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Q12" s="24"/>
      <c r="R12" s="24"/>
      <c r="S12" s="24"/>
      <c r="T12" s="24"/>
      <c r="U12" s="24"/>
      <c r="V12" s="24"/>
    </row>
    <row r="13" spans="1:22" ht="15.75" customHeight="1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Q13" s="24"/>
      <c r="R13" s="24"/>
      <c r="S13" s="24"/>
      <c r="T13" s="24"/>
      <c r="U13" s="24"/>
      <c r="V13" s="24"/>
    </row>
    <row r="14" spans="1:22" ht="15.75" customHeight="1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Q14" s="24"/>
      <c r="R14" s="24"/>
      <c r="S14" s="24"/>
      <c r="T14" s="24"/>
      <c r="U14" s="24"/>
      <c r="V14" s="24"/>
    </row>
    <row r="15" spans="1:22" ht="15.7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Q15" s="24"/>
      <c r="R15" s="24"/>
      <c r="S15" s="24"/>
      <c r="T15" s="24"/>
      <c r="U15" s="24"/>
      <c r="V15" s="24"/>
    </row>
    <row r="16" spans="1:22" ht="15.75" customHeight="1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Q16" s="24"/>
      <c r="R16" s="24"/>
      <c r="S16" s="24"/>
      <c r="T16" s="24"/>
      <c r="U16" s="24"/>
      <c r="V16" s="24"/>
    </row>
    <row r="17" spans="1:22" ht="15.75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ht="15.75" customHeigh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ht="15.75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ht="15.75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15.75" customHeight="1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ht="15.75" customHeight="1" x14ac:dyDescent="0.3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ht="15.75" customHeight="1" x14ac:dyDescent="0.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5.75" customHeight="1" x14ac:dyDescent="0.3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ht="15.75" customHeight="1" x14ac:dyDescent="0.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ht="15.75" customHeight="1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ht="15.75" customHeight="1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ht="15.75" customHeight="1" x14ac:dyDescent="0.3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ht="15.75" customHeight="1" x14ac:dyDescent="0.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ht="15.75" customHeight="1" x14ac:dyDescent="0.3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ht="15.75" customHeight="1" x14ac:dyDescent="0.3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ht="15.75" customHeight="1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ht="15.75" customHeight="1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ht="15.75" customHeight="1" x14ac:dyDescent="0.3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ht="15.75" customHeight="1" x14ac:dyDescent="0.3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ht="15.75" customHeight="1" x14ac:dyDescent="0.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ht="15.75" customHeight="1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ht="15.75" customHeight="1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ht="12.45" x14ac:dyDescent="0.3">
      <c r="A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ht="12.45" x14ac:dyDescent="0.3">
      <c r="A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ht="12.45" x14ac:dyDescent="0.3">
      <c r="A41" s="24"/>
      <c r="N41" s="24"/>
      <c r="O41" s="24"/>
      <c r="P41" s="24"/>
      <c r="Q41" s="24"/>
      <c r="R41" s="24"/>
      <c r="S41" s="24"/>
      <c r="T41" s="24"/>
      <c r="U41" s="24"/>
      <c r="V41" s="24"/>
    </row>
  </sheetData>
  <mergeCells count="10">
    <mergeCell ref="C7:F7"/>
    <mergeCell ref="P7:Q7"/>
    <mergeCell ref="C8:F8"/>
    <mergeCell ref="P8:Q8"/>
    <mergeCell ref="B2:F3"/>
    <mergeCell ref="O2:Q3"/>
    <mergeCell ref="C5:F5"/>
    <mergeCell ref="P5:Q5"/>
    <mergeCell ref="C6:F6"/>
    <mergeCell ref="P6:Q6"/>
  </mergeCells>
  <conditionalFormatting sqref="H6:H8">
    <cfRule type="cellIs" dxfId="5" priority="1" operator="equal">
      <formula>"UAT"</formula>
    </cfRule>
  </conditionalFormatting>
  <dataValidations count="1">
    <dataValidation type="list" allowBlank="1" sqref="G6:G8" xr:uid="{5CAEA54C-AA9F-441D-842D-9A9642AE5110}">
      <formula1>$O$6:$O$8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7116EE44-DBCD-4A71-8568-706F7F6C0698}">
          <x14:formula1>
            <xm:f>'Config File'!$A$4:$A$8</xm:f>
          </x14:formula1>
          <xm:sqref>J6:J8 H6:H8</xm:sqref>
        </x14:dataValidation>
        <x14:dataValidation type="list" allowBlank="1" xr:uid="{E1C31B74-8583-4230-A4AF-2E7E3C558A00}">
          <x14:formula1>
            <xm:f>'Config File'!$A$1:$A$2</xm:f>
          </x14:formula1>
          <xm:sqref>I6:I8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Bug Metrics</vt:lpstr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Iteration 10</vt:lpstr>
      <vt:lpstr>Iteration 11</vt:lpstr>
      <vt:lpstr>Iteration 12</vt:lpstr>
      <vt:lpstr>Iteration 13</vt:lpstr>
      <vt:lpstr>Config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Srav</cp:lastModifiedBy>
  <dcterms:modified xsi:type="dcterms:W3CDTF">2018-11-21T12:33:45Z</dcterms:modified>
</cp:coreProperties>
</file>