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licers/slicer2.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racyaim/Desktop/"/>
    </mc:Choice>
  </mc:AlternateContent>
  <xr:revisionPtr revIDLastSave="0" documentId="13_ncr:1_{09DEE312-C01F-D34F-A123-4A30E9D0EDB1}" xr6:coauthVersionLast="47" xr6:coauthVersionMax="47" xr10:uidLastSave="{00000000-0000-0000-0000-000000000000}"/>
  <bookViews>
    <workbookView xWindow="1580" yWindow="2020" windowWidth="26840" windowHeight="15080" xr2:uid="{366F587A-DAB0-3B47-A2D6-6D73D62C5032}"/>
  </bookViews>
  <sheets>
    <sheet name="Overview" sheetId="5" r:id="rId1"/>
    <sheet name="Data &amp; Pivot Tables" sheetId="1" r:id="rId2"/>
  </sheets>
  <definedNames>
    <definedName name="Slicer_Month">#N/A</definedName>
    <definedName name="Slicer_Quarter">#N/A</definedName>
    <definedName name="Slicer_Region">#N/A</definedName>
  </definedNames>
  <calcPr calcId="181029"/>
  <pivotCaches>
    <pivotCache cacheId="2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1" i="1" l="1"/>
  <c r="Q33" i="1" a="1"/>
  <c r="Q33" i="1" s="1"/>
  <c r="Q32" i="1" a="1"/>
  <c r="Q32" i="1" s="1"/>
  <c r="Q20" i="1" a="1"/>
  <c r="Q20" i="1" s="1"/>
  <c r="Q12" i="1" a="1"/>
  <c r="Q12" i="1" s="1"/>
  <c r="Q11" i="1" a="1"/>
  <c r="Q11" i="1" s="1"/>
  <c r="P2" i="1" a="1"/>
  <c r="P2" i="1" s="1"/>
  <c r="P3" i="1" a="1"/>
  <c r="P3" i="1" s="1"/>
  <c r="P4" i="1" a="1"/>
  <c r="P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<sst xmlns="http://schemas.openxmlformats.org/spreadsheetml/2006/main" count="165" uniqueCount="33">
  <si>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</si>
  <si>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</si>
  <si>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</si>
  <si>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</si>
  <si>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</si>
  <si>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</si>
  <si>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</si>
  <si>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</si>
  <si>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</si>
  <si>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</si>
  <si>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</si>
  <si>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</si>
  <si>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</si>
  <si>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</si>
  <si>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</si>
  <si>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</si>
  <si>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</si>
  <si>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</si>
  <si>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</si>
  <si>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</si>
  <si>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Row Labels</t>
  </si>
  <si>
    <t>Grand Total</t>
  </si>
  <si>
    <t>Sum of Sales</t>
  </si>
  <si>
    <t>Sum of Target Sales</t>
  </si>
  <si>
    <t>Sum of Profit</t>
  </si>
  <si>
    <t>Sales Completion</t>
  </si>
  <si>
    <t>Sales Incompletion</t>
  </si>
  <si>
    <t>Column1</t>
  </si>
  <si>
    <t>Column2</t>
  </si>
  <si>
    <t>Profit Completion</t>
  </si>
  <si>
    <t>Profit Incompletion</t>
  </si>
  <si>
    <t>Customer Completion</t>
  </si>
  <si>
    <t>Customer Incompletion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</si>
</sst>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 #,##0_-;_-* &quot;-&quot;??_-;_-@"/>
  </numFmts>
  <fonts count="3" x14ac:knownFonts="1">
    <font>
      <sz val="12"/>
      <color theme="1"/>
      <name val="Calibri"/>
      <family val="2"/>
      <scheme val="minor"/>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9" tint="-0.249977111117893"/>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9">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xf numFmtId="17" fontId="0" fillId="0" borderId="0" xfId="0" applyNumberFormat="1" applyAlignment="1">
      <alignment horizontal="left"/>
    </xf>
    <xf numFmtId="0" fontId="0" fillId="2" borderId="0" xfId="0" applyFill="1"/>
  </cellXfs>
  <cellStyles count="1">
    <cellStyle name="Normal" xfId="0" builtinId="0"/>
  </cellStyles>
  <dxfs count="5">
    <dxf>
      <numFmt numFmtId="0" formatCode="General"/>
    </dxf>
    <dxf>
      <numFmt numFmtId="0" formatCode="Genera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defaultTableStyle="TableStyleMedium2" defaultPivotStyle="PivotStyleLight16">
    <tableStyle name="Data-style" pivot="0" count="3" xr9:uid="{E47BE8F8-95FC-CB48-89CE-AEEA6B7409FB}">
      <tableStyleElement type="headerRow" dxfId="4"/>
      <tableStyleElement type="firstRowStripe" dxfId="3"/>
      <tableStyleElement type="secondRowStripe" dxfId="2"/>
    </tableStyle>
  </tableStyles>
  <colors>
    <mruColors>
      <color rgb="FF003C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252796420581647E-2"/>
          <c:y val="0"/>
          <c:w val="0.83972322941921096"/>
          <c:h val="0.91719769403824536"/>
        </c:manualLayout>
      </c:layout>
      <c:doughnutChart>
        <c:varyColors val="1"/>
        <c:ser>
          <c:idx val="0"/>
          <c:order val="0"/>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8EC-9B4A-819A-C16E86AFA7C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8EC-9B4A-819A-C16E86AFA7C3}"/>
              </c:ext>
            </c:extLst>
          </c:dPt>
          <c:dLbls>
            <c:dLbl>
              <c:idx val="0"/>
              <c:layout>
                <c:manualLayout>
                  <c:x val="-9.8434004474272932E-2"/>
                  <c:y val="-0.2378378378378379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EC-9B4A-819A-C16E86AFA7C3}"/>
                </c:ext>
              </c:extLst>
            </c:dLbl>
            <c:dLbl>
              <c:idx val="1"/>
              <c:delete val="1"/>
              <c:extLst>
                <c:ext xmlns:c15="http://schemas.microsoft.com/office/drawing/2012/chart" uri="{CE6537A1-D6FC-4f65-9D91-7224C49458BB}"/>
                <c:ext xmlns:c16="http://schemas.microsoft.com/office/drawing/2014/chart" uri="{C3380CC4-5D6E-409C-BE32-E72D297353CC}">
                  <c16:uniqueId val="{00000003-F8EC-9B4A-819A-C16E86AFA7C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&amp; Pivot Tables'!$Q$11:$Q$12</c:f>
              <c:numCache>
                <c:formatCode>General</c:formatCode>
                <c:ptCount val="2"/>
                <c:pt idx="0">
                  <c:v>85.555555555555557</c:v>
                </c:pt>
                <c:pt idx="1">
                  <c:v>14.444444444444443</c:v>
                </c:pt>
              </c:numCache>
            </c:numRef>
          </c:val>
          <c:extLst>
            <c:ext xmlns:c16="http://schemas.microsoft.com/office/drawing/2014/chart" uri="{C3380CC4-5D6E-409C-BE32-E72D297353CC}">
              <c16:uniqueId val="{00000004-F8EC-9B4A-819A-C16E86AFA7C3}"/>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858121901428986E-2"/>
          <c:y val="0"/>
          <c:w val="0.90754255718035248"/>
          <c:h val="1"/>
        </c:manualLayout>
      </c:layout>
      <c:doughnutChart>
        <c:varyColors val="1"/>
        <c:ser>
          <c:idx val="0"/>
          <c:order val="0"/>
          <c:spPr>
            <a:solidFill>
              <a:schemeClr val="accent6">
                <a:lumMod val="50000"/>
              </a:schemeClr>
            </a:solidFill>
          </c:spPr>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4D6-7F40-BAC3-6949AE9F4A0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4D6-7F40-BAC3-6949AE9F4A03}"/>
              </c:ext>
            </c:extLst>
          </c:dPt>
          <c:dLbls>
            <c:dLbl>
              <c:idx val="0"/>
              <c:layout>
                <c:manualLayout>
                  <c:x val="-9.3959731543624164E-2"/>
                  <c:y val="-0.2594594594594595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4D6-7F40-BAC3-6949AE9F4A03}"/>
                </c:ext>
              </c:extLst>
            </c:dLbl>
            <c:dLbl>
              <c:idx val="1"/>
              <c:delete val="1"/>
              <c:extLst>
                <c:ext xmlns:c15="http://schemas.microsoft.com/office/drawing/2012/chart" uri="{CE6537A1-D6FC-4f65-9D91-7224C49458BB}"/>
                <c:ext xmlns:c16="http://schemas.microsoft.com/office/drawing/2014/chart" uri="{C3380CC4-5D6E-409C-BE32-E72D297353CC}">
                  <c16:uniqueId val="{00000003-34D6-7F40-BAC3-6949AE9F4A0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&amp; Pivot Tables'!$P$20:$P$21</c:f>
              <c:strCache>
                <c:ptCount val="2"/>
                <c:pt idx="0">
                  <c:v>Profit Completion</c:v>
                </c:pt>
                <c:pt idx="1">
                  <c:v>Profit Incompletion</c:v>
                </c:pt>
              </c:strCache>
            </c:strRef>
          </c:cat>
          <c:val>
            <c:numRef>
              <c:f>'Data &amp; Pivot Tables'!$Q$20:$Q$21</c:f>
              <c:numCache>
                <c:formatCode>General</c:formatCode>
                <c:ptCount val="2"/>
                <c:pt idx="0">
                  <c:v>85.492063492063494</c:v>
                </c:pt>
                <c:pt idx="1">
                  <c:v>14.507936509999993</c:v>
                </c:pt>
              </c:numCache>
            </c:numRef>
          </c:val>
          <c:extLst>
            <c:ext xmlns:c16="http://schemas.microsoft.com/office/drawing/2014/chart" uri="{C3380CC4-5D6E-409C-BE32-E72D297353CC}">
              <c16:uniqueId val="{00000004-34D6-7F40-BAC3-6949AE9F4A03}"/>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29003505434308E-2"/>
          <c:y val="0"/>
          <c:w val="0.83972322941921096"/>
          <c:h val="0.91719769403824536"/>
        </c:manualLayout>
      </c:layout>
      <c:doughnutChart>
        <c:varyColors val="1"/>
        <c:ser>
          <c:idx val="0"/>
          <c:order val="0"/>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458-A148-ABF1-18962334469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458-A148-ABF1-189623344697}"/>
              </c:ext>
            </c:extLst>
          </c:dPt>
          <c:dLbls>
            <c:dLbl>
              <c:idx val="0"/>
              <c:layout>
                <c:manualLayout>
                  <c:x val="-0.1029082774049217"/>
                  <c:y val="-0.2540540540540540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458-A148-ABF1-189623344697}"/>
                </c:ext>
              </c:extLst>
            </c:dLbl>
            <c:dLbl>
              <c:idx val="1"/>
              <c:delete val="1"/>
              <c:extLst>
                <c:ext xmlns:c15="http://schemas.microsoft.com/office/drawing/2012/chart" uri="{CE6537A1-D6FC-4f65-9D91-7224C49458BB}"/>
                <c:ext xmlns:c16="http://schemas.microsoft.com/office/drawing/2014/chart" uri="{C3380CC4-5D6E-409C-BE32-E72D297353CC}">
                  <c16:uniqueId val="{00000003-3458-A148-ABF1-189623344697}"/>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&amp; Pivot Tables'!$Q$32:$Q$33</c:f>
              <c:numCache>
                <c:formatCode>General</c:formatCode>
                <c:ptCount val="2"/>
                <c:pt idx="0">
                  <c:v>84.476190476190453</c:v>
                </c:pt>
                <c:pt idx="1">
                  <c:v>15.523809523809547</c:v>
                </c:pt>
              </c:numCache>
            </c:numRef>
          </c:val>
          <c:extLst>
            <c:ext xmlns:c16="http://schemas.microsoft.com/office/drawing/2014/chart" uri="{C3380CC4-5D6E-409C-BE32-E72D297353CC}">
              <c16:uniqueId val="{00000004-3458-A148-ABF1-189623344697}"/>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2"/>
        <c:spPr>
          <a:solidFill>
            <a:schemeClr val="accent6">
              <a:lumMod val="75000"/>
            </a:schemeClr>
          </a:solidFill>
          <a:ln>
            <a:noFill/>
          </a:ln>
          <a:effectLst/>
        </c:spPr>
        <c:marker>
          <c:symbol val="none"/>
        </c:marker>
        <c:dLbl>
          <c:idx val="0"/>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3"/>
        <c:spPr>
          <a:solidFill>
            <a:schemeClr val="accent2">
              <a:lumMod val="75000"/>
            </a:schemeClr>
          </a:solidFill>
          <a:ln>
            <a:noFill/>
          </a:ln>
          <a:effectLst/>
        </c:spPr>
        <c:marker>
          <c:symbol val="none"/>
        </c:marker>
        <c:dLbl>
          <c:idx val="0"/>
          <c:spPr>
            <a:solidFill>
              <a:schemeClr val="accent2">
                <a:lumMod val="20000"/>
                <a:lumOff val="80000"/>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s>
    <c:plotArea>
      <c:layout>
        <c:manualLayout>
          <c:layoutTarget val="inner"/>
          <c:xMode val="edge"/>
          <c:yMode val="edge"/>
          <c:x val="8.6132572714125014E-2"/>
          <c:y val="3.5256410256410256E-2"/>
          <c:w val="0.75650522256146557"/>
          <c:h val="0.89041666666666663"/>
        </c:manualLayout>
      </c:layout>
      <c:barChart>
        <c:barDir val="col"/>
        <c:grouping val="stacked"/>
        <c:varyColors val="0"/>
        <c:ser>
          <c:idx val="0"/>
          <c:order val="0"/>
          <c:tx>
            <c:v>Sum of Sales</c:v>
          </c:tx>
          <c:spPr>
            <a:solidFill>
              <a:schemeClr val="accent6">
                <a:lumMod val="75000"/>
              </a:schemeClr>
            </a:solidFill>
            <a:ln>
              <a:noFill/>
            </a:ln>
            <a:effectLst/>
          </c:spPr>
          <c:invertIfNegative val="0"/>
          <c:dLbls>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Jan-23</c:v>
              </c:pt>
              <c:pt idx="1">
                <c:v>Feb-23</c:v>
              </c:pt>
              <c:pt idx="2">
                <c:v>Mar-23</c:v>
              </c:pt>
              <c:pt idx="3">
                <c:v>Apr-23</c:v>
              </c:pt>
              <c:pt idx="4">
                <c:v>May-23</c:v>
              </c:pt>
              <c:pt idx="5">
                <c:v>Jun-23</c:v>
              </c:pt>
              <c:pt idx="6">
                <c:v>Jul-23</c:v>
              </c:pt>
              <c:pt idx="7">
                <c:v>Aug-23</c:v>
              </c:pt>
              <c:pt idx="8">
                <c:v>Sep-23</c:v>
              </c:pt>
            </c:strLit>
          </c:cat>
          <c:val>
            <c:numLit>
              <c:formatCode>General</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Lit>
          </c:val>
          <c:extLst>
            <c:ext xmlns:c16="http://schemas.microsoft.com/office/drawing/2014/chart" uri="{C3380CC4-5D6E-409C-BE32-E72D297353CC}">
              <c16:uniqueId val="{00000000-D9EC-0843-81EF-167F4C0DDC0C}"/>
            </c:ext>
          </c:extLst>
        </c:ser>
        <c:ser>
          <c:idx val="1"/>
          <c:order val="1"/>
          <c:tx>
            <c:v>Sum of Target Sales</c:v>
          </c:tx>
          <c:spPr>
            <a:solidFill>
              <a:schemeClr val="accent2">
                <a:lumMod val="75000"/>
              </a:schemeClr>
            </a:solidFill>
            <a:ln>
              <a:noFill/>
            </a:ln>
            <a:effectLst/>
          </c:spPr>
          <c:invertIfNegative val="0"/>
          <c:dLbls>
            <c:spPr>
              <a:solidFill>
                <a:schemeClr val="accent2">
                  <a:lumMod val="20000"/>
                  <a:lumOff val="80000"/>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Jan-23</c:v>
              </c:pt>
              <c:pt idx="1">
                <c:v>Feb-23</c:v>
              </c:pt>
              <c:pt idx="2">
                <c:v>Mar-23</c:v>
              </c:pt>
              <c:pt idx="3">
                <c:v>Apr-23</c:v>
              </c:pt>
              <c:pt idx="4">
                <c:v>May-23</c:v>
              </c:pt>
              <c:pt idx="5">
                <c:v>Jun-23</c:v>
              </c:pt>
              <c:pt idx="6">
                <c:v>Jul-23</c:v>
              </c:pt>
              <c:pt idx="7">
                <c:v>Aug-23</c:v>
              </c:pt>
              <c:pt idx="8">
                <c:v>Sep-23</c:v>
              </c:pt>
            </c:strLit>
          </c:cat>
          <c:val>
            <c:numLit>
              <c:formatCode>General</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Lit>
          </c:val>
          <c:extLst>
            <c:ext xmlns:c16="http://schemas.microsoft.com/office/drawing/2014/chart" uri="{C3380CC4-5D6E-409C-BE32-E72D297353CC}">
              <c16:uniqueId val="{00000001-D9EC-0843-81EF-167F4C0DDC0C}"/>
            </c:ext>
          </c:extLst>
        </c:ser>
        <c:dLbls>
          <c:showLegendKey val="0"/>
          <c:showVal val="0"/>
          <c:showCatName val="0"/>
          <c:showSerName val="0"/>
          <c:showPercent val="0"/>
          <c:showBubbleSize val="0"/>
        </c:dLbls>
        <c:gapWidth val="30"/>
        <c:overlap val="100"/>
        <c:axId val="1525927279"/>
        <c:axId val="1525929007"/>
      </c:barChart>
      <c:catAx>
        <c:axId val="152592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929007"/>
        <c:crosses val="autoZero"/>
        <c:auto val="1"/>
        <c:lblAlgn val="ctr"/>
        <c:lblOffset val="100"/>
        <c:noMultiLvlLbl val="0"/>
      </c:catAx>
      <c:valAx>
        <c:axId val="152592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927279"/>
        <c:crosses val="autoZero"/>
        <c:crossBetween val="between"/>
      </c:valAx>
      <c:spPr>
        <a:noFill/>
        <a:ln>
          <a:noFill/>
        </a:ln>
        <a:effectLst/>
      </c:spPr>
    </c:plotArea>
    <c:legend>
      <c:legendPos val="r"/>
      <c:layout>
        <c:manualLayout>
          <c:xMode val="edge"/>
          <c:yMode val="edge"/>
          <c:x val="0.80870597344163153"/>
          <c:y val="4.7290783363618007E-2"/>
          <c:w val="0.16532000058434254"/>
          <c:h val="0.11054638602866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b"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b"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b"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pivotFmt>
    </c:pivotFmts>
    <c:plotArea>
      <c:layout/>
      <c:lineChart>
        <c:grouping val="standard"/>
        <c:varyColors val="0"/>
        <c:ser>
          <c:idx val="0"/>
          <c:order val="0"/>
          <c:tx>
            <c:v>Total</c:v>
          </c:tx>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b"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Jan-23</c:v>
              </c:pt>
              <c:pt idx="1">
                <c:v>Feb-23</c:v>
              </c:pt>
              <c:pt idx="2">
                <c:v>Mar-23</c:v>
              </c:pt>
              <c:pt idx="3">
                <c:v>Apr-23</c:v>
              </c:pt>
              <c:pt idx="4">
                <c:v>May-23</c:v>
              </c:pt>
              <c:pt idx="5">
                <c:v>Jun-23</c:v>
              </c:pt>
              <c:pt idx="6">
                <c:v>Jul-23</c:v>
              </c:pt>
              <c:pt idx="7">
                <c:v>Aug-23</c:v>
              </c:pt>
              <c:pt idx="8">
                <c:v>Sep-23</c:v>
              </c:pt>
            </c:strLit>
          </c:cat>
          <c:val>
            <c:numLit>
              <c:formatCode>General</c:formatCode>
              <c:ptCount val="9"/>
              <c:pt idx="0">
                <c:v>300</c:v>
              </c:pt>
              <c:pt idx="1">
                <c:v>310</c:v>
              </c:pt>
              <c:pt idx="2">
                <c:v>300</c:v>
              </c:pt>
              <c:pt idx="3">
                <c:v>700</c:v>
              </c:pt>
              <c:pt idx="4">
                <c:v>650</c:v>
              </c:pt>
              <c:pt idx="5">
                <c:v>1600</c:v>
              </c:pt>
              <c:pt idx="6">
                <c:v>1800</c:v>
              </c:pt>
              <c:pt idx="7">
                <c:v>1700</c:v>
              </c:pt>
              <c:pt idx="8">
                <c:v>2000</c:v>
              </c:pt>
            </c:numLit>
          </c:val>
          <c:smooth val="0"/>
          <c:extLst>
            <c:ext xmlns:c16="http://schemas.microsoft.com/office/drawing/2014/chart" uri="{C3380CC4-5D6E-409C-BE32-E72D297353CC}">
              <c16:uniqueId val="{00000000-DCF5-7047-8EA7-B44C63F9BD15}"/>
            </c:ext>
          </c:extLst>
        </c:ser>
        <c:dLbls>
          <c:showLegendKey val="0"/>
          <c:showVal val="1"/>
          <c:showCatName val="0"/>
          <c:showSerName val="0"/>
          <c:showPercent val="0"/>
          <c:showBubbleSize val="0"/>
        </c:dLbls>
        <c:marker val="1"/>
        <c:smooth val="0"/>
        <c:axId val="1358288815"/>
        <c:axId val="1358290543"/>
      </c:lineChart>
      <c:catAx>
        <c:axId val="1358288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Moth-Year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290543"/>
        <c:crosses val="autoZero"/>
        <c:auto val="1"/>
        <c:lblAlgn val="ctr"/>
        <c:lblOffset val="100"/>
        <c:noMultiLvlLbl val="0"/>
      </c:catAx>
      <c:valAx>
        <c:axId val="135829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t" anchorCtr="0"/>
              <a:lstStyle/>
              <a:p>
                <a:pPr>
                  <a:defRPr sz="1000" b="0" i="0" u="none" strike="noStrike" kern="1200" baseline="0">
                    <a:solidFill>
                      <a:schemeClr val="tx1">
                        <a:lumMod val="65000"/>
                        <a:lumOff val="35000"/>
                      </a:schemeClr>
                    </a:solidFill>
                    <a:latin typeface="+mn-lt"/>
                    <a:ea typeface="+mn-ea"/>
                    <a:cs typeface="+mn-cs"/>
                  </a:defRPr>
                </a:pPr>
                <a:r>
                  <a:rPr lang="en-GB"/>
                  <a:t>Sum</a:t>
                </a:r>
                <a:r>
                  <a:rPr lang="en-GB" baseline="0"/>
                  <a:t> of Customers</a:t>
                </a:r>
              </a:p>
            </c:rich>
          </c:tx>
          <c:overlay val="0"/>
          <c:spPr>
            <a:noFill/>
            <a:ln>
              <a:noFill/>
            </a:ln>
            <a:effectLst/>
          </c:spPr>
          <c:txPr>
            <a:bodyPr rot="-5400000" spcFirstLastPara="1" vertOverflow="ellipsis" vert="horz" wrap="square" anchor="t" anchorCtr="0"/>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28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Profit Per Region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pivotFmt>
      <c:pivotFmt>
        <c:idx val="20"/>
        <c:marker>
          <c:symbol val="none"/>
        </c:marker>
        <c:dLbl>
          <c:idx val="0"/>
          <c:delete val="1"/>
          <c:extLst>
            <c:ext xmlns:c15="http://schemas.microsoft.com/office/drawing/2012/chart" uri="{CE6537A1-D6FC-4f65-9D91-7224C49458BB}"/>
          </c:extLst>
        </c:dLbl>
      </c:pivotFmt>
      <c:pivotFmt>
        <c:idx val="21"/>
        <c:marker>
          <c:symbol val="none"/>
        </c:marker>
        <c:dLbl>
          <c:idx val="0"/>
          <c:delete val="1"/>
          <c:extLst>
            <c:ext xmlns:c15="http://schemas.microsoft.com/office/drawing/2012/chart" uri="{CE6537A1-D6FC-4f65-9D91-7224C49458BB}"/>
          </c:extLst>
        </c:dLbl>
      </c:pivotFmt>
      <c:pivotFmt>
        <c:idx val="22"/>
        <c:marker>
          <c:symbol val="none"/>
        </c:marker>
        <c:dLbl>
          <c:idx val="0"/>
          <c:delete val="1"/>
          <c:extLst>
            <c:ext xmlns:c15="http://schemas.microsoft.com/office/drawing/2012/chart" uri="{CE6537A1-D6FC-4f65-9D91-7224C49458BB}"/>
          </c:extLst>
        </c:dLbl>
      </c:pivotFmt>
      <c:pivotFmt>
        <c:idx val="23"/>
        <c:marker>
          <c:symbol val="none"/>
        </c:marker>
        <c:dLbl>
          <c:idx val="0"/>
          <c:delete val="1"/>
          <c:extLst>
            <c:ext xmlns:c15="http://schemas.microsoft.com/office/drawing/2012/chart" uri="{CE6537A1-D6FC-4f65-9D91-7224C49458BB}"/>
          </c:extLst>
        </c:dLbl>
      </c:pivotFmt>
      <c:pivotFmt>
        <c:idx val="24"/>
        <c:marker>
          <c:symbol val="none"/>
        </c:marker>
        <c:dLbl>
          <c:idx val="0"/>
          <c:delete val="1"/>
          <c:extLst>
            <c:ext xmlns:c15="http://schemas.microsoft.com/office/drawing/2012/chart" uri="{CE6537A1-D6FC-4f65-9D91-7224C49458BB}"/>
          </c:extLst>
        </c:dLbl>
      </c:pivotFmt>
      <c:pivotFmt>
        <c:idx val="25"/>
        <c:marker>
          <c:symbol val="none"/>
        </c:marker>
        <c:dLbl>
          <c:idx val="0"/>
          <c:delete val="1"/>
          <c:extLst>
            <c:ext xmlns:c15="http://schemas.microsoft.com/office/drawing/2012/chart" uri="{CE6537A1-D6FC-4f65-9D91-7224C49458BB}"/>
          </c:extLst>
        </c:dLbl>
      </c:pivotFmt>
      <c:pivotFmt>
        <c:idx val="26"/>
        <c:marker>
          <c:symbol val="none"/>
        </c:marker>
        <c:dLbl>
          <c:idx val="0"/>
          <c:delete val="1"/>
          <c:extLst>
            <c:ext xmlns:c15="http://schemas.microsoft.com/office/drawing/2012/chart" uri="{CE6537A1-D6FC-4f65-9D91-7224C49458BB}"/>
          </c:extLst>
        </c:dLbl>
      </c:pivotFmt>
      <c:pivotFmt>
        <c:idx val="27"/>
        <c:marker>
          <c:symbol val="none"/>
        </c:marker>
        <c:dLbl>
          <c:idx val="0"/>
          <c:delete val="1"/>
          <c:extLst>
            <c:ext xmlns:c15="http://schemas.microsoft.com/office/drawing/2012/chart" uri="{CE6537A1-D6FC-4f65-9D91-7224C49458BB}"/>
          </c:extLst>
        </c:dLbl>
      </c:pivotFmt>
      <c:pivotFmt>
        <c:idx val="28"/>
        <c:marker>
          <c:symbol val="none"/>
        </c:marker>
        <c:dLbl>
          <c:idx val="0"/>
          <c:delete val="1"/>
          <c:extLst>
            <c:ext xmlns:c15="http://schemas.microsoft.com/office/drawing/2012/chart" uri="{CE6537A1-D6FC-4f65-9D91-7224C49458BB}"/>
          </c:extLst>
        </c:dLbl>
      </c:pivotFmt>
      <c:pivotFmt>
        <c:idx val="29"/>
        <c:marker>
          <c:symbol val="none"/>
        </c:marker>
        <c:dLbl>
          <c:idx val="0"/>
          <c:delete val="1"/>
          <c:extLst>
            <c:ext xmlns:c15="http://schemas.microsoft.com/office/drawing/2012/chart" uri="{CE6537A1-D6FC-4f65-9D91-7224C49458BB}"/>
          </c:extLst>
        </c:dLbl>
      </c:pivotFmt>
      <c:pivotFmt>
        <c:idx val="30"/>
        <c:marker>
          <c:symbol val="none"/>
        </c:marker>
        <c:dLbl>
          <c:idx val="0"/>
          <c:delete val="1"/>
          <c:extLst>
            <c:ext xmlns:c15="http://schemas.microsoft.com/office/drawing/2012/chart" uri="{CE6537A1-D6FC-4f65-9D91-7224C49458BB}"/>
          </c:extLst>
        </c:dLbl>
      </c:pivotFmt>
      <c:pivotFmt>
        <c:idx val="31"/>
        <c:marker>
          <c:symbol val="none"/>
        </c:marker>
        <c:dLbl>
          <c:idx val="0"/>
          <c:delete val="1"/>
          <c:extLst>
            <c:ext xmlns:c15="http://schemas.microsoft.com/office/drawing/2012/chart" uri="{CE6537A1-D6FC-4f65-9D91-7224C49458BB}"/>
          </c:extLst>
        </c:dLbl>
      </c:pivotFmt>
      <c:pivotFmt>
        <c:idx val="32"/>
        <c:marker>
          <c:symbol val="none"/>
        </c:marker>
        <c:dLbl>
          <c:idx val="0"/>
          <c:delete val="1"/>
          <c:extLst>
            <c:ext xmlns:c15="http://schemas.microsoft.com/office/drawing/2012/chart" uri="{CE6537A1-D6FC-4f65-9D91-7224C49458BB}"/>
          </c:extLst>
        </c:dLbl>
      </c:pivotFmt>
      <c:pivotFmt>
        <c:idx val="33"/>
        <c:marker>
          <c:symbol val="none"/>
        </c:marker>
        <c:dLbl>
          <c:idx val="0"/>
          <c:delete val="1"/>
          <c:extLst>
            <c:ext xmlns:c15="http://schemas.microsoft.com/office/drawing/2012/chart" uri="{CE6537A1-D6FC-4f65-9D91-7224C49458BB}"/>
          </c:extLst>
        </c:dLbl>
      </c:pivotFmt>
      <c:pivotFmt>
        <c:idx val="34"/>
        <c:marker>
          <c:symbol val="none"/>
        </c:marker>
        <c:dLbl>
          <c:idx val="0"/>
          <c:delete val="1"/>
          <c:extLst>
            <c:ext xmlns:c15="http://schemas.microsoft.com/office/drawing/2012/chart" uri="{CE6537A1-D6FC-4f65-9D91-7224C49458BB}"/>
          </c:extLst>
        </c:dLbl>
      </c:pivotFmt>
      <c:pivotFmt>
        <c:idx val="35"/>
        <c:marker>
          <c:symbol val="none"/>
        </c:marker>
        <c:dLbl>
          <c:idx val="0"/>
          <c:delete val="1"/>
          <c:extLst>
            <c:ext xmlns:c15="http://schemas.microsoft.com/office/drawing/2012/chart" uri="{CE6537A1-D6FC-4f65-9D91-7224C49458BB}"/>
          </c:extLst>
        </c:dLbl>
      </c:pivotFmt>
      <c:pivotFmt>
        <c:idx val="36"/>
        <c:marker>
          <c:symbol val="none"/>
        </c:marker>
        <c:dLbl>
          <c:idx val="0"/>
          <c:delete val="1"/>
          <c:extLst>
            <c:ext xmlns:c15="http://schemas.microsoft.com/office/drawing/2012/chart" uri="{CE6537A1-D6FC-4f65-9D91-7224C49458BB}"/>
          </c:extLst>
        </c:dLbl>
      </c:pivotFmt>
      <c:pivotFmt>
        <c:idx val="37"/>
        <c:marker>
          <c:symbol val="none"/>
        </c:marker>
        <c:dLbl>
          <c:idx val="0"/>
          <c:delete val="1"/>
          <c:extLst>
            <c:ext xmlns:c15="http://schemas.microsoft.com/office/drawing/2012/chart" uri="{CE6537A1-D6FC-4f65-9D91-7224C49458BB}"/>
          </c:extLst>
        </c:dLbl>
      </c:pivotFmt>
      <c:pivotFmt>
        <c:idx val="38"/>
        <c:marker>
          <c:symbol val="none"/>
        </c:marker>
        <c:dLbl>
          <c:idx val="0"/>
          <c:delete val="1"/>
          <c:extLst>
            <c:ext xmlns:c15="http://schemas.microsoft.com/office/drawing/2012/chart" uri="{CE6537A1-D6FC-4f65-9D91-7224C49458BB}"/>
          </c:extLst>
        </c:dLbl>
      </c:pivotFmt>
      <c:pivotFmt>
        <c:idx val="39"/>
        <c:marker>
          <c:symbol val="none"/>
        </c:marker>
        <c:dLbl>
          <c:idx val="0"/>
          <c:delete val="1"/>
          <c:extLst>
            <c:ext xmlns:c15="http://schemas.microsoft.com/office/drawing/2012/chart" uri="{CE6537A1-D6FC-4f65-9D91-7224C49458BB}"/>
          </c:extLst>
        </c:dLbl>
      </c:pivotFmt>
      <c:pivotFmt>
        <c:idx val="40"/>
        <c:marker>
          <c:symbol val="none"/>
        </c:marker>
        <c:dLbl>
          <c:idx val="0"/>
          <c:delete val="1"/>
          <c:extLst>
            <c:ext xmlns:c15="http://schemas.microsoft.com/office/drawing/2012/chart" uri="{CE6537A1-D6FC-4f65-9D91-7224C49458BB}"/>
          </c:extLst>
        </c:dLbl>
      </c:pivotFmt>
      <c:pivotFmt>
        <c:idx val="41"/>
        <c:marker>
          <c:symbol val="none"/>
        </c:marker>
        <c:dLbl>
          <c:idx val="0"/>
          <c:delete val="1"/>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6">
              <a:lumMod val="75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6">
                <a:lumMod val="75000"/>
              </a:schemeClr>
            </a:solidFill>
            <a:ln>
              <a:noFill/>
            </a:ln>
            <a:effectLst/>
          </c:spPr>
          <c:invertIfNegative val="0"/>
          <c:cat>
            <c:strLit>
              <c:ptCount val="7"/>
              <c:pt idx="0">
                <c:v>Peru</c:v>
              </c:pt>
              <c:pt idx="1">
                <c:v>Los Angeles</c:v>
              </c:pt>
              <c:pt idx="2">
                <c:v>Columbia</c:v>
              </c:pt>
              <c:pt idx="3">
                <c:v>Chile</c:v>
              </c:pt>
              <c:pt idx="4">
                <c:v>Chicaco</c:v>
              </c:pt>
              <c:pt idx="5">
                <c:v>Brazil</c:v>
              </c:pt>
              <c:pt idx="6">
                <c:v>Argentina</c:v>
              </c:pt>
            </c:strLit>
          </c:cat>
          <c:val>
            <c:numLit>
              <c:formatCode>General</c:formatCode>
              <c:ptCount val="7"/>
              <c:pt idx="0">
                <c:v>127340</c:v>
              </c:pt>
              <c:pt idx="1">
                <c:v>126209</c:v>
              </c:pt>
              <c:pt idx="2">
                <c:v>125980</c:v>
              </c:pt>
              <c:pt idx="3">
                <c:v>128833</c:v>
              </c:pt>
              <c:pt idx="4">
                <c:v>126793</c:v>
              </c:pt>
              <c:pt idx="5">
                <c:v>129875</c:v>
              </c:pt>
              <c:pt idx="6">
                <c:v>126081</c:v>
              </c:pt>
            </c:numLit>
          </c:val>
          <c:extLst>
            <c:ext xmlns:c16="http://schemas.microsoft.com/office/drawing/2014/chart" uri="{C3380CC4-5D6E-409C-BE32-E72D297353CC}">
              <c16:uniqueId val="{00000000-AAB2-5E49-9059-6DD560C4EDE4}"/>
            </c:ext>
          </c:extLst>
        </c:ser>
        <c:dLbls>
          <c:showLegendKey val="0"/>
          <c:showVal val="0"/>
          <c:showCatName val="0"/>
          <c:showSerName val="0"/>
          <c:showPercent val="0"/>
          <c:showBubbleSize val="0"/>
        </c:dLbls>
        <c:gapWidth val="75"/>
        <c:overlap val="-25"/>
        <c:axId val="1190742704"/>
        <c:axId val="1190744432"/>
      </c:barChart>
      <c:catAx>
        <c:axId val="1190742704"/>
        <c:scaling>
          <c:orientation val="minMax"/>
        </c:scaling>
        <c:delete val="0"/>
        <c:axPos val="l"/>
        <c:title>
          <c:tx>
            <c:rich>
              <a:bodyPr/>
              <a:lstStyle/>
              <a:p>
                <a:pPr>
                  <a:defRPr/>
                </a:pPr>
                <a:r>
                  <a:rPr lang="en-GB"/>
                  <a:t>Region</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44432"/>
        <c:crosses val="autoZero"/>
        <c:auto val="1"/>
        <c:lblAlgn val="ctr"/>
        <c:lblOffset val="100"/>
        <c:noMultiLvlLbl val="0"/>
      </c:catAx>
      <c:valAx>
        <c:axId val="1190744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Profit</a:t>
                </a:r>
              </a:p>
            </c:rich>
          </c:tx>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4270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260547129595385E-2"/>
          <c:y val="0"/>
          <c:w val="0.83972322941921096"/>
          <c:h val="0.91719769403824536"/>
        </c:manualLayout>
      </c:layout>
      <c:doughnutChart>
        <c:varyColors val="1"/>
        <c:ser>
          <c:idx val="0"/>
          <c:order val="0"/>
          <c:spPr>
            <a:solidFill>
              <a:schemeClr val="accent6">
                <a:lumMod val="50000"/>
              </a:schemeClr>
            </a:solidFill>
          </c:spPr>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393-684B-BE83-EBE974E77F6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393-684B-BE83-EBE974E77F64}"/>
              </c:ext>
            </c:extLst>
          </c:dPt>
          <c:dLbls>
            <c:dLbl>
              <c:idx val="0"/>
              <c:layout>
                <c:manualLayout>
                  <c:x val="-9.3959731543624164E-2"/>
                  <c:y val="-0.25945945945945958"/>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393-684B-BE83-EBE974E77F64}"/>
                </c:ext>
              </c:extLst>
            </c:dLbl>
            <c:dLbl>
              <c:idx val="1"/>
              <c:delete val="1"/>
              <c:extLst>
                <c:ext xmlns:c15="http://schemas.microsoft.com/office/drawing/2012/chart" uri="{CE6537A1-D6FC-4f65-9D91-7224C49458BB}"/>
                <c:ext xmlns:c16="http://schemas.microsoft.com/office/drawing/2014/chart" uri="{C3380CC4-5D6E-409C-BE32-E72D297353CC}">
                  <c16:uniqueId val="{00000003-8393-684B-BE83-EBE974E77F6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&amp; Pivot Tables'!$P$20:$P$21</c:f>
              <c:strCache>
                <c:ptCount val="2"/>
                <c:pt idx="0">
                  <c:v>Profit Completion</c:v>
                </c:pt>
                <c:pt idx="1">
                  <c:v>Profit Incompletion</c:v>
                </c:pt>
              </c:strCache>
            </c:strRef>
          </c:cat>
          <c:val>
            <c:numRef>
              <c:f>'Data &amp; Pivot Tables'!$Q$20:$Q$21</c:f>
              <c:numCache>
                <c:formatCode>General</c:formatCode>
                <c:ptCount val="2"/>
                <c:pt idx="0">
                  <c:v>85.492063492063494</c:v>
                </c:pt>
                <c:pt idx="1">
                  <c:v>14.507936509999993</c:v>
                </c:pt>
              </c:numCache>
            </c:numRef>
          </c:val>
          <c:extLst>
            <c:ext xmlns:c16="http://schemas.microsoft.com/office/drawing/2014/chart" uri="{C3380CC4-5D6E-409C-BE32-E72D297353CC}">
              <c16:uniqueId val="{00000004-8393-684B-BE83-EBE974E77F64}"/>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29003505434308E-2"/>
          <c:y val="0"/>
          <c:w val="0.83972322941921096"/>
          <c:h val="0.91719769403824536"/>
        </c:manualLayout>
      </c:layout>
      <c:doughnutChart>
        <c:varyColors val="1"/>
        <c:ser>
          <c:idx val="0"/>
          <c:order val="0"/>
          <c:spPr>
            <a:solidFill>
              <a:schemeClr val="accent6">
                <a:lumMod val="50000"/>
              </a:schemeClr>
            </a:solidFill>
          </c:spPr>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AA6-CF43-8AF0-72AB999B8EE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AA6-CF43-8AF0-72AB999B8EE6}"/>
              </c:ext>
            </c:extLst>
          </c:dPt>
          <c:dLbls>
            <c:dLbl>
              <c:idx val="0"/>
              <c:layout>
                <c:manualLayout>
                  <c:x val="-0.1029082774049217"/>
                  <c:y val="-0.25405405405405407"/>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AA6-CF43-8AF0-72AB999B8EE6}"/>
                </c:ext>
              </c:extLst>
            </c:dLbl>
            <c:dLbl>
              <c:idx val="1"/>
              <c:delete val="1"/>
              <c:extLst>
                <c:ext xmlns:c15="http://schemas.microsoft.com/office/drawing/2012/chart" uri="{CE6537A1-D6FC-4f65-9D91-7224C49458BB}"/>
                <c:ext xmlns:c16="http://schemas.microsoft.com/office/drawing/2014/chart" uri="{C3380CC4-5D6E-409C-BE32-E72D297353CC}">
                  <c16:uniqueId val="{00000003-3AA6-CF43-8AF0-72AB999B8EE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&amp; Pivot Tables'!$Q$32:$Q$33</c:f>
              <c:numCache>
                <c:formatCode>General</c:formatCode>
                <c:ptCount val="2"/>
                <c:pt idx="0">
                  <c:v>84.476190476190453</c:v>
                </c:pt>
                <c:pt idx="1">
                  <c:v>15.523809523809547</c:v>
                </c:pt>
              </c:numCache>
            </c:numRef>
          </c:val>
          <c:extLst>
            <c:ext xmlns:c16="http://schemas.microsoft.com/office/drawing/2014/chart" uri="{C3380CC4-5D6E-409C-BE32-E72D297353CC}">
              <c16:uniqueId val="{00000004-3AA6-CF43-8AF0-72AB999B8EE6}"/>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252796420581647E-2"/>
          <c:y val="0"/>
          <c:w val="0.83972322941921096"/>
          <c:h val="0.91719769403824536"/>
        </c:manualLayout>
      </c:layout>
      <c:doughnutChart>
        <c:varyColors val="1"/>
        <c:ser>
          <c:idx val="0"/>
          <c:order val="0"/>
          <c:dPt>
            <c:idx val="0"/>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A56-8843-A6C0-29021126A3B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A56-8843-A6C0-29021126A3B7}"/>
              </c:ext>
            </c:extLst>
          </c:dPt>
          <c:dLbls>
            <c:dLbl>
              <c:idx val="0"/>
              <c:layout>
                <c:manualLayout>
                  <c:x val="-9.8434004474272932E-2"/>
                  <c:y val="-0.2378378378378379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A56-8843-A6C0-29021126A3B7}"/>
                </c:ext>
              </c:extLst>
            </c:dLbl>
            <c:dLbl>
              <c:idx val="1"/>
              <c:delete val="1"/>
              <c:extLst>
                <c:ext xmlns:c15="http://schemas.microsoft.com/office/drawing/2012/chart" uri="{CE6537A1-D6FC-4f65-9D91-7224C49458BB}"/>
                <c:ext xmlns:c16="http://schemas.microsoft.com/office/drawing/2014/chart" uri="{C3380CC4-5D6E-409C-BE32-E72D297353CC}">
                  <c16:uniqueId val="{00000003-6A56-8843-A6C0-29021126A3B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&amp; Pivot Tables'!$Q$11:$Q$12</c:f>
              <c:numCache>
                <c:formatCode>General</c:formatCode>
                <c:ptCount val="2"/>
                <c:pt idx="0">
                  <c:v>85.555555555555557</c:v>
                </c:pt>
                <c:pt idx="1">
                  <c:v>14.444444444444443</c:v>
                </c:pt>
              </c:numCache>
            </c:numRef>
          </c:val>
          <c:extLst>
            <c:ext xmlns:c16="http://schemas.microsoft.com/office/drawing/2014/chart" uri="{C3380CC4-5D6E-409C-BE32-E72D297353CC}">
              <c16:uniqueId val="{00000004-6A56-8843-A6C0-29021126A3B7}"/>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[Axon Sales .xlsx]Data &amp; Pivot Tables!PivotTable8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&amp; Pivot Tables'!$AJ$18</c:f>
              <c:strCache>
                <c:ptCount val="1"/>
                <c:pt idx="0">
                  <c:v>Total</c:v>
                </c:pt>
              </c:strCache>
            </c:strRef>
          </c:tx>
          <c:spPr>
            <a:solidFill>
              <a:schemeClr val="accent1"/>
            </a:solidFill>
            <a:ln>
              <a:noFill/>
            </a:ln>
            <a:effectLst/>
          </c:spPr>
          <c:invertIfNegative val="0"/>
          <c:cat>
            <c:strRef>
              <c:f>'Data &amp; Pivot Tables'!$AI$19:$AI$26</c:f>
              <c:strCache>
                <c:ptCount val="7"/>
                <c:pt idx="0">
                  <c:v>Argentina</c:v>
                </c:pt>
                <c:pt idx="1">
                  <c:v>Brazil</c:v>
                </c:pt>
                <c:pt idx="2">
                  <c:v>Chicaco</c:v>
                </c:pt>
                <c:pt idx="3">
                  <c:v>Chile</c:v>
                </c:pt>
                <c:pt idx="4">
                  <c:v>Columbia</c:v>
                </c:pt>
                <c:pt idx="5">
                  <c:v>Los Angeles</c:v>
                </c:pt>
                <c:pt idx="6">
                  <c:v>Peru</c:v>
                </c:pt>
              </c:strCache>
            </c:strRef>
          </c:cat>
          <c:val>
            <c:numRef>
              <c:f>'Data &amp; Pivot Tables'!$AJ$19:$AJ$26</c:f>
              <c:numCache>
                <c:formatCode>General</c:formatCode>
                <c:ptCount val="7"/>
                <c:pt idx="0">
                  <c:v>126081</c:v>
                </c:pt>
                <c:pt idx="1">
                  <c:v>129875</c:v>
                </c:pt>
                <c:pt idx="2">
                  <c:v>126793</c:v>
                </c:pt>
                <c:pt idx="3">
                  <c:v>128833</c:v>
                </c:pt>
                <c:pt idx="4">
                  <c:v>125980</c:v>
                </c:pt>
                <c:pt idx="5">
                  <c:v>126209</c:v>
                </c:pt>
                <c:pt idx="6">
                  <c:v>127340</c:v>
                </c:pt>
              </c:numCache>
            </c:numRef>
          </c:val>
          <c:extLst>
            <c:ext xmlns:c16="http://schemas.microsoft.com/office/drawing/2014/chart" uri="{C3380CC4-5D6E-409C-BE32-E72D297353CC}">
              <c16:uniqueId val="{00000000-DC99-AA42-86CB-A645C9B1AF92}"/>
            </c:ext>
          </c:extLst>
        </c:ser>
        <c:dLbls>
          <c:showLegendKey val="0"/>
          <c:showVal val="0"/>
          <c:showCatName val="0"/>
          <c:showSerName val="0"/>
          <c:showPercent val="0"/>
          <c:showBubbleSize val="0"/>
        </c:dLbls>
        <c:gapWidth val="219"/>
        <c:axId val="1867999279"/>
        <c:axId val="1977040399"/>
      </c:barChart>
      <c:catAx>
        <c:axId val="1867999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40399"/>
        <c:crosses val="autoZero"/>
        <c:auto val="1"/>
        <c:lblAlgn val="ctr"/>
        <c:lblOffset val="100"/>
        <c:noMultiLvlLbl val="0"/>
      </c:catAx>
      <c:valAx>
        <c:axId val="1977040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99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[Axon Sales .xlsx]Data &amp; Pivot Tables!PivotTable9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80446194225725E-2"/>
          <c:y val="0.19483814523184603"/>
          <c:w val="0.78648009623797022"/>
          <c:h val="0.72094889180519106"/>
        </c:manualLayout>
      </c:layout>
      <c:lineChart>
        <c:grouping val="standard"/>
        <c:varyColors val="0"/>
        <c:ser>
          <c:idx val="0"/>
          <c:order val="0"/>
          <c:tx>
            <c:strRef>
              <c:f>'Data &amp; Pivot Tables'!$U$19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&amp; Pivot Tables'!$T$20:$T$29</c:f>
              <c:strCache>
                <c:ptCount val="9"/>
                <c:pt idx="0">
                  <c:v>Jan-23</c:v>
                </c:pt>
                <c:pt idx="1">
                  <c:v>Feb-23</c:v>
                </c:pt>
                <c:pt idx="2">
                  <c:v>Mar-23</c:v>
                </c:pt>
                <c:pt idx="3">
                  <c:v>Apr-23</c:v>
                </c:pt>
                <c:pt idx="4">
                  <c:v>May-23</c:v>
                </c:pt>
                <c:pt idx="5">
                  <c:v>Jun-23</c:v>
                </c:pt>
                <c:pt idx="6">
                  <c:v>Jul-23</c:v>
                </c:pt>
                <c:pt idx="7">
                  <c:v>Aug-23</c:v>
                </c:pt>
                <c:pt idx="8">
                  <c:v>Sep-23</c:v>
                </c:pt>
              </c:strCache>
            </c:strRef>
          </c:cat>
          <c:val>
            <c:numRef>
              <c:f>'Data &amp; Pivot Tables'!$U$20:$U$29</c:f>
              <c:numCache>
                <c:formatCode>General</c:formatCode>
                <c:ptCount val="9"/>
                <c:pt idx="0">
                  <c:v>19466</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4-754E-7D48-AD4B-8298FE117F2A}"/>
            </c:ext>
          </c:extLst>
        </c:ser>
        <c:dLbls>
          <c:showLegendKey val="0"/>
          <c:showVal val="0"/>
          <c:showCatName val="0"/>
          <c:showSerName val="0"/>
          <c:showPercent val="0"/>
          <c:showBubbleSize val="0"/>
        </c:dLbls>
        <c:marker val="1"/>
        <c:smooth val="0"/>
        <c:axId val="270914768"/>
        <c:axId val="270916496"/>
      </c:lineChart>
      <c:catAx>
        <c:axId val="27091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916496"/>
        <c:crosses val="autoZero"/>
        <c:auto val="1"/>
        <c:lblAlgn val="ctr"/>
        <c:lblOffset val="100"/>
        <c:noMultiLvlLbl val="0"/>
      </c:catAx>
      <c:valAx>
        <c:axId val="27091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914768"/>
        <c:crosses val="autoZero"/>
        <c:crossBetween val="between"/>
      </c:valAx>
      <c:spPr>
        <a:noFill/>
        <a:ln>
          <a:noFill/>
        </a:ln>
        <a:effectLst/>
      </c:spPr>
    </c:plotArea>
    <c:legend>
      <c:legendPos val="r"/>
      <c:layout>
        <c:manualLayout>
          <c:xMode val="edge"/>
          <c:yMode val="edge"/>
          <c:x val="0.75536439391264432"/>
          <c:y val="2.4324067925243957E-3"/>
          <c:w val="0.19979255676000141"/>
          <c:h val="0.166219144293710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[Axon Sales .xlsx]Data &amp; Pivot Tables!PivotTable6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 &amp; Pivot Tables'!$AA$15</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&amp; Pivot Tables'!$Z$16:$Z$25</c:f>
              <c:strCache>
                <c:ptCount val="9"/>
                <c:pt idx="0">
                  <c:v>Jan-23</c:v>
                </c:pt>
                <c:pt idx="1">
                  <c:v>Feb-23</c:v>
                </c:pt>
                <c:pt idx="2">
                  <c:v>Mar-23</c:v>
                </c:pt>
                <c:pt idx="3">
                  <c:v>Apr-23</c:v>
                </c:pt>
                <c:pt idx="4">
                  <c:v>May-23</c:v>
                </c:pt>
                <c:pt idx="5">
                  <c:v>Jun-23</c:v>
                </c:pt>
                <c:pt idx="6">
                  <c:v>Jul-23</c:v>
                </c:pt>
                <c:pt idx="7">
                  <c:v>Aug-23</c:v>
                </c:pt>
                <c:pt idx="8">
                  <c:v>Sep-23</c:v>
                </c:pt>
              </c:strCache>
            </c:strRef>
          </c:cat>
          <c:val>
            <c:numRef>
              <c:f>'Data &amp; Pivot Tables'!$AA$16:$AA$25</c:f>
              <c:numCache>
                <c:formatCode>General</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082C-8B4A-B244-81C12D9E42E8}"/>
            </c:ext>
          </c:extLst>
        </c:ser>
        <c:ser>
          <c:idx val="1"/>
          <c:order val="1"/>
          <c:tx>
            <c:strRef>
              <c:f>'Data &amp; Pivot Tables'!$AB$15</c:f>
              <c:strCache>
                <c:ptCount val="1"/>
                <c:pt idx="0">
                  <c:v>Sum of Target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&amp; Pivot Tables'!$Z$16:$Z$25</c:f>
              <c:strCache>
                <c:ptCount val="9"/>
                <c:pt idx="0">
                  <c:v>Jan-23</c:v>
                </c:pt>
                <c:pt idx="1">
                  <c:v>Feb-23</c:v>
                </c:pt>
                <c:pt idx="2">
                  <c:v>Mar-23</c:v>
                </c:pt>
                <c:pt idx="3">
                  <c:v>Apr-23</c:v>
                </c:pt>
                <c:pt idx="4">
                  <c:v>May-23</c:v>
                </c:pt>
                <c:pt idx="5">
                  <c:v>Jun-23</c:v>
                </c:pt>
                <c:pt idx="6">
                  <c:v>Jul-23</c:v>
                </c:pt>
                <c:pt idx="7">
                  <c:v>Aug-23</c:v>
                </c:pt>
                <c:pt idx="8">
                  <c:v>Sep-23</c:v>
                </c:pt>
              </c:strCache>
            </c:strRef>
          </c:cat>
          <c:val>
            <c:numRef>
              <c:f>'Data &amp; Pivot Tables'!$AB$16:$AB$25</c:f>
              <c:numCache>
                <c:formatCode>General</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1-082C-8B4A-B244-81C12D9E42E8}"/>
            </c:ext>
          </c:extLst>
        </c:ser>
        <c:dLbls>
          <c:dLblPos val="ctr"/>
          <c:showLegendKey val="0"/>
          <c:showVal val="1"/>
          <c:showCatName val="0"/>
          <c:showSerName val="0"/>
          <c:showPercent val="0"/>
          <c:showBubbleSize val="0"/>
        </c:dLbls>
        <c:gapWidth val="219"/>
        <c:overlap val="100"/>
        <c:axId val="456203295"/>
        <c:axId val="456205023"/>
      </c:barChart>
      <c:catAx>
        <c:axId val="45620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05023"/>
        <c:crosses val="autoZero"/>
        <c:auto val="1"/>
        <c:lblAlgn val="ctr"/>
        <c:lblOffset val="100"/>
        <c:noMultiLvlLbl val="0"/>
      </c:catAx>
      <c:valAx>
        <c:axId val="45620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0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50800</xdr:colOff>
      <xdr:row>1</xdr:row>
      <xdr:rowOff>50800</xdr:rowOff>
    </xdr:from>
    <xdr:to>
      <xdr:col>2</xdr:col>
      <xdr:colOff>520700</xdr:colOff>
      <xdr:row>16</xdr:row>
      <xdr:rowOff>177800</xdr:rowOff>
    </xdr:to>
    <xdr:sp macro="" textlink="">
      <xdr:nvSpPr>
        <xdr:cNvPr id="3" name="Rectangle 2">
          <a:extLst>
            <a:ext uri="{FF2B5EF4-FFF2-40B4-BE49-F238E27FC236}">
              <a16:creationId xmlns:a16="http://schemas.microsoft.com/office/drawing/2014/main" id="{B70AC479-2D86-C16F-5506-550F4A795CAA}"/>
            </a:ext>
          </a:extLst>
        </xdr:cNvPr>
        <xdr:cNvSpPr/>
      </xdr:nvSpPr>
      <xdr:spPr>
        <a:xfrm>
          <a:off x="50800" y="254000"/>
          <a:ext cx="2120900" cy="3175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50800</xdr:colOff>
      <xdr:row>17</xdr:row>
      <xdr:rowOff>12700</xdr:rowOff>
    </xdr:from>
    <xdr:to>
      <xdr:col>2</xdr:col>
      <xdr:colOff>467360</xdr:colOff>
      <xdr:row>30</xdr:row>
      <xdr:rowOff>152400</xdr:rowOff>
    </xdr:to>
    <xdr:sp macro="" textlink="">
      <xdr:nvSpPr>
        <xdr:cNvPr id="4" name="Rectangle 3">
          <a:extLst>
            <a:ext uri="{FF2B5EF4-FFF2-40B4-BE49-F238E27FC236}">
              <a16:creationId xmlns:a16="http://schemas.microsoft.com/office/drawing/2014/main" id="{1C026F06-99FA-FB4A-8FFF-6484372A80F6}"/>
            </a:ext>
          </a:extLst>
        </xdr:cNvPr>
        <xdr:cNvSpPr/>
      </xdr:nvSpPr>
      <xdr:spPr>
        <a:xfrm>
          <a:off x="50800" y="3467100"/>
          <a:ext cx="2062480" cy="27813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38100</xdr:colOff>
      <xdr:row>31</xdr:row>
      <xdr:rowOff>20320</xdr:rowOff>
    </xdr:from>
    <xdr:to>
      <xdr:col>2</xdr:col>
      <xdr:colOff>477520</xdr:colOff>
      <xdr:row>39</xdr:row>
      <xdr:rowOff>190500</xdr:rowOff>
    </xdr:to>
    <xdr:sp macro="" textlink="">
      <xdr:nvSpPr>
        <xdr:cNvPr id="5" name="Rectangle 4">
          <a:extLst>
            <a:ext uri="{FF2B5EF4-FFF2-40B4-BE49-F238E27FC236}">
              <a16:creationId xmlns:a16="http://schemas.microsoft.com/office/drawing/2014/main" id="{6966A7D0-4CE1-6B4E-9657-EF243004D92B}"/>
            </a:ext>
          </a:extLst>
        </xdr:cNvPr>
        <xdr:cNvSpPr/>
      </xdr:nvSpPr>
      <xdr:spPr>
        <a:xfrm>
          <a:off x="38100" y="6319520"/>
          <a:ext cx="2085340" cy="17957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660400</xdr:colOff>
      <xdr:row>1</xdr:row>
      <xdr:rowOff>165100</xdr:rowOff>
    </xdr:from>
    <xdr:to>
      <xdr:col>21</xdr:col>
      <xdr:colOff>50800</xdr:colOff>
      <xdr:row>39</xdr:row>
      <xdr:rowOff>38100</xdr:rowOff>
    </xdr:to>
    <xdr:sp macro="" textlink="">
      <xdr:nvSpPr>
        <xdr:cNvPr id="6" name="Rectangle 5">
          <a:extLst>
            <a:ext uri="{FF2B5EF4-FFF2-40B4-BE49-F238E27FC236}">
              <a16:creationId xmlns:a16="http://schemas.microsoft.com/office/drawing/2014/main" id="{E7653ECE-7570-F647-BBC2-5D74DF1024DA}"/>
            </a:ext>
          </a:extLst>
        </xdr:cNvPr>
        <xdr:cNvSpPr/>
      </xdr:nvSpPr>
      <xdr:spPr>
        <a:xfrm>
          <a:off x="2311400" y="368300"/>
          <a:ext cx="15074900" cy="7594600"/>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88900</xdr:colOff>
      <xdr:row>2</xdr:row>
      <xdr:rowOff>76200</xdr:rowOff>
    </xdr:from>
    <xdr:to>
      <xdr:col>20</xdr:col>
      <xdr:colOff>736600</xdr:colOff>
      <xdr:row>7</xdr:row>
      <xdr:rowOff>127000</xdr:rowOff>
    </xdr:to>
    <xdr:sp macro="" textlink="">
      <xdr:nvSpPr>
        <xdr:cNvPr id="7" name="Rectangle 6">
          <a:extLst>
            <a:ext uri="{FF2B5EF4-FFF2-40B4-BE49-F238E27FC236}">
              <a16:creationId xmlns:a16="http://schemas.microsoft.com/office/drawing/2014/main" id="{4E5F7BDF-D054-D6EE-C0DE-7F6A746EBBFC}"/>
            </a:ext>
          </a:extLst>
        </xdr:cNvPr>
        <xdr:cNvSpPr/>
      </xdr:nvSpPr>
      <xdr:spPr>
        <a:xfrm>
          <a:off x="2565400" y="482600"/>
          <a:ext cx="14681200" cy="10668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600" b="1">
              <a:solidFill>
                <a:schemeClr val="accent6">
                  <a:lumMod val="50000"/>
                </a:schemeClr>
              </a:solidFill>
            </a:rPr>
            <a:t>Axon Sales</a:t>
          </a:r>
          <a:r>
            <a:rPr lang="en-GB" sz="6600" b="1" baseline="0">
              <a:solidFill>
                <a:schemeClr val="accent6">
                  <a:lumMod val="50000"/>
                </a:schemeClr>
              </a:solidFill>
            </a:rPr>
            <a:t> Dashboard 2023</a:t>
          </a:r>
        </a:p>
        <a:p>
          <a:pPr algn="l"/>
          <a:endParaRPr lang="en-GB" sz="6600" b="1">
            <a:solidFill>
              <a:schemeClr val="accent6">
                <a:lumMod val="50000"/>
              </a:schemeClr>
            </a:solidFill>
          </a:endParaRPr>
        </a:p>
      </xdr:txBody>
    </xdr:sp>
    <xdr:clientData/>
  </xdr:twoCellAnchor>
  <xdr:twoCellAnchor>
    <xdr:from>
      <xdr:col>3</xdr:col>
      <xdr:colOff>101600</xdr:colOff>
      <xdr:row>8</xdr:row>
      <xdr:rowOff>50800</xdr:rowOff>
    </xdr:from>
    <xdr:to>
      <xdr:col>8</xdr:col>
      <xdr:colOff>457200</xdr:colOff>
      <xdr:row>15</xdr:row>
      <xdr:rowOff>50800</xdr:rowOff>
    </xdr:to>
    <xdr:sp macro="" textlink="">
      <xdr:nvSpPr>
        <xdr:cNvPr id="8" name="Rectangle 7">
          <a:extLst>
            <a:ext uri="{FF2B5EF4-FFF2-40B4-BE49-F238E27FC236}">
              <a16:creationId xmlns:a16="http://schemas.microsoft.com/office/drawing/2014/main" id="{E47697A6-BC55-F846-B683-5571C59F6FA7}"/>
            </a:ext>
          </a:extLst>
        </xdr:cNvPr>
        <xdr:cNvSpPr/>
      </xdr:nvSpPr>
      <xdr:spPr>
        <a:xfrm>
          <a:off x="2578100" y="1676400"/>
          <a:ext cx="4483100" cy="14224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solidFill>
                <a:schemeClr val="accent6">
                  <a:lumMod val="50000"/>
                </a:schemeClr>
              </a:solidFill>
            </a:rPr>
            <a:t>Sales</a:t>
          </a:r>
        </a:p>
      </xdr:txBody>
    </xdr:sp>
    <xdr:clientData/>
  </xdr:twoCellAnchor>
  <xdr:twoCellAnchor>
    <xdr:from>
      <xdr:col>14</xdr:col>
      <xdr:colOff>508000</xdr:colOff>
      <xdr:row>8</xdr:row>
      <xdr:rowOff>50800</xdr:rowOff>
    </xdr:from>
    <xdr:to>
      <xdr:col>20</xdr:col>
      <xdr:colOff>711200</xdr:colOff>
      <xdr:row>15</xdr:row>
      <xdr:rowOff>88900</xdr:rowOff>
    </xdr:to>
    <xdr:sp macro="" textlink="">
      <xdr:nvSpPr>
        <xdr:cNvPr id="9" name="Rectangle 8">
          <a:extLst>
            <a:ext uri="{FF2B5EF4-FFF2-40B4-BE49-F238E27FC236}">
              <a16:creationId xmlns:a16="http://schemas.microsoft.com/office/drawing/2014/main" id="{6863B5CC-AA53-DE4A-98C2-42E902146F5F}"/>
            </a:ext>
          </a:extLst>
        </xdr:cNvPr>
        <xdr:cNvSpPr/>
      </xdr:nvSpPr>
      <xdr:spPr>
        <a:xfrm>
          <a:off x="12065000" y="1676400"/>
          <a:ext cx="5156200" cy="14605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solidFill>
                <a:schemeClr val="accent6">
                  <a:lumMod val="50000"/>
                </a:schemeClr>
              </a:solidFill>
            </a:rPr>
            <a:t>Number of Customers</a:t>
          </a:r>
        </a:p>
      </xdr:txBody>
    </xdr:sp>
    <xdr:clientData/>
  </xdr:twoCellAnchor>
  <xdr:twoCellAnchor>
    <xdr:from>
      <xdr:col>8</xdr:col>
      <xdr:colOff>558800</xdr:colOff>
      <xdr:row>8</xdr:row>
      <xdr:rowOff>50800</xdr:rowOff>
    </xdr:from>
    <xdr:to>
      <xdr:col>14</xdr:col>
      <xdr:colOff>241300</xdr:colOff>
      <xdr:row>15</xdr:row>
      <xdr:rowOff>63500</xdr:rowOff>
    </xdr:to>
    <xdr:sp macro="" textlink="">
      <xdr:nvSpPr>
        <xdr:cNvPr id="10" name="Rectangle 9">
          <a:extLst>
            <a:ext uri="{FF2B5EF4-FFF2-40B4-BE49-F238E27FC236}">
              <a16:creationId xmlns:a16="http://schemas.microsoft.com/office/drawing/2014/main" id="{97418562-9351-EE42-9164-C5B54E4F4C87}"/>
            </a:ext>
          </a:extLst>
        </xdr:cNvPr>
        <xdr:cNvSpPr/>
      </xdr:nvSpPr>
      <xdr:spPr>
        <a:xfrm>
          <a:off x="7162800" y="1676400"/>
          <a:ext cx="4635500" cy="14351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solidFill>
                <a:schemeClr val="accent6">
                  <a:lumMod val="50000"/>
                </a:schemeClr>
              </a:solidFill>
            </a:rPr>
            <a:t>Profit</a:t>
          </a:r>
        </a:p>
      </xdr:txBody>
    </xdr:sp>
    <xdr:clientData/>
  </xdr:twoCellAnchor>
  <xdr:twoCellAnchor>
    <xdr:from>
      <xdr:col>3</xdr:col>
      <xdr:colOff>228600</xdr:colOff>
      <xdr:row>15</xdr:row>
      <xdr:rowOff>127000</xdr:rowOff>
    </xdr:from>
    <xdr:to>
      <xdr:col>11</xdr:col>
      <xdr:colOff>596900</xdr:colOff>
      <xdr:row>38</xdr:row>
      <xdr:rowOff>190500</xdr:rowOff>
    </xdr:to>
    <xdr:sp macro="" textlink="">
      <xdr:nvSpPr>
        <xdr:cNvPr id="11" name="Rectangle 10">
          <a:extLst>
            <a:ext uri="{FF2B5EF4-FFF2-40B4-BE49-F238E27FC236}">
              <a16:creationId xmlns:a16="http://schemas.microsoft.com/office/drawing/2014/main" id="{5AF807BD-4650-1E4A-892C-4282D7E0491C}"/>
            </a:ext>
          </a:extLst>
        </xdr:cNvPr>
        <xdr:cNvSpPr/>
      </xdr:nvSpPr>
      <xdr:spPr>
        <a:xfrm>
          <a:off x="2705100" y="3175000"/>
          <a:ext cx="6972300" cy="47371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accent6">
                  <a:lumMod val="50000"/>
                </a:schemeClr>
              </a:solidFill>
            </a:rPr>
            <a:t>Sales</a:t>
          </a:r>
          <a:r>
            <a:rPr lang="en-GB" sz="1800" b="1" baseline="0">
              <a:solidFill>
                <a:schemeClr val="accent6">
                  <a:lumMod val="50000"/>
                </a:schemeClr>
              </a:solidFill>
            </a:rPr>
            <a:t> per Month</a:t>
          </a:r>
          <a:endParaRPr lang="en-GB" sz="1800" b="1">
            <a:solidFill>
              <a:schemeClr val="accent6">
                <a:lumMod val="50000"/>
              </a:schemeClr>
            </a:solidFill>
          </a:endParaRPr>
        </a:p>
      </xdr:txBody>
    </xdr:sp>
    <xdr:clientData/>
  </xdr:twoCellAnchor>
  <xdr:twoCellAnchor>
    <xdr:from>
      <xdr:col>11</xdr:col>
      <xdr:colOff>660400</xdr:colOff>
      <xdr:row>15</xdr:row>
      <xdr:rowOff>139700</xdr:rowOff>
    </xdr:from>
    <xdr:to>
      <xdr:col>20</xdr:col>
      <xdr:colOff>774700</xdr:colOff>
      <xdr:row>26</xdr:row>
      <xdr:rowOff>38100</xdr:rowOff>
    </xdr:to>
    <xdr:sp macro="" textlink="">
      <xdr:nvSpPr>
        <xdr:cNvPr id="12" name="Rectangle 11">
          <a:extLst>
            <a:ext uri="{FF2B5EF4-FFF2-40B4-BE49-F238E27FC236}">
              <a16:creationId xmlns:a16="http://schemas.microsoft.com/office/drawing/2014/main" id="{6040939E-B7C2-624F-97EB-F2C438859B5B}"/>
            </a:ext>
          </a:extLst>
        </xdr:cNvPr>
        <xdr:cNvSpPr/>
      </xdr:nvSpPr>
      <xdr:spPr>
        <a:xfrm>
          <a:off x="9740900" y="3187700"/>
          <a:ext cx="7543800" cy="2133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800" b="1"/>
            <a:t>Customers Per Month</a:t>
          </a:r>
        </a:p>
      </xdr:txBody>
    </xdr:sp>
    <xdr:clientData/>
  </xdr:twoCellAnchor>
  <xdr:twoCellAnchor>
    <xdr:from>
      <xdr:col>11</xdr:col>
      <xdr:colOff>660400</xdr:colOff>
      <xdr:row>26</xdr:row>
      <xdr:rowOff>88900</xdr:rowOff>
    </xdr:from>
    <xdr:to>
      <xdr:col>20</xdr:col>
      <xdr:colOff>762000</xdr:colOff>
      <xdr:row>38</xdr:row>
      <xdr:rowOff>190500</xdr:rowOff>
    </xdr:to>
    <xdr:sp macro="" textlink="">
      <xdr:nvSpPr>
        <xdr:cNvPr id="13" name="Rectangle 12">
          <a:extLst>
            <a:ext uri="{FF2B5EF4-FFF2-40B4-BE49-F238E27FC236}">
              <a16:creationId xmlns:a16="http://schemas.microsoft.com/office/drawing/2014/main" id="{41C33644-279F-DE46-A981-FD79505FDF0E}"/>
            </a:ext>
          </a:extLst>
        </xdr:cNvPr>
        <xdr:cNvSpPr/>
      </xdr:nvSpPr>
      <xdr:spPr>
        <a:xfrm>
          <a:off x="9740900" y="5372100"/>
          <a:ext cx="7531100" cy="2540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800" b="1"/>
            <a:t>Profit Per Region</a:t>
          </a:r>
        </a:p>
      </xdr:txBody>
    </xdr:sp>
    <xdr:clientData/>
  </xdr:twoCellAnchor>
  <xdr:twoCellAnchor>
    <xdr:from>
      <xdr:col>3</xdr:col>
      <xdr:colOff>165100</xdr:colOff>
      <xdr:row>10</xdr:row>
      <xdr:rowOff>25400</xdr:rowOff>
    </xdr:from>
    <xdr:to>
      <xdr:col>6</xdr:col>
      <xdr:colOff>330200</xdr:colOff>
      <xdr:row>13</xdr:row>
      <xdr:rowOff>25400</xdr:rowOff>
    </xdr:to>
    <xdr:sp macro="" textlink="">
      <xdr:nvSpPr>
        <xdr:cNvPr id="14" name="Rounded Rectangle 13">
          <a:extLst>
            <a:ext uri="{FF2B5EF4-FFF2-40B4-BE49-F238E27FC236}">
              <a16:creationId xmlns:a16="http://schemas.microsoft.com/office/drawing/2014/main" id="{15ED680E-2479-3FEA-FED2-56C2D2CD6F54}"/>
            </a:ext>
          </a:extLst>
        </xdr:cNvPr>
        <xdr:cNvSpPr/>
      </xdr:nvSpPr>
      <xdr:spPr>
        <a:xfrm>
          <a:off x="2641600" y="2057400"/>
          <a:ext cx="2641600" cy="6096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600" b="1" i="0" u="none" strike="noStrike">
              <a:solidFill>
                <a:schemeClr val="accent6">
                  <a:lumMod val="50000"/>
                </a:schemeClr>
              </a:solidFill>
              <a:effectLst/>
              <a:latin typeface="+mn-lt"/>
              <a:ea typeface="+mn-ea"/>
              <a:cs typeface="+mn-cs"/>
            </a:rPr>
            <a:t>£ 754940.7</a:t>
          </a:r>
          <a:r>
            <a:rPr lang="en-GB" sz="3600">
              <a:solidFill>
                <a:schemeClr val="accent6">
                  <a:lumMod val="50000"/>
                </a:schemeClr>
              </a:solidFill>
            </a:rPr>
            <a:t> </a:t>
          </a:r>
        </a:p>
      </xdr:txBody>
    </xdr:sp>
    <xdr:clientData/>
  </xdr:twoCellAnchor>
  <xdr:twoCellAnchor>
    <xdr:from>
      <xdr:col>8</xdr:col>
      <xdr:colOff>622300</xdr:colOff>
      <xdr:row>10</xdr:row>
      <xdr:rowOff>0</xdr:rowOff>
    </xdr:from>
    <xdr:to>
      <xdr:col>12</xdr:col>
      <xdr:colOff>88900</xdr:colOff>
      <xdr:row>13</xdr:row>
      <xdr:rowOff>0</xdr:rowOff>
    </xdr:to>
    <xdr:sp macro="" textlink="">
      <xdr:nvSpPr>
        <xdr:cNvPr id="15" name="Rounded Rectangle 14">
          <a:extLst>
            <a:ext uri="{FF2B5EF4-FFF2-40B4-BE49-F238E27FC236}">
              <a16:creationId xmlns:a16="http://schemas.microsoft.com/office/drawing/2014/main" id="{DDB77AC0-5BE2-3D41-8F14-0C38F455E0F3}"/>
            </a:ext>
          </a:extLst>
        </xdr:cNvPr>
        <xdr:cNvSpPr/>
      </xdr:nvSpPr>
      <xdr:spPr>
        <a:xfrm>
          <a:off x="7226300" y="2032000"/>
          <a:ext cx="2768600" cy="6096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600" b="1" i="0" u="none" strike="noStrike">
              <a:solidFill>
                <a:schemeClr val="accent6">
                  <a:lumMod val="50000"/>
                </a:schemeClr>
              </a:solidFill>
              <a:effectLst/>
              <a:latin typeface="+mn-lt"/>
              <a:ea typeface="+mn-ea"/>
              <a:cs typeface="+mn-cs"/>
            </a:rPr>
            <a:t>£ 891111</a:t>
          </a:r>
          <a:r>
            <a:rPr lang="en-GB" sz="3600">
              <a:solidFill>
                <a:schemeClr val="accent6">
                  <a:lumMod val="50000"/>
                </a:schemeClr>
              </a:solidFill>
            </a:rPr>
            <a:t>  </a:t>
          </a:r>
        </a:p>
      </xdr:txBody>
    </xdr:sp>
    <xdr:clientData/>
  </xdr:twoCellAnchor>
  <xdr:twoCellAnchor>
    <xdr:from>
      <xdr:col>14</xdr:col>
      <xdr:colOff>673100</xdr:colOff>
      <xdr:row>9</xdr:row>
      <xdr:rowOff>152400</xdr:rowOff>
    </xdr:from>
    <xdr:to>
      <xdr:col>18</xdr:col>
      <xdr:colOff>368300</xdr:colOff>
      <xdr:row>12</xdr:row>
      <xdr:rowOff>152400</xdr:rowOff>
    </xdr:to>
    <xdr:sp macro="" textlink="">
      <xdr:nvSpPr>
        <xdr:cNvPr id="16" name="Rounded Rectangle 15">
          <a:extLst>
            <a:ext uri="{FF2B5EF4-FFF2-40B4-BE49-F238E27FC236}">
              <a16:creationId xmlns:a16="http://schemas.microsoft.com/office/drawing/2014/main" id="{9AC0E0ED-6E3C-A04F-9F57-DEC0E0992047}"/>
            </a:ext>
          </a:extLst>
        </xdr:cNvPr>
        <xdr:cNvSpPr/>
      </xdr:nvSpPr>
      <xdr:spPr>
        <a:xfrm>
          <a:off x="12230100" y="1981200"/>
          <a:ext cx="2997200" cy="6096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600" b="1" i="0" u="none" strike="noStrike">
              <a:solidFill>
                <a:schemeClr val="accent6">
                  <a:lumMod val="50000"/>
                </a:schemeClr>
              </a:solidFill>
              <a:effectLst/>
              <a:latin typeface="+mn-lt"/>
              <a:ea typeface="+mn-ea"/>
              <a:cs typeface="+mn-cs"/>
            </a:rPr>
            <a:t> 9360</a:t>
          </a:r>
          <a:r>
            <a:rPr lang="en-GB" sz="3600">
              <a:solidFill>
                <a:schemeClr val="accent6">
                  <a:lumMod val="50000"/>
                </a:schemeClr>
              </a:solidFill>
            </a:rPr>
            <a:t> </a:t>
          </a:r>
        </a:p>
      </xdr:txBody>
    </xdr:sp>
    <xdr:clientData/>
  </xdr:twoCellAnchor>
  <xdr:twoCellAnchor>
    <xdr:from>
      <xdr:col>6</xdr:col>
      <xdr:colOff>393700</xdr:colOff>
      <xdr:row>8</xdr:row>
      <xdr:rowOff>63500</xdr:rowOff>
    </xdr:from>
    <xdr:to>
      <xdr:col>8</xdr:col>
      <xdr:colOff>436880</xdr:colOff>
      <xdr:row>15</xdr:row>
      <xdr:rowOff>0</xdr:rowOff>
    </xdr:to>
    <xdr:graphicFrame macro="">
      <xdr:nvGraphicFramePr>
        <xdr:cNvPr id="17" name="Chart 16">
          <a:extLst>
            <a:ext uri="{FF2B5EF4-FFF2-40B4-BE49-F238E27FC236}">
              <a16:creationId xmlns:a16="http://schemas.microsoft.com/office/drawing/2014/main" id="{A6262A32-3C3D-404F-B1D8-9424CA343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139700</xdr:colOff>
      <xdr:row>8</xdr:row>
      <xdr:rowOff>63500</xdr:rowOff>
    </xdr:from>
    <xdr:to>
      <xdr:col>14</xdr:col>
      <xdr:colOff>127000</xdr:colOff>
      <xdr:row>14</xdr:row>
      <xdr:rowOff>177800</xdr:rowOff>
    </xdr:to>
    <xdr:graphicFrame macro="">
      <xdr:nvGraphicFramePr>
        <xdr:cNvPr id="18" name="Chart 17">
          <a:extLst>
            <a:ext uri="{FF2B5EF4-FFF2-40B4-BE49-F238E27FC236}">
              <a16:creationId xmlns:a16="http://schemas.microsoft.com/office/drawing/2014/main" id="{6A31997C-0C06-664C-B89E-AF805C5F3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520700</xdr:colOff>
      <xdr:row>8</xdr:row>
      <xdr:rowOff>63500</xdr:rowOff>
    </xdr:from>
    <xdr:to>
      <xdr:col>20</xdr:col>
      <xdr:colOff>571500</xdr:colOff>
      <xdr:row>15</xdr:row>
      <xdr:rowOff>25400</xdr:rowOff>
    </xdr:to>
    <xdr:graphicFrame macro="">
      <xdr:nvGraphicFramePr>
        <xdr:cNvPr id="19" name="Chart 18">
          <a:extLst>
            <a:ext uri="{FF2B5EF4-FFF2-40B4-BE49-F238E27FC236}">
              <a16:creationId xmlns:a16="http://schemas.microsoft.com/office/drawing/2014/main" id="{31A598E3-0E29-294E-BA80-B7BC689EA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495300</xdr:colOff>
      <xdr:row>18</xdr:row>
      <xdr:rowOff>63500</xdr:rowOff>
    </xdr:from>
    <xdr:to>
      <xdr:col>11</xdr:col>
      <xdr:colOff>469900</xdr:colOff>
      <xdr:row>37</xdr:row>
      <xdr:rowOff>165100</xdr:rowOff>
    </xdr:to>
    <xdr:graphicFrame macro="">
      <xdr:nvGraphicFramePr>
        <xdr:cNvPr id="20" name="Chart 19">
          <a:extLst>
            <a:ext uri="{FF2B5EF4-FFF2-40B4-BE49-F238E27FC236}">
              <a16:creationId xmlns:a16="http://schemas.microsoft.com/office/drawing/2014/main" id="{5AE58AA4-0F0E-814D-B8F4-782C9EEFD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787400</xdr:colOff>
      <xdr:row>17</xdr:row>
      <xdr:rowOff>152400</xdr:rowOff>
    </xdr:from>
    <xdr:to>
      <xdr:col>20</xdr:col>
      <xdr:colOff>469900</xdr:colOff>
      <xdr:row>25</xdr:row>
      <xdr:rowOff>177800</xdr:rowOff>
    </xdr:to>
    <xdr:graphicFrame macro="">
      <xdr:nvGraphicFramePr>
        <xdr:cNvPr id="22" name="Chart 21">
          <a:extLst>
            <a:ext uri="{FF2B5EF4-FFF2-40B4-BE49-F238E27FC236}">
              <a16:creationId xmlns:a16="http://schemas.microsoft.com/office/drawing/2014/main" id="{B53659EA-2328-6D47-B603-30D9E8268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812800</xdr:colOff>
      <xdr:row>28</xdr:row>
      <xdr:rowOff>0</xdr:rowOff>
    </xdr:from>
    <xdr:to>
      <xdr:col>20</xdr:col>
      <xdr:colOff>508000</xdr:colOff>
      <xdr:row>38</xdr:row>
      <xdr:rowOff>139700</xdr:rowOff>
    </xdr:to>
    <xdr:graphicFrame macro="">
      <xdr:nvGraphicFramePr>
        <xdr:cNvPr id="23" name="Chart 22">
          <a:extLst>
            <a:ext uri="{FF2B5EF4-FFF2-40B4-BE49-F238E27FC236}">
              <a16:creationId xmlns:a16="http://schemas.microsoft.com/office/drawing/2014/main" id="{91FB396E-0B87-9D42-BB5A-7C9FD4C9B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40640</xdr:colOff>
      <xdr:row>17</xdr:row>
      <xdr:rowOff>71120</xdr:rowOff>
    </xdr:from>
    <xdr:to>
      <xdr:col>2</xdr:col>
      <xdr:colOff>436880</xdr:colOff>
      <xdr:row>28</xdr:row>
      <xdr:rowOff>152400</xdr:rowOff>
    </xdr:to>
    <mc:AlternateContent xmlns:mc="http://schemas.openxmlformats.org/markup-compatibility/2006">
      <mc:Choice xmlns:a14="http://schemas.microsoft.com/office/drawing/2010/main" Requires="a14">
        <xdr:graphicFrame macro="">
          <xdr:nvGraphicFramePr>
            <xdr:cNvPr id="26" name="Region 1">
              <a:extLst>
                <a:ext uri="{FF2B5EF4-FFF2-40B4-BE49-F238E27FC236}">
                  <a16:creationId xmlns:a16="http://schemas.microsoft.com/office/drawing/2014/main" id="{CDBD2EBA-FE78-CB44-BC16-A2DB4B00174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0640" y="3525520"/>
              <a:ext cx="2055707" cy="23164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31</xdr:row>
      <xdr:rowOff>38100</xdr:rowOff>
    </xdr:from>
    <xdr:to>
      <xdr:col>2</xdr:col>
      <xdr:colOff>406400</xdr:colOff>
      <xdr:row>39</xdr:row>
      <xdr:rowOff>114300</xdr:rowOff>
    </xdr:to>
    <mc:AlternateContent xmlns:mc="http://schemas.openxmlformats.org/markup-compatibility/2006">
      <mc:Choice xmlns:a14="http://schemas.microsoft.com/office/drawing/2010/main" Requires="a14">
        <xdr:graphicFrame macro="">
          <xdr:nvGraphicFramePr>
            <xdr:cNvPr id="28" name="Quarter 1">
              <a:extLst>
                <a:ext uri="{FF2B5EF4-FFF2-40B4-BE49-F238E27FC236}">
                  <a16:creationId xmlns:a16="http://schemas.microsoft.com/office/drawing/2014/main" id="{86B7B60A-7BA3-FB48-BF45-4C2DD1FF8262}"/>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25400" y="6337300"/>
              <a:ext cx="2040467" cy="1701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1</xdr:row>
      <xdr:rowOff>63500</xdr:rowOff>
    </xdr:from>
    <xdr:to>
      <xdr:col>2</xdr:col>
      <xdr:colOff>419100</xdr:colOff>
      <xdr:row>16</xdr:row>
      <xdr:rowOff>63500</xdr:rowOff>
    </xdr:to>
    <mc:AlternateContent xmlns:mc="http://schemas.openxmlformats.org/markup-compatibility/2006">
      <mc:Choice xmlns:a14="http://schemas.microsoft.com/office/drawing/2010/main" Requires="a14">
        <xdr:graphicFrame macro="">
          <xdr:nvGraphicFramePr>
            <xdr:cNvPr id="29" name="Month 1">
              <a:extLst>
                <a:ext uri="{FF2B5EF4-FFF2-40B4-BE49-F238E27FC236}">
                  <a16:creationId xmlns:a16="http://schemas.microsoft.com/office/drawing/2014/main" id="{27FB4D96-2311-AA43-B18B-9764DCAD930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63500" y="266700"/>
              <a:ext cx="2015067" cy="30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368300</xdr:colOff>
      <xdr:row>15</xdr:row>
      <xdr:rowOff>190500</xdr:rowOff>
    </xdr:from>
    <xdr:to>
      <xdr:col>14</xdr:col>
      <xdr:colOff>730250</xdr:colOff>
      <xdr:row>27</xdr:row>
      <xdr:rowOff>101600</xdr:rowOff>
    </xdr:to>
    <xdr:graphicFrame macro="">
      <xdr:nvGraphicFramePr>
        <xdr:cNvPr id="6" name="Chart 5">
          <a:extLst>
            <a:ext uri="{FF2B5EF4-FFF2-40B4-BE49-F238E27FC236}">
              <a16:creationId xmlns:a16="http://schemas.microsoft.com/office/drawing/2014/main" id="{1DE1EF35-6266-4D43-B4C3-5C8B86FC0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571500</xdr:colOff>
      <xdr:row>28</xdr:row>
      <xdr:rowOff>25400</xdr:rowOff>
    </xdr:from>
    <xdr:to>
      <xdr:col>15</xdr:col>
      <xdr:colOff>107950</xdr:colOff>
      <xdr:row>39</xdr:row>
      <xdr:rowOff>139700</xdr:rowOff>
    </xdr:to>
    <xdr:graphicFrame macro="">
      <xdr:nvGraphicFramePr>
        <xdr:cNvPr id="7" name="Chart 6">
          <a:extLst>
            <a:ext uri="{FF2B5EF4-FFF2-40B4-BE49-F238E27FC236}">
              <a16:creationId xmlns:a16="http://schemas.microsoft.com/office/drawing/2014/main" id="{2D6C041B-09DF-EC49-8EDB-A59172145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520700</xdr:colOff>
      <xdr:row>3</xdr:row>
      <xdr:rowOff>0</xdr:rowOff>
    </xdr:from>
    <xdr:to>
      <xdr:col>15</xdr:col>
      <xdr:colOff>57150</xdr:colOff>
      <xdr:row>14</xdr:row>
      <xdr:rowOff>114300</xdr:rowOff>
    </xdr:to>
    <xdr:graphicFrame macro="">
      <xdr:nvGraphicFramePr>
        <xdr:cNvPr id="9" name="Chart 8">
          <a:extLst>
            <a:ext uri="{FF2B5EF4-FFF2-40B4-BE49-F238E27FC236}">
              <a16:creationId xmlns:a16="http://schemas.microsoft.com/office/drawing/2014/main" id="{B137ECE2-F66C-AA41-B667-747F90993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723900</xdr:colOff>
      <xdr:row>27</xdr:row>
      <xdr:rowOff>146050</xdr:rowOff>
    </xdr:from>
    <xdr:to>
      <xdr:col>37</xdr:col>
      <xdr:colOff>101600</xdr:colOff>
      <xdr:row>41</xdr:row>
      <xdr:rowOff>44450</xdr:rowOff>
    </xdr:to>
    <xdr:graphicFrame macro="">
      <xdr:nvGraphicFramePr>
        <xdr:cNvPr id="16" name="Chart 15">
          <a:extLst>
            <a:ext uri="{FF2B5EF4-FFF2-40B4-BE49-F238E27FC236}">
              <a16:creationId xmlns:a16="http://schemas.microsoft.com/office/drawing/2014/main" id="{C68344A8-A964-B3BE-2B4C-444E4B504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762000</xdr:colOff>
      <xdr:row>0</xdr:row>
      <xdr:rowOff>0</xdr:rowOff>
    </xdr:from>
    <xdr:to>
      <xdr:col>25</xdr:col>
      <xdr:colOff>774700</xdr:colOff>
      <xdr:row>12</xdr:row>
      <xdr:rowOff>180972</xdr:rowOff>
    </xdr:to>
    <mc:AlternateContent xmlns:mc="http://schemas.openxmlformats.org/markup-compatibility/2006">
      <mc:Choice xmlns:a14="http://schemas.microsoft.com/office/drawing/2010/main" Requires="a14">
        <xdr:graphicFrame macro="">
          <xdr:nvGraphicFramePr>
            <xdr:cNvPr id="20" name="Month">
              <a:extLst>
                <a:ext uri="{FF2B5EF4-FFF2-40B4-BE49-F238E27FC236}">
                  <a16:creationId xmlns:a16="http://schemas.microsoft.com/office/drawing/2014/main" id="{0616FFAB-3531-B610-EFEE-EE19672C49A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20726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444500</xdr:colOff>
      <xdr:row>0</xdr:row>
      <xdr:rowOff>139700</xdr:rowOff>
    </xdr:from>
    <xdr:to>
      <xdr:col>28</xdr:col>
      <xdr:colOff>12700</xdr:colOff>
      <xdr:row>13</xdr:row>
      <xdr:rowOff>117472</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33284195-62C7-D4A0-2D6A-5594F4A0E90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4561800" y="139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381000</xdr:colOff>
      <xdr:row>0</xdr:row>
      <xdr:rowOff>38100</xdr:rowOff>
    </xdr:from>
    <xdr:to>
      <xdr:col>29</xdr:col>
      <xdr:colOff>1308100</xdr:colOff>
      <xdr:row>13</xdr:row>
      <xdr:rowOff>15872</xdr:rowOff>
    </xdr:to>
    <mc:AlternateContent xmlns:mc="http://schemas.openxmlformats.org/markup-compatibility/2006">
      <mc:Choice xmlns:a14="http://schemas.microsoft.com/office/drawing/2010/main" Requires="a14">
        <xdr:graphicFrame macro="">
          <xdr:nvGraphicFramePr>
            <xdr:cNvPr id="22" name="Quarter">
              <a:extLst>
                <a:ext uri="{FF2B5EF4-FFF2-40B4-BE49-F238E27FC236}">
                  <a16:creationId xmlns:a16="http://schemas.microsoft.com/office/drawing/2014/main" id="{89159895-8AD9-3718-A35E-E71A2BE1C5F3}"/>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26758900" y="3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317500</xdr:colOff>
      <xdr:row>30</xdr:row>
      <xdr:rowOff>127000</xdr:rowOff>
    </xdr:from>
    <xdr:to>
      <xdr:col>22</xdr:col>
      <xdr:colOff>749300</xdr:colOff>
      <xdr:row>45</xdr:row>
      <xdr:rowOff>38100</xdr:rowOff>
    </xdr:to>
    <xdr:graphicFrame macro="">
      <xdr:nvGraphicFramePr>
        <xdr:cNvPr id="23" name="Chart 22">
          <a:extLst>
            <a:ext uri="{FF2B5EF4-FFF2-40B4-BE49-F238E27FC236}">
              <a16:creationId xmlns:a16="http://schemas.microsoft.com/office/drawing/2014/main" id="{292B4D35-1BB2-FBF6-2CF9-EB74565AB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330200</xdr:colOff>
      <xdr:row>28</xdr:row>
      <xdr:rowOff>184150</xdr:rowOff>
    </xdr:from>
    <xdr:to>
      <xdr:col>29</xdr:col>
      <xdr:colOff>431800</xdr:colOff>
      <xdr:row>43</xdr:row>
      <xdr:rowOff>50800</xdr:rowOff>
    </xdr:to>
    <xdr:graphicFrame macro="">
      <xdr:nvGraphicFramePr>
        <xdr:cNvPr id="27" name="Chart 26">
          <a:extLst>
            <a:ext uri="{FF2B5EF4-FFF2-40B4-BE49-F238E27FC236}">
              <a16:creationId xmlns:a16="http://schemas.microsoft.com/office/drawing/2014/main" id="{25C60195-488D-27CE-96F8-13E6CDB74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87.887391898148" createdVersion="8" refreshedVersion="8" minRefreshableVersion="3" recordCount="63" xr:uid="{711FC5EC-D237-FB41-9B25-8DD02E5F0E11}">
  <cacheSource type="worksheet">
    <worksheetSource name="Table_1"/>
  </cacheSource>
  <cacheFields count="10">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ount="15">
        <n v="5000"/>
        <n v="3500"/>
        <n v="1500"/>
        <n v="6000"/>
        <n v="2500"/>
        <n v="10000"/>
        <n v="15000"/>
        <n v="4000"/>
        <n v="8571.4285714285706"/>
        <n v="7857.1428571428569"/>
        <n v="11428.571428571429"/>
        <n v="14285.714285714286"/>
        <n v="18562.957142857143"/>
        <n v="18571.428571428572"/>
        <n v="17857.142857142859"/>
      </sharedItems>
    </cacheField>
    <cacheField name="Profit" numFmtId="0">
      <sharedItems containsSemiMixedTypes="0" containsString="0" containsNumber="1" containsInteger="1" minValue="2000" maxValue="25000" count="32">
        <n v="2581"/>
        <n v="3944"/>
        <n v="3293"/>
        <n v="2019"/>
        <n v="2980"/>
        <n v="2209"/>
        <n v="2440"/>
        <n v="2000"/>
        <n v="14431"/>
        <n v="3000"/>
        <n v="4000"/>
        <n v="6000"/>
        <n v="6500"/>
        <n v="12000"/>
        <n v="4500"/>
        <n v="5500"/>
        <n v="10000"/>
        <n v="20000"/>
        <n v="17000"/>
        <n v="16000"/>
        <n v="20500"/>
        <n v="21000"/>
        <n v="21500"/>
        <n v="22000"/>
        <n v="18000"/>
        <n v="18500"/>
        <n v="14314"/>
        <n v="22500"/>
        <n v="22900"/>
        <n v="25000"/>
        <n v="24000"/>
        <n v="24500"/>
      </sharedItems>
    </cacheField>
    <cacheField name="Target Sales" numFmtId="164">
      <sharedItems containsSemiMixedTypes="0" containsString="0" containsNumber="1" minValue="285.71428571428572" maxValue="5714.2857142857147" count="6">
        <n v="2857.1428571428573"/>
        <n v="1428.5714285714287"/>
        <n v="5714.2857142857147"/>
        <n v="857.14285714285711"/>
        <n v="714.28571428571433"/>
        <n v="285.71428571428572"/>
      </sharedItems>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ount="29">
        <n v="0.89"/>
        <n v="0.94"/>
        <n v="0.82"/>
        <n v="0.79"/>
        <n v="0.96"/>
        <n v="0.75"/>
        <n v="0.92"/>
        <n v="0.7"/>
        <n v="0.91"/>
        <n v="0.74"/>
        <n v="0.9"/>
        <n v="0.95"/>
        <n v="0.99"/>
        <n v="0.86"/>
        <n v="0.83"/>
        <n v="0.8"/>
        <n v="0.71"/>
        <n v="0.98"/>
        <n v="0.81"/>
        <n v="0.97"/>
        <n v="0.88"/>
        <n v="0.73"/>
        <n v="0.93"/>
        <n v="0.85"/>
        <n v="0.77"/>
        <n v="0.72"/>
        <n v="0.76"/>
        <n v="0.84"/>
        <n v="0.78"/>
      </sharedItems>
    </cacheField>
    <cacheField name="Profit Completion Rate" numFmtId="9">
      <sharedItems containsSemiMixedTypes="0" containsString="0" containsNumber="1" minValue="0.7" maxValue="0.99" count="23">
        <n v="0.85"/>
        <n v="0.95"/>
        <n v="0.8"/>
        <n v="0.79"/>
        <n v="0.72"/>
        <n v="0.99"/>
        <n v="0.98"/>
        <n v="0.9"/>
        <n v="0.97"/>
        <n v="0.78"/>
        <n v="0.84"/>
        <n v="0.87"/>
        <n v="0.91"/>
        <n v="0.94"/>
        <n v="0.77"/>
        <n v="0.96"/>
        <n v="0.74"/>
        <n v="0.7"/>
        <n v="0.75"/>
        <n v="0.82"/>
        <n v="0.81"/>
        <n v="0.92"/>
        <n v="0.73"/>
      </sharedItems>
    </cacheField>
    <cacheField name="Customer Completion Rate" numFmtId="9">
      <sharedItems containsSemiMixedTypes="0" containsString="0" containsNumber="1" minValue="0.7" maxValue="0.99"/>
    </cacheField>
  </cacheFields>
  <extLst>
    <ext xmlns:x14="http://schemas.microsoft.com/office/spreadsheetml/2009/9/main" uri="{725AE2AE-9491-48be-B2B4-4EB974FC3084}">
      <x14:pivotCacheDefinition pivotCacheId="10068304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x v="0"/>
    <n v="80"/>
    <x v="0"/>
    <x v="0"/>
    <x v="0"/>
    <n v="0.72"/>
  </r>
  <r>
    <x v="0"/>
    <x v="1"/>
    <x v="1"/>
    <x v="1"/>
    <x v="0"/>
    <n v="30"/>
    <x v="0"/>
    <x v="1"/>
    <x v="1"/>
    <n v="0.86"/>
  </r>
  <r>
    <x v="0"/>
    <x v="2"/>
    <x v="2"/>
    <x v="2"/>
    <x v="0"/>
    <n v="15"/>
    <x v="0"/>
    <x v="2"/>
    <x v="2"/>
    <n v="0.76"/>
  </r>
  <r>
    <x v="0"/>
    <x v="3"/>
    <x v="2"/>
    <x v="3"/>
    <x v="0"/>
    <n v="40"/>
    <x v="0"/>
    <x v="3"/>
    <x v="3"/>
    <n v="0.79"/>
  </r>
  <r>
    <x v="0"/>
    <x v="4"/>
    <x v="3"/>
    <x v="4"/>
    <x v="0"/>
    <n v="100"/>
    <x v="0"/>
    <x v="4"/>
    <x v="3"/>
    <n v="0.7"/>
  </r>
  <r>
    <x v="0"/>
    <x v="5"/>
    <x v="4"/>
    <x v="5"/>
    <x v="0"/>
    <n v="15"/>
    <x v="0"/>
    <x v="3"/>
    <x v="3"/>
    <n v="0.77"/>
  </r>
  <r>
    <x v="0"/>
    <x v="6"/>
    <x v="5"/>
    <x v="6"/>
    <x v="0"/>
    <n v="20"/>
    <x v="0"/>
    <x v="5"/>
    <x v="4"/>
    <n v="0.93"/>
  </r>
  <r>
    <x v="1"/>
    <x v="0"/>
    <x v="0"/>
    <x v="7"/>
    <x v="1"/>
    <n v="90"/>
    <x v="0"/>
    <x v="6"/>
    <x v="5"/>
    <n v="0.74"/>
  </r>
  <r>
    <x v="1"/>
    <x v="1"/>
    <x v="6"/>
    <x v="8"/>
    <x v="1"/>
    <n v="30"/>
    <x v="0"/>
    <x v="7"/>
    <x v="5"/>
    <n v="0.95"/>
  </r>
  <r>
    <x v="1"/>
    <x v="2"/>
    <x v="2"/>
    <x v="9"/>
    <x v="1"/>
    <n v="15"/>
    <x v="0"/>
    <x v="8"/>
    <x v="6"/>
    <n v="0.89"/>
  </r>
  <r>
    <x v="1"/>
    <x v="3"/>
    <x v="1"/>
    <x v="10"/>
    <x v="1"/>
    <n v="40"/>
    <x v="0"/>
    <x v="9"/>
    <x v="0"/>
    <n v="0.7"/>
  </r>
  <r>
    <x v="1"/>
    <x v="4"/>
    <x v="3"/>
    <x v="7"/>
    <x v="1"/>
    <n v="100"/>
    <x v="0"/>
    <x v="10"/>
    <x v="7"/>
    <n v="0.72"/>
  </r>
  <r>
    <x v="1"/>
    <x v="5"/>
    <x v="7"/>
    <x v="7"/>
    <x v="1"/>
    <n v="15"/>
    <x v="0"/>
    <x v="11"/>
    <x v="8"/>
    <n v="0.81"/>
  </r>
  <r>
    <x v="1"/>
    <x v="6"/>
    <x v="5"/>
    <x v="7"/>
    <x v="1"/>
    <n v="20"/>
    <x v="0"/>
    <x v="12"/>
    <x v="3"/>
    <n v="0.75"/>
  </r>
  <r>
    <x v="2"/>
    <x v="0"/>
    <x v="8"/>
    <x v="10"/>
    <x v="1"/>
    <n v="45"/>
    <x v="0"/>
    <x v="13"/>
    <x v="8"/>
    <n v="0.89"/>
  </r>
  <r>
    <x v="2"/>
    <x v="1"/>
    <x v="8"/>
    <x v="11"/>
    <x v="1"/>
    <n v="43"/>
    <x v="0"/>
    <x v="14"/>
    <x v="4"/>
    <n v="0.74"/>
  </r>
  <r>
    <x v="2"/>
    <x v="2"/>
    <x v="8"/>
    <x v="12"/>
    <x v="1"/>
    <n v="43"/>
    <x v="0"/>
    <x v="9"/>
    <x v="9"/>
    <n v="0.94"/>
  </r>
  <r>
    <x v="2"/>
    <x v="3"/>
    <x v="8"/>
    <x v="13"/>
    <x v="1"/>
    <n v="43"/>
    <x v="0"/>
    <x v="15"/>
    <x v="10"/>
    <n v="0.81"/>
  </r>
  <r>
    <x v="2"/>
    <x v="4"/>
    <x v="8"/>
    <x v="9"/>
    <x v="1"/>
    <n v="43"/>
    <x v="0"/>
    <x v="0"/>
    <x v="5"/>
    <n v="0.97"/>
  </r>
  <r>
    <x v="2"/>
    <x v="5"/>
    <x v="8"/>
    <x v="7"/>
    <x v="1"/>
    <n v="40"/>
    <x v="0"/>
    <x v="16"/>
    <x v="11"/>
    <n v="0.94"/>
  </r>
  <r>
    <x v="2"/>
    <x v="6"/>
    <x v="8"/>
    <x v="7"/>
    <x v="1"/>
    <n v="43"/>
    <x v="0"/>
    <x v="10"/>
    <x v="4"/>
    <n v="0.94"/>
  </r>
  <r>
    <x v="3"/>
    <x v="0"/>
    <x v="9"/>
    <x v="9"/>
    <x v="2"/>
    <n v="100"/>
    <x v="1"/>
    <x v="0"/>
    <x v="0"/>
    <n v="0.87"/>
  </r>
  <r>
    <x v="3"/>
    <x v="1"/>
    <x v="9"/>
    <x v="14"/>
    <x v="2"/>
    <n v="100"/>
    <x v="1"/>
    <x v="0"/>
    <x v="2"/>
    <n v="0.88"/>
  </r>
  <r>
    <x v="3"/>
    <x v="2"/>
    <x v="9"/>
    <x v="15"/>
    <x v="2"/>
    <n v="100"/>
    <x v="1"/>
    <x v="17"/>
    <x v="5"/>
    <n v="0.81"/>
  </r>
  <r>
    <x v="3"/>
    <x v="3"/>
    <x v="9"/>
    <x v="16"/>
    <x v="2"/>
    <n v="100"/>
    <x v="1"/>
    <x v="18"/>
    <x v="12"/>
    <n v="0.95"/>
  </r>
  <r>
    <x v="3"/>
    <x v="4"/>
    <x v="9"/>
    <x v="7"/>
    <x v="2"/>
    <n v="100"/>
    <x v="1"/>
    <x v="19"/>
    <x v="0"/>
    <n v="0.85"/>
  </r>
  <r>
    <x v="3"/>
    <x v="5"/>
    <x v="9"/>
    <x v="7"/>
    <x v="2"/>
    <n v="100"/>
    <x v="1"/>
    <x v="0"/>
    <x v="13"/>
    <n v="0.8"/>
  </r>
  <r>
    <x v="3"/>
    <x v="6"/>
    <x v="9"/>
    <x v="7"/>
    <x v="2"/>
    <n v="100"/>
    <x v="1"/>
    <x v="20"/>
    <x v="13"/>
    <n v="0.7"/>
  </r>
  <r>
    <x v="4"/>
    <x v="0"/>
    <x v="10"/>
    <x v="17"/>
    <x v="0"/>
    <n v="90"/>
    <x v="1"/>
    <x v="5"/>
    <x v="14"/>
    <n v="0.84"/>
  </r>
  <r>
    <x v="4"/>
    <x v="1"/>
    <x v="10"/>
    <x v="18"/>
    <x v="0"/>
    <n v="80"/>
    <x v="1"/>
    <x v="21"/>
    <x v="15"/>
    <n v="0.93"/>
  </r>
  <r>
    <x v="4"/>
    <x v="2"/>
    <x v="10"/>
    <x v="19"/>
    <x v="0"/>
    <n v="90"/>
    <x v="1"/>
    <x v="22"/>
    <x v="16"/>
    <n v="0.93"/>
  </r>
  <r>
    <x v="4"/>
    <x v="3"/>
    <x v="10"/>
    <x v="13"/>
    <x v="0"/>
    <n v="110"/>
    <x v="1"/>
    <x v="23"/>
    <x v="17"/>
    <n v="0.99"/>
  </r>
  <r>
    <x v="4"/>
    <x v="4"/>
    <x v="10"/>
    <x v="20"/>
    <x v="0"/>
    <n v="90"/>
    <x v="1"/>
    <x v="6"/>
    <x v="5"/>
    <n v="0.88"/>
  </r>
  <r>
    <x v="4"/>
    <x v="5"/>
    <x v="10"/>
    <x v="21"/>
    <x v="0"/>
    <n v="100"/>
    <x v="1"/>
    <x v="5"/>
    <x v="8"/>
    <n v="0.83"/>
  </r>
  <r>
    <x v="4"/>
    <x v="6"/>
    <x v="10"/>
    <x v="22"/>
    <x v="0"/>
    <n v="90"/>
    <x v="1"/>
    <x v="24"/>
    <x v="8"/>
    <n v="0.78"/>
  </r>
  <r>
    <x v="5"/>
    <x v="0"/>
    <x v="11"/>
    <x v="23"/>
    <x v="3"/>
    <n v="228"/>
    <x v="1"/>
    <x v="3"/>
    <x v="18"/>
    <n v="0.93"/>
  </r>
  <r>
    <x v="5"/>
    <x v="1"/>
    <x v="11"/>
    <x v="24"/>
    <x v="3"/>
    <n v="220"/>
    <x v="1"/>
    <x v="18"/>
    <x v="6"/>
    <n v="0.86"/>
  </r>
  <r>
    <x v="5"/>
    <x v="2"/>
    <x v="11"/>
    <x v="25"/>
    <x v="3"/>
    <n v="228"/>
    <x v="1"/>
    <x v="13"/>
    <x v="19"/>
    <n v="0.86"/>
  </r>
  <r>
    <x v="5"/>
    <x v="3"/>
    <x v="11"/>
    <x v="26"/>
    <x v="3"/>
    <n v="238"/>
    <x v="1"/>
    <x v="25"/>
    <x v="1"/>
    <n v="0.9"/>
  </r>
  <r>
    <x v="5"/>
    <x v="4"/>
    <x v="11"/>
    <x v="21"/>
    <x v="3"/>
    <n v="228"/>
    <x v="1"/>
    <x v="16"/>
    <x v="2"/>
    <n v="0.76"/>
  </r>
  <r>
    <x v="5"/>
    <x v="5"/>
    <x v="11"/>
    <x v="27"/>
    <x v="3"/>
    <n v="230"/>
    <x v="1"/>
    <x v="19"/>
    <x v="1"/>
    <n v="0.85"/>
  </r>
  <r>
    <x v="5"/>
    <x v="6"/>
    <x v="11"/>
    <x v="28"/>
    <x v="3"/>
    <n v="228"/>
    <x v="1"/>
    <x v="11"/>
    <x v="0"/>
    <n v="0.91"/>
  </r>
  <r>
    <x v="6"/>
    <x v="0"/>
    <x v="12"/>
    <x v="29"/>
    <x v="4"/>
    <n v="250"/>
    <x v="2"/>
    <x v="19"/>
    <x v="17"/>
    <n v="0.93"/>
  </r>
  <r>
    <x v="6"/>
    <x v="1"/>
    <x v="12"/>
    <x v="23"/>
    <x v="4"/>
    <n v="240"/>
    <x v="2"/>
    <x v="10"/>
    <x v="6"/>
    <n v="0.96"/>
  </r>
  <r>
    <x v="6"/>
    <x v="2"/>
    <x v="12"/>
    <x v="29"/>
    <x v="4"/>
    <n v="270"/>
    <x v="2"/>
    <x v="10"/>
    <x v="1"/>
    <n v="0.98"/>
  </r>
  <r>
    <x v="6"/>
    <x v="3"/>
    <x v="12"/>
    <x v="29"/>
    <x v="4"/>
    <n v="259"/>
    <x v="2"/>
    <x v="4"/>
    <x v="20"/>
    <n v="0.85"/>
  </r>
  <r>
    <x v="6"/>
    <x v="4"/>
    <x v="12"/>
    <x v="29"/>
    <x v="4"/>
    <n v="260"/>
    <x v="2"/>
    <x v="17"/>
    <x v="10"/>
    <n v="0.89"/>
  </r>
  <r>
    <x v="6"/>
    <x v="5"/>
    <x v="12"/>
    <x v="29"/>
    <x v="4"/>
    <n v="260"/>
    <x v="2"/>
    <x v="26"/>
    <x v="17"/>
    <n v="0.86"/>
  </r>
  <r>
    <x v="6"/>
    <x v="6"/>
    <x v="12"/>
    <x v="29"/>
    <x v="4"/>
    <n v="261"/>
    <x v="2"/>
    <x v="8"/>
    <x v="14"/>
    <n v="0.75"/>
  </r>
  <r>
    <x v="7"/>
    <x v="0"/>
    <x v="13"/>
    <x v="29"/>
    <x v="4"/>
    <n v="242"/>
    <x v="2"/>
    <x v="3"/>
    <x v="20"/>
    <n v="0.74"/>
  </r>
  <r>
    <x v="7"/>
    <x v="1"/>
    <x v="13"/>
    <x v="27"/>
    <x v="4"/>
    <n v="250"/>
    <x v="2"/>
    <x v="23"/>
    <x v="19"/>
    <n v="0.73"/>
  </r>
  <r>
    <x v="7"/>
    <x v="2"/>
    <x v="13"/>
    <x v="29"/>
    <x v="4"/>
    <n v="242"/>
    <x v="2"/>
    <x v="20"/>
    <x v="10"/>
    <n v="0.75"/>
  </r>
  <r>
    <x v="7"/>
    <x v="3"/>
    <x v="13"/>
    <x v="29"/>
    <x v="4"/>
    <n v="242"/>
    <x v="2"/>
    <x v="18"/>
    <x v="21"/>
    <n v="0.91"/>
  </r>
  <r>
    <x v="7"/>
    <x v="4"/>
    <x v="13"/>
    <x v="29"/>
    <x v="4"/>
    <n v="242"/>
    <x v="2"/>
    <x v="27"/>
    <x v="22"/>
    <n v="0.99"/>
  </r>
  <r>
    <x v="7"/>
    <x v="5"/>
    <x v="13"/>
    <x v="29"/>
    <x v="4"/>
    <n v="240"/>
    <x v="2"/>
    <x v="22"/>
    <x v="3"/>
    <n v="0.72"/>
  </r>
  <r>
    <x v="7"/>
    <x v="6"/>
    <x v="13"/>
    <x v="29"/>
    <x v="4"/>
    <n v="242"/>
    <x v="2"/>
    <x v="27"/>
    <x v="3"/>
    <n v="0.8"/>
  </r>
  <r>
    <x v="8"/>
    <x v="0"/>
    <x v="14"/>
    <x v="27"/>
    <x v="5"/>
    <n v="285"/>
    <x v="2"/>
    <x v="23"/>
    <x v="12"/>
    <n v="0.84"/>
  </r>
  <r>
    <x v="8"/>
    <x v="1"/>
    <x v="14"/>
    <x v="22"/>
    <x v="5"/>
    <n v="275"/>
    <x v="2"/>
    <x v="13"/>
    <x v="18"/>
    <n v="0.96"/>
  </r>
  <r>
    <x v="8"/>
    <x v="2"/>
    <x v="14"/>
    <x v="30"/>
    <x v="5"/>
    <n v="285"/>
    <x v="2"/>
    <x v="4"/>
    <x v="14"/>
    <n v="0.92"/>
  </r>
  <r>
    <x v="8"/>
    <x v="3"/>
    <x v="14"/>
    <x v="31"/>
    <x v="5"/>
    <n v="290"/>
    <x v="2"/>
    <x v="12"/>
    <x v="8"/>
    <n v="0.73"/>
  </r>
  <r>
    <x v="8"/>
    <x v="4"/>
    <x v="14"/>
    <x v="31"/>
    <x v="5"/>
    <n v="310"/>
    <x v="2"/>
    <x v="24"/>
    <x v="4"/>
    <n v="0.85"/>
  </r>
  <r>
    <x v="8"/>
    <x v="5"/>
    <x v="14"/>
    <x v="31"/>
    <x v="5"/>
    <n v="270"/>
    <x v="2"/>
    <x v="24"/>
    <x v="15"/>
    <n v="0.78"/>
  </r>
  <r>
    <x v="8"/>
    <x v="6"/>
    <x v="14"/>
    <x v="31"/>
    <x v="5"/>
    <n v="285"/>
    <x v="2"/>
    <x v="28"/>
    <x v="2"/>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E28205-72FE-8F4E-99B3-8F0227864F0C}"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23:BH40" firstHeaderRow="1" firstDataRow="1" firstDataCol="0"/>
  <pivotFields count="10">
    <pivotField numFmtId="17" showAll="0"/>
    <pivotField showAll="0"/>
    <pivotField numFmtId="164" showAll="0"/>
    <pivotField showAll="0"/>
    <pivotField numFmtId="164" showAll="0"/>
    <pivotField showAll="0"/>
    <pivotField showAll="0"/>
    <pivotField numFmtId="9" showAll="0"/>
    <pivotField numFmtId="9" showAll="0"/>
    <pivotField numFmtId="9"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21C0CB-068C-124F-B251-3FE570316679}"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T19:U29" firstHeaderRow="1" firstDataRow="1" firstDataCol="1"/>
  <pivotFields count="10">
    <pivotField axis="axisRow" numFmtId="17" showAll="0">
      <items count="10">
        <item x="0"/>
        <item x="1"/>
        <item x="2"/>
        <item x="3"/>
        <item x="4"/>
        <item x="5"/>
        <item x="6"/>
        <item x="7"/>
        <item x="8"/>
        <item t="default"/>
      </items>
    </pivotField>
    <pivotField showAll="0"/>
    <pivotField numFmtId="164" showAll="0"/>
    <pivotField dataField="1" showAll="0"/>
    <pivotField numFmtId="164" showAll="0"/>
    <pivotField showAll="0"/>
    <pivotField showAll="0">
      <items count="4">
        <item x="0"/>
        <item x="1"/>
        <item x="2"/>
        <item t="default"/>
      </items>
    </pivotField>
    <pivotField numFmtId="9" showAll="0"/>
    <pivotField numFmtId="9" showAll="0"/>
    <pivotField numFmtId="9" showAll="0"/>
  </pivotFields>
  <rowFields count="1">
    <field x="0"/>
  </rowFields>
  <rowItems count="10">
    <i>
      <x/>
    </i>
    <i>
      <x v="1"/>
    </i>
    <i>
      <x v="2"/>
    </i>
    <i>
      <x v="3"/>
    </i>
    <i>
      <x v="4"/>
    </i>
    <i>
      <x v="5"/>
    </i>
    <i>
      <x v="6"/>
    </i>
    <i>
      <x v="7"/>
    </i>
    <i>
      <x v="8"/>
    </i>
    <i t="grand">
      <x/>
    </i>
  </rowItems>
  <colItems count="1">
    <i/>
  </colItems>
  <dataFields count="1">
    <dataField name="Sum of Profit" fld="3"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24A58B-61D3-D944-AA98-F797019AEBDF}"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I18:AJ26" firstHeaderRow="1" firstDataRow="1" firstDataCol="1"/>
  <pivotFields count="10">
    <pivotField numFmtId="17" showAll="0">
      <items count="10">
        <item x="0"/>
        <item x="1"/>
        <item x="2"/>
        <item x="3"/>
        <item x="4"/>
        <item x="5"/>
        <item x="6"/>
        <item x="7"/>
        <item x="8"/>
        <item t="default"/>
      </items>
    </pivotField>
    <pivotField axis="axisRow" showAll="0">
      <items count="8">
        <item x="0"/>
        <item x="1"/>
        <item x="2"/>
        <item x="3"/>
        <item x="4"/>
        <item x="5"/>
        <item x="6"/>
        <item t="default"/>
      </items>
    </pivotField>
    <pivotField numFmtId="164" showAll="0"/>
    <pivotField dataField="1" showAll="0"/>
    <pivotField numFmtId="164" showAll="0"/>
    <pivotField showAll="0"/>
    <pivotField showAll="0">
      <items count="4">
        <item x="0"/>
        <item x="1"/>
        <item x="2"/>
        <item t="default"/>
      </items>
    </pivotField>
    <pivotField numFmtId="9" showAll="0"/>
    <pivotField numFmtId="9" showAll="0"/>
    <pivotField numFmtId="9" showAll="0"/>
  </pivotFields>
  <rowFields count="1">
    <field x="1"/>
  </rowFields>
  <rowItems count="8">
    <i>
      <x/>
    </i>
    <i>
      <x v="1"/>
    </i>
    <i>
      <x v="2"/>
    </i>
    <i>
      <x v="3"/>
    </i>
    <i>
      <x v="4"/>
    </i>
    <i>
      <x v="5"/>
    </i>
    <i>
      <x v="6"/>
    </i>
    <i t="grand">
      <x/>
    </i>
  </rowItems>
  <colItems count="1">
    <i/>
  </colItems>
  <dataFields count="1">
    <dataField name="Sum of Profit" fld="3"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81AF94-4E8F-1646-B0CC-D24CB007EBE2}"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Z15:AB25" firstHeaderRow="0" firstDataRow="1" firstDataCol="1"/>
  <pivotFields count="10">
    <pivotField axis="axisRow" numFmtId="17" multipleItemSelectionAllowed="1" showAll="0">
      <items count="10">
        <item x="0"/>
        <item x="1"/>
        <item x="2"/>
        <item x="3"/>
        <item x="4"/>
        <item x="5"/>
        <item x="6"/>
        <item x="7"/>
        <item x="8"/>
        <item t="default"/>
      </items>
    </pivotField>
    <pivotField showAll="0">
      <items count="8">
        <item x="0"/>
        <item x="1"/>
        <item x="2"/>
        <item x="3"/>
        <item x="4"/>
        <item x="5"/>
        <item x="6"/>
        <item t="default"/>
      </items>
    </pivotField>
    <pivotField dataField="1" numFmtId="164" showAll="0"/>
    <pivotField showAll="0"/>
    <pivotField dataField="1" numFmtId="164" showAll="0">
      <items count="7">
        <item x="5"/>
        <item x="4"/>
        <item x="3"/>
        <item x="1"/>
        <item x="0"/>
        <item x="2"/>
        <item t="default"/>
      </items>
    </pivotField>
    <pivotField showAll="0"/>
    <pivotField showAll="0">
      <items count="4">
        <item x="0"/>
        <item x="1"/>
        <item x="2"/>
        <item t="default"/>
      </items>
    </pivotField>
    <pivotField numFmtId="9" showAll="0"/>
    <pivotField numFmtId="9" showAll="0"/>
    <pivotField numFmtId="9" showAll="0"/>
  </pivotFields>
  <rowFields count="1">
    <field x="0"/>
  </rowFields>
  <rowItems count="10">
    <i>
      <x/>
    </i>
    <i>
      <x v="1"/>
    </i>
    <i>
      <x v="2"/>
    </i>
    <i>
      <x v="3"/>
    </i>
    <i>
      <x v="4"/>
    </i>
    <i>
      <x v="5"/>
    </i>
    <i>
      <x v="6"/>
    </i>
    <i>
      <x v="7"/>
    </i>
    <i>
      <x v="8"/>
    </i>
    <i t="grand">
      <x/>
    </i>
  </rowItems>
  <colFields count="1">
    <field x="-2"/>
  </colFields>
  <colItems count="2">
    <i>
      <x/>
    </i>
    <i i="1">
      <x v="1"/>
    </i>
  </colItems>
  <dataFields count="2">
    <dataField name="Sum of Sales" fld="2" baseField="0" baseItem="0"/>
    <dataField name="Sum of Target Sales" fld="4"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910FFC-508B-3141-9CEF-35E6877E971B}" sourceName="Month">
  <pivotTables>
    <pivotTable tabId="1" name="PivotTable6"/>
    <pivotTable tabId="1" name="PivotTable8"/>
    <pivotTable tabId="1" name="PivotTable9"/>
  </pivotTables>
  <data>
    <tabular pivotCacheId="1006830407">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23FD1B6-DB6E-6645-93D8-5D84EFD44C78}" sourceName="Region">
  <pivotTables>
    <pivotTable tabId="1" name="PivotTable6"/>
    <pivotTable tabId="1" name="PivotTable8"/>
  </pivotTables>
  <data>
    <tabular pivotCacheId="1006830407">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05A2DCC-1C4A-2541-9578-748EFCACB77F}" sourceName="Quarter">
  <pivotTables>
    <pivotTable tabId="1" name="PivotTable6"/>
    <pivotTable tabId="1" name="PivotTable8"/>
    <pivotTable tabId="1" name="PivotTable9"/>
  </pivotTables>
  <data>
    <tabular pivotCacheId="100683040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D0D73FD-2E79-ED4D-9AA5-CC2A931214BC}" cache="Slicer_Month" caption="Month" rowHeight="251883"/>
  <slicer name="Region 1" xr10:uid="{2A779BFE-6F4A-4C4D-BAD3-4761890B6AA3}" cache="Slicer_Region" caption="Region" rowHeight="251883"/>
  <slicer name="Quarter 1" xr10:uid="{67428B14-B1A9-A247-BDF7-085D1C4E6D10}" cache="Slicer_Quarter" caption="Quart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FB33051-FE83-B340-A0A6-5E3E9209C058}" cache="Slicer_Month" caption="Month" startItem="1" rowHeight="251883"/>
  <slicer name="Month 2" xr10:uid="{44070B51-1BE4-C84B-92C5-703510B1A695}" cache="Slicer_Month" caption="Month" startItem="1" rowHeight="251883"/>
  <slicer name="Region" xr10:uid="{D6D5BC12-CB80-BE46-A62A-599A70D760B8}" cache="Slicer_Region" caption="Region" rowHeight="251883"/>
  <slicer name="Region 2" xr10:uid="{B0C58BA3-6535-4A4A-AFAE-ACFFEA292D14}" cache="Slicer_Region" caption="Region" rowHeight="251883"/>
  <slicer name="Quarter" xr10:uid="{78EC8620-DBDD-7E43-88DF-B659E7335DF0}" cache="Slicer_Quarter" caption="Quarte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8CAA24-6CD0-694C-B560-44CC6D3498F7}" name="Table_1" displayName="Table_1" ref="A1:J64">
  <tableColumns count="10">
    <tableColumn id="1" xr3:uid="{9EFA3E74-95F5-C743-9507-DA730E41F78B}" name="Month"/>
    <tableColumn id="2" xr3:uid="{40203983-2A41-AB41-BC2C-AB9C882F394C}" name="Region"/>
    <tableColumn id="3" xr3:uid="{AAAC987D-65DC-4644-8E31-AD6DF5C034AF}" name="Sales"/>
    <tableColumn id="4" xr3:uid="{A745FA7D-4EF3-C24F-B8E9-239E1484FBA1}" name="Profit"/>
    <tableColumn id="5" xr3:uid="{AF75B7D7-B497-D34E-B1F6-7AB46330C384}" name="Target Sales"/>
    <tableColumn id="6" xr3:uid="{0F71B8DD-0FB3-6847-BA10-A9F264A4DDFB}" name="Customers"/>
    <tableColumn id="7" xr3:uid="{F965FB95-B837-164C-B3F8-1BA3CDC761CD}" name="Quarter"/>
    <tableColumn id="8" xr3:uid="{5792AFB3-1AD0-4F44-A75D-6CDACB611902}" name="Sales Completion Rate"/>
    <tableColumn id="9" xr3:uid="{77486327-0D04-0F48-8BF6-3BF112738045}" name="Profit Completion Rate"/>
    <tableColumn id="10" xr3:uid="{B661FD17-64B8-6B41-B33E-3929B5578413}" name="Customer Completion Rate"/>
  </tableColumns>
  <tableStyleInfo name="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95ACBB-A363-3F4D-833C-F7D4BDB64448}" name="Table4" displayName="Table4" ref="P10:Q12" totalsRowShown="0">
  <autoFilter ref="P10:Q12" xr:uid="{AC95ACBB-A363-3F4D-833C-F7D4BDB64448}"/>
  <tableColumns count="2">
    <tableColumn id="1" xr3:uid="{AFC6B995-F13F-E943-8E75-180FE84C3398}" name="Column1"/>
    <tableColumn id="2" xr3:uid="{2415F923-8428-A642-90F7-631551EF32EA}" name="Column2">
      <calculatedColumnFormula array="1">100-(SUM((H1:H63)/63) * 100)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395287-361C-D842-A9FC-AAD488D853A8}" name="Table46" displayName="Table46" ref="P19:Q21" totalsRowShown="0">
  <autoFilter ref="P19:Q21" xr:uid="{B8395287-361C-D842-A9FC-AAD488D853A8}"/>
  <tableColumns count="2">
    <tableColumn id="1" xr3:uid="{44F4082A-D54C-DB49-867F-996A6168ECDE}" name="Column1"/>
    <tableColumn id="2" xr3:uid="{825B8913-4001-DF41-B7BB-2F10F0F32D70}" name="Column2" dataDxfId="1">
      <calculatedColumnFormula array="1">SUM((I2:I64)/63) * 100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BF49BF-3217-8840-8EB6-9FA00B2A302F}" name="Table47" displayName="Table47" ref="P31:Q33" totalsRowShown="0">
  <autoFilter ref="P31:Q33" xr:uid="{24BF49BF-3217-8840-8EB6-9FA00B2A302F}"/>
  <tableColumns count="2">
    <tableColumn id="1" xr3:uid="{CCB85F5E-EF76-1046-BEDB-AFAB016EAE71}" name="Column1"/>
    <tableColumn id="2" xr3:uid="{33E48369-BE9F-C447-949F-1D70FDA0C14B}" name="Column2" dataDxfId="0">
      <calculatedColumnFormula array="1">SUM((J1:J63)/63) * 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2.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C687-835B-DD47-BDD1-EEDC44D4115A}">
  <dimension ref="A1"/>
  <sheetViews>
    <sheetView showGridLines="0" tabSelected="1" zoomScale="75" workbookViewId="0">
      <selection activeCell="AA38" sqref="AA38"/>
    </sheetView>
  </sheetViews>
  <sheetFormatPr baseColWidth="10" defaultRowHeight="16" x14ac:dyDescent="0.2"/>
  <cols>
    <col min="1" max="16384" width="10.8320312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C177-4EAB-1646-AE9A-8FE9A1F97EF7}">
  <dimension ref="A1:BH64"/>
  <sheetViews>
    <sheetView workbookViewId="0">
      <selection activeCell="P15" sqref="P15:AN50"/>
    </sheetView>
  </sheetViews>
  <sheetFormatPr baseColWidth="10" defaultRowHeight="16" x14ac:dyDescent="0.2"/>
  <cols>
    <col min="16" max="16" width="27" customWidth="1"/>
    <col min="20" max="20" width="13" bestFit="1" customWidth="1"/>
    <col min="21" max="21" width="12" bestFit="1" customWidth="1"/>
    <col min="22" max="22" width="17.83203125" bestFit="1" customWidth="1"/>
    <col min="23" max="23" width="14.83203125" bestFit="1" customWidth="1"/>
    <col min="25" max="26" width="13" bestFit="1" customWidth="1"/>
    <col min="27" max="27" width="11.83203125" bestFit="1" customWidth="1"/>
    <col min="28" max="28" width="17.83203125" bestFit="1" customWidth="1"/>
    <col min="29" max="29" width="11.83203125" bestFit="1" customWidth="1"/>
    <col min="30" max="30" width="17.83203125" bestFit="1" customWidth="1"/>
    <col min="31" max="31" width="22.6640625" bestFit="1" customWidth="1"/>
    <col min="32" max="33" width="12.1640625" bestFit="1" customWidth="1"/>
    <col min="34" max="35" width="13" bestFit="1" customWidth="1"/>
    <col min="36" max="36" width="12" bestFit="1" customWidth="1"/>
    <col min="37" max="37" width="13" bestFit="1" customWidth="1"/>
    <col min="38" max="38" width="12" bestFit="1" customWidth="1"/>
  </cols>
  <sheetData>
    <row r="1" spans="1:28" x14ac:dyDescent="0.2">
      <c r="A1" s="1" t="s">
        <v>0</v>
      </c>
      <c r="B1" s="1" t="s">
        <v>1</v>
      </c>
      <c r="C1" s="1" t="s">
        <v>2</v>
      </c>
      <c r="D1" s="1" t="s">
        <v>3</v>
      </c>
      <c r="E1" s="1" t="s">
        <v>4</v>
      </c>
      <c r="F1" s="1" t="s">
        <v>5</v>
      </c>
      <c r="G1" s="1" t="s">
        <v>6</v>
      </c>
      <c r="H1" s="1" t="s">
        <v>7</v>
      </c>
      <c r="I1" s="1" t="s">
        <v>8</v>
      </c>
      <c r="J1" s="1" t="s">
        <v>9</v>
      </c>
    </row>
    <row r="2" spans="1:28" x14ac:dyDescent="0.2">
      <c r="A2" s="2">
        <v>44927</v>
      </c>
      <c r="B2" s="1" t="s">
        <v>10</v>
      </c>
      <c r="C2" s="3">
        <v>5000</v>
      </c>
      <c r="D2" s="3">
        <v>2581</v>
      </c>
      <c r="E2" s="3">
        <v>2857.1428571428573</v>
      </c>
      <c r="F2" s="1">
        <v>80</v>
      </c>
      <c r="G2" s="3" t="s">
        <v>11</v>
      </c>
      <c r="H2" s="4">
        <v>0.89</v>
      </c>
      <c r="I2" s="4">
        <v>0.85</v>
      </c>
      <c r="J2" s="4">
        <v>0.72</v>
      </c>
      <c r="P2" cm="1">
        <f t="array" ref="P2">SUM((H2:H64)/63) * 100</f>
        <v>85.555555555555557</v>
      </c>
    </row>
    <row r="3" spans="1:28" x14ac:dyDescent="0.2">
      <c r="A3" s="2">
        <v>44927</v>
      </c>
      <c r="B3" s="1" t="s">
        <v>12</v>
      </c>
      <c r="C3" s="3">
        <v>3500</v>
      </c>
      <c r="D3" s="3">
        <v>3944</v>
      </c>
      <c r="E3" s="3">
        <v>2857.1428571428573</v>
      </c>
      <c r="F3" s="1">
        <v>30</v>
      </c>
      <c r="G3" s="3" t="s">
        <v>11</v>
      </c>
      <c r="H3" s="4">
        <v>0.94</v>
      </c>
      <c r="I3" s="4">
        <v>0.95</v>
      </c>
      <c r="J3" s="4">
        <v>0.86</v>
      </c>
      <c r="P3" cm="1">
        <f t="array" ref="P3">SUM((I2:I64)/63) * 100</f>
        <v>85.492063492063494</v>
      </c>
    </row>
    <row r="4" spans="1:28" x14ac:dyDescent="0.2">
      <c r="A4" s="2">
        <v>44927</v>
      </c>
      <c r="B4" s="1" t="s">
        <v>13</v>
      </c>
      <c r="C4" s="3">
        <v>1500</v>
      </c>
      <c r="D4" s="1">
        <v>3293</v>
      </c>
      <c r="E4" s="3">
        <v>2857.1428571428573</v>
      </c>
      <c r="F4" s="1">
        <v>15</v>
      </c>
      <c r="G4" s="3" t="s">
        <v>11</v>
      </c>
      <c r="H4" s="4">
        <v>0.82</v>
      </c>
      <c r="I4" s="4">
        <v>0.8</v>
      </c>
      <c r="J4" s="4">
        <v>0.76</v>
      </c>
      <c r="P4" cm="1">
        <f t="array" ref="P4">SUM((J2:J64)/63) * 100</f>
        <v>84.476190476190453</v>
      </c>
    </row>
    <row r="5" spans="1:28" x14ac:dyDescent="0.2">
      <c r="A5" s="2">
        <v>44927</v>
      </c>
      <c r="B5" s="1" t="s">
        <v>14</v>
      </c>
      <c r="C5" s="3">
        <v>1500</v>
      </c>
      <c r="D5" s="1">
        <v>2019</v>
      </c>
      <c r="E5" s="3">
        <v>2857.1428571428573</v>
      </c>
      <c r="F5" s="1">
        <v>40</v>
      </c>
      <c r="G5" s="3" t="s">
        <v>11</v>
      </c>
      <c r="H5" s="4">
        <v>0.79</v>
      </c>
      <c r="I5" s="4">
        <v>0.79</v>
      </c>
      <c r="J5" s="4">
        <v>0.79</v>
      </c>
    </row>
    <row r="6" spans="1:28" x14ac:dyDescent="0.2">
      <c r="A6" s="2">
        <v>44927</v>
      </c>
      <c r="B6" s="1" t="s">
        <v>15</v>
      </c>
      <c r="C6" s="3">
        <v>6000</v>
      </c>
      <c r="D6" s="1">
        <v>2980</v>
      </c>
      <c r="E6" s="3">
        <v>2857.1428571428573</v>
      </c>
      <c r="F6" s="1">
        <v>100</v>
      </c>
      <c r="G6" s="3" t="s">
        <v>11</v>
      </c>
      <c r="H6" s="4">
        <v>0.96</v>
      </c>
      <c r="I6" s="4">
        <v>0.79</v>
      </c>
      <c r="J6" s="4">
        <v>0.7</v>
      </c>
    </row>
    <row r="7" spans="1:28" x14ac:dyDescent="0.2">
      <c r="A7" s="2">
        <v>44927</v>
      </c>
      <c r="B7" s="1" t="s">
        <v>16</v>
      </c>
      <c r="C7" s="3">
        <v>2500</v>
      </c>
      <c r="D7" s="1">
        <v>2209</v>
      </c>
      <c r="E7" s="3">
        <v>2857.1428571428573</v>
      </c>
      <c r="F7" s="1">
        <v>15</v>
      </c>
      <c r="G7" s="3" t="s">
        <v>11</v>
      </c>
      <c r="H7" s="4">
        <v>0.79</v>
      </c>
      <c r="I7" s="4">
        <v>0.79</v>
      </c>
      <c r="J7" s="4">
        <v>0.77</v>
      </c>
    </row>
    <row r="8" spans="1:28" x14ac:dyDescent="0.2">
      <c r="A8" s="2">
        <v>44927</v>
      </c>
      <c r="B8" s="1" t="s">
        <v>17</v>
      </c>
      <c r="C8" s="3">
        <v>10000</v>
      </c>
      <c r="D8" s="1">
        <v>2440</v>
      </c>
      <c r="E8" s="3">
        <v>2857.1428571428573</v>
      </c>
      <c r="F8" s="1">
        <v>20</v>
      </c>
      <c r="G8" s="3" t="s">
        <v>11</v>
      </c>
      <c r="H8" s="4">
        <v>0.75</v>
      </c>
      <c r="I8" s="4">
        <v>0.72</v>
      </c>
      <c r="J8" s="4">
        <v>0.93</v>
      </c>
    </row>
    <row r="9" spans="1:28" x14ac:dyDescent="0.2">
      <c r="A9" s="2">
        <v>44958</v>
      </c>
      <c r="B9" s="1" t="s">
        <v>10</v>
      </c>
      <c r="C9" s="3">
        <v>5000</v>
      </c>
      <c r="D9" s="3">
        <v>2000</v>
      </c>
      <c r="E9" s="3">
        <v>1428.5714285714287</v>
      </c>
      <c r="F9" s="1">
        <v>90</v>
      </c>
      <c r="G9" s="3" t="s">
        <v>11</v>
      </c>
      <c r="H9" s="4">
        <v>0.92</v>
      </c>
      <c r="I9" s="4">
        <v>0.99</v>
      </c>
      <c r="J9" s="4">
        <v>0.74</v>
      </c>
    </row>
    <row r="10" spans="1:28" x14ac:dyDescent="0.2">
      <c r="A10" s="2">
        <v>44958</v>
      </c>
      <c r="B10" s="1" t="s">
        <v>12</v>
      </c>
      <c r="C10" s="3">
        <v>15000</v>
      </c>
      <c r="D10" s="3">
        <v>14431</v>
      </c>
      <c r="E10" s="3">
        <v>1428.5714285714287</v>
      </c>
      <c r="F10" s="1">
        <v>30</v>
      </c>
      <c r="G10" s="3" t="s">
        <v>11</v>
      </c>
      <c r="H10" s="4">
        <v>0.7</v>
      </c>
      <c r="I10" s="4">
        <v>0.99</v>
      </c>
      <c r="J10" s="4">
        <v>0.95</v>
      </c>
      <c r="P10" t="s">
        <v>27</v>
      </c>
      <c r="Q10" t="s">
        <v>28</v>
      </c>
    </row>
    <row r="11" spans="1:28" x14ac:dyDescent="0.2">
      <c r="A11" s="2">
        <v>44958</v>
      </c>
      <c r="B11" s="1" t="s">
        <v>13</v>
      </c>
      <c r="C11" s="3">
        <v>1500</v>
      </c>
      <c r="D11" s="1">
        <v>3000</v>
      </c>
      <c r="E11" s="3">
        <v>1428.5714285714287</v>
      </c>
      <c r="F11" s="1">
        <v>15</v>
      </c>
      <c r="G11" s="3" t="s">
        <v>11</v>
      </c>
      <c r="H11" s="4">
        <v>0.91</v>
      </c>
      <c r="I11" s="4">
        <v>0.98</v>
      </c>
      <c r="J11" s="4">
        <v>0.89</v>
      </c>
      <c r="P11" t="s">
        <v>25</v>
      </c>
      <c r="Q11" cm="1">
        <f t="array" ref="Q11">SUM((H2:H64)/63) * 100</f>
        <v>85.555555555555557</v>
      </c>
    </row>
    <row r="12" spans="1:28" x14ac:dyDescent="0.2">
      <c r="A12" s="2">
        <v>44958</v>
      </c>
      <c r="B12" s="1" t="s">
        <v>14</v>
      </c>
      <c r="C12" s="3">
        <v>3500</v>
      </c>
      <c r="D12" s="1">
        <v>4000</v>
      </c>
      <c r="E12" s="3">
        <v>1428.5714285714287</v>
      </c>
      <c r="F12" s="1">
        <v>40</v>
      </c>
      <c r="G12" s="3" t="s">
        <v>11</v>
      </c>
      <c r="H12" s="4">
        <v>0.74</v>
      </c>
      <c r="I12" s="4">
        <v>0.85</v>
      </c>
      <c r="J12" s="4">
        <v>0.7</v>
      </c>
      <c r="P12" t="s">
        <v>26</v>
      </c>
      <c r="Q12" cm="1">
        <f t="array" ref="Q12">100-(SUM((H2:H64)/63) * 100)</f>
        <v>14.444444444444443</v>
      </c>
    </row>
    <row r="13" spans="1:28" x14ac:dyDescent="0.2">
      <c r="A13" s="2">
        <v>44958</v>
      </c>
      <c r="B13" s="1" t="s">
        <v>15</v>
      </c>
      <c r="C13" s="3">
        <v>6000</v>
      </c>
      <c r="D13" s="1">
        <v>2000</v>
      </c>
      <c r="E13" s="3">
        <v>1428.5714285714287</v>
      </c>
      <c r="F13" s="1">
        <v>100</v>
      </c>
      <c r="G13" s="3" t="s">
        <v>11</v>
      </c>
      <c r="H13" s="4">
        <v>0.9</v>
      </c>
      <c r="I13" s="4">
        <v>0.9</v>
      </c>
      <c r="J13" s="4">
        <v>0.72</v>
      </c>
    </row>
    <row r="14" spans="1:28" x14ac:dyDescent="0.2">
      <c r="A14" s="2">
        <v>44958</v>
      </c>
      <c r="B14" s="1" t="s">
        <v>16</v>
      </c>
      <c r="C14" s="3">
        <v>4000</v>
      </c>
      <c r="D14" s="1">
        <v>2000</v>
      </c>
      <c r="E14" s="3">
        <v>1428.5714285714287</v>
      </c>
      <c r="F14" s="1">
        <v>15</v>
      </c>
      <c r="G14" s="3" t="s">
        <v>11</v>
      </c>
      <c r="H14" s="4">
        <v>0.95</v>
      </c>
      <c r="I14" s="4">
        <v>0.97</v>
      </c>
      <c r="J14" s="4">
        <v>0.81</v>
      </c>
    </row>
    <row r="15" spans="1:28" x14ac:dyDescent="0.2">
      <c r="A15" s="2">
        <v>44958</v>
      </c>
      <c r="B15" s="1" t="s">
        <v>17</v>
      </c>
      <c r="C15" s="3">
        <v>10000</v>
      </c>
      <c r="D15" s="1">
        <v>2000</v>
      </c>
      <c r="E15" s="3">
        <v>1428.5714285714287</v>
      </c>
      <c r="F15" s="1">
        <v>20</v>
      </c>
      <c r="G15" s="3" t="s">
        <v>11</v>
      </c>
      <c r="H15" s="4">
        <v>0.99</v>
      </c>
      <c r="I15" s="4">
        <v>0.79</v>
      </c>
      <c r="J15" s="4">
        <v>0.75</v>
      </c>
      <c r="Z15" s="15" t="s">
        <v>20</v>
      </c>
      <c r="AA15" t="s">
        <v>22</v>
      </c>
      <c r="AB15" t="s">
        <v>23</v>
      </c>
    </row>
    <row r="16" spans="1:28" x14ac:dyDescent="0.2">
      <c r="A16" s="2">
        <v>44986</v>
      </c>
      <c r="B16" s="1" t="s">
        <v>10</v>
      </c>
      <c r="C16" s="3">
        <v>8571.4285714285706</v>
      </c>
      <c r="D16" s="3">
        <v>4000</v>
      </c>
      <c r="E16" s="3">
        <v>1428.5714285714287</v>
      </c>
      <c r="F16" s="1">
        <v>45</v>
      </c>
      <c r="G16" s="3" t="s">
        <v>11</v>
      </c>
      <c r="H16" s="4">
        <v>0.86</v>
      </c>
      <c r="I16" s="4">
        <v>0.97</v>
      </c>
      <c r="J16" s="4">
        <v>0.89</v>
      </c>
      <c r="Z16" s="17">
        <v>44927</v>
      </c>
      <c r="AA16" s="14">
        <v>30000</v>
      </c>
      <c r="AB16" s="14">
        <v>20000.000000000004</v>
      </c>
    </row>
    <row r="17" spans="1:60" x14ac:dyDescent="0.2">
      <c r="A17" s="2">
        <v>44986</v>
      </c>
      <c r="B17" s="1" t="s">
        <v>12</v>
      </c>
      <c r="C17" s="3">
        <v>8571.4285714285706</v>
      </c>
      <c r="D17" s="3">
        <v>6000</v>
      </c>
      <c r="E17" s="3">
        <v>1428.5714285714287</v>
      </c>
      <c r="F17" s="1">
        <v>43</v>
      </c>
      <c r="G17" s="3" t="s">
        <v>11</v>
      </c>
      <c r="H17" s="4">
        <v>0.83</v>
      </c>
      <c r="I17" s="4">
        <v>0.72</v>
      </c>
      <c r="J17" s="4">
        <v>0.74</v>
      </c>
      <c r="Z17" s="17">
        <v>44958</v>
      </c>
      <c r="AA17" s="14">
        <v>45000</v>
      </c>
      <c r="AB17" s="14">
        <v>10000.000000000002</v>
      </c>
    </row>
    <row r="18" spans="1:60" x14ac:dyDescent="0.2">
      <c r="A18" s="2">
        <v>44986</v>
      </c>
      <c r="B18" s="1" t="s">
        <v>13</v>
      </c>
      <c r="C18" s="3">
        <v>8571.4285714285706</v>
      </c>
      <c r="D18" s="1">
        <v>6500</v>
      </c>
      <c r="E18" s="3">
        <v>1428.5714285714287</v>
      </c>
      <c r="F18" s="1">
        <v>43</v>
      </c>
      <c r="G18" s="3" t="s">
        <v>11</v>
      </c>
      <c r="H18" s="4">
        <v>0.74</v>
      </c>
      <c r="I18" s="4">
        <v>0.78</v>
      </c>
      <c r="J18" s="4">
        <v>0.94</v>
      </c>
      <c r="Z18" s="17">
        <v>44986</v>
      </c>
      <c r="AA18" s="14">
        <v>60000</v>
      </c>
      <c r="AB18" s="14">
        <v>10000.000000000002</v>
      </c>
      <c r="AI18" s="15" t="s">
        <v>20</v>
      </c>
      <c r="AJ18" t="s">
        <v>24</v>
      </c>
    </row>
    <row r="19" spans="1:60" x14ac:dyDescent="0.2">
      <c r="A19" s="2">
        <v>44986</v>
      </c>
      <c r="B19" s="1" t="s">
        <v>14</v>
      </c>
      <c r="C19" s="3">
        <v>8571.4285714285706</v>
      </c>
      <c r="D19" s="1">
        <v>12000</v>
      </c>
      <c r="E19" s="3">
        <v>1428.5714285714287</v>
      </c>
      <c r="F19" s="1">
        <v>43</v>
      </c>
      <c r="G19" s="3" t="s">
        <v>11</v>
      </c>
      <c r="H19" s="4">
        <v>0.8</v>
      </c>
      <c r="I19" s="4">
        <v>0.84</v>
      </c>
      <c r="J19" s="4">
        <v>0.81</v>
      </c>
      <c r="P19" t="s">
        <v>27</v>
      </c>
      <c r="Q19" t="s">
        <v>28</v>
      </c>
      <c r="T19" s="15" t="s">
        <v>20</v>
      </c>
      <c r="U19" t="s">
        <v>24</v>
      </c>
      <c r="Z19" s="17">
        <v>45017</v>
      </c>
      <c r="AA19" s="14">
        <v>54999.999999999993</v>
      </c>
      <c r="AB19" s="14">
        <v>40000.000000000007</v>
      </c>
      <c r="AI19" s="16" t="s">
        <v>10</v>
      </c>
      <c r="AJ19" s="14">
        <v>126081</v>
      </c>
    </row>
    <row r="20" spans="1:60" x14ac:dyDescent="0.2">
      <c r="A20" s="2">
        <v>44986</v>
      </c>
      <c r="B20" s="1" t="s">
        <v>15</v>
      </c>
      <c r="C20" s="3">
        <v>8571.4285714285706</v>
      </c>
      <c r="D20" s="1">
        <v>3000</v>
      </c>
      <c r="E20" s="3">
        <v>1428.5714285714287</v>
      </c>
      <c r="F20" s="1">
        <v>43</v>
      </c>
      <c r="G20" s="3" t="s">
        <v>11</v>
      </c>
      <c r="H20" s="4">
        <v>0.89</v>
      </c>
      <c r="I20" s="4">
        <v>0.99</v>
      </c>
      <c r="J20" s="4">
        <v>0.97</v>
      </c>
      <c r="P20" t="s">
        <v>29</v>
      </c>
      <c r="Q20" cm="1">
        <f t="array" ref="Q20">SUM((I2:I64)/63) * 100</f>
        <v>85.492063492063494</v>
      </c>
      <c r="T20" s="17">
        <v>44927</v>
      </c>
      <c r="U20" s="14">
        <v>19466</v>
      </c>
      <c r="Z20" s="17">
        <v>45047</v>
      </c>
      <c r="AA20" s="14">
        <v>80000.000000000015</v>
      </c>
      <c r="AB20" s="14">
        <v>20000.000000000004</v>
      </c>
      <c r="AI20" s="16" t="s">
        <v>12</v>
      </c>
      <c r="AJ20" s="14">
        <v>129875</v>
      </c>
    </row>
    <row r="21" spans="1:60" x14ac:dyDescent="0.2">
      <c r="A21" s="2">
        <v>44986</v>
      </c>
      <c r="B21" s="1" t="s">
        <v>16</v>
      </c>
      <c r="C21" s="3">
        <v>8571.4285714285706</v>
      </c>
      <c r="D21" s="1">
        <v>2000</v>
      </c>
      <c r="E21" s="3">
        <v>1428.5714285714287</v>
      </c>
      <c r="F21" s="1">
        <v>40</v>
      </c>
      <c r="G21" s="3" t="s">
        <v>11</v>
      </c>
      <c r="H21" s="4">
        <v>0.71</v>
      </c>
      <c r="I21" s="4">
        <v>0.87</v>
      </c>
      <c r="J21" s="4">
        <v>0.94</v>
      </c>
      <c r="P21" t="s">
        <v>30</v>
      </c>
      <c r="Q21">
        <f>100-(85.49206349)</f>
        <v>14.507936509999993</v>
      </c>
      <c r="T21" s="17">
        <v>44958</v>
      </c>
      <c r="U21" s="14">
        <v>29431</v>
      </c>
      <c r="Z21" s="17">
        <v>45078</v>
      </c>
      <c r="AA21" s="14">
        <v>100000.00000000001</v>
      </c>
      <c r="AB21" s="14">
        <v>5999.9999999999991</v>
      </c>
      <c r="AI21" s="16" t="s">
        <v>13</v>
      </c>
      <c r="AJ21" s="14">
        <v>126793</v>
      </c>
    </row>
    <row r="22" spans="1:60" x14ac:dyDescent="0.2">
      <c r="A22" s="2">
        <v>44986</v>
      </c>
      <c r="B22" s="1" t="s">
        <v>17</v>
      </c>
      <c r="C22" s="3">
        <v>8571.4285714285706</v>
      </c>
      <c r="D22" s="1">
        <v>2000</v>
      </c>
      <c r="E22" s="3">
        <v>1428.5714285714287</v>
      </c>
      <c r="F22" s="1">
        <v>43</v>
      </c>
      <c r="G22" s="3" t="s">
        <v>11</v>
      </c>
      <c r="H22" s="4">
        <v>0.9</v>
      </c>
      <c r="I22" s="4">
        <v>0.72</v>
      </c>
      <c r="J22" s="4">
        <v>0.94</v>
      </c>
      <c r="T22" s="17">
        <v>44986</v>
      </c>
      <c r="U22" s="14">
        <v>35500</v>
      </c>
      <c r="Z22" s="17">
        <v>45108</v>
      </c>
      <c r="AA22" s="14">
        <v>129940.69999999998</v>
      </c>
      <c r="AB22" s="14">
        <v>5000.0000000000009</v>
      </c>
      <c r="AI22" s="16" t="s">
        <v>14</v>
      </c>
      <c r="AJ22" s="14">
        <v>128833</v>
      </c>
    </row>
    <row r="23" spans="1:60" x14ac:dyDescent="0.2">
      <c r="A23" s="2">
        <v>45017</v>
      </c>
      <c r="B23" s="1" t="s">
        <v>10</v>
      </c>
      <c r="C23" s="3">
        <v>7857.1428571428569</v>
      </c>
      <c r="D23" s="3">
        <v>3000</v>
      </c>
      <c r="E23" s="3">
        <v>5714.2857142857147</v>
      </c>
      <c r="F23" s="1">
        <v>100</v>
      </c>
      <c r="G23" s="1" t="s">
        <v>18</v>
      </c>
      <c r="H23" s="4">
        <v>0.89</v>
      </c>
      <c r="I23" s="4">
        <v>0.85</v>
      </c>
      <c r="J23" s="4">
        <v>0.87</v>
      </c>
      <c r="T23" s="17">
        <v>45017</v>
      </c>
      <c r="U23" s="14">
        <v>29000</v>
      </c>
      <c r="Z23" s="17">
        <v>45139</v>
      </c>
      <c r="AA23" s="14">
        <v>130000.00000000003</v>
      </c>
      <c r="AB23" s="14">
        <v>5000.0000000000009</v>
      </c>
      <c r="AI23" s="16" t="s">
        <v>15</v>
      </c>
      <c r="AJ23" s="14">
        <v>125980</v>
      </c>
      <c r="BF23" s="5"/>
      <c r="BG23" s="6"/>
      <c r="BH23" s="7"/>
    </row>
    <row r="24" spans="1:60" x14ac:dyDescent="0.2">
      <c r="A24" s="2">
        <v>45017</v>
      </c>
      <c r="B24" s="1" t="s">
        <v>12</v>
      </c>
      <c r="C24" s="3">
        <v>7857.1428571428569</v>
      </c>
      <c r="D24" s="3">
        <v>4500</v>
      </c>
      <c r="E24" s="3">
        <v>5714.2857142857147</v>
      </c>
      <c r="F24" s="1">
        <v>100</v>
      </c>
      <c r="G24" s="1" t="s">
        <v>18</v>
      </c>
      <c r="H24" s="4">
        <v>0.89</v>
      </c>
      <c r="I24" s="4">
        <v>0.8</v>
      </c>
      <c r="J24" s="4">
        <v>0.88</v>
      </c>
      <c r="T24" s="17">
        <v>45047</v>
      </c>
      <c r="U24" s="14">
        <v>128000</v>
      </c>
      <c r="Z24" s="17">
        <v>45170</v>
      </c>
      <c r="AA24" s="14">
        <v>125000</v>
      </c>
      <c r="AB24" s="14">
        <v>2000.0000000000002</v>
      </c>
      <c r="AI24" s="16" t="s">
        <v>16</v>
      </c>
      <c r="AJ24" s="14">
        <v>126209</v>
      </c>
      <c r="BF24" s="8"/>
      <c r="BG24" s="9"/>
      <c r="BH24" s="10"/>
    </row>
    <row r="25" spans="1:60" x14ac:dyDescent="0.2">
      <c r="A25" s="2">
        <v>45017</v>
      </c>
      <c r="B25" s="1" t="s">
        <v>13</v>
      </c>
      <c r="C25" s="3">
        <v>7857.1428571428569</v>
      </c>
      <c r="D25" s="1">
        <v>5500</v>
      </c>
      <c r="E25" s="3">
        <v>5714.2857142857147</v>
      </c>
      <c r="F25" s="1">
        <v>100</v>
      </c>
      <c r="G25" s="1" t="s">
        <v>18</v>
      </c>
      <c r="H25" s="4">
        <v>0.98</v>
      </c>
      <c r="I25" s="4">
        <v>0.99</v>
      </c>
      <c r="J25" s="4">
        <v>0.81</v>
      </c>
      <c r="T25" s="17">
        <v>45078</v>
      </c>
      <c r="U25" s="14">
        <v>139214</v>
      </c>
      <c r="Z25" s="17" t="s">
        <v>21</v>
      </c>
      <c r="AA25" s="14">
        <v>754940.7</v>
      </c>
      <c r="AB25" s="14">
        <v>118000.00000000001</v>
      </c>
      <c r="AI25" s="16" t="s">
        <v>17</v>
      </c>
      <c r="AJ25" s="14">
        <v>127340</v>
      </c>
      <c r="BF25" s="8"/>
      <c r="BG25" s="9"/>
      <c r="BH25" s="10"/>
    </row>
    <row r="26" spans="1:60" x14ac:dyDescent="0.2">
      <c r="A26" s="2">
        <v>45017</v>
      </c>
      <c r="B26" s="1" t="s">
        <v>14</v>
      </c>
      <c r="C26" s="3">
        <v>7857.1428571428569</v>
      </c>
      <c r="D26" s="1">
        <v>10000</v>
      </c>
      <c r="E26" s="3">
        <v>5714.2857142857147</v>
      </c>
      <c r="F26" s="1">
        <v>100</v>
      </c>
      <c r="G26" s="1" t="s">
        <v>18</v>
      </c>
      <c r="H26" s="4">
        <v>0.81</v>
      </c>
      <c r="I26" s="4">
        <v>0.91</v>
      </c>
      <c r="J26" s="4">
        <v>0.95</v>
      </c>
      <c r="T26" s="17">
        <v>45108</v>
      </c>
      <c r="U26" s="14">
        <v>172000</v>
      </c>
      <c r="AI26" s="16" t="s">
        <v>21</v>
      </c>
      <c r="AJ26" s="14">
        <v>891111</v>
      </c>
      <c r="BF26" s="8"/>
      <c r="BG26" s="9"/>
      <c r="BH26" s="10"/>
    </row>
    <row r="27" spans="1:60" x14ac:dyDescent="0.2">
      <c r="A27" s="2">
        <v>45017</v>
      </c>
      <c r="B27" s="1" t="s">
        <v>15</v>
      </c>
      <c r="C27" s="3">
        <v>7857.1428571428569</v>
      </c>
      <c r="D27" s="1">
        <v>2000</v>
      </c>
      <c r="E27" s="3">
        <v>5714.2857142857147</v>
      </c>
      <c r="F27" s="1">
        <v>100</v>
      </c>
      <c r="G27" s="1" t="s">
        <v>18</v>
      </c>
      <c r="H27" s="4">
        <v>0.97</v>
      </c>
      <c r="I27" s="4">
        <v>0.85</v>
      </c>
      <c r="J27" s="4">
        <v>0.85</v>
      </c>
      <c r="T27" s="17">
        <v>45139</v>
      </c>
      <c r="U27" s="14">
        <v>172500</v>
      </c>
      <c r="BF27" s="8"/>
      <c r="BG27" s="9"/>
      <c r="BH27" s="10"/>
    </row>
    <row r="28" spans="1:60" x14ac:dyDescent="0.2">
      <c r="A28" s="2">
        <v>45017</v>
      </c>
      <c r="B28" s="1" t="s">
        <v>16</v>
      </c>
      <c r="C28" s="3">
        <v>7857.1428571428569</v>
      </c>
      <c r="D28" s="1">
        <v>2000</v>
      </c>
      <c r="E28" s="3">
        <v>5714.2857142857147</v>
      </c>
      <c r="F28" s="1">
        <v>100</v>
      </c>
      <c r="G28" s="1" t="s">
        <v>18</v>
      </c>
      <c r="H28" s="4">
        <v>0.89</v>
      </c>
      <c r="I28" s="4">
        <v>0.94</v>
      </c>
      <c r="J28" s="4">
        <v>0.8</v>
      </c>
      <c r="T28" s="17">
        <v>45170</v>
      </c>
      <c r="U28" s="14">
        <v>166000</v>
      </c>
      <c r="BF28" s="8"/>
      <c r="BG28" s="9"/>
      <c r="BH28" s="10"/>
    </row>
    <row r="29" spans="1:60" x14ac:dyDescent="0.2">
      <c r="A29" s="2">
        <v>45017</v>
      </c>
      <c r="B29" s="1" t="s">
        <v>17</v>
      </c>
      <c r="C29" s="3">
        <v>7857.1428571428569</v>
      </c>
      <c r="D29" s="1">
        <v>2000</v>
      </c>
      <c r="E29" s="3">
        <v>5714.2857142857147</v>
      </c>
      <c r="F29" s="1">
        <v>100</v>
      </c>
      <c r="G29" s="1" t="s">
        <v>18</v>
      </c>
      <c r="H29" s="4">
        <v>0.88</v>
      </c>
      <c r="I29" s="4">
        <v>0.94</v>
      </c>
      <c r="J29" s="4">
        <v>0.7</v>
      </c>
      <c r="T29" s="17" t="s">
        <v>21</v>
      </c>
      <c r="U29" s="14">
        <v>891111</v>
      </c>
      <c r="BF29" s="8"/>
      <c r="BG29" s="9"/>
      <c r="BH29" s="10"/>
    </row>
    <row r="30" spans="1:60" x14ac:dyDescent="0.2">
      <c r="A30" s="2">
        <v>45047</v>
      </c>
      <c r="B30" s="1" t="s">
        <v>10</v>
      </c>
      <c r="C30" s="3">
        <v>11428.571428571429</v>
      </c>
      <c r="D30" s="3">
        <v>20000</v>
      </c>
      <c r="E30" s="3">
        <v>2857.1428571428573</v>
      </c>
      <c r="F30" s="1">
        <v>90</v>
      </c>
      <c r="G30" s="1" t="s">
        <v>18</v>
      </c>
      <c r="H30" s="4">
        <v>0.75</v>
      </c>
      <c r="I30" s="4">
        <v>0.77</v>
      </c>
      <c r="J30" s="4">
        <v>0.84</v>
      </c>
      <c r="BF30" s="8"/>
      <c r="BG30" s="9"/>
      <c r="BH30" s="10"/>
    </row>
    <row r="31" spans="1:60" x14ac:dyDescent="0.2">
      <c r="A31" s="2">
        <v>45047</v>
      </c>
      <c r="B31" s="1" t="s">
        <v>12</v>
      </c>
      <c r="C31" s="3">
        <v>11428.571428571429</v>
      </c>
      <c r="D31" s="3">
        <v>17000</v>
      </c>
      <c r="E31" s="3">
        <v>2857.1428571428573</v>
      </c>
      <c r="F31" s="1">
        <v>80</v>
      </c>
      <c r="G31" s="1" t="s">
        <v>18</v>
      </c>
      <c r="H31" s="4">
        <v>0.73</v>
      </c>
      <c r="I31" s="4">
        <v>0.96</v>
      </c>
      <c r="J31" s="4">
        <v>0.93</v>
      </c>
      <c r="P31" t="s">
        <v>27</v>
      </c>
      <c r="Q31" t="s">
        <v>28</v>
      </c>
      <c r="BF31" s="8"/>
      <c r="BG31" s="9"/>
      <c r="BH31" s="10"/>
    </row>
    <row r="32" spans="1:60" x14ac:dyDescent="0.2">
      <c r="A32" s="2">
        <v>45047</v>
      </c>
      <c r="B32" s="1" t="s">
        <v>13</v>
      </c>
      <c r="C32" s="3">
        <v>11428.571428571429</v>
      </c>
      <c r="D32" s="1">
        <v>16000</v>
      </c>
      <c r="E32" s="3">
        <v>2857.1428571428573</v>
      </c>
      <c r="F32" s="1">
        <v>90</v>
      </c>
      <c r="G32" s="1" t="s">
        <v>18</v>
      </c>
      <c r="H32" s="4">
        <v>0.93</v>
      </c>
      <c r="I32" s="4">
        <v>0.74</v>
      </c>
      <c r="J32" s="4">
        <v>0.93</v>
      </c>
      <c r="P32" t="s">
        <v>31</v>
      </c>
      <c r="Q32" cm="1">
        <f t="array" ref="Q32">SUM((J2:J64)/63) * 100</f>
        <v>84.476190476190453</v>
      </c>
      <c r="BF32" s="8"/>
      <c r="BG32" s="9"/>
      <c r="BH32" s="10"/>
    </row>
    <row r="33" spans="1:60" x14ac:dyDescent="0.2">
      <c r="A33" s="2">
        <v>45047</v>
      </c>
      <c r="B33" s="1" t="s">
        <v>14</v>
      </c>
      <c r="C33" s="3">
        <v>11428.571428571429</v>
      </c>
      <c r="D33" s="1">
        <v>12000</v>
      </c>
      <c r="E33" s="3">
        <v>2857.1428571428573</v>
      </c>
      <c r="F33" s="1">
        <v>110</v>
      </c>
      <c r="G33" s="1" t="s">
        <v>18</v>
      </c>
      <c r="H33" s="4">
        <v>0.85</v>
      </c>
      <c r="I33" s="4">
        <v>0.7</v>
      </c>
      <c r="J33" s="4">
        <v>0.99</v>
      </c>
      <c r="P33" t="s">
        <v>32</v>
      </c>
      <c r="Q33" cm="1">
        <f t="array" ref="Q33">100-(SUM((J2:J64)/63) * 100)</f>
        <v>15.523809523809547</v>
      </c>
      <c r="BF33" s="8"/>
      <c r="BG33" s="9"/>
      <c r="BH33" s="10"/>
    </row>
    <row r="34" spans="1:60" x14ac:dyDescent="0.2">
      <c r="A34" s="2">
        <v>45047</v>
      </c>
      <c r="B34" s="1" t="s">
        <v>15</v>
      </c>
      <c r="C34" s="3">
        <v>11428.571428571429</v>
      </c>
      <c r="D34" s="1">
        <v>20500</v>
      </c>
      <c r="E34" s="3">
        <v>2857.1428571428573</v>
      </c>
      <c r="F34" s="1">
        <v>90</v>
      </c>
      <c r="G34" s="1" t="s">
        <v>18</v>
      </c>
      <c r="H34" s="4">
        <v>0.92</v>
      </c>
      <c r="I34" s="4">
        <v>0.99</v>
      </c>
      <c r="J34" s="4">
        <v>0.88</v>
      </c>
      <c r="BF34" s="8"/>
      <c r="BG34" s="9"/>
      <c r="BH34" s="10"/>
    </row>
    <row r="35" spans="1:60" x14ac:dyDescent="0.2">
      <c r="A35" s="2">
        <v>45047</v>
      </c>
      <c r="B35" s="1" t="s">
        <v>16</v>
      </c>
      <c r="C35" s="3">
        <v>11428.571428571429</v>
      </c>
      <c r="D35" s="1">
        <v>21000</v>
      </c>
      <c r="E35" s="3">
        <v>2857.1428571428573</v>
      </c>
      <c r="F35" s="1">
        <v>100</v>
      </c>
      <c r="G35" s="1" t="s">
        <v>18</v>
      </c>
      <c r="H35" s="4">
        <v>0.75</v>
      </c>
      <c r="I35" s="4">
        <v>0.97</v>
      </c>
      <c r="J35" s="4">
        <v>0.83</v>
      </c>
      <c r="BF35" s="8"/>
      <c r="BG35" s="9"/>
      <c r="BH35" s="10"/>
    </row>
    <row r="36" spans="1:60" x14ac:dyDescent="0.2">
      <c r="A36" s="2">
        <v>45047</v>
      </c>
      <c r="B36" s="1" t="s">
        <v>17</v>
      </c>
      <c r="C36" s="3">
        <v>11428.571428571429</v>
      </c>
      <c r="D36" s="1">
        <v>21500</v>
      </c>
      <c r="E36" s="3">
        <v>2857.1428571428573</v>
      </c>
      <c r="F36" s="1">
        <v>90</v>
      </c>
      <c r="G36" s="1" t="s">
        <v>18</v>
      </c>
      <c r="H36" s="4">
        <v>0.77</v>
      </c>
      <c r="I36" s="4">
        <v>0.97</v>
      </c>
      <c r="J36" s="4">
        <v>0.78</v>
      </c>
      <c r="BF36" s="8"/>
      <c r="BG36" s="9"/>
      <c r="BH36" s="10"/>
    </row>
    <row r="37" spans="1:60" x14ac:dyDescent="0.2">
      <c r="A37" s="2">
        <v>45078</v>
      </c>
      <c r="B37" s="1" t="s">
        <v>10</v>
      </c>
      <c r="C37" s="3">
        <v>14285.714285714286</v>
      </c>
      <c r="D37" s="3">
        <v>22000</v>
      </c>
      <c r="E37" s="3">
        <v>857.14285714285711</v>
      </c>
      <c r="F37" s="1">
        <v>228</v>
      </c>
      <c r="G37" s="1" t="s">
        <v>18</v>
      </c>
      <c r="H37" s="4">
        <v>0.79</v>
      </c>
      <c r="I37" s="4">
        <v>0.75</v>
      </c>
      <c r="J37" s="4">
        <v>0.93</v>
      </c>
      <c r="BF37" s="8"/>
      <c r="BG37" s="9"/>
      <c r="BH37" s="10"/>
    </row>
    <row r="38" spans="1:60" x14ac:dyDescent="0.2">
      <c r="A38" s="2">
        <v>45078</v>
      </c>
      <c r="B38" s="1" t="s">
        <v>12</v>
      </c>
      <c r="C38" s="3">
        <v>14285.714285714286</v>
      </c>
      <c r="D38" s="3">
        <v>18000</v>
      </c>
      <c r="E38" s="3">
        <v>857.14285714285711</v>
      </c>
      <c r="F38" s="1">
        <v>220</v>
      </c>
      <c r="G38" s="1" t="s">
        <v>18</v>
      </c>
      <c r="H38" s="4">
        <v>0.81</v>
      </c>
      <c r="I38" s="4">
        <v>0.98</v>
      </c>
      <c r="J38" s="4">
        <v>0.86</v>
      </c>
      <c r="BF38" s="8"/>
      <c r="BG38" s="9"/>
      <c r="BH38" s="10"/>
    </row>
    <row r="39" spans="1:60" x14ac:dyDescent="0.2">
      <c r="A39" s="2">
        <v>45078</v>
      </c>
      <c r="B39" s="1" t="s">
        <v>13</v>
      </c>
      <c r="C39" s="3">
        <v>14285.714285714286</v>
      </c>
      <c r="D39" s="1">
        <v>18500</v>
      </c>
      <c r="E39" s="3">
        <v>857.14285714285711</v>
      </c>
      <c r="F39" s="1">
        <v>228</v>
      </c>
      <c r="G39" s="1" t="s">
        <v>18</v>
      </c>
      <c r="H39" s="4">
        <v>0.86</v>
      </c>
      <c r="I39" s="4">
        <v>0.82</v>
      </c>
      <c r="J39" s="4">
        <v>0.86</v>
      </c>
      <c r="BF39" s="8"/>
      <c r="BG39" s="9"/>
      <c r="BH39" s="10"/>
    </row>
    <row r="40" spans="1:60" x14ac:dyDescent="0.2">
      <c r="A40" s="2">
        <v>45078</v>
      </c>
      <c r="B40" s="1" t="s">
        <v>14</v>
      </c>
      <c r="C40" s="3">
        <v>14285.714285714286</v>
      </c>
      <c r="D40" s="1">
        <v>14314</v>
      </c>
      <c r="E40" s="3">
        <v>857.14285714285711</v>
      </c>
      <c r="F40" s="1">
        <v>238</v>
      </c>
      <c r="G40" s="1" t="s">
        <v>18</v>
      </c>
      <c r="H40" s="4">
        <v>0.72</v>
      </c>
      <c r="I40" s="4">
        <v>0.95</v>
      </c>
      <c r="J40" s="4">
        <v>0.9</v>
      </c>
      <c r="BF40" s="11"/>
      <c r="BG40" s="12"/>
      <c r="BH40" s="13"/>
    </row>
    <row r="41" spans="1:60" x14ac:dyDescent="0.2">
      <c r="A41" s="2">
        <v>45078</v>
      </c>
      <c r="B41" s="1" t="s">
        <v>15</v>
      </c>
      <c r="C41" s="3">
        <v>14285.714285714286</v>
      </c>
      <c r="D41" s="1">
        <v>21000</v>
      </c>
      <c r="E41" s="3">
        <v>857.14285714285711</v>
      </c>
      <c r="F41" s="1">
        <v>228</v>
      </c>
      <c r="G41" s="1" t="s">
        <v>18</v>
      </c>
      <c r="H41" s="4">
        <v>0.71</v>
      </c>
      <c r="I41" s="4">
        <v>0.8</v>
      </c>
      <c r="J41" s="4">
        <v>0.76</v>
      </c>
    </row>
    <row r="42" spans="1:60" x14ac:dyDescent="0.2">
      <c r="A42" s="2">
        <v>45078</v>
      </c>
      <c r="B42" s="1" t="s">
        <v>16</v>
      </c>
      <c r="C42" s="3">
        <v>14285.714285714286</v>
      </c>
      <c r="D42" s="1">
        <v>22500</v>
      </c>
      <c r="E42" s="3">
        <v>857.14285714285711</v>
      </c>
      <c r="F42" s="1">
        <v>230</v>
      </c>
      <c r="G42" s="1" t="s">
        <v>18</v>
      </c>
      <c r="H42" s="4">
        <v>0.97</v>
      </c>
      <c r="I42" s="4">
        <v>0.95</v>
      </c>
      <c r="J42" s="4">
        <v>0.85</v>
      </c>
    </row>
    <row r="43" spans="1:60" x14ac:dyDescent="0.2">
      <c r="A43" s="2">
        <v>45078</v>
      </c>
      <c r="B43" s="1" t="s">
        <v>17</v>
      </c>
      <c r="C43" s="3">
        <v>14285.714285714286</v>
      </c>
      <c r="D43" s="1">
        <v>22900</v>
      </c>
      <c r="E43" s="3">
        <v>857.14285714285711</v>
      </c>
      <c r="F43" s="1">
        <v>228</v>
      </c>
      <c r="G43" s="1" t="s">
        <v>18</v>
      </c>
      <c r="H43" s="4">
        <v>0.95</v>
      </c>
      <c r="I43" s="4">
        <v>0.85</v>
      </c>
      <c r="J43" s="4">
        <v>0.91</v>
      </c>
    </row>
    <row r="44" spans="1:60" x14ac:dyDescent="0.2">
      <c r="A44" s="2">
        <v>45108</v>
      </c>
      <c r="B44" s="1" t="s">
        <v>10</v>
      </c>
      <c r="C44" s="3">
        <v>18562.957142857143</v>
      </c>
      <c r="D44" s="3">
        <v>25000</v>
      </c>
      <c r="E44" s="3">
        <v>714.28571428571433</v>
      </c>
      <c r="F44" s="1">
        <v>250</v>
      </c>
      <c r="G44" s="1" t="s">
        <v>19</v>
      </c>
      <c r="H44" s="4">
        <v>0.97</v>
      </c>
      <c r="I44" s="4">
        <v>0.7</v>
      </c>
      <c r="J44" s="4">
        <v>0.93</v>
      </c>
    </row>
    <row r="45" spans="1:60" x14ac:dyDescent="0.2">
      <c r="A45" s="2">
        <v>45108</v>
      </c>
      <c r="B45" s="1" t="s">
        <v>12</v>
      </c>
      <c r="C45" s="3">
        <v>18562.957142857143</v>
      </c>
      <c r="D45" s="3">
        <v>22000</v>
      </c>
      <c r="E45" s="3">
        <v>714.28571428571433</v>
      </c>
      <c r="F45" s="1">
        <v>240</v>
      </c>
      <c r="G45" s="1" t="s">
        <v>19</v>
      </c>
      <c r="H45" s="4">
        <v>0.9</v>
      </c>
      <c r="I45" s="4">
        <v>0.98</v>
      </c>
      <c r="J45" s="4">
        <v>0.96</v>
      </c>
    </row>
    <row r="46" spans="1:60" x14ac:dyDescent="0.2">
      <c r="A46" s="2">
        <v>45108</v>
      </c>
      <c r="B46" s="1" t="s">
        <v>13</v>
      </c>
      <c r="C46" s="3">
        <v>18562.957142857143</v>
      </c>
      <c r="D46" s="1">
        <v>25000</v>
      </c>
      <c r="E46" s="3">
        <v>714.28571428571433</v>
      </c>
      <c r="F46" s="1">
        <v>270</v>
      </c>
      <c r="G46" s="1" t="s">
        <v>19</v>
      </c>
      <c r="H46" s="4">
        <v>0.9</v>
      </c>
      <c r="I46" s="4">
        <v>0.95</v>
      </c>
      <c r="J46" s="4">
        <v>0.98</v>
      </c>
    </row>
    <row r="47" spans="1:60" x14ac:dyDescent="0.2">
      <c r="A47" s="2">
        <v>45108</v>
      </c>
      <c r="B47" s="1" t="s">
        <v>14</v>
      </c>
      <c r="C47" s="3">
        <v>18562.957142857143</v>
      </c>
      <c r="D47" s="1">
        <v>25000</v>
      </c>
      <c r="E47" s="3">
        <v>714.28571428571433</v>
      </c>
      <c r="F47" s="1">
        <v>259</v>
      </c>
      <c r="G47" s="1" t="s">
        <v>19</v>
      </c>
      <c r="H47" s="4">
        <v>0.96</v>
      </c>
      <c r="I47" s="4">
        <v>0.81</v>
      </c>
      <c r="J47" s="4">
        <v>0.85</v>
      </c>
    </row>
    <row r="48" spans="1:60" x14ac:dyDescent="0.2">
      <c r="A48" s="2">
        <v>45108</v>
      </c>
      <c r="B48" s="1" t="s">
        <v>15</v>
      </c>
      <c r="C48" s="3">
        <v>18562.957142857143</v>
      </c>
      <c r="D48" s="1">
        <v>25000</v>
      </c>
      <c r="E48" s="3">
        <v>714.28571428571433</v>
      </c>
      <c r="F48" s="1">
        <v>260</v>
      </c>
      <c r="G48" s="1" t="s">
        <v>19</v>
      </c>
      <c r="H48" s="4">
        <v>0.98</v>
      </c>
      <c r="I48" s="4">
        <v>0.84</v>
      </c>
      <c r="J48" s="4">
        <v>0.89</v>
      </c>
    </row>
    <row r="49" spans="1:10" x14ac:dyDescent="0.2">
      <c r="A49" s="2">
        <v>45108</v>
      </c>
      <c r="B49" s="1" t="s">
        <v>16</v>
      </c>
      <c r="C49" s="3">
        <v>18562.957142857143</v>
      </c>
      <c r="D49" s="1">
        <v>25000</v>
      </c>
      <c r="E49" s="3">
        <v>714.28571428571433</v>
      </c>
      <c r="F49" s="1">
        <v>260</v>
      </c>
      <c r="G49" s="1" t="s">
        <v>19</v>
      </c>
      <c r="H49" s="4">
        <v>0.76</v>
      </c>
      <c r="I49" s="4">
        <v>0.7</v>
      </c>
      <c r="J49" s="4">
        <v>0.86</v>
      </c>
    </row>
    <row r="50" spans="1:10" x14ac:dyDescent="0.2">
      <c r="A50" s="2">
        <v>45108</v>
      </c>
      <c r="B50" s="1" t="s">
        <v>17</v>
      </c>
      <c r="C50" s="3">
        <v>18562.957142857143</v>
      </c>
      <c r="D50" s="1">
        <v>25000</v>
      </c>
      <c r="E50" s="3">
        <v>714.28571428571433</v>
      </c>
      <c r="F50" s="1">
        <v>261</v>
      </c>
      <c r="G50" s="1" t="s">
        <v>19</v>
      </c>
      <c r="H50" s="4">
        <v>0.91</v>
      </c>
      <c r="I50" s="4">
        <v>0.77</v>
      </c>
      <c r="J50" s="4">
        <v>0.75</v>
      </c>
    </row>
    <row r="51" spans="1:10" x14ac:dyDescent="0.2">
      <c r="A51" s="2">
        <v>45139</v>
      </c>
      <c r="B51" s="1" t="s">
        <v>10</v>
      </c>
      <c r="C51" s="3">
        <v>18571.428571428572</v>
      </c>
      <c r="D51" s="3">
        <v>25000</v>
      </c>
      <c r="E51" s="3">
        <v>714.28571428571433</v>
      </c>
      <c r="F51" s="1">
        <v>242</v>
      </c>
      <c r="G51" s="1" t="s">
        <v>19</v>
      </c>
      <c r="H51" s="4">
        <v>0.79</v>
      </c>
      <c r="I51" s="4">
        <v>0.81</v>
      </c>
      <c r="J51" s="4">
        <v>0.74</v>
      </c>
    </row>
    <row r="52" spans="1:10" x14ac:dyDescent="0.2">
      <c r="A52" s="2">
        <v>45139</v>
      </c>
      <c r="B52" s="1" t="s">
        <v>12</v>
      </c>
      <c r="C52" s="3">
        <v>18571.428571428572</v>
      </c>
      <c r="D52" s="3">
        <v>22500</v>
      </c>
      <c r="E52" s="3">
        <v>714.28571428571433</v>
      </c>
      <c r="F52" s="1">
        <v>250</v>
      </c>
      <c r="G52" s="1" t="s">
        <v>19</v>
      </c>
      <c r="H52" s="4">
        <v>0.85</v>
      </c>
      <c r="I52" s="4">
        <v>0.82</v>
      </c>
      <c r="J52" s="4">
        <v>0.73</v>
      </c>
    </row>
    <row r="53" spans="1:10" x14ac:dyDescent="0.2">
      <c r="A53" s="2">
        <v>45139</v>
      </c>
      <c r="B53" s="1" t="s">
        <v>13</v>
      </c>
      <c r="C53" s="3">
        <v>18571.428571428572</v>
      </c>
      <c r="D53" s="1">
        <v>25000</v>
      </c>
      <c r="E53" s="3">
        <v>714.28571428571433</v>
      </c>
      <c r="F53" s="1">
        <v>242</v>
      </c>
      <c r="G53" s="1" t="s">
        <v>19</v>
      </c>
      <c r="H53" s="4">
        <v>0.88</v>
      </c>
      <c r="I53" s="4">
        <v>0.84</v>
      </c>
      <c r="J53" s="4">
        <v>0.75</v>
      </c>
    </row>
    <row r="54" spans="1:10" x14ac:dyDescent="0.2">
      <c r="A54" s="2">
        <v>45139</v>
      </c>
      <c r="B54" s="1" t="s">
        <v>14</v>
      </c>
      <c r="C54" s="3">
        <v>18571.428571428572</v>
      </c>
      <c r="D54" s="1">
        <v>25000</v>
      </c>
      <c r="E54" s="3">
        <v>714.28571428571433</v>
      </c>
      <c r="F54" s="1">
        <v>242</v>
      </c>
      <c r="G54" s="1" t="s">
        <v>19</v>
      </c>
      <c r="H54" s="4">
        <v>0.81</v>
      </c>
      <c r="I54" s="4">
        <v>0.92</v>
      </c>
      <c r="J54" s="4">
        <v>0.91</v>
      </c>
    </row>
    <row r="55" spans="1:10" x14ac:dyDescent="0.2">
      <c r="A55" s="2">
        <v>45139</v>
      </c>
      <c r="B55" s="1" t="s">
        <v>15</v>
      </c>
      <c r="C55" s="3">
        <v>18571.428571428572</v>
      </c>
      <c r="D55" s="1">
        <v>25000</v>
      </c>
      <c r="E55" s="3">
        <v>714.28571428571433</v>
      </c>
      <c r="F55" s="1">
        <v>242</v>
      </c>
      <c r="G55" s="1" t="s">
        <v>19</v>
      </c>
      <c r="H55" s="4">
        <v>0.84</v>
      </c>
      <c r="I55" s="4">
        <v>0.73</v>
      </c>
      <c r="J55" s="4">
        <v>0.99</v>
      </c>
    </row>
    <row r="56" spans="1:10" x14ac:dyDescent="0.2">
      <c r="A56" s="2">
        <v>45139</v>
      </c>
      <c r="B56" s="1" t="s">
        <v>16</v>
      </c>
      <c r="C56" s="3">
        <v>18571.428571428572</v>
      </c>
      <c r="D56" s="1">
        <v>25000</v>
      </c>
      <c r="E56" s="3">
        <v>714.28571428571433</v>
      </c>
      <c r="F56" s="1">
        <v>240</v>
      </c>
      <c r="G56" s="1" t="s">
        <v>19</v>
      </c>
      <c r="H56" s="4">
        <v>0.93</v>
      </c>
      <c r="I56" s="4">
        <v>0.79</v>
      </c>
      <c r="J56" s="4">
        <v>0.72</v>
      </c>
    </row>
    <row r="57" spans="1:10" x14ac:dyDescent="0.2">
      <c r="A57" s="2">
        <v>45139</v>
      </c>
      <c r="B57" s="1" t="s">
        <v>17</v>
      </c>
      <c r="C57" s="3">
        <v>18571.428571428572</v>
      </c>
      <c r="D57" s="1">
        <v>25000</v>
      </c>
      <c r="E57" s="3">
        <v>714.28571428571433</v>
      </c>
      <c r="F57" s="1">
        <v>242</v>
      </c>
      <c r="G57" s="1" t="s">
        <v>19</v>
      </c>
      <c r="H57" s="4">
        <v>0.84</v>
      </c>
      <c r="I57" s="4">
        <v>0.79</v>
      </c>
      <c r="J57" s="4">
        <v>0.8</v>
      </c>
    </row>
    <row r="58" spans="1:10" x14ac:dyDescent="0.2">
      <c r="A58" s="2">
        <v>45170</v>
      </c>
      <c r="B58" s="1" t="s">
        <v>10</v>
      </c>
      <c r="C58" s="3">
        <v>17857.142857142859</v>
      </c>
      <c r="D58" s="3">
        <v>22500</v>
      </c>
      <c r="E58" s="3">
        <v>285.71428571428572</v>
      </c>
      <c r="F58" s="1">
        <v>285</v>
      </c>
      <c r="G58" s="1" t="s">
        <v>19</v>
      </c>
      <c r="H58" s="4">
        <v>0.85</v>
      </c>
      <c r="I58" s="4">
        <v>0.91</v>
      </c>
      <c r="J58" s="4">
        <v>0.84</v>
      </c>
    </row>
    <row r="59" spans="1:10" x14ac:dyDescent="0.2">
      <c r="A59" s="2">
        <v>45170</v>
      </c>
      <c r="B59" s="1" t="s">
        <v>12</v>
      </c>
      <c r="C59" s="3">
        <v>17857.142857142859</v>
      </c>
      <c r="D59" s="3">
        <v>21500</v>
      </c>
      <c r="E59" s="3">
        <v>285.71428571428572</v>
      </c>
      <c r="F59" s="1">
        <v>275</v>
      </c>
      <c r="G59" s="1" t="s">
        <v>19</v>
      </c>
      <c r="H59" s="4">
        <v>0.86</v>
      </c>
      <c r="I59" s="4">
        <v>0.75</v>
      </c>
      <c r="J59" s="4">
        <v>0.96</v>
      </c>
    </row>
    <row r="60" spans="1:10" x14ac:dyDescent="0.2">
      <c r="A60" s="2">
        <v>45170</v>
      </c>
      <c r="B60" s="1" t="s">
        <v>13</v>
      </c>
      <c r="C60" s="3">
        <v>17857.142857142859</v>
      </c>
      <c r="D60" s="1">
        <v>24000</v>
      </c>
      <c r="E60" s="3">
        <v>285.71428571428572</v>
      </c>
      <c r="F60" s="1">
        <v>285</v>
      </c>
      <c r="G60" s="1" t="s">
        <v>19</v>
      </c>
      <c r="H60" s="4">
        <v>0.96</v>
      </c>
      <c r="I60" s="4">
        <v>0.77</v>
      </c>
      <c r="J60" s="4">
        <v>0.92</v>
      </c>
    </row>
    <row r="61" spans="1:10" x14ac:dyDescent="0.2">
      <c r="A61" s="2">
        <v>45170</v>
      </c>
      <c r="B61" s="1" t="s">
        <v>14</v>
      </c>
      <c r="C61" s="3">
        <v>17857.142857142859</v>
      </c>
      <c r="D61" s="1">
        <v>24500</v>
      </c>
      <c r="E61" s="3">
        <v>285.71428571428572</v>
      </c>
      <c r="F61" s="1">
        <v>290</v>
      </c>
      <c r="G61" s="1" t="s">
        <v>19</v>
      </c>
      <c r="H61" s="4">
        <v>0.99</v>
      </c>
      <c r="I61" s="4">
        <v>0.97</v>
      </c>
      <c r="J61" s="4">
        <v>0.73</v>
      </c>
    </row>
    <row r="62" spans="1:10" x14ac:dyDescent="0.2">
      <c r="A62" s="2">
        <v>45170</v>
      </c>
      <c r="B62" s="1" t="s">
        <v>15</v>
      </c>
      <c r="C62" s="3">
        <v>17857.142857142859</v>
      </c>
      <c r="D62" s="1">
        <v>24500</v>
      </c>
      <c r="E62" s="3">
        <v>285.71428571428572</v>
      </c>
      <c r="F62" s="1">
        <v>310</v>
      </c>
      <c r="G62" s="1" t="s">
        <v>19</v>
      </c>
      <c r="H62" s="4">
        <v>0.77</v>
      </c>
      <c r="I62" s="4">
        <v>0.72</v>
      </c>
      <c r="J62" s="4">
        <v>0.85</v>
      </c>
    </row>
    <row r="63" spans="1:10" x14ac:dyDescent="0.2">
      <c r="A63" s="2">
        <v>45170</v>
      </c>
      <c r="B63" s="1" t="s">
        <v>16</v>
      </c>
      <c r="C63" s="3">
        <v>17857.142857142859</v>
      </c>
      <c r="D63" s="1">
        <v>24500</v>
      </c>
      <c r="E63" s="3">
        <v>285.71428571428572</v>
      </c>
      <c r="F63" s="1">
        <v>270</v>
      </c>
      <c r="G63" s="1" t="s">
        <v>19</v>
      </c>
      <c r="H63" s="4">
        <v>0.77</v>
      </c>
      <c r="I63" s="4">
        <v>0.96</v>
      </c>
      <c r="J63" s="4">
        <v>0.78</v>
      </c>
    </row>
    <row r="64" spans="1:10" x14ac:dyDescent="0.2">
      <c r="A64" s="2">
        <v>45170</v>
      </c>
      <c r="B64" s="1" t="s">
        <v>17</v>
      </c>
      <c r="C64" s="3">
        <v>17857.142857142859</v>
      </c>
      <c r="D64" s="1">
        <v>24500</v>
      </c>
      <c r="E64" s="3">
        <v>285.71428571428572</v>
      </c>
      <c r="F64" s="1">
        <v>285</v>
      </c>
      <c r="G64" s="1" t="s">
        <v>19</v>
      </c>
      <c r="H64" s="4">
        <v>0.78</v>
      </c>
      <c r="I64" s="4">
        <v>0.8</v>
      </c>
      <c r="J64" s="4">
        <v>0.85</v>
      </c>
    </row>
  </sheetData>
  <pageMargins left="0.7" right="0.7" top="0.75" bottom="0.75" header="0.3" footer="0.3"/>
  <drawing r:id="rId5"/>
  <tableParts count="4">
    <tablePart r:id="rId6"/>
    <tablePart r:id="rId7"/>
    <tablePart r:id="rId8"/>
    <tablePart r:id="rId9"/>
  </tableParts>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 &amp; 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pracy keys</dc:creator>
  <cp:lastModifiedBy>pracy keys</cp:lastModifiedBy>
  <dcterms:created xsi:type="dcterms:W3CDTF">2024-10-22T20:16:00Z</dcterms:created>
  <dcterms:modified xsi:type="dcterms:W3CDTF">2024-10-23T00:40:10Z</dcterms:modified>
</cp:coreProperties>
</file>