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私募股票量化数据【管理人版】" sheetId="26" r:id="rId1"/>
    <sheet name="私募股票量化数据【产品版】" sheetId="27" r:id="rId2"/>
    <sheet name="公募股票量化数据" sheetId="24" r:id="rId3"/>
    <sheet name="CTA及其他量化数据" sheetId="25" r:id="rId4"/>
  </sheets>
  <calcPr calcId="145621"/>
  <fileRecoveryPr repairLoad="1"/>
</workbook>
</file>

<file path=xl/calcChain.xml><?xml version="1.0" encoding="utf-8"?>
<calcChain xmlns="http://schemas.openxmlformats.org/spreadsheetml/2006/main">
  <c r="Q124" i="26" l="1"/>
  <c r="Q122" i="26"/>
  <c r="Q121" i="26"/>
  <c r="Q120" i="26"/>
  <c r="Q95" i="26"/>
  <c r="AD117" i="27"/>
  <c r="Q87" i="26" l="1"/>
  <c r="Q7" i="26"/>
  <c r="Q81" i="26"/>
  <c r="Q83" i="26"/>
  <c r="Q82" i="26"/>
  <c r="Q109" i="26"/>
  <c r="Q101" i="26"/>
  <c r="Q93" i="26"/>
  <c r="Q107" i="26"/>
  <c r="Q99" i="26"/>
  <c r="Q91" i="26"/>
  <c r="Q105" i="26"/>
  <c r="Q97" i="26"/>
  <c r="Q89" i="26"/>
  <c r="Q85" i="26"/>
  <c r="Q103" i="26"/>
  <c r="Q16" i="26"/>
  <c r="Q8" i="26"/>
  <c r="Q48" i="26"/>
  <c r="Q43" i="26"/>
  <c r="Q53" i="26"/>
  <c r="Q84" i="26"/>
  <c r="Q86" i="26"/>
  <c r="Q88" i="26"/>
  <c r="Q90" i="26"/>
  <c r="Q92" i="26"/>
  <c r="Q94" i="26"/>
  <c r="Q96" i="26"/>
  <c r="Q98" i="26"/>
  <c r="Q100" i="26"/>
  <c r="Q102" i="26"/>
  <c r="Q104" i="26"/>
  <c r="Q106" i="26"/>
  <c r="Q108" i="26"/>
  <c r="Q123" i="26"/>
  <c r="Q125" i="26"/>
  <c r="Q80" i="26"/>
  <c r="AD51" i="27"/>
  <c r="AD116" i="27"/>
  <c r="AD118" i="27"/>
  <c r="AD45" i="27"/>
  <c r="AD93" i="27"/>
  <c r="AD38" i="27"/>
  <c r="AD9" i="27"/>
  <c r="AD42" i="27"/>
  <c r="AD58" i="27"/>
  <c r="AD79" i="27"/>
  <c r="AD53" i="27"/>
  <c r="AD92" i="27"/>
  <c r="AD54" i="27"/>
  <c r="AD77" i="27"/>
  <c r="AD86" i="27"/>
  <c r="AD114" i="27"/>
  <c r="AD119" i="27"/>
  <c r="AD94" i="27"/>
  <c r="AD115" i="27"/>
  <c r="Q47" i="26" l="1"/>
  <c r="Q39" i="26"/>
  <c r="Q35" i="26"/>
  <c r="Q12" i="26"/>
  <c r="Q44" i="26"/>
  <c r="Q23" i="26"/>
  <c r="Q56" i="26"/>
  <c r="Q38" i="26"/>
  <c r="Q33" i="26"/>
  <c r="Q17" i="26"/>
  <c r="Q34" i="26"/>
  <c r="Q22" i="26"/>
  <c r="Q29" i="26"/>
  <c r="Q13" i="26"/>
  <c r="Q52" i="26"/>
  <c r="Q42" i="26"/>
  <c r="Q28" i="26"/>
  <c r="Q19" i="26"/>
  <c r="Q60" i="26"/>
  <c r="Q24" i="26"/>
  <c r="Q61" i="26"/>
  <c r="Q18" i="26"/>
  <c r="Q32" i="26"/>
  <c r="Q30" i="26"/>
  <c r="Q37" i="26"/>
  <c r="Q21" i="26"/>
  <c r="Q62" i="26"/>
  <c r="Q26" i="26"/>
  <c r="Q49" i="26"/>
  <c r="Q45" i="26"/>
  <c r="Q46" i="26"/>
  <c r="Q20" i="26"/>
  <c r="Q11" i="26"/>
  <c r="Q10" i="26"/>
  <c r="Q54" i="26"/>
  <c r="Q51" i="26"/>
  <c r="Q50" i="26"/>
  <c r="Q25" i="26"/>
  <c r="Q9" i="26"/>
  <c r="Q63" i="26"/>
  <c r="Q55" i="26"/>
  <c r="Q36" i="26"/>
  <c r="Q27" i="26"/>
  <c r="Q64" i="26"/>
  <c r="Q15" i="26"/>
  <c r="Q59" i="26"/>
  <c r="Q31" i="26"/>
  <c r="Q14" i="26"/>
  <c r="AD81" i="27"/>
  <c r="AD75" i="27"/>
  <c r="AD83" i="27"/>
  <c r="AD91" i="27"/>
  <c r="AD87" i="27"/>
  <c r="AD102" i="27"/>
  <c r="AD52" i="27"/>
  <c r="AD34" i="27"/>
  <c r="AD61" i="27"/>
  <c r="AD37" i="27"/>
  <c r="AD19" i="27"/>
  <c r="AD30" i="27"/>
  <c r="AD13" i="27"/>
  <c r="AD7" i="27"/>
  <c r="AD44" i="27"/>
  <c r="AD14" i="27"/>
  <c r="AD47" i="27"/>
  <c r="AD18" i="27"/>
  <c r="AD82" i="27"/>
  <c r="AD80" i="27"/>
  <c r="AD74" i="27"/>
  <c r="AD46" i="27"/>
  <c r="AD90" i="27"/>
  <c r="AD73" i="27"/>
  <c r="AD31" i="27"/>
  <c r="AD39" i="27"/>
  <c r="AD35" i="27"/>
  <c r="AD56" i="27"/>
  <c r="AD59" i="27"/>
  <c r="AD24" i="27"/>
  <c r="AD12" i="27"/>
  <c r="AD100" i="27"/>
  <c r="AD33" i="27"/>
  <c r="AD29" i="27"/>
  <c r="AD32" i="27"/>
  <c r="AD10" i="27"/>
  <c r="AD21" i="27"/>
  <c r="AD48" i="27"/>
  <c r="AD69" i="27"/>
  <c r="AD23" i="27"/>
  <c r="AD22" i="27"/>
  <c r="AD49" i="27"/>
  <c r="AD36" i="27"/>
  <c r="AD11" i="27"/>
  <c r="AD20" i="27"/>
  <c r="AD26" i="27"/>
  <c r="AD41" i="27"/>
  <c r="AD97" i="27"/>
  <c r="AD43" i="27"/>
  <c r="AD99" i="27"/>
  <c r="AD98" i="27"/>
  <c r="AD76" i="27"/>
  <c r="AD28" i="27"/>
  <c r="AD85" i="27"/>
  <c r="AD88" i="27"/>
  <c r="AD50" i="27"/>
  <c r="AD15" i="27"/>
  <c r="AD60" i="27"/>
  <c r="AD16" i="27"/>
  <c r="AD95" i="27"/>
  <c r="AD8" i="27"/>
  <c r="AD68" i="27"/>
  <c r="AD103" i="27"/>
  <c r="AD78" i="27"/>
  <c r="AD84" i="27"/>
  <c r="AD89" i="27"/>
  <c r="AD101" i="27"/>
  <c r="AD96" i="27"/>
  <c r="AD57" i="27"/>
  <c r="AD25" i="27"/>
  <c r="AD17" i="27"/>
  <c r="AD27" i="27"/>
  <c r="AI12" i="25" l="1"/>
  <c r="AI27" i="25"/>
  <c r="AI82" i="25"/>
  <c r="AI38" i="25"/>
  <c r="AI75" i="25"/>
  <c r="AI84" i="25"/>
  <c r="AI101" i="25"/>
  <c r="AI95" i="25"/>
  <c r="AI97" i="25"/>
  <c r="AI98" i="25"/>
  <c r="AI76" i="25" l="1"/>
  <c r="AI77" i="25"/>
  <c r="AI25" i="25"/>
  <c r="AI100" i="25"/>
  <c r="AI79" i="25"/>
  <c r="AI37" i="25"/>
  <c r="AI32" i="25"/>
  <c r="AI85" i="25"/>
  <c r="AI39" i="25"/>
  <c r="AI30" i="25"/>
  <c r="AI11" i="25"/>
  <c r="AI81" i="25"/>
  <c r="AI8" i="25"/>
  <c r="AI78" i="25"/>
  <c r="AI28" i="25"/>
  <c r="AI31" i="25"/>
  <c r="AI103" i="25"/>
  <c r="AI80" i="25"/>
  <c r="AI29" i="25"/>
  <c r="AI36" i="25"/>
  <c r="AI34" i="25"/>
  <c r="AI96" i="25"/>
  <c r="AI102" i="25"/>
  <c r="AI99" i="25"/>
  <c r="AI23" i="25"/>
  <c r="AI24" i="25"/>
  <c r="AI35" i="25"/>
  <c r="AI13" i="25"/>
  <c r="AI7" i="25"/>
  <c r="AI10" i="25"/>
  <c r="AI83" i="25"/>
  <c r="AI26" i="25"/>
  <c r="AI33" i="25"/>
  <c r="AI9" i="25"/>
</calcChain>
</file>

<file path=xl/sharedStrings.xml><?xml version="1.0" encoding="utf-8"?>
<sst xmlns="http://schemas.openxmlformats.org/spreadsheetml/2006/main" count="2271" uniqueCount="731">
  <si>
    <t>湖北私募基金服务团队</t>
  </si>
  <si>
    <t/>
  </si>
  <si>
    <t>安信</t>
  </si>
  <si>
    <t>博道</t>
  </si>
  <si>
    <t>博时</t>
  </si>
  <si>
    <t>创金合信</t>
  </si>
  <si>
    <t>富国</t>
  </si>
  <si>
    <t>富荣</t>
  </si>
  <si>
    <t>广发</t>
  </si>
  <si>
    <t>招商</t>
  </si>
  <si>
    <t>国泰</t>
  </si>
  <si>
    <t>国投瑞银</t>
  </si>
  <si>
    <t>国金</t>
  </si>
  <si>
    <t>海富通</t>
  </si>
  <si>
    <t>红土创新</t>
  </si>
  <si>
    <t>华宝</t>
  </si>
  <si>
    <t>景顺长城</t>
  </si>
  <si>
    <t>华安</t>
  </si>
  <si>
    <t>华夏</t>
  </si>
  <si>
    <t>汇安</t>
  </si>
  <si>
    <t>诺安</t>
  </si>
  <si>
    <t>鹏华</t>
  </si>
  <si>
    <t>平安</t>
  </si>
  <si>
    <t>浦银安盛</t>
  </si>
  <si>
    <t>申万菱信</t>
  </si>
  <si>
    <t>泰达宏利</t>
  </si>
  <si>
    <t>万家</t>
  </si>
  <si>
    <t>西部利得</t>
  </si>
  <si>
    <t>兴全</t>
  </si>
  <si>
    <t>易方达</t>
  </si>
  <si>
    <t>银河</t>
  </si>
  <si>
    <t>长信</t>
  </si>
  <si>
    <t>浙商</t>
  </si>
  <si>
    <t>中金</t>
  </si>
  <si>
    <t>富安达</t>
  </si>
  <si>
    <t>南方</t>
  </si>
  <si>
    <t>天弘</t>
  </si>
  <si>
    <t>长城</t>
  </si>
  <si>
    <t>中泰</t>
  </si>
  <si>
    <t>大成</t>
  </si>
  <si>
    <t>工银瑞信</t>
  </si>
  <si>
    <t>华泰柏瑞</t>
  </si>
  <si>
    <t>汇添富</t>
  </si>
  <si>
    <t>嘉实</t>
  </si>
  <si>
    <t>中邮</t>
  </si>
  <si>
    <t>安信量化精选沪深300A</t>
  </si>
  <si>
    <t>安信量化精选沪深300C</t>
  </si>
  <si>
    <t>安信中证500指数增强A</t>
  </si>
  <si>
    <t>安信中证500指数增强C</t>
  </si>
  <si>
    <t>博道沪深300指数增强A</t>
  </si>
  <si>
    <t>博道沪深300指数增强C</t>
  </si>
  <si>
    <t>博道中证500指数增强A</t>
  </si>
  <si>
    <t>博道中证500指数增强C</t>
  </si>
  <si>
    <t>博时裕富沪深300A</t>
  </si>
  <si>
    <t>博时裕富沪深300C</t>
  </si>
  <si>
    <t>博时裕富沪深300R</t>
  </si>
  <si>
    <t>博时中证500指数增强A</t>
  </si>
  <si>
    <t>博时中证500指数增强C</t>
  </si>
  <si>
    <t>创金合信沪深300指数增强A</t>
  </si>
  <si>
    <t>003957.OF</t>
  </si>
  <si>
    <t>003958.OF</t>
  </si>
  <si>
    <t>005965.OF</t>
  </si>
  <si>
    <t>005966.OF</t>
  </si>
  <si>
    <t>007044.OF</t>
  </si>
  <si>
    <t>007045.OF</t>
  </si>
  <si>
    <t>006593.OF</t>
  </si>
  <si>
    <t>006594.OF</t>
  </si>
  <si>
    <t>050002.OF</t>
  </si>
  <si>
    <t>002385.OF</t>
  </si>
  <si>
    <t>960022.OF</t>
  </si>
  <si>
    <t>005062.OF</t>
  </si>
  <si>
    <t>005795.OF</t>
  </si>
  <si>
    <t>002310.OF</t>
  </si>
  <si>
    <t>创金合信沪深300指数增强C</t>
  </si>
  <si>
    <t>创金合信中证500指数增强A</t>
  </si>
  <si>
    <t>创金合信中证500指数增强C</t>
  </si>
  <si>
    <t>大成绝对收益A</t>
  </si>
  <si>
    <t>大成绝对收益C</t>
  </si>
  <si>
    <t>富安达中证500</t>
  </si>
  <si>
    <t>富国MSCI中国A股国际通增强</t>
  </si>
  <si>
    <t>富国沪深300增强</t>
  </si>
  <si>
    <t>富国绝对收益多策略A</t>
  </si>
  <si>
    <t>富国500</t>
  </si>
  <si>
    <t>富荣沪深300增强A</t>
  </si>
  <si>
    <t>富荣沪深300增强C</t>
  </si>
  <si>
    <t>富荣中证500指数增强A</t>
  </si>
  <si>
    <t>富荣中证500指数增强C</t>
  </si>
  <si>
    <t>002315.OF</t>
  </si>
  <si>
    <t>002311.OF</t>
  </si>
  <si>
    <t>002316.OF</t>
  </si>
  <si>
    <t>001791.OF</t>
  </si>
  <si>
    <t>001792.OF</t>
  </si>
  <si>
    <t>007943.OF</t>
  </si>
  <si>
    <t>006034.OF</t>
  </si>
  <si>
    <t>100038.OF</t>
  </si>
  <si>
    <t>001641.OF</t>
  </si>
  <si>
    <t>161017.OF</t>
  </si>
  <si>
    <t>004788.OF</t>
  </si>
  <si>
    <t>004789.OF</t>
  </si>
  <si>
    <t>004790.OF</t>
  </si>
  <si>
    <t>004791.OF</t>
  </si>
  <si>
    <t>工银瑞信绝对收益A</t>
  </si>
  <si>
    <t>工银瑞信绝对收益B</t>
  </si>
  <si>
    <t>广发对冲套利</t>
  </si>
  <si>
    <t>广发沪深300指数增强A</t>
  </si>
  <si>
    <t>广发沪深300指数增强C</t>
  </si>
  <si>
    <t>国金沪深300指数增强</t>
  </si>
  <si>
    <t>国泰沪深300指数增强A</t>
  </si>
  <si>
    <t>国泰沪深300指数增强C</t>
  </si>
  <si>
    <t>国泰中证500指数增强A</t>
  </si>
  <si>
    <t>国泰中证500指数增强C</t>
  </si>
  <si>
    <t>国投瑞银沪深300量化增强A</t>
  </si>
  <si>
    <t>国投瑞银沪深300量化增强C</t>
  </si>
  <si>
    <t>国投瑞银中证500量化增强A</t>
  </si>
  <si>
    <t>国投瑞银中证500量化增强C</t>
  </si>
  <si>
    <t>000667.OF</t>
  </si>
  <si>
    <t>000672.OF</t>
  </si>
  <si>
    <t>000992.OF</t>
  </si>
  <si>
    <t>006020.OF</t>
  </si>
  <si>
    <t>006021.OF</t>
  </si>
  <si>
    <t>167601.OF</t>
  </si>
  <si>
    <t>000512.OF</t>
  </si>
  <si>
    <t>002063.OF</t>
  </si>
  <si>
    <t>003760.OF</t>
  </si>
  <si>
    <t>003761.OF</t>
  </si>
  <si>
    <t>007143.OF</t>
  </si>
  <si>
    <t>007144.OF</t>
  </si>
  <si>
    <t>005994.OF</t>
  </si>
  <si>
    <t>007089.OF</t>
  </si>
  <si>
    <t>海富通阿尔法对冲A</t>
  </si>
  <si>
    <t>海富通沪深300指数增强A</t>
  </si>
  <si>
    <t>海富通沪深300指数增强C</t>
  </si>
  <si>
    <t>红土创新沪深300指数增强A</t>
  </si>
  <si>
    <t>红土创新沪深300指数增强C</t>
  </si>
  <si>
    <t>红土创新中证500指数增强A</t>
  </si>
  <si>
    <t>红土创新中证500指数增强C</t>
  </si>
  <si>
    <t>华安沪深300量化增强A</t>
  </si>
  <si>
    <t>华安沪深300量化增强C</t>
  </si>
  <si>
    <t>华宝沪深300指数增强A</t>
  </si>
  <si>
    <t>华宝沪深300指数增强C</t>
  </si>
  <si>
    <t>华宝量化对冲A</t>
  </si>
  <si>
    <t>华宝量化对冲C</t>
  </si>
  <si>
    <t>华宝中证500指数增强A</t>
  </si>
  <si>
    <t>519062.OF</t>
  </si>
  <si>
    <t>004513.OF</t>
  </si>
  <si>
    <t>004512.OF</t>
  </si>
  <si>
    <t>006698.OF</t>
  </si>
  <si>
    <t>006699.OF</t>
  </si>
  <si>
    <t>006783.OF</t>
  </si>
  <si>
    <t>006784.OF</t>
  </si>
  <si>
    <t>000312.OF</t>
  </si>
  <si>
    <t>000313.OF</t>
  </si>
  <si>
    <t>003876.OF</t>
  </si>
  <si>
    <t>007404.OF</t>
  </si>
  <si>
    <t>000753.OF</t>
  </si>
  <si>
    <t>000754.OF</t>
  </si>
  <si>
    <t>005607.OF</t>
  </si>
  <si>
    <t>华宝中证500指数增强C</t>
  </si>
  <si>
    <t>华泰柏瑞量化对冲</t>
  </si>
  <si>
    <t>华泰柏瑞量化收益</t>
  </si>
  <si>
    <t>华夏沪深300指数增强A</t>
  </si>
  <si>
    <t>华夏沪深300指数增强C</t>
  </si>
  <si>
    <t>汇安沪深300指数增强A</t>
  </si>
  <si>
    <t>汇安沪深300指数增强C</t>
  </si>
  <si>
    <t>汇添富绝对收益策略A</t>
  </si>
  <si>
    <t>汇添富绝对收益策略C</t>
  </si>
  <si>
    <t>嘉实对冲套利</t>
  </si>
  <si>
    <t>嘉实绝对收益策略</t>
  </si>
  <si>
    <t>景顺长城MSCI中国A股增强</t>
  </si>
  <si>
    <t>景顺长城沪深300增强</t>
  </si>
  <si>
    <t>景顺长城中证500指数增强</t>
  </si>
  <si>
    <t>005608.OF</t>
  </si>
  <si>
    <t>002804.OF</t>
  </si>
  <si>
    <t>001073.OF</t>
  </si>
  <si>
    <t>001015.OF</t>
  </si>
  <si>
    <t>001016.OF</t>
  </si>
  <si>
    <t>003884.OF</t>
  </si>
  <si>
    <t>003885.OF</t>
  </si>
  <si>
    <t>000762.OF</t>
  </si>
  <si>
    <t>008140.OF</t>
  </si>
  <si>
    <t>000585.OF</t>
  </si>
  <si>
    <t>000414.OF</t>
  </si>
  <si>
    <t>006063.OF</t>
  </si>
  <si>
    <t>000311.OF</t>
  </si>
  <si>
    <t>006682.OF</t>
  </si>
  <si>
    <t>南方安享绝对收益</t>
  </si>
  <si>
    <t>南方绝对收益策略</t>
  </si>
  <si>
    <t>南方中证500增强A</t>
  </si>
  <si>
    <t>南方中证500增强C</t>
  </si>
  <si>
    <t>南方卓享绝对收益策略</t>
  </si>
  <si>
    <t>诺安沪深300指数增强</t>
  </si>
  <si>
    <t>鹏华沪深300指数增强</t>
  </si>
  <si>
    <t>平安沪深300指数量化增强A</t>
  </si>
  <si>
    <t>平安沪深300指数量化增强C</t>
  </si>
  <si>
    <t>浦银安盛沪深300指数增强</t>
  </si>
  <si>
    <t>申万菱信沪深300指数增强A</t>
  </si>
  <si>
    <t>申万菱信沪深300指数增强C</t>
  </si>
  <si>
    <t>申万菱信中证500优选增强A</t>
  </si>
  <si>
    <t>申万菱信中证500优选增强C</t>
  </si>
  <si>
    <t>002527.OF</t>
  </si>
  <si>
    <t>000844.OF</t>
  </si>
  <si>
    <t>002906.OF</t>
  </si>
  <si>
    <t>002907.OF</t>
  </si>
  <si>
    <t>002655.OF</t>
  </si>
  <si>
    <t>320014.OF</t>
  </si>
  <si>
    <t>005870.OF</t>
  </si>
  <si>
    <t>005113.OF</t>
  </si>
  <si>
    <t>005114.OF</t>
  </si>
  <si>
    <t>519116.OF</t>
  </si>
  <si>
    <t>310318.OF</t>
  </si>
  <si>
    <t>007804.OF</t>
  </si>
  <si>
    <t>003986.OF</t>
  </si>
  <si>
    <t>007794.OF</t>
  </si>
  <si>
    <t>申万菱信中证500指数增强A</t>
  </si>
  <si>
    <t>申万菱信中证500指数增强C</t>
  </si>
  <si>
    <t>泰达宏利沪深300指数增强A</t>
  </si>
  <si>
    <t>泰达宏利沪深300指数增强C</t>
  </si>
  <si>
    <t>泰达500</t>
  </si>
  <si>
    <t>天弘中证500指数增强A</t>
  </si>
  <si>
    <t>天弘中证500指数增强C</t>
  </si>
  <si>
    <t>万家沪深300指数增强A</t>
  </si>
  <si>
    <t>万家沪深300指数增强C</t>
  </si>
  <si>
    <t>万家中证500指数增强A</t>
  </si>
  <si>
    <t>万家中证500指数增强C</t>
  </si>
  <si>
    <t>西部利得沪深300指数增强A</t>
  </si>
  <si>
    <t>西部利得沪深300指数增强C</t>
  </si>
  <si>
    <t>兴全300</t>
  </si>
  <si>
    <t>002510.OF</t>
  </si>
  <si>
    <t>007795.OF</t>
  </si>
  <si>
    <t>162213.OF</t>
  </si>
  <si>
    <t>003548.OF</t>
  </si>
  <si>
    <t>162216.OF</t>
  </si>
  <si>
    <t>001556.OF</t>
  </si>
  <si>
    <t>001557.OF</t>
  </si>
  <si>
    <t>002670.OF</t>
  </si>
  <si>
    <t>002671.OF</t>
  </si>
  <si>
    <t>006729.OF</t>
  </si>
  <si>
    <t>006730.OF</t>
  </si>
  <si>
    <t>673100.OF</t>
  </si>
  <si>
    <t>673101.OF</t>
  </si>
  <si>
    <t>163407.OF</t>
  </si>
  <si>
    <t>兴全沪深300指数增强C</t>
  </si>
  <si>
    <t>易方达沪深300量化增强</t>
  </si>
  <si>
    <t>银河沪深300指数增强A</t>
  </si>
  <si>
    <t>银河沪深300指数增强C</t>
  </si>
  <si>
    <t>长城中证500指数增强A</t>
  </si>
  <si>
    <t>长城中证500指数增强C</t>
  </si>
  <si>
    <t>长信沪深300指数增强A</t>
  </si>
  <si>
    <t>长信沪深300指数增强C</t>
  </si>
  <si>
    <t>长信中证500指数增强</t>
  </si>
  <si>
    <t>招商MSCI中国A股国际通A</t>
  </si>
  <si>
    <t>招商MSCI中国A股国际通C</t>
  </si>
  <si>
    <t>招商沪深300指数增强A</t>
  </si>
  <si>
    <t>招商沪深300指数增强C</t>
  </si>
  <si>
    <t>招商中证500指数增强A</t>
  </si>
  <si>
    <t>007230.OF</t>
  </si>
  <si>
    <t>110030.OF</t>
  </si>
  <si>
    <t>007275.OF</t>
  </si>
  <si>
    <t>007276.OF</t>
  </si>
  <si>
    <t>006048.OF</t>
  </si>
  <si>
    <t>007413.OF</t>
  </si>
  <si>
    <t>005137.OF</t>
  </si>
  <si>
    <t>007448.OF</t>
  </si>
  <si>
    <t>004945.OF</t>
  </si>
  <si>
    <t>005761.OF</t>
  </si>
  <si>
    <t>005762.OF</t>
  </si>
  <si>
    <t>004190.OF</t>
  </si>
  <si>
    <t>004191.OF</t>
  </si>
  <si>
    <t>004192.OF</t>
  </si>
  <si>
    <t>招商中证500指数增强C</t>
  </si>
  <si>
    <t>浙商沪深300指数增强</t>
  </si>
  <si>
    <t>浙商中证500A</t>
  </si>
  <si>
    <t>浙商中证500C</t>
  </si>
  <si>
    <t>中金沪深300指数增强A</t>
  </si>
  <si>
    <t>中金沪深300指数增强C</t>
  </si>
  <si>
    <t>中金绝对收益策略</t>
  </si>
  <si>
    <t>中金中证500指数增强A</t>
  </si>
  <si>
    <t>中金中证500指数增强C</t>
  </si>
  <si>
    <t>中泰中证500指数增强A</t>
  </si>
  <si>
    <t>中泰中证500指数增强C</t>
  </si>
  <si>
    <t>中邮绝对收益策略</t>
  </si>
  <si>
    <t>004193.OF</t>
  </si>
  <si>
    <t>166802.OF</t>
  </si>
  <si>
    <t>002076.OF</t>
  </si>
  <si>
    <t>007386.OF</t>
  </si>
  <si>
    <t>003015.OF</t>
  </si>
  <si>
    <t>003579.OF</t>
  </si>
  <si>
    <t>001059.OF</t>
  </si>
  <si>
    <t>003016.OF</t>
  </si>
  <si>
    <t>003578.OF</t>
  </si>
  <si>
    <t>008112.OF</t>
  </si>
  <si>
    <t>008113.OF</t>
  </si>
  <si>
    <t>002224.OF</t>
  </si>
  <si>
    <t>近一年回撤</t>
  </si>
  <si>
    <t>2019年周胜率</t>
  </si>
  <si>
    <t>2018年周胜率</t>
  </si>
  <si>
    <t>千象资产</t>
  </si>
  <si>
    <t>千象9期</t>
  </si>
  <si>
    <t>富善投资</t>
  </si>
  <si>
    <t>富善致远金选1号</t>
  </si>
  <si>
    <t>洛书投资</t>
  </si>
  <si>
    <t>洛书尊享CTA拾壹号</t>
  </si>
  <si>
    <t>象限</t>
  </si>
  <si>
    <t>象限1号</t>
  </si>
  <si>
    <t>明得浩伦</t>
  </si>
  <si>
    <t>明得浩伦CTA一号</t>
  </si>
  <si>
    <t>呈瑞资产</t>
  </si>
  <si>
    <t>永隆量化趋势A</t>
  </si>
  <si>
    <t>冲和资产</t>
  </si>
  <si>
    <t>冲和小奖章二号</t>
  </si>
  <si>
    <t>黑翼资产</t>
  </si>
  <si>
    <t>黑翼CTA二号</t>
  </si>
  <si>
    <t>九坤投资</t>
  </si>
  <si>
    <t>九坤量化CTA2号</t>
  </si>
  <si>
    <t>华澄投资</t>
  </si>
  <si>
    <t>华澄致远一号</t>
  </si>
  <si>
    <t>涵德投资</t>
  </si>
  <si>
    <t>涵德盈冲量化CTA1号</t>
  </si>
  <si>
    <t>思勰投资</t>
  </si>
  <si>
    <t>思瑞2号</t>
  </si>
  <si>
    <t>双隆投资</t>
  </si>
  <si>
    <t>双隆隆富CTA1号</t>
  </si>
  <si>
    <t>蒙玺投资</t>
  </si>
  <si>
    <t>蒙玺纯达二期</t>
  </si>
  <si>
    <t>宽德</t>
  </si>
  <si>
    <t>宽德卓越</t>
  </si>
  <si>
    <t>和棋</t>
  </si>
  <si>
    <t>和棋CTA进取</t>
  </si>
  <si>
    <t>念空</t>
  </si>
  <si>
    <t>念空至尊多策略</t>
  </si>
  <si>
    <t>会世资产</t>
  </si>
  <si>
    <t>会世泰和CTA1号</t>
  </si>
  <si>
    <t>群博资产</t>
  </si>
  <si>
    <t>群博多策略</t>
  </si>
  <si>
    <t>皓晨投资</t>
  </si>
  <si>
    <t>皓晨稳进1号</t>
  </si>
  <si>
    <t>御澜资产</t>
  </si>
  <si>
    <t>御澜亚马逊1号</t>
  </si>
  <si>
    <t>锋滔资产</t>
  </si>
  <si>
    <t>锋滔重剑CTA一号</t>
  </si>
  <si>
    <t>芷瀚资产</t>
  </si>
  <si>
    <t>芷瀚量化CTA稳健一号</t>
  </si>
  <si>
    <t>弘源泰平资管</t>
  </si>
  <si>
    <t>弘源CTA一号</t>
  </si>
  <si>
    <t>君拙投资</t>
  </si>
  <si>
    <t>君拙玉泉二号</t>
  </si>
  <si>
    <t>前海德靖投资</t>
  </si>
  <si>
    <t>鲲山量化一号</t>
  </si>
  <si>
    <t>均成资产</t>
  </si>
  <si>
    <t>均成CTA1号</t>
  </si>
  <si>
    <t>格量资产</t>
  </si>
  <si>
    <t>格量套利2号</t>
  </si>
  <si>
    <t>冲和小奖章一号</t>
  </si>
  <si>
    <t>弘源量化1号</t>
  </si>
  <si>
    <t>展弘投资</t>
  </si>
  <si>
    <t>展弘稳进1号7期</t>
  </si>
  <si>
    <t>爱凡哲投资</t>
  </si>
  <si>
    <t>凡哲</t>
  </si>
  <si>
    <t>盛冠达</t>
  </si>
  <si>
    <t>盛冠达股指套利1号</t>
  </si>
  <si>
    <t>玉树</t>
  </si>
  <si>
    <t>玉树高频CTA一号</t>
  </si>
  <si>
    <t>弈泰</t>
  </si>
  <si>
    <t>弈泰套利三号</t>
  </si>
  <si>
    <t>正瀛</t>
  </si>
  <si>
    <t>正瀛权智2号</t>
  </si>
  <si>
    <t>歆享</t>
  </si>
  <si>
    <t>歆享资产稳健一号</t>
  </si>
  <si>
    <t>世纪盛元资产</t>
  </si>
  <si>
    <t>弘金世纪5号</t>
  </si>
  <si>
    <t>金伯珠</t>
  </si>
  <si>
    <t>金享精选策略</t>
  </si>
  <si>
    <t>时代复兴</t>
  </si>
  <si>
    <t>时代复兴微观一号</t>
  </si>
  <si>
    <t>淘利资产</t>
  </si>
  <si>
    <t>淘利量化9号</t>
  </si>
  <si>
    <t>海狮投资</t>
  </si>
  <si>
    <t>海狮期权伽玛二期</t>
  </si>
  <si>
    <t>衍盛资产</t>
  </si>
  <si>
    <t>衍盛期权一期</t>
  </si>
  <si>
    <t>茂源财富</t>
  </si>
  <si>
    <t>正则基金1期</t>
  </si>
  <si>
    <t>丰衍财富</t>
  </si>
  <si>
    <t>丰衍财富与日聚金一号</t>
  </si>
  <si>
    <t>泓倍投资</t>
  </si>
  <si>
    <t>泓倍期权套利1号</t>
  </si>
  <si>
    <t>明汯投资</t>
  </si>
  <si>
    <t>明汯CTA1号</t>
  </si>
  <si>
    <t>量道投资</t>
  </si>
  <si>
    <t>量道CTA精选1号</t>
  </si>
  <si>
    <t>迈萃资产</t>
  </si>
  <si>
    <t>迈萃阿尔法猫</t>
  </si>
  <si>
    <t>新萌投资</t>
  </si>
  <si>
    <t>亮点1号</t>
  </si>
  <si>
    <t>远澜信息</t>
  </si>
  <si>
    <t>远澜红枫1号</t>
  </si>
  <si>
    <t>中量投资产</t>
  </si>
  <si>
    <t>中量投CTA一号</t>
  </si>
  <si>
    <t>宁波鑫享世宸投资</t>
  </si>
  <si>
    <t>鑫享世宸量化CTA1号</t>
  </si>
  <si>
    <t>量金资产</t>
  </si>
  <si>
    <t>量金优利CTA七号</t>
  </si>
  <si>
    <t>玉数投资</t>
  </si>
  <si>
    <t>柏楼塞亥量化多策略</t>
  </si>
  <si>
    <t>近两年夏普</t>
    <phoneticPr fontId="3" type="noConversion"/>
  </si>
  <si>
    <t>2019超额</t>
    <phoneticPr fontId="8" type="noConversion"/>
  </si>
  <si>
    <t>“江湖汇”股票公募量化数据</t>
    <phoneticPr fontId="4" type="noConversion"/>
  </si>
  <si>
    <t>更新截止时间</t>
    <phoneticPr fontId="8" type="noConversion"/>
  </si>
  <si>
    <t>300增强</t>
    <phoneticPr fontId="8" type="noConversion"/>
  </si>
  <si>
    <t>规模</t>
    <phoneticPr fontId="8" type="noConversion"/>
  </si>
  <si>
    <t>当周超额</t>
    <phoneticPr fontId="8" type="noConversion"/>
  </si>
  <si>
    <t>近4周超额</t>
    <phoneticPr fontId="8" type="noConversion"/>
  </si>
  <si>
    <t>近8周超额</t>
    <phoneticPr fontId="8" type="noConversion"/>
  </si>
  <si>
    <t>2020超额</t>
    <phoneticPr fontId="8" type="noConversion"/>
  </si>
  <si>
    <t>2018超额</t>
    <phoneticPr fontId="8" type="noConversion"/>
  </si>
  <si>
    <t>2017超额</t>
    <phoneticPr fontId="8" type="noConversion"/>
  </si>
  <si>
    <t>超额最大回撤</t>
    <phoneticPr fontId="8" type="noConversion"/>
  </si>
  <si>
    <t>超额波动率</t>
    <phoneticPr fontId="8" type="noConversion"/>
  </si>
  <si>
    <t>超额夏普</t>
    <phoneticPr fontId="8" type="noConversion"/>
  </si>
  <si>
    <t>超额Calmar</t>
    <phoneticPr fontId="8" type="noConversion"/>
  </si>
  <si>
    <t xml:space="preserve"> 超额周胜率</t>
    <phoneticPr fontId="8" type="noConversion"/>
  </si>
  <si>
    <t>500增强</t>
    <phoneticPr fontId="8" type="noConversion"/>
  </si>
  <si>
    <t>规模</t>
    <phoneticPr fontId="8" type="noConversion"/>
  </si>
  <si>
    <t>当周超额</t>
    <phoneticPr fontId="8" type="noConversion"/>
  </si>
  <si>
    <t>近4周超额</t>
    <phoneticPr fontId="8" type="noConversion"/>
  </si>
  <si>
    <t>近8周超额</t>
    <phoneticPr fontId="8" type="noConversion"/>
  </si>
  <si>
    <t>2020超额</t>
    <phoneticPr fontId="8" type="noConversion"/>
  </si>
  <si>
    <t>2019超额</t>
    <phoneticPr fontId="8" type="noConversion"/>
  </si>
  <si>
    <t>2018超额</t>
    <phoneticPr fontId="8" type="noConversion"/>
  </si>
  <si>
    <t>2017超额</t>
    <phoneticPr fontId="8" type="noConversion"/>
  </si>
  <si>
    <t>超额最大回撤</t>
    <phoneticPr fontId="8" type="noConversion"/>
  </si>
  <si>
    <t>超额波动率</t>
    <phoneticPr fontId="8" type="noConversion"/>
  </si>
  <si>
    <t>超额夏普</t>
    <phoneticPr fontId="8" type="noConversion"/>
  </si>
  <si>
    <t>超额Calmar</t>
    <phoneticPr fontId="8" type="noConversion"/>
  </si>
  <si>
    <t xml:space="preserve"> 超额周胜率</t>
    <phoneticPr fontId="8" type="noConversion"/>
  </si>
  <si>
    <t>ALPHA对冲</t>
    <phoneticPr fontId="8" type="noConversion"/>
  </si>
  <si>
    <t>当周</t>
    <phoneticPr fontId="8" type="noConversion"/>
  </si>
  <si>
    <t>近4周</t>
    <phoneticPr fontId="8" type="noConversion"/>
  </si>
  <si>
    <t>近8周</t>
    <phoneticPr fontId="8" type="noConversion"/>
  </si>
  <si>
    <t>最大回撤</t>
    <phoneticPr fontId="8" type="noConversion"/>
  </si>
  <si>
    <t>波动率</t>
    <phoneticPr fontId="8" type="noConversion"/>
  </si>
  <si>
    <t>夏普</t>
    <phoneticPr fontId="8" type="noConversion"/>
  </si>
  <si>
    <t>Calmar</t>
    <phoneticPr fontId="8" type="noConversion"/>
  </si>
  <si>
    <t xml:space="preserve"> 周胜率</t>
    <phoneticPr fontId="8" type="noConversion"/>
  </si>
  <si>
    <t>统计产品</t>
    <phoneticPr fontId="8" type="noConversion"/>
  </si>
  <si>
    <t>关于方法：中性产品取周净值绝对收益率，年化绝对收益率计算公式参考【power（期末净值/期初净值，365/运行天数）】，计算的除法原则的年化收益率；指数增强产品取周净值超额率，年化超额收益率计算公式参考【power（期末净值/期初净值/（期末指数点位/期初指数点位），365/运行天数）】，计算除法原则下的年化超额收益率。</t>
    <phoneticPr fontId="8" type="noConversion"/>
  </si>
  <si>
    <t>关于产品选择：选取市场上中证500、沪深300指数增强基金，对冲基金，msci基金，规模也是统计的这类产品的规模。</t>
    <phoneticPr fontId="8" type="noConversion"/>
  </si>
  <si>
    <t>“江湖汇”CTA以及其他量化数据</t>
    <phoneticPr fontId="4" type="noConversion"/>
  </si>
  <si>
    <t>中长周期细项数据</t>
    <phoneticPr fontId="3" type="noConversion"/>
  </si>
  <si>
    <t>更新截止时间</t>
    <phoneticPr fontId="3" type="noConversion"/>
  </si>
  <si>
    <t>中长周期</t>
    <phoneticPr fontId="3" type="noConversion"/>
  </si>
  <si>
    <t>规模</t>
    <phoneticPr fontId="3" type="noConversion"/>
  </si>
  <si>
    <t>产品名字</t>
    <phoneticPr fontId="3" type="noConversion"/>
  </si>
  <si>
    <t>本周</t>
    <phoneticPr fontId="3" type="noConversion"/>
  </si>
  <si>
    <t>近4周</t>
    <phoneticPr fontId="3" type="noConversion"/>
  </si>
  <si>
    <t>近8周</t>
    <phoneticPr fontId="3" type="noConversion"/>
  </si>
  <si>
    <t>近半年</t>
    <phoneticPr fontId="3" type="noConversion"/>
  </si>
  <si>
    <t>近两年回撤</t>
    <phoneticPr fontId="3" type="noConversion"/>
  </si>
  <si>
    <t>近一年波动率</t>
    <phoneticPr fontId="3" type="noConversion"/>
  </si>
  <si>
    <t>近两年波动率</t>
    <phoneticPr fontId="3" type="noConversion"/>
  </si>
  <si>
    <t>中位数</t>
    <phoneticPr fontId="3" type="noConversion"/>
  </si>
  <si>
    <t>平均数</t>
    <phoneticPr fontId="3" type="noConversion"/>
  </si>
  <si>
    <t>规模加权平均</t>
    <phoneticPr fontId="3" type="noConversion"/>
  </si>
  <si>
    <t>中短周期</t>
    <phoneticPr fontId="3" type="noConversion"/>
  </si>
  <si>
    <t>规模</t>
    <phoneticPr fontId="3" type="noConversion"/>
  </si>
  <si>
    <t>产品名字</t>
    <phoneticPr fontId="3" type="noConversion"/>
  </si>
  <si>
    <t>本周</t>
    <phoneticPr fontId="3" type="noConversion"/>
  </si>
  <si>
    <t>近4周</t>
    <phoneticPr fontId="3" type="noConversion"/>
  </si>
  <si>
    <t>近8周</t>
    <phoneticPr fontId="3" type="noConversion"/>
  </si>
  <si>
    <t>近半年</t>
    <phoneticPr fontId="3" type="noConversion"/>
  </si>
  <si>
    <t>近两年回撤</t>
    <phoneticPr fontId="3" type="noConversion"/>
  </si>
  <si>
    <t>近一年波动率</t>
    <phoneticPr fontId="3" type="noConversion"/>
  </si>
  <si>
    <t>近两年波动率</t>
    <phoneticPr fontId="3" type="noConversion"/>
  </si>
  <si>
    <t>近两年夏普</t>
    <phoneticPr fontId="3" type="noConversion"/>
  </si>
  <si>
    <t>中位数</t>
    <phoneticPr fontId="3" type="noConversion"/>
  </si>
  <si>
    <t>多因子对冲</t>
    <phoneticPr fontId="3" type="noConversion"/>
  </si>
  <si>
    <t>套利</t>
    <phoneticPr fontId="3" type="noConversion"/>
  </si>
  <si>
    <t>规模</t>
    <phoneticPr fontId="3" type="noConversion"/>
  </si>
  <si>
    <t>产品名字</t>
    <phoneticPr fontId="3" type="noConversion"/>
  </si>
  <si>
    <t>本周</t>
    <phoneticPr fontId="3" type="noConversion"/>
  </si>
  <si>
    <t>近4周</t>
    <phoneticPr fontId="3" type="noConversion"/>
  </si>
  <si>
    <t>近8周</t>
    <phoneticPr fontId="3" type="noConversion"/>
  </si>
  <si>
    <t>近半年</t>
    <phoneticPr fontId="3" type="noConversion"/>
  </si>
  <si>
    <t>近两年回撤</t>
    <phoneticPr fontId="3" type="noConversion"/>
  </si>
  <si>
    <t>近一年波动率</t>
    <phoneticPr fontId="3" type="noConversion"/>
  </si>
  <si>
    <t>近两年波动率</t>
    <phoneticPr fontId="3" type="noConversion"/>
  </si>
  <si>
    <t>近两年夏普</t>
    <phoneticPr fontId="3" type="noConversion"/>
  </si>
  <si>
    <t>股指</t>
    <phoneticPr fontId="3" type="noConversion"/>
  </si>
  <si>
    <t>规模</t>
    <phoneticPr fontId="3" type="noConversion"/>
  </si>
  <si>
    <t>产品名字</t>
    <phoneticPr fontId="3" type="noConversion"/>
  </si>
  <si>
    <t>本周</t>
    <phoneticPr fontId="3" type="noConversion"/>
  </si>
  <si>
    <t>近4周</t>
    <phoneticPr fontId="3" type="noConversion"/>
  </si>
  <si>
    <t>近8周</t>
    <phoneticPr fontId="3" type="noConversion"/>
  </si>
  <si>
    <t>近半年</t>
    <phoneticPr fontId="3" type="noConversion"/>
  </si>
  <si>
    <t>近两年回撤</t>
    <phoneticPr fontId="3" type="noConversion"/>
  </si>
  <si>
    <t>近一年波动率</t>
    <phoneticPr fontId="3" type="noConversion"/>
  </si>
  <si>
    <t>近两年波动率</t>
    <phoneticPr fontId="3" type="noConversion"/>
  </si>
  <si>
    <t>近两年夏普</t>
    <phoneticPr fontId="3" type="noConversion"/>
  </si>
  <si>
    <t>场内期权</t>
    <phoneticPr fontId="3" type="noConversion"/>
  </si>
  <si>
    <t>中短周期细项数据1</t>
    <phoneticPr fontId="3" type="noConversion"/>
  </si>
  <si>
    <t>中位数</t>
    <phoneticPr fontId="3" type="noConversion"/>
  </si>
  <si>
    <t>平均数</t>
    <phoneticPr fontId="3" type="noConversion"/>
  </si>
  <si>
    <t>规模加权平均</t>
    <phoneticPr fontId="3" type="noConversion"/>
  </si>
  <si>
    <t>混合类</t>
    <phoneticPr fontId="3" type="noConversion"/>
  </si>
  <si>
    <t>规模</t>
    <phoneticPr fontId="3" type="noConversion"/>
  </si>
  <si>
    <t>产品名字</t>
    <phoneticPr fontId="3" type="noConversion"/>
  </si>
  <si>
    <t>本周</t>
    <phoneticPr fontId="3" type="noConversion"/>
  </si>
  <si>
    <t>近4周</t>
    <phoneticPr fontId="3" type="noConversion"/>
  </si>
  <si>
    <t>近8周</t>
    <phoneticPr fontId="3" type="noConversion"/>
  </si>
  <si>
    <t>近半年</t>
    <phoneticPr fontId="3" type="noConversion"/>
  </si>
  <si>
    <t>近两年回撤</t>
    <phoneticPr fontId="3" type="noConversion"/>
  </si>
  <si>
    <t>近一年波动率</t>
    <phoneticPr fontId="3" type="noConversion"/>
  </si>
  <si>
    <t>近两年波动率</t>
    <phoneticPr fontId="3" type="noConversion"/>
  </si>
  <si>
    <t>近两年夏普</t>
    <phoneticPr fontId="3" type="noConversion"/>
  </si>
  <si>
    <t>中位数</t>
    <phoneticPr fontId="3" type="noConversion"/>
  </si>
  <si>
    <t>平均数</t>
    <phoneticPr fontId="3" type="noConversion"/>
  </si>
  <si>
    <t>场内期权细项数据</t>
    <phoneticPr fontId="3" type="noConversion"/>
  </si>
  <si>
    <t>中短周期细项数据2</t>
    <phoneticPr fontId="3" type="noConversion"/>
  </si>
  <si>
    <t>混合类细项数据</t>
    <phoneticPr fontId="3" type="noConversion"/>
  </si>
  <si>
    <t>多因子、套利、股指细项数据</t>
    <phoneticPr fontId="3" type="noConversion"/>
  </si>
  <si>
    <t>关于方法：中性产品取周净值绝对收益率，年化绝对收益率计算公式参考【power（期末净值/期初净值，365/运行天数）】，计算的除法原则的年化收益率；指数增强产品取周净值超额率，年化超额收益率计算公式参考【power（期末净值/期初净值/（期末指数点位/期初指数点位），365/运行天数）】，计算除法原则下的年化超额收益率。</t>
    <phoneticPr fontId="8" type="noConversion"/>
  </si>
  <si>
    <t>关于数据：我们尽可能的在私募、三方、买方等等渠道取得数据。去除明显偏离的数据之后按照简单加法原则进行平均，即为私募对应的数据。</t>
    <phoneticPr fontId="8" type="noConversion"/>
  </si>
  <si>
    <t>“江湖汇”股票私募量化数据（产品版）</t>
  </si>
  <si>
    <t>计算贴：中证500指数增强与对冲产品</t>
  </si>
  <si>
    <t>统计私募总规模(亿）</t>
  </si>
  <si>
    <t>更新截止时间</t>
  </si>
  <si>
    <t>日间阿尔法中性</t>
  </si>
  <si>
    <t>管理人</t>
  </si>
  <si>
    <t>ALPHA</t>
  </si>
  <si>
    <t>500增强</t>
  </si>
  <si>
    <t>500-A</t>
  </si>
  <si>
    <t>产品名字</t>
  </si>
  <si>
    <t>2020（超额）</t>
  </si>
  <si>
    <t>2019（超额）</t>
  </si>
  <si>
    <t>2018（超额）</t>
  </si>
  <si>
    <t>日内及更短周期中性</t>
  </si>
  <si>
    <t>关于方法：中性产品取周净值绝对收益率，年化绝对收益率计算公式参考【power（期末净值/期初净值，365/运行天数）】，计算的除法原则的年化收益率；指数增强产品取周净值超额率，年化超额收益率计算公式参考【power（期末净值/期初净值/（期末指数点位/期初指数点位），365/运行天数）】，计算除法原则下的年化超额收益率。</t>
  </si>
  <si>
    <t>关于数据：我们尽可能的在私募、三方、买方等等渠道取得数据。去除明显偏离的数据之后按照简单加法原则进行平均，取尽可能靠近市面上代销产品的表现的产品，即为产品对应的数据。对于产品有异议欢迎反馈信息（reacher.1435@qq.com）</t>
  </si>
  <si>
    <t>中低频中性</t>
  </si>
  <si>
    <t>中位数</t>
  </si>
  <si>
    <t>平均数</t>
  </si>
  <si>
    <t>加权规模平均数</t>
  </si>
  <si>
    <t>ic主力基差变化（-收敛）</t>
  </si>
  <si>
    <t>中证500指数涨跌幅</t>
  </si>
  <si>
    <t>300增强</t>
  </si>
  <si>
    <t>规模</t>
  </si>
  <si>
    <t>产品名称</t>
  </si>
  <si>
    <t>近1周</t>
  </si>
  <si>
    <t>近4周</t>
  </si>
  <si>
    <t>近8周</t>
  </si>
  <si>
    <t>最大回撤</t>
  </si>
  <si>
    <t>夏普</t>
  </si>
  <si>
    <t>周胜率</t>
  </si>
  <si>
    <t>Calmar</t>
  </si>
  <si>
    <t>明汯</t>
  </si>
  <si>
    <t>明汯中性1号</t>
  </si>
  <si>
    <t>幻方</t>
  </si>
  <si>
    <t>幻方量化对冲1号</t>
  </si>
  <si>
    <t>幻方定制</t>
  </si>
  <si>
    <t>幻方量化定制6号</t>
  </si>
  <si>
    <t>灵均</t>
  </si>
  <si>
    <t>新壹心对冲11号（拼接壹心对冲1号2020前）</t>
  </si>
  <si>
    <t>九坤</t>
  </si>
  <si>
    <t>九坤量化混合2号</t>
  </si>
  <si>
    <t>致远</t>
  </si>
  <si>
    <t>致远22号</t>
  </si>
  <si>
    <t>宽德九盈（拼接宽德共赢202005前）</t>
  </si>
  <si>
    <t>鸣石</t>
  </si>
  <si>
    <t>鸣石量化金选9号</t>
  </si>
  <si>
    <t>进化论</t>
  </si>
  <si>
    <t>达尔文博学1号</t>
  </si>
  <si>
    <t>平方和</t>
  </si>
  <si>
    <t>平方和信享</t>
  </si>
  <si>
    <t>白鹭</t>
  </si>
  <si>
    <t>白鹭桃花岛量化对冲二号</t>
  </si>
  <si>
    <t>天算</t>
  </si>
  <si>
    <t>天算顺势1号</t>
  </si>
  <si>
    <t>橡木</t>
  </si>
  <si>
    <t>橡木闻潮六号私募证券投资基金</t>
  </si>
  <si>
    <t>衍复</t>
  </si>
  <si>
    <t>衍复中性三号</t>
  </si>
  <si>
    <t>茂源</t>
  </si>
  <si>
    <t>茂源巴舍里耶2期</t>
  </si>
  <si>
    <t>凯纳（多空）</t>
  </si>
  <si>
    <t>凯纳景泰量化对冲1号(500多空)</t>
  </si>
  <si>
    <t>龙旗</t>
  </si>
  <si>
    <t>龙旗紫薇</t>
  </si>
  <si>
    <t>瑞航</t>
  </si>
  <si>
    <t>瑞航11期</t>
  </si>
  <si>
    <t>蒙玺</t>
  </si>
  <si>
    <t>蒙玺玻尔兹曼2号量化</t>
  </si>
  <si>
    <t>海浦</t>
  </si>
  <si>
    <t>海浦超平面量化对冲1号</t>
  </si>
  <si>
    <t>泰铼</t>
  </si>
  <si>
    <t>泰铼光泰1号</t>
  </si>
  <si>
    <t>赫富</t>
  </si>
  <si>
    <t>赫富一号</t>
  </si>
  <si>
    <t>丰润恒道</t>
  </si>
  <si>
    <t>丰润量化9号</t>
  </si>
  <si>
    <t>蜂雀</t>
  </si>
  <si>
    <t>蜂雀高频ALPHA市场中性</t>
  </si>
  <si>
    <t>双璨</t>
  </si>
  <si>
    <t>岳启</t>
  </si>
  <si>
    <t>合牧-岳启当康二号</t>
  </si>
  <si>
    <t>因诺</t>
  </si>
  <si>
    <t>因诺阿尔法1号</t>
  </si>
  <si>
    <t>无量</t>
  </si>
  <si>
    <t>无量有余1号</t>
  </si>
  <si>
    <t>启林</t>
  </si>
  <si>
    <t>启林同盈1号</t>
  </si>
  <si>
    <t>念空安皓</t>
  </si>
  <si>
    <t>金湖</t>
  </si>
  <si>
    <t>金湖中性对冲-三十五期</t>
  </si>
  <si>
    <t>易股</t>
  </si>
  <si>
    <t>易股鑫源八号</t>
  </si>
  <si>
    <t>塞帕斯</t>
  </si>
  <si>
    <t>塞帕思价值投资1号</t>
  </si>
  <si>
    <t>明汯中性7号(明汯T0)</t>
  </si>
  <si>
    <t>金锝</t>
  </si>
  <si>
    <t>外贸信托-金锝建业1号</t>
  </si>
  <si>
    <t>鸣石量化18号（鸣石T0）</t>
  </si>
  <si>
    <t>锐天</t>
  </si>
  <si>
    <t>华量锐天1号</t>
  </si>
  <si>
    <t>量桥</t>
  </si>
  <si>
    <t>量桥丰泽一号</t>
  </si>
  <si>
    <t>思勰</t>
  </si>
  <si>
    <t>思勰市场中性</t>
  </si>
  <si>
    <t>天演</t>
  </si>
  <si>
    <t>天演日内多因子</t>
  </si>
  <si>
    <t>希格斯</t>
  </si>
  <si>
    <t>希格斯沪深300单利宝1号</t>
  </si>
  <si>
    <t>世纪前沿</t>
  </si>
  <si>
    <t>世纪前沿量化对冲3号</t>
  </si>
  <si>
    <t>稳博</t>
  </si>
  <si>
    <t>稳博红樱桃8号A</t>
  </si>
  <si>
    <t>超线性</t>
  </si>
  <si>
    <t>超线性1号</t>
  </si>
  <si>
    <t>贞元</t>
  </si>
  <si>
    <t>贞元盛唐（2020年前银象浩友1号,202005前玖誉银象三号）</t>
  </si>
  <si>
    <t>玉数</t>
  </si>
  <si>
    <t>玉数涵瑞六号</t>
  </si>
  <si>
    <t>白鹭（低频）</t>
  </si>
  <si>
    <t>白鹭群贤</t>
  </si>
  <si>
    <t>金戈量锐</t>
  </si>
  <si>
    <t>量锐18号</t>
  </si>
  <si>
    <t>凯纳（低频）</t>
  </si>
  <si>
    <t>凯纳银曦中性2号</t>
  </si>
  <si>
    <t>品赋</t>
  </si>
  <si>
    <t>品赋火炬</t>
  </si>
  <si>
    <t>千朔</t>
  </si>
  <si>
    <t>千朔alpha中性产品</t>
  </si>
  <si>
    <t>当周</t>
  </si>
  <si>
    <t>近1周（超额）</t>
  </si>
  <si>
    <t>近4周（超额）</t>
  </si>
  <si>
    <t>近8周（超额）</t>
  </si>
  <si>
    <t>2017（超额）</t>
  </si>
  <si>
    <t>最大回撤（超额）</t>
  </si>
  <si>
    <t>幻方中证500量化多策略1号</t>
  </si>
  <si>
    <t>明汯价值成长1期</t>
  </si>
  <si>
    <t>灵均进取2号</t>
  </si>
  <si>
    <t>九坤日享中证500指数增强1号</t>
  </si>
  <si>
    <t>致远中证500指数加强</t>
  </si>
  <si>
    <t>鸣石春天指数增强6号</t>
  </si>
  <si>
    <t>锐天38号（2020年前拼接琴生一号）</t>
  </si>
  <si>
    <t>平方和进取1号</t>
  </si>
  <si>
    <t>白鹭南强二号</t>
  </si>
  <si>
    <t>无量1期</t>
  </si>
  <si>
    <t>量锐7号</t>
  </si>
  <si>
    <t>天演指数增强</t>
  </si>
  <si>
    <t>启林正兴东秀1号</t>
  </si>
  <si>
    <t>天算点金1号</t>
  </si>
  <si>
    <t>因诺天丰1号</t>
  </si>
  <si>
    <t>金湖增强二号</t>
  </si>
  <si>
    <t>思勰500增强</t>
  </si>
  <si>
    <t>念空瑞景1号</t>
  </si>
  <si>
    <t>凯纳景泰指数增强</t>
  </si>
  <si>
    <t>龙旗红旭</t>
  </si>
  <si>
    <t>易股托特一号</t>
  </si>
  <si>
    <t>海浦超平面中证500指数增强1号</t>
  </si>
  <si>
    <t>超线性3号</t>
  </si>
  <si>
    <t>赫富500指数增强</t>
  </si>
  <si>
    <t>蒙玺祖冲之1号量化</t>
  </si>
  <si>
    <t>塞帕思拉斐尔1号</t>
  </si>
  <si>
    <t>丰润长期价值一期</t>
  </si>
  <si>
    <t>丰润恒道（中低频）</t>
  </si>
  <si>
    <t>丰润指数增强一号</t>
  </si>
  <si>
    <t>蜂雀（低频）</t>
  </si>
  <si>
    <t>蜂雀基本面alpha中证500指数增强</t>
  </si>
  <si>
    <t>蜂雀成长优选增强2号</t>
  </si>
  <si>
    <t>衍复指増三号</t>
  </si>
  <si>
    <t>幻方沪深300量化多策略1号</t>
  </si>
  <si>
    <t>明汯稳健增长1期</t>
  </si>
  <si>
    <t>九坤日享沪深300指数增强1号</t>
  </si>
  <si>
    <t>致远沪深300指数加强（拼接致远若谷二号）</t>
  </si>
  <si>
    <t>鸣石春天沪深300指数增强1号</t>
  </si>
  <si>
    <t>因诺天跃四号</t>
  </si>
  <si>
    <t>“江湖汇”股票私募量化数据（私募版）</t>
  </si>
  <si>
    <t>管理规模</t>
  </si>
  <si>
    <t>波动率</t>
  </si>
  <si>
    <t xml:space="preserve"> 周胜率</t>
  </si>
  <si>
    <t>明汯T0</t>
  </si>
  <si>
    <t>鸣石T0</t>
  </si>
  <si>
    <t>宽德T0</t>
  </si>
  <si>
    <t xml:space="preserve"> </t>
  </si>
  <si>
    <t>当周超额</t>
  </si>
  <si>
    <t>近4周超额</t>
  </si>
  <si>
    <t>近8周超额</t>
  </si>
  <si>
    <t>2020超额</t>
  </si>
  <si>
    <t>2019超额</t>
  </si>
  <si>
    <t>2018超额</t>
  </si>
  <si>
    <t>2017超额</t>
  </si>
  <si>
    <t>超额最大回撤</t>
  </si>
  <si>
    <t>超额波动率</t>
  </si>
  <si>
    <t>超额夏普</t>
  </si>
  <si>
    <t>超额Calmar</t>
  </si>
  <si>
    <t xml:space="preserve"> 超额周胜率</t>
  </si>
  <si>
    <t>对冲产品细项数据1</t>
  </si>
  <si>
    <t>对冲产品细项数据2</t>
  </si>
  <si>
    <t>对冲产品细项数据3</t>
  </si>
  <si>
    <t>对冲细项数据4</t>
  </si>
  <si>
    <t>500指数增强细项数据1</t>
  </si>
  <si>
    <t>500指数增强细项数据2</t>
  </si>
  <si>
    <t>500指数增强细项数据3</t>
  </si>
  <si>
    <t>关于数据：我们尽可能的在私募、三方、买方等等渠道取得数据。去除明显偏离的数据之后按照简单加法原则进行平均，即为私募对应的数据。</t>
  </si>
  <si>
    <t>蒙玺T0</t>
  </si>
  <si>
    <t>2019年6月至今年化收益率</t>
  </si>
  <si>
    <t>2019年以来最大回撤</t>
  </si>
  <si>
    <t>2018年最大回撤</t>
  </si>
  <si>
    <t>下行标准差</t>
  </si>
  <si>
    <t>2019年以来夏普</t>
  </si>
  <si>
    <t>宽徳T0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</si>
</sst>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);[Red]\(0.0\)"/>
    <numFmt numFmtId="177" formatCode="0.00_);[Red]\(0.00\)"/>
    <numFmt numFmtId="178" formatCode="yyyy&quot;年&quot;m&quot;月&quot;;@"/>
    <numFmt numFmtId="179" formatCode="0.0%"/>
    <numFmt numFmtId="180" formatCode="0.00_ "/>
    <numFmt numFmtId="181" formatCode="0_);[Red]\(0\)"/>
  </numFmts>
  <fonts count="35" x14ac:knownFonts="1"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20"/>
      <color rgb="FFFFFFFF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4"/>
      <charset val="134"/>
      <scheme val="minor"/>
    </font>
    <font>
      <sz val="9"/>
      <name val="宋体"/>
      <family val="4"/>
      <charset val="134"/>
      <scheme val="minor"/>
    </font>
    <font>
      <b/>
      <sz val="18"/>
      <color theme="1"/>
      <name val="宋体"/>
      <family val="4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1"/>
      <color theme="1"/>
      <name val="宋体"/>
      <family val="4"/>
      <charset val="134"/>
      <scheme val="minor"/>
    </font>
    <font>
      <sz val="10"/>
      <color theme="1"/>
      <name val="宋体"/>
      <family val="2"/>
      <scheme val="minor"/>
    </font>
    <font>
      <b/>
      <sz val="12"/>
      <color theme="1"/>
      <name val="宋体"/>
      <family val="4"/>
      <charset val="134"/>
      <scheme val="minor"/>
    </font>
    <font>
      <b/>
      <sz val="10"/>
      <color theme="1"/>
      <name val="宋体"/>
      <family val="4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"/>
      <color theme="1"/>
      <name val="宋体"/>
      <family val="4"/>
      <charset val="134"/>
      <scheme val="minor"/>
    </font>
    <font>
      <sz val="9"/>
      <color theme="1"/>
      <name val="宋体"/>
      <family val="4"/>
      <charset val="134"/>
      <scheme val="minor"/>
    </font>
    <font>
      <sz val="6"/>
      <color theme="1"/>
      <name val="宋体"/>
      <family val="2"/>
      <scheme val="minor"/>
    </font>
    <font>
      <sz val="7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20"/>
      <color theme="0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20"/>
      <color indexed="9"/>
      <name val="Arial"/>
      <family val="2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/>
      <top style="thin">
        <color rgb="FFC00000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medium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27">
    <xf numFmtId="0" fontId="0" fillId="0" borderId="0" xfId="0"/>
    <xf numFmtId="0" fontId="7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1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9" fontId="6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10" fontId="6" fillId="0" borderId="0" xfId="0" applyNumberFormat="1" applyFont="1" applyBorder="1" applyAlignment="1">
      <alignment horizontal="center" vertical="center" wrapText="1"/>
    </xf>
    <xf numFmtId="177" fontId="6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Fill="1" applyBorder="1"/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0" xfId="0" applyFont="1" applyFill="1" applyBorder="1"/>
    <xf numFmtId="57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5" fillId="0" borderId="1" xfId="0" applyFont="1" applyBorder="1" applyAlignment="1">
      <alignment horizontal="left" vertical="center"/>
    </xf>
    <xf numFmtId="176" fontId="16" fillId="3" borderId="2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178" fontId="14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0" fontId="18" fillId="0" borderId="3" xfId="0" applyNumberFormat="1" applyFont="1" applyBorder="1" applyAlignment="1">
      <alignment horizontal="center"/>
    </xf>
    <xf numFmtId="177" fontId="18" fillId="0" borderId="0" xfId="0" applyNumberFormat="1" applyFont="1" applyBorder="1" applyAlignment="1">
      <alignment horizontal="center"/>
    </xf>
    <xf numFmtId="9" fontId="18" fillId="0" borderId="0" xfId="0" applyNumberFormat="1" applyFont="1" applyBorder="1" applyAlignment="1">
      <alignment horizontal="center"/>
    </xf>
    <xf numFmtId="10" fontId="0" fillId="0" borderId="0" xfId="0" applyNumberFormat="1"/>
    <xf numFmtId="176" fontId="18" fillId="0" borderId="0" xfId="0" applyNumberFormat="1" applyFont="1" applyAlignment="1">
      <alignment horizontal="center"/>
    </xf>
    <xf numFmtId="10" fontId="18" fillId="0" borderId="0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176" fontId="18" fillId="0" borderId="1" xfId="0" applyNumberFormat="1" applyFont="1" applyBorder="1" applyAlignment="1">
      <alignment horizontal="center" wrapText="1"/>
    </xf>
    <xf numFmtId="10" fontId="18" fillId="0" borderId="1" xfId="0" applyNumberFormat="1" applyFont="1" applyBorder="1" applyAlignment="1">
      <alignment horizontal="center"/>
    </xf>
    <xf numFmtId="177" fontId="18" fillId="0" borderId="1" xfId="0" applyNumberFormat="1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176" fontId="14" fillId="0" borderId="0" xfId="0" applyNumberFormat="1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176" fontId="6" fillId="0" borderId="5" xfId="0" applyNumberFormat="1" applyFont="1" applyBorder="1" applyAlignment="1">
      <alignment horizontal="center" wrapText="1"/>
    </xf>
    <xf numFmtId="176" fontId="6" fillId="0" borderId="5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 wrapText="1"/>
    </xf>
    <xf numFmtId="177" fontId="6" fillId="0" borderId="5" xfId="0" applyNumberFormat="1" applyFont="1" applyBorder="1" applyAlignment="1">
      <alignment horizontal="center" wrapText="1"/>
    </xf>
    <xf numFmtId="9" fontId="6" fillId="0" borderId="5" xfId="0" applyNumberFormat="1" applyFont="1" applyBorder="1" applyAlignment="1">
      <alignment horizontal="center" wrapText="1"/>
    </xf>
    <xf numFmtId="9" fontId="6" fillId="0" borderId="6" xfId="0" applyNumberFormat="1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176" fontId="6" fillId="0" borderId="0" xfId="0" applyNumberFormat="1" applyFont="1" applyBorder="1" applyAlignment="1">
      <alignment horizontal="center" wrapText="1"/>
    </xf>
    <xf numFmtId="176" fontId="6" fillId="0" borderId="0" xfId="0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 wrapText="1"/>
    </xf>
    <xf numFmtId="177" fontId="6" fillId="0" borderId="0" xfId="0" applyNumberFormat="1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wrapText="1"/>
    </xf>
    <xf numFmtId="9" fontId="6" fillId="0" borderId="8" xfId="0" applyNumberFormat="1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176" fontId="6" fillId="0" borderId="2" xfId="0" applyNumberFormat="1" applyFont="1" applyBorder="1" applyAlignment="1">
      <alignment horizontal="center" wrapText="1"/>
    </xf>
    <xf numFmtId="176" fontId="6" fillId="0" borderId="2" xfId="0" applyNumberFormat="1" applyFont="1" applyBorder="1" applyAlignment="1">
      <alignment horizontal="center"/>
    </xf>
    <xf numFmtId="10" fontId="6" fillId="0" borderId="2" xfId="0" applyNumberFormat="1" applyFont="1" applyBorder="1" applyAlignment="1">
      <alignment horizontal="center" wrapText="1"/>
    </xf>
    <xf numFmtId="177" fontId="6" fillId="0" borderId="2" xfId="0" applyNumberFormat="1" applyFont="1" applyBorder="1" applyAlignment="1">
      <alignment horizontal="center" wrapText="1"/>
    </xf>
    <xf numFmtId="9" fontId="6" fillId="0" borderId="2" xfId="0" applyNumberFormat="1" applyFont="1" applyBorder="1" applyAlignment="1">
      <alignment horizontal="center" wrapText="1"/>
    </xf>
    <xf numFmtId="9" fontId="6" fillId="0" borderId="10" xfId="0" applyNumberFormat="1" applyFont="1" applyBorder="1" applyAlignment="1">
      <alignment horizontal="center" wrapText="1"/>
    </xf>
    <xf numFmtId="10" fontId="14" fillId="0" borderId="0" xfId="0" applyNumberFormat="1" applyFont="1" applyBorder="1" applyAlignment="1">
      <alignment horizontal="center" wrapText="1"/>
    </xf>
    <xf numFmtId="177" fontId="14" fillId="0" borderId="0" xfId="0" applyNumberFormat="1" applyFont="1" applyBorder="1" applyAlignment="1">
      <alignment horizontal="center" wrapText="1"/>
    </xf>
    <xf numFmtId="9" fontId="14" fillId="0" borderId="0" xfId="0" applyNumberFormat="1" applyFont="1" applyBorder="1" applyAlignment="1">
      <alignment horizontal="center" wrapText="1"/>
    </xf>
    <xf numFmtId="177" fontId="0" fillId="0" borderId="0" xfId="0" applyNumberFormat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8" fillId="0" borderId="0" xfId="0" applyFont="1"/>
    <xf numFmtId="177" fontId="18" fillId="0" borderId="0" xfId="0" applyNumberFormat="1" applyFont="1"/>
    <xf numFmtId="0" fontId="14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177" fontId="18" fillId="0" borderId="3" xfId="0" applyNumberFormat="1" applyFont="1" applyBorder="1" applyAlignment="1">
      <alignment horizontal="center"/>
    </xf>
    <xf numFmtId="9" fontId="18" fillId="0" borderId="3" xfId="0" applyNumberFormat="1" applyFont="1" applyBorder="1" applyAlignment="1">
      <alignment horizontal="center"/>
    </xf>
    <xf numFmtId="178" fontId="14" fillId="0" borderId="1" xfId="0" applyNumberFormat="1" applyFont="1" applyBorder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10" fontId="14" fillId="0" borderId="3" xfId="0" applyNumberFormat="1" applyFont="1" applyBorder="1" applyAlignment="1">
      <alignment horizontal="center"/>
    </xf>
    <xf numFmtId="10" fontId="14" fillId="0" borderId="0" xfId="0" applyNumberFormat="1" applyFont="1" applyBorder="1" applyAlignment="1">
      <alignment horizontal="center"/>
    </xf>
    <xf numFmtId="177" fontId="14" fillId="0" borderId="0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177" fontId="14" fillId="0" borderId="1" xfId="0" applyNumberFormat="1" applyFont="1" applyBorder="1" applyAlignment="1">
      <alignment horizontal="center"/>
    </xf>
    <xf numFmtId="9" fontId="14" fillId="0" borderId="1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2" fillId="0" borderId="0" xfId="1" applyFont="1" applyFill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5" fillId="0" borderId="0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wrapText="1"/>
    </xf>
    <xf numFmtId="176" fontId="14" fillId="0" borderId="3" xfId="0" applyNumberFormat="1" applyFont="1" applyBorder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179" fontId="14" fillId="0" borderId="1" xfId="0" applyNumberFormat="1" applyFont="1" applyBorder="1" applyAlignment="1">
      <alignment horizontal="center"/>
    </xf>
    <xf numFmtId="10" fontId="14" fillId="0" borderId="0" xfId="0" applyNumberFormat="1" applyFont="1" applyFill="1" applyBorder="1" applyAlignment="1">
      <alignment horizontal="center"/>
    </xf>
    <xf numFmtId="180" fontId="6" fillId="0" borderId="2" xfId="0" applyNumberFormat="1" applyFont="1" applyBorder="1" applyAlignment="1">
      <alignment horizontal="center" wrapText="1"/>
    </xf>
    <xf numFmtId="176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4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176" fontId="14" fillId="0" borderId="0" xfId="0" applyNumberFormat="1" applyFont="1" applyBorder="1" applyAlignment="1">
      <alignment horizontal="center" vertical="center" wrapText="1"/>
    </xf>
    <xf numFmtId="10" fontId="22" fillId="0" borderId="0" xfId="0" applyNumberFormat="1" applyFont="1" applyAlignment="1">
      <alignment horizontal="center"/>
    </xf>
    <xf numFmtId="176" fontId="14" fillId="0" borderId="0" xfId="0" applyNumberFormat="1" applyFont="1" applyBorder="1" applyAlignment="1">
      <alignment horizontal="center"/>
    </xf>
    <xf numFmtId="176" fontId="14" fillId="0" borderId="1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176" fontId="14" fillId="0" borderId="0" xfId="0" applyNumberFormat="1" applyFont="1" applyBorder="1" applyAlignment="1">
      <alignment horizontal="center"/>
    </xf>
    <xf numFmtId="176" fontId="14" fillId="0" borderId="1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76" fontId="14" fillId="0" borderId="3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/>
    </xf>
    <xf numFmtId="176" fontId="19" fillId="0" borderId="0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/>
    </xf>
    <xf numFmtId="176" fontId="18" fillId="0" borderId="3" xfId="0" applyNumberFormat="1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23" fillId="2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4" fillId="0" borderId="0" xfId="0" applyFont="1" applyAlignment="1">
      <alignment horizontal="center" vertical="center" wrapText="1"/>
    </xf>
    <xf numFmtId="181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0" fontId="24" fillId="4" borderId="0" xfId="0" applyNumberFormat="1" applyFont="1" applyFill="1" applyAlignment="1">
      <alignment horizontal="center" vertical="center"/>
    </xf>
    <xf numFmtId="14" fontId="24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81" fontId="11" fillId="0" borderId="0" xfId="0" applyNumberFormat="1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81" fontId="24" fillId="3" borderId="2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 wrapText="1"/>
    </xf>
    <xf numFmtId="10" fontId="24" fillId="3" borderId="2" xfId="0" applyNumberFormat="1" applyFont="1" applyFill="1" applyBorder="1" applyAlignment="1">
      <alignment horizontal="center" vertical="center"/>
    </xf>
    <xf numFmtId="49" fontId="24" fillId="3" borderId="2" xfId="0" applyNumberFormat="1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81" fontId="11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10" fontId="11" fillId="5" borderId="0" xfId="0" applyNumberFormat="1" applyFont="1" applyFill="1" applyAlignment="1">
      <alignment horizontal="center" vertical="center"/>
    </xf>
    <xf numFmtId="49" fontId="11" fillId="5" borderId="0" xfId="0" applyNumberFormat="1" applyFont="1" applyFill="1" applyAlignment="1">
      <alignment horizontal="center" vertical="center"/>
    </xf>
    <xf numFmtId="10" fontId="0" fillId="0" borderId="0" xfId="0" applyNumberForma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10" fontId="6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25" fillId="6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5" fillId="3" borderId="0" xfId="0" applyFont="1" applyFill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77" fontId="6" fillId="0" borderId="3" xfId="0" applyNumberFormat="1" applyFont="1" applyBorder="1" applyAlignment="1">
      <alignment horizontal="center" vertical="center" wrapText="1"/>
    </xf>
    <xf numFmtId="10" fontId="6" fillId="6" borderId="3" xfId="0" applyNumberFormat="1" applyFont="1" applyFill="1" applyBorder="1" applyAlignment="1">
      <alignment horizontal="center" vertical="center"/>
    </xf>
    <xf numFmtId="10" fontId="6" fillId="5" borderId="3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0" fontId="6" fillId="6" borderId="0" xfId="0" applyNumberFormat="1" applyFont="1" applyFill="1" applyAlignment="1">
      <alignment horizontal="center" vertical="center"/>
    </xf>
    <xf numFmtId="10" fontId="6" fillId="5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 wrapText="1"/>
    </xf>
    <xf numFmtId="177" fontId="25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6" fillId="6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6" fillId="3" borderId="0" xfId="0" applyFont="1" applyFill="1" applyAlignment="1">
      <alignment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0" fontId="10" fillId="3" borderId="0" xfId="0" applyFont="1" applyFill="1" applyBorder="1" applyAlignment="1">
      <alignment vertical="center" wrapText="1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28" fillId="3" borderId="0" xfId="0" applyFont="1" applyFill="1" applyBorder="1" applyAlignment="1">
      <alignment vertical="center" wrapText="1"/>
    </xf>
    <xf numFmtId="0" fontId="28" fillId="3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81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10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 wrapText="1"/>
    </xf>
    <xf numFmtId="177" fontId="6" fillId="0" borderId="7" xfId="0" applyNumberFormat="1" applyFont="1" applyBorder="1" applyAlignment="1">
      <alignment horizontal="center" vertical="center"/>
    </xf>
    <xf numFmtId="181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29" fillId="0" borderId="9" xfId="0" applyNumberFormat="1" applyFont="1" applyBorder="1" applyAlignment="1">
      <alignment horizontal="center" vertical="center" wrapText="1"/>
    </xf>
    <xf numFmtId="181" fontId="6" fillId="0" borderId="2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77" fontId="6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10" fontId="10" fillId="3" borderId="5" xfId="0" applyNumberFormat="1" applyFont="1" applyFill="1" applyBorder="1" applyAlignment="1">
      <alignment horizontal="center" vertical="center"/>
    </xf>
    <xf numFmtId="10" fontId="10" fillId="3" borderId="6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10" fontId="6" fillId="5" borderId="0" xfId="0" applyNumberFormat="1" applyFont="1" applyFill="1" applyBorder="1" applyAlignment="1">
      <alignment horizontal="center" vertical="center"/>
    </xf>
    <xf numFmtId="10" fontId="6" fillId="5" borderId="8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10" fontId="6" fillId="5" borderId="2" xfId="0" applyNumberFormat="1" applyFont="1" applyFill="1" applyBorder="1" applyAlignment="1">
      <alignment horizontal="center" vertical="center"/>
    </xf>
    <xf numFmtId="10" fontId="6" fillId="5" borderId="1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26" fillId="0" borderId="0" xfId="0" applyFont="1" applyFill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181" fontId="24" fillId="3" borderId="2" xfId="0" applyNumberFormat="1" applyFont="1" applyFill="1" applyBorder="1" applyAlignment="1">
      <alignment horizontal="center" vertical="center" wrapText="1"/>
    </xf>
    <xf numFmtId="10" fontId="17" fillId="3" borderId="2" xfId="0" applyNumberFormat="1" applyFont="1" applyFill="1" applyBorder="1" applyAlignment="1">
      <alignment horizontal="center" vertical="center" wrapText="1"/>
    </xf>
    <xf numFmtId="49" fontId="17" fillId="3" borderId="2" xfId="0" applyNumberFormat="1" applyFont="1" applyFill="1" applyBorder="1" applyAlignment="1">
      <alignment horizontal="center" vertical="center" wrapText="1"/>
    </xf>
    <xf numFmtId="10" fontId="24" fillId="3" borderId="2" xfId="0" applyNumberFormat="1" applyFont="1" applyFill="1" applyBorder="1" applyAlignment="1">
      <alignment horizontal="center" vertical="center" wrapText="1"/>
    </xf>
    <xf numFmtId="176" fontId="24" fillId="3" borderId="2" xfId="0" applyNumberFormat="1" applyFont="1" applyFill="1" applyBorder="1" applyAlignment="1">
      <alignment horizontal="center" vertical="center" wrapText="1"/>
    </xf>
    <xf numFmtId="9" fontId="24" fillId="3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0" fillId="0" borderId="0" xfId="1" applyFon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14" fontId="24" fillId="3" borderId="0" xfId="0" applyNumberFormat="1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9" fontId="24" fillId="3" borderId="2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 wrapText="1"/>
    </xf>
    <xf numFmtId="176" fontId="3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176" fontId="32" fillId="0" borderId="1" xfId="0" applyNumberFormat="1" applyFont="1" applyFill="1" applyBorder="1" applyAlignment="1">
      <alignment horizontal="center" vertical="center" wrapText="1"/>
    </xf>
    <xf numFmtId="10" fontId="10" fillId="0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31" fillId="0" borderId="0" xfId="0" applyNumberFormat="1" applyFont="1" applyFill="1" applyBorder="1" applyAlignment="1">
      <alignment horizontal="center" vertical="center" wrapText="1"/>
    </xf>
    <xf numFmtId="10" fontId="33" fillId="0" borderId="0" xfId="0" applyNumberFormat="1" applyFont="1" applyAlignment="1">
      <alignment horizontal="center" vertical="center"/>
    </xf>
    <xf numFmtId="10" fontId="33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9" fontId="6" fillId="0" borderId="1" xfId="0" applyNumberFormat="1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9" fontId="6" fillId="0" borderId="0" xfId="0" applyNumberFormat="1" applyFont="1" applyBorder="1" applyAlignment="1">
      <alignment vertical="center"/>
    </xf>
    <xf numFmtId="9" fontId="6" fillId="0" borderId="6" xfId="0" applyNumberFormat="1" applyFont="1" applyBorder="1" applyAlignment="1">
      <alignment horizontal="center" vertical="center"/>
    </xf>
    <xf numFmtId="9" fontId="6" fillId="0" borderId="8" xfId="0" applyNumberFormat="1" applyFont="1" applyBorder="1" applyAlignment="1">
      <alignment horizontal="center" vertical="center"/>
    </xf>
    <xf numFmtId="9" fontId="6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10" fontId="10" fillId="3" borderId="0" xfId="0" applyNumberFormat="1" applyFont="1" applyFill="1" applyBorder="1" applyAlignment="1">
      <alignment horizontal="center" vertical="center"/>
    </xf>
    <xf numFmtId="10" fontId="10" fillId="3" borderId="13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0" fontId="6" fillId="5" borderId="16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0" fontId="0" fillId="0" borderId="0" xfId="0" applyNumberFormat="1" applyAlignment="1">
      <alignment vertical="center" wrapText="1"/>
    </xf>
    <xf numFmtId="0" fontId="12" fillId="0" borderId="0" xfId="0" applyFont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Alignment="1">
      <alignment vertical="center"/>
    </xf>
    <xf numFmtId="9" fontId="10" fillId="3" borderId="0" xfId="0" applyNumberFormat="1" applyFont="1" applyFill="1" applyBorder="1" applyAlignment="1">
      <alignment vertical="center" wrapText="1"/>
    </xf>
  </cellXfs>
  <cellStyles count="2">
    <cellStyle name="常规" xfId="0" builtinId="0"/>
    <cellStyle name="常规_20090618 industry data analysis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520700</xdr:colOff>
      <xdr:row>673</xdr:row>
      <xdr:rowOff>50800</xdr:rowOff>
    </xdr:from>
    <xdr:to>
      <xdr:col>6</xdr:col>
      <xdr:colOff>73025</xdr:colOff>
      <xdr:row>680</xdr:row>
      <xdr:rowOff>44997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8675" y="119265700"/>
          <a:ext cx="1314450" cy="1194347"/>
        </a:xfrm>
        <a:prstGeom prst="rect">
          <a:avLst/>
        </a:prstGeom>
      </xdr:spPr>
    </xdr:pic>
    <xdr:clientData/>
  </xdr:twoCellAnchor>
  <xdr:twoCellAnchor editAs="oneCell">
    <xdr:from>
      <xdr:col>7</xdr:col>
      <xdr:colOff>215900</xdr:colOff>
      <xdr:row>673</xdr:row>
      <xdr:rowOff>78756</xdr:rowOff>
    </xdr:from>
    <xdr:to>
      <xdr:col>10</xdr:col>
      <xdr:colOff>28574</xdr:colOff>
      <xdr:row>680</xdr:row>
      <xdr:rowOff>44997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2300" y="119293656"/>
          <a:ext cx="1308099" cy="1166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444500</xdr:colOff>
      <xdr:row>54</xdr:row>
      <xdr:rowOff>101600</xdr:rowOff>
    </xdr:from>
    <xdr:to>
      <xdr:col>16</xdr:col>
      <xdr:colOff>822325</xdr:colOff>
      <xdr:row>60</xdr:row>
      <xdr:rowOff>16422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7550" y="10350500"/>
          <a:ext cx="1311275" cy="1295947"/>
        </a:xfrm>
        <a:prstGeom prst="rect">
          <a:avLst/>
        </a:prstGeom>
      </xdr:spPr>
    </xdr:pic>
    <xdr:clientData/>
  </xdr:twoCellAnchor>
  <xdr:twoCellAnchor editAs="oneCell">
    <xdr:from>
      <xdr:col>18</xdr:col>
      <xdr:colOff>342900</xdr:colOff>
      <xdr:row>54</xdr:row>
      <xdr:rowOff>116856</xdr:rowOff>
    </xdr:from>
    <xdr:to>
      <xdr:col>21</xdr:col>
      <xdr:colOff>85724</xdr:colOff>
      <xdr:row>60</xdr:row>
      <xdr:rowOff>6897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97200" y="10365756"/>
          <a:ext cx="1314449" cy="12711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546100</xdr:colOff>
      <xdr:row>127</xdr:row>
      <xdr:rowOff>44450</xdr:rowOff>
    </xdr:from>
    <xdr:to>
      <xdr:col>6</xdr:col>
      <xdr:colOff>565150</xdr:colOff>
      <xdr:row>134</xdr:row>
      <xdr:rowOff>148734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6635B215-00D6-FD4A-98CE-3565736F3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5050" y="24618950"/>
          <a:ext cx="1333500" cy="1304434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127</xdr:row>
      <xdr:rowOff>47006</xdr:rowOff>
    </xdr:from>
    <xdr:to>
      <xdr:col>10</xdr:col>
      <xdr:colOff>76199</xdr:colOff>
      <xdr:row>134</xdr:row>
      <xdr:rowOff>102147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95176045-3707-0A46-AAA7-ED0F4EE2C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24621506"/>
          <a:ext cx="1333499" cy="12552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520700</xdr:colOff>
      <xdr:row>285</xdr:row>
      <xdr:rowOff>50800</xdr:rowOff>
    </xdr:from>
    <xdr:to>
      <xdr:col>25</xdr:col>
      <xdr:colOff>244475</xdr:colOff>
      <xdr:row>292</xdr:row>
      <xdr:rowOff>44994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BDB3C8EE-7766-6C4B-8848-F6515B2B1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2425" y="51933475"/>
          <a:ext cx="1314450" cy="1194344"/>
        </a:xfrm>
        <a:prstGeom prst="rect">
          <a:avLst/>
        </a:prstGeom>
      </xdr:spPr>
    </xdr:pic>
    <xdr:clientData/>
  </xdr:twoCellAnchor>
  <xdr:twoCellAnchor editAs="oneCell">
    <xdr:from>
      <xdr:col>26</xdr:col>
      <xdr:colOff>215900</xdr:colOff>
      <xdr:row>285</xdr:row>
      <xdr:rowOff>78756</xdr:rowOff>
    </xdr:from>
    <xdr:to>
      <xdr:col>27</xdr:col>
      <xdr:colOff>806449</xdr:colOff>
      <xdr:row>292</xdr:row>
      <xdr:rowOff>44994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29BB1F33-4D1E-CF47-91E6-FD2CE88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22725" y="51961431"/>
          <a:ext cx="1314449" cy="1166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5"/>
  <sheetViews>
    <sheetView tabSelected="1" workbookViewId="0">
      <selection activeCell="R5" sqref="R5"/>
    </sheetView>
  </sheetViews>
  <sheetFormatPr defaultColWidth="10.625" defaultRowHeight="13.5" x14ac:dyDescent="0.15"/>
  <cols>
    <col min="1" max="1" width="19.375" style="3" customWidth="1"/>
    <col min="2" max="2" width="9.125" style="3" customWidth="1"/>
    <col min="3" max="6" width="8.875" style="158" customWidth="1"/>
    <col min="7" max="9" width="8" style="158" customWidth="1"/>
    <col min="10" max="13" width="8.875" style="3" customWidth="1"/>
    <col min="14" max="14" width="8.875" style="277" customWidth="1"/>
    <col min="15" max="15" width="10.625" style="3"/>
    <col min="16" max="16" width="10.5" style="3" customWidth="1"/>
    <col min="17" max="17" width="7.375" style="3" hidden="1" customWidth="1"/>
    <col min="18" max="16384" width="10.625" style="3"/>
  </cols>
  <sheetData>
    <row r="1" spans="1:31" x14ac:dyDescent="0.15">
      <c r="A1" s="148" t="s">
        <v>696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31" x14ac:dyDescent="0.1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</row>
    <row r="3" spans="1:31" x14ac:dyDescent="0.15">
      <c r="C3" s="3"/>
      <c r="D3" s="3"/>
      <c r="E3" s="3"/>
      <c r="F3" s="3"/>
      <c r="G3" s="3"/>
      <c r="H3" s="3"/>
      <c r="I3" s="3"/>
      <c r="O3" s="158"/>
      <c r="P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</row>
    <row r="4" spans="1:31" ht="15.95" customHeight="1" x14ac:dyDescent="0.15">
      <c r="C4" s="3"/>
      <c r="D4" s="3"/>
      <c r="E4" s="3"/>
      <c r="F4" s="3"/>
      <c r="G4" s="3"/>
      <c r="H4" s="3"/>
      <c r="I4" s="3"/>
      <c r="K4" s="278" t="s">
        <v>525</v>
      </c>
      <c r="L4" s="278"/>
      <c r="M4" s="279">
        <v>44015</v>
      </c>
      <c r="N4" s="279"/>
      <c r="O4" s="158"/>
      <c r="P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</row>
    <row r="5" spans="1:31" x14ac:dyDescent="0.15">
      <c r="A5" s="280"/>
      <c r="C5" s="3"/>
      <c r="D5" s="3"/>
      <c r="E5" s="3"/>
      <c r="F5" s="3"/>
      <c r="G5" s="3"/>
      <c r="H5" s="3"/>
      <c r="I5" s="3"/>
      <c r="M5" s="277"/>
      <c r="N5" s="158"/>
      <c r="Q5" s="158"/>
    </row>
    <row r="6" spans="1:31" ht="15" thickBot="1" x14ac:dyDescent="0.2">
      <c r="A6" s="275" t="s">
        <v>526</v>
      </c>
      <c r="B6" s="164" t="s">
        <v>697</v>
      </c>
      <c r="C6" s="164" t="s">
        <v>651</v>
      </c>
      <c r="D6" s="164" t="s">
        <v>548</v>
      </c>
      <c r="E6" s="164" t="s">
        <v>549</v>
      </c>
      <c r="F6" s="164">
        <v>2020</v>
      </c>
      <c r="G6" s="164">
        <v>2019</v>
      </c>
      <c r="H6" s="164">
        <v>2018</v>
      </c>
      <c r="I6" s="164">
        <v>2017</v>
      </c>
      <c r="J6" s="164" t="s">
        <v>550</v>
      </c>
      <c r="K6" s="164" t="s">
        <v>698</v>
      </c>
      <c r="L6" s="164" t="s">
        <v>551</v>
      </c>
      <c r="M6" s="164" t="s">
        <v>553</v>
      </c>
      <c r="N6" s="281" t="s">
        <v>699</v>
      </c>
      <c r="Q6" s="158"/>
    </row>
    <row r="7" spans="1:31" x14ac:dyDescent="0.15">
      <c r="A7" s="282" t="s">
        <v>554</v>
      </c>
      <c r="B7" s="283">
        <v>460</v>
      </c>
      <c r="C7" s="170">
        <v>-9.6998829325298797E-3</v>
      </c>
      <c r="D7" s="170">
        <v>5.8597510228629579E-3</v>
      </c>
      <c r="E7" s="170">
        <v>3.4584103737699635E-2</v>
      </c>
      <c r="F7" s="170">
        <v>0.1572184934827445</v>
      </c>
      <c r="G7" s="170">
        <v>0.26219206209011309</v>
      </c>
      <c r="H7" s="170">
        <v>7.9575485903229007E-2</v>
      </c>
      <c r="I7" s="170">
        <v>0.19193038923295458</v>
      </c>
      <c r="J7" s="170">
        <v>5.5892124291577402E-2</v>
      </c>
      <c r="K7" s="170">
        <v>9.3548375455163191E-3</v>
      </c>
      <c r="L7" s="171">
        <v>2.6114155139196549</v>
      </c>
      <c r="M7" s="171">
        <v>5.3540018115784163</v>
      </c>
      <c r="N7" s="172">
        <v>0.65008768335476308</v>
      </c>
      <c r="Q7" s="178">
        <f>B7/(SUM(B$7:B$39,B$42:B$56,B$59:B$64)-B$8-B$42-B$44-B$45-B$53-B$59-B$61-B$64)</f>
        <v>0.21824737865920199</v>
      </c>
    </row>
    <row r="8" spans="1:31" x14ac:dyDescent="0.15">
      <c r="A8" s="282" t="s">
        <v>556</v>
      </c>
      <c r="B8" s="283">
        <v>290.10000000000002</v>
      </c>
      <c r="C8" s="170">
        <v>-3.8776074866430457E-3</v>
      </c>
      <c r="D8" s="170">
        <v>1.6937197108062445E-2</v>
      </c>
      <c r="E8" s="170">
        <v>2.6773398995811586E-2</v>
      </c>
      <c r="F8" s="170">
        <v>0.1170731034019179</v>
      </c>
      <c r="G8" s="170">
        <v>0.22749260224997134</v>
      </c>
      <c r="H8" s="170">
        <v>0.10820936765480216</v>
      </c>
      <c r="I8" s="170">
        <v>0.23247454218204658</v>
      </c>
      <c r="J8" s="170">
        <v>4.586268227755988E-2</v>
      </c>
      <c r="K8" s="170">
        <v>8.9276681874614922E-3</v>
      </c>
      <c r="L8" s="171">
        <v>2.5012766614345261</v>
      </c>
      <c r="M8" s="171">
        <v>4.8532383224491324</v>
      </c>
      <c r="N8" s="172">
        <v>0.66815078749687185</v>
      </c>
      <c r="Q8" s="178">
        <f t="shared" ref="Q8:Q39" si="0">B8/(SUM(B$7:B$39,B$42:B$56,B$59:B$64)-B$8-B$42-B$44-B$45-B$53-B$59-B$61-B$64)</f>
        <v>0.13763818380224893</v>
      </c>
    </row>
    <row r="9" spans="1:31" x14ac:dyDescent="0.15">
      <c r="A9" s="282" t="s">
        <v>558</v>
      </c>
      <c r="B9" s="283">
        <v>290.10000000000002</v>
      </c>
      <c r="C9" s="170">
        <v>-7.2051864382408348E-3</v>
      </c>
      <c r="D9" s="170">
        <v>9.126579160074616E-3</v>
      </c>
      <c r="E9" s="170">
        <v>1.6871199292361527E-2</v>
      </c>
      <c r="F9" s="170">
        <v>0.11061114596612548</v>
      </c>
      <c r="G9" s="170">
        <v>0.12388295034180857</v>
      </c>
      <c r="H9" s="170">
        <v>4.5334528534646035E-2</v>
      </c>
      <c r="I9" s="170" t="s">
        <v>1</v>
      </c>
      <c r="J9" s="170">
        <v>5.3810482106920812E-2</v>
      </c>
      <c r="K9" s="170">
        <v>1.056502031628816E-2</v>
      </c>
      <c r="L9" s="171">
        <v>1.676186657510091</v>
      </c>
      <c r="M9" s="171">
        <v>3.4100351351393519</v>
      </c>
      <c r="N9" s="172">
        <v>0.57811542730020993</v>
      </c>
      <c r="Q9" s="178">
        <f t="shared" si="0"/>
        <v>0.13763818380224893</v>
      </c>
    </row>
    <row r="10" spans="1:31" x14ac:dyDescent="0.15">
      <c r="A10" s="282" t="s">
        <v>560</v>
      </c>
      <c r="B10" s="283">
        <v>220</v>
      </c>
      <c r="C10" s="170">
        <v>-1.6204764502636859E-2</v>
      </c>
      <c r="D10" s="170">
        <v>1.3174096190343931E-2</v>
      </c>
      <c r="E10" s="170">
        <v>4.9114484241872813E-2</v>
      </c>
      <c r="F10" s="170">
        <v>0.15518330429868699</v>
      </c>
      <c r="G10" s="170">
        <v>4.7103738093570657E-2</v>
      </c>
      <c r="H10" s="170">
        <v>0.14525906614112305</v>
      </c>
      <c r="I10" s="170">
        <v>4.9162604845258473E-2</v>
      </c>
      <c r="J10" s="170">
        <v>4.6440197477960278E-2</v>
      </c>
      <c r="K10" s="170">
        <v>6.93412911975381E-3</v>
      </c>
      <c r="L10" s="171">
        <v>1.9868899241887554</v>
      </c>
      <c r="M10" s="171">
        <v>2.7853002354111274</v>
      </c>
      <c r="N10" s="172">
        <v>0.65677966101694918</v>
      </c>
      <c r="P10" s="284"/>
      <c r="Q10" s="178">
        <f t="shared" si="0"/>
        <v>0.10437918109787922</v>
      </c>
    </row>
    <row r="11" spans="1:31" x14ac:dyDescent="0.15">
      <c r="A11" s="282" t="s">
        <v>562</v>
      </c>
      <c r="B11" s="283">
        <v>120</v>
      </c>
      <c r="C11" s="170">
        <v>-1.0924424958478526E-2</v>
      </c>
      <c r="D11" s="170">
        <v>3.4431671134056798E-3</v>
      </c>
      <c r="E11" s="170">
        <v>8.5486854344544172E-3</v>
      </c>
      <c r="F11" s="170">
        <v>6.3878000481147001E-2</v>
      </c>
      <c r="G11" s="170">
        <v>0.14970329834148668</v>
      </c>
      <c r="H11" s="170">
        <v>0.110400235785527</v>
      </c>
      <c r="I11" s="170">
        <v>0.14467145029358205</v>
      </c>
      <c r="J11" s="170">
        <v>6.3943161634103199E-2</v>
      </c>
      <c r="K11" s="170">
        <v>7.9364929528360339E-3</v>
      </c>
      <c r="L11" s="171">
        <v>1.7166576365195454</v>
      </c>
      <c r="M11" s="171">
        <v>4.0116772105360043</v>
      </c>
      <c r="N11" s="172">
        <v>0.58938749978499716</v>
      </c>
      <c r="Q11" s="178">
        <f t="shared" si="0"/>
        <v>5.6934098780661392E-2</v>
      </c>
    </row>
    <row r="12" spans="1:31" x14ac:dyDescent="0.15">
      <c r="A12" s="282" t="s">
        <v>564</v>
      </c>
      <c r="B12" s="283">
        <v>68</v>
      </c>
      <c r="C12" s="170">
        <v>8.0074108250355325E-3</v>
      </c>
      <c r="D12" s="170">
        <v>5.4499572657910056E-3</v>
      </c>
      <c r="E12" s="170">
        <v>1.8810970658814225E-2</v>
      </c>
      <c r="F12" s="170">
        <v>6.4614174197522065E-2</v>
      </c>
      <c r="G12" s="170">
        <v>0.10393899494395893</v>
      </c>
      <c r="H12" s="170">
        <v>0.17895116936813546</v>
      </c>
      <c r="I12" s="170">
        <v>0.17855160541911272</v>
      </c>
      <c r="J12" s="170">
        <v>4.5845198911834667E-2</v>
      </c>
      <c r="K12" s="170">
        <v>9.3692763762193449E-3</v>
      </c>
      <c r="L12" s="171">
        <v>1.6682765903787653</v>
      </c>
      <c r="M12" s="171">
        <v>4.2656082597317866</v>
      </c>
      <c r="N12" s="172">
        <v>0.60186638074590693</v>
      </c>
      <c r="Q12" s="178">
        <f t="shared" si="0"/>
        <v>3.226265597570812E-2</v>
      </c>
    </row>
    <row r="13" spans="1:31" x14ac:dyDescent="0.15">
      <c r="A13" s="282" t="s">
        <v>567</v>
      </c>
      <c r="B13" s="283">
        <v>74</v>
      </c>
      <c r="C13" s="170">
        <v>-1.0058073955282399E-2</v>
      </c>
      <c r="D13" s="170">
        <v>-5.8737665361194621E-3</v>
      </c>
      <c r="E13" s="170">
        <v>6.281967967602475E-3</v>
      </c>
      <c r="F13" s="170">
        <v>8.2612490348964007E-2</v>
      </c>
      <c r="G13" s="170">
        <v>0.22128881306870246</v>
      </c>
      <c r="H13" s="170">
        <v>0.22201986306877122</v>
      </c>
      <c r="I13" s="170" t="s">
        <v>1</v>
      </c>
      <c r="J13" s="170">
        <v>5.720844811753821E-2</v>
      </c>
      <c r="K13" s="170">
        <v>1.00343621140311E-2</v>
      </c>
      <c r="L13" s="171">
        <v>2.0779334899778719</v>
      </c>
      <c r="M13" s="171">
        <v>5.2126986321671387</v>
      </c>
      <c r="N13" s="172">
        <v>0.58763314635183583</v>
      </c>
      <c r="Q13" s="178">
        <f t="shared" si="0"/>
        <v>3.5109360914741192E-2</v>
      </c>
    </row>
    <row r="14" spans="1:31" x14ac:dyDescent="0.15">
      <c r="A14" s="282" t="s">
        <v>324</v>
      </c>
      <c r="B14" s="283">
        <v>63</v>
      </c>
      <c r="C14" s="170" t="s">
        <v>1</v>
      </c>
      <c r="D14" s="170" t="s">
        <v>1</v>
      </c>
      <c r="E14" s="170" t="s">
        <v>1</v>
      </c>
      <c r="F14" s="170" t="s">
        <v>1</v>
      </c>
      <c r="G14" s="170" t="s">
        <v>1</v>
      </c>
      <c r="H14" s="170">
        <v>5.7388998029670235E-2</v>
      </c>
      <c r="I14" s="170">
        <v>0.10081626062963267</v>
      </c>
      <c r="J14" s="170">
        <v>4.5947046843177609E-2</v>
      </c>
      <c r="K14" s="180" t="s">
        <v>1</v>
      </c>
      <c r="L14" s="168" t="s">
        <v>1</v>
      </c>
      <c r="M14" s="168" t="s">
        <v>1</v>
      </c>
      <c r="N14" s="181" t="s">
        <v>1</v>
      </c>
      <c r="Q14" s="178">
        <f t="shared" si="0"/>
        <v>2.9890401859847229E-2</v>
      </c>
    </row>
    <row r="15" spans="1:31" x14ac:dyDescent="0.15">
      <c r="A15" s="282" t="s">
        <v>569</v>
      </c>
      <c r="B15" s="283">
        <v>54</v>
      </c>
      <c r="C15" s="170">
        <v>2.6432163196790461E-3</v>
      </c>
      <c r="D15" s="170">
        <v>6.4362212682178939E-3</v>
      </c>
      <c r="E15" s="170">
        <v>1.8575227637942133E-2</v>
      </c>
      <c r="F15" s="170">
        <v>0.11557849331436791</v>
      </c>
      <c r="G15" s="170">
        <v>0.13020889349246337</v>
      </c>
      <c r="H15" s="170">
        <v>0.3659241679641842</v>
      </c>
      <c r="I15" s="170">
        <v>0.29569357174853689</v>
      </c>
      <c r="J15" s="170">
        <v>3.7734946673681199E-2</v>
      </c>
      <c r="K15" s="170">
        <v>8.9497251986087722E-3</v>
      </c>
      <c r="L15" s="171">
        <v>3.3824484591330291</v>
      </c>
      <c r="M15" s="171">
        <v>8.5586401690274094</v>
      </c>
      <c r="N15" s="172">
        <v>0.70419426048565115</v>
      </c>
      <c r="Q15" s="178">
        <f t="shared" si="0"/>
        <v>2.5620344451297624E-2</v>
      </c>
    </row>
    <row r="16" spans="1:31" x14ac:dyDescent="0.15">
      <c r="A16" s="282" t="s">
        <v>571</v>
      </c>
      <c r="B16" s="283">
        <v>27</v>
      </c>
      <c r="C16" s="170">
        <v>-1.3363028953229439E-2</v>
      </c>
      <c r="D16" s="170">
        <v>3.7764350453171058E-3</v>
      </c>
      <c r="E16" s="170">
        <v>2.784222737819031E-2</v>
      </c>
      <c r="F16" s="170">
        <v>3.2244289997342634E-2</v>
      </c>
      <c r="G16" s="170">
        <v>0.13028483048198403</v>
      </c>
      <c r="H16" s="170">
        <v>0.16209845651029842</v>
      </c>
      <c r="I16" s="170">
        <v>9.2687835875550406E-2</v>
      </c>
      <c r="J16" s="170">
        <v>5.5934515688949644E-2</v>
      </c>
      <c r="K16" s="170">
        <v>8.2020696276726215E-3</v>
      </c>
      <c r="L16" s="171">
        <v>1.5456848581116045</v>
      </c>
      <c r="M16" s="171">
        <v>2.4274049299319627</v>
      </c>
      <c r="N16" s="172">
        <v>0.56922077922077918</v>
      </c>
      <c r="Q16" s="178">
        <f t="shared" si="0"/>
        <v>1.2810172225648812E-2</v>
      </c>
    </row>
    <row r="17" spans="1:17" x14ac:dyDescent="0.15">
      <c r="A17" s="282" t="s">
        <v>573</v>
      </c>
      <c r="B17" s="283">
        <v>29</v>
      </c>
      <c r="C17" s="170">
        <v>-3.4071550255536653E-3</v>
      </c>
      <c r="D17" s="170">
        <v>9.4909404659189178E-3</v>
      </c>
      <c r="E17" s="170">
        <v>3.4482758620689502E-2</v>
      </c>
      <c r="F17" s="170">
        <v>5.5004508566275812E-2</v>
      </c>
      <c r="G17" s="170">
        <v>0.13366593648750213</v>
      </c>
      <c r="H17" s="170" t="s">
        <v>1</v>
      </c>
      <c r="I17" s="170" t="s">
        <v>1</v>
      </c>
      <c r="J17" s="170">
        <v>5.7412167952013884E-2</v>
      </c>
      <c r="K17" s="170">
        <v>1.0979698306151559E-2</v>
      </c>
      <c r="L17" s="171">
        <v>1.1880561946991557</v>
      </c>
      <c r="M17" s="171">
        <v>2.1609568402150181</v>
      </c>
      <c r="N17" s="172">
        <v>0.6029411764705882</v>
      </c>
      <c r="Q17" s="178">
        <f t="shared" si="0"/>
        <v>1.3759073871993169E-2</v>
      </c>
    </row>
    <row r="18" spans="1:17" x14ac:dyDescent="0.15">
      <c r="A18" s="282" t="s">
        <v>575</v>
      </c>
      <c r="B18" s="283">
        <v>23</v>
      </c>
      <c r="C18" s="170">
        <v>-8.8141619139323613E-3</v>
      </c>
      <c r="D18" s="170">
        <v>-7.3436688672948169E-3</v>
      </c>
      <c r="E18" s="170">
        <v>2.3970037453183712E-3</v>
      </c>
      <c r="F18" s="170">
        <v>2.4498545398866645E-2</v>
      </c>
      <c r="G18" s="170">
        <v>8.6440382890937584E-2</v>
      </c>
      <c r="H18" s="170">
        <v>0.21031018536165491</v>
      </c>
      <c r="I18" s="170">
        <v>6.2994040551051622E-2</v>
      </c>
      <c r="J18" s="170">
        <v>4.8587487058127599E-2</v>
      </c>
      <c r="K18" s="170">
        <v>9.5201222321012434E-3</v>
      </c>
      <c r="L18" s="171">
        <v>0.99343013124553736</v>
      </c>
      <c r="M18" s="171">
        <v>2.1232115803971601</v>
      </c>
      <c r="N18" s="172">
        <v>0.50026641091219093</v>
      </c>
      <c r="Q18" s="178">
        <f t="shared" si="0"/>
        <v>1.09123689329601E-2</v>
      </c>
    </row>
    <row r="19" spans="1:17" x14ac:dyDescent="0.15">
      <c r="A19" s="282" t="s">
        <v>577</v>
      </c>
      <c r="B19" s="283">
        <v>25</v>
      </c>
      <c r="C19" s="170">
        <v>8.0971659919026884E-4</v>
      </c>
      <c r="D19" s="170">
        <v>-1.0221630602708753E-2</v>
      </c>
      <c r="E19" s="170">
        <v>1.0629599345870711E-2</v>
      </c>
      <c r="F19" s="170">
        <v>9.0909090909090828E-2</v>
      </c>
      <c r="G19" s="170">
        <v>0.25919008366880281</v>
      </c>
      <c r="H19" s="170" t="s">
        <v>1</v>
      </c>
      <c r="I19" s="170" t="s">
        <v>1</v>
      </c>
      <c r="J19" s="170">
        <v>3.8950715421303503E-2</v>
      </c>
      <c r="K19" s="170">
        <v>1.219931406774492E-2</v>
      </c>
      <c r="L19" s="171">
        <v>2.1572279981839264</v>
      </c>
      <c r="M19" s="171">
        <v>5.6423209067600899</v>
      </c>
      <c r="N19" s="172">
        <v>0.62745098039215685</v>
      </c>
      <c r="Q19" s="178">
        <f t="shared" si="0"/>
        <v>1.1861270579304457E-2</v>
      </c>
    </row>
    <row r="20" spans="1:17" x14ac:dyDescent="0.15">
      <c r="A20" s="282" t="s">
        <v>579</v>
      </c>
      <c r="B20" s="283">
        <v>11.5</v>
      </c>
      <c r="C20" s="170">
        <v>1.6096383363096711E-3</v>
      </c>
      <c r="D20" s="170">
        <v>3.1209238432414743E-3</v>
      </c>
      <c r="E20" s="170">
        <v>6.9822548626204961E-3</v>
      </c>
      <c r="F20" s="170">
        <v>5.765071346356343E-2</v>
      </c>
      <c r="G20" s="170" t="s">
        <v>1</v>
      </c>
      <c r="H20" s="170" t="s">
        <v>1</v>
      </c>
      <c r="I20" s="170" t="s">
        <v>1</v>
      </c>
      <c r="J20" s="170">
        <v>5.6899004267427214E-3</v>
      </c>
      <c r="K20" s="170">
        <v>5.0788238112083215E-3</v>
      </c>
      <c r="L20" s="171">
        <v>3.7464707382115021</v>
      </c>
      <c r="M20" s="171">
        <v>35.936972144803946</v>
      </c>
      <c r="N20" s="172">
        <v>0.68421052631578938</v>
      </c>
      <c r="Q20" s="178">
        <f t="shared" si="0"/>
        <v>5.4561844664800501E-3</v>
      </c>
    </row>
    <row r="21" spans="1:17" x14ac:dyDescent="0.15">
      <c r="A21" s="282" t="s">
        <v>581</v>
      </c>
      <c r="B21" s="283">
        <v>10.14</v>
      </c>
      <c r="C21" s="170">
        <v>5.7660626029654161E-3</v>
      </c>
      <c r="D21" s="170">
        <v>2.4630541871921707E-3</v>
      </c>
      <c r="E21" s="170">
        <v>2.0050125313283207E-2</v>
      </c>
      <c r="F21" s="170">
        <v>4.8068669527897123E-2</v>
      </c>
      <c r="G21" s="170">
        <v>0.10351746371879345</v>
      </c>
      <c r="H21" s="170">
        <v>9.1635387668377311E-2</v>
      </c>
      <c r="I21" s="170" t="s">
        <v>1</v>
      </c>
      <c r="J21" s="170">
        <v>2.9268292682926605E-2</v>
      </c>
      <c r="K21" s="170">
        <v>7.2508690194157625E-3</v>
      </c>
      <c r="L21" s="171">
        <v>1.2991376926504781</v>
      </c>
      <c r="M21" s="171">
        <v>3.3458631123599254</v>
      </c>
      <c r="N21" s="172">
        <v>0.52777777777777779</v>
      </c>
      <c r="Q21" s="178">
        <f t="shared" si="0"/>
        <v>4.8109313469658875E-3</v>
      </c>
    </row>
    <row r="22" spans="1:17" x14ac:dyDescent="0.15">
      <c r="A22" s="282" t="s">
        <v>587</v>
      </c>
      <c r="B22" s="283">
        <v>9.4</v>
      </c>
      <c r="C22" s="170">
        <v>4.195459032576343E-3</v>
      </c>
      <c r="D22" s="170">
        <v>5.4361255250803264E-3</v>
      </c>
      <c r="E22" s="170">
        <v>1.7334777898158071E-2</v>
      </c>
      <c r="F22" s="170">
        <v>8.3333333333333259E-2</v>
      </c>
      <c r="G22" s="170">
        <v>6.4367928061824564E-2</v>
      </c>
      <c r="H22" s="170">
        <v>9.4858647047309619E-2</v>
      </c>
      <c r="I22" s="170">
        <v>0.18642322939460376</v>
      </c>
      <c r="J22" s="170">
        <v>2.8011447402653392E-2</v>
      </c>
      <c r="K22" s="170">
        <v>5.4482828141645982E-3</v>
      </c>
      <c r="L22" s="171">
        <v>1.8467904512406785</v>
      </c>
      <c r="M22" s="171">
        <v>3.6612508683787528</v>
      </c>
      <c r="N22" s="172">
        <v>0.625</v>
      </c>
      <c r="Q22" s="178">
        <f t="shared" si="0"/>
        <v>4.4598377378184759E-3</v>
      </c>
    </row>
    <row r="23" spans="1:17" x14ac:dyDescent="0.15">
      <c r="A23" s="282" t="s">
        <v>583</v>
      </c>
      <c r="B23" s="283">
        <v>9.6999999999999993</v>
      </c>
      <c r="C23" s="170">
        <v>2.5181738735615911E-2</v>
      </c>
      <c r="D23" s="170">
        <v>5.9754668569884206E-2</v>
      </c>
      <c r="E23" s="170">
        <v>3.8603692806003398E-2</v>
      </c>
      <c r="F23" s="170">
        <v>4.009624062568462E-2</v>
      </c>
      <c r="G23" s="170">
        <v>-1.1879797154669025E-2</v>
      </c>
      <c r="H23" s="170" t="s">
        <v>1</v>
      </c>
      <c r="I23" s="170" t="s">
        <v>1</v>
      </c>
      <c r="J23" s="170">
        <v>3.7549407114624539E-2</v>
      </c>
      <c r="K23" s="170">
        <v>7.5007441809409169E-3</v>
      </c>
      <c r="L23" s="171">
        <v>0.34618210666585048</v>
      </c>
      <c r="M23" s="171">
        <v>1.3502915596602008</v>
      </c>
      <c r="N23" s="172">
        <v>0.32369337979094076</v>
      </c>
      <c r="Q23" s="178">
        <f t="shared" si="0"/>
        <v>4.602172984770129E-3</v>
      </c>
    </row>
    <row r="24" spans="1:17" x14ac:dyDescent="0.15">
      <c r="A24" s="285" t="s">
        <v>585</v>
      </c>
      <c r="B24" s="283">
        <v>9.5</v>
      </c>
      <c r="C24" s="180">
        <v>-6.4061499039069769E-4</v>
      </c>
      <c r="D24" s="180">
        <v>4.5074050225371032E-3</v>
      </c>
      <c r="E24" s="180">
        <v>2.7667984189723382E-2</v>
      </c>
      <c r="F24" s="180">
        <v>0.13043478260869579</v>
      </c>
      <c r="G24" s="180">
        <v>0.13246135327562625</v>
      </c>
      <c r="H24" s="180">
        <v>-8.9675478660634633E-3</v>
      </c>
      <c r="I24" s="180">
        <v>-6.9069765800109928E-2</v>
      </c>
      <c r="J24" s="180">
        <v>0.12518740629685229</v>
      </c>
      <c r="K24" s="170">
        <v>8.5317227232450353E-3</v>
      </c>
      <c r="L24" s="171">
        <v>0.75946055471736285</v>
      </c>
      <c r="M24" s="171">
        <v>0.61287625332018425</v>
      </c>
      <c r="N24" s="172">
        <v>0.53405017921146958</v>
      </c>
      <c r="Q24" s="178">
        <f t="shared" si="0"/>
        <v>4.5072828201356933E-3</v>
      </c>
    </row>
    <row r="25" spans="1:17" x14ac:dyDescent="0.15">
      <c r="A25" s="285" t="s">
        <v>589</v>
      </c>
      <c r="B25" s="283">
        <v>8.3000000000000007</v>
      </c>
      <c r="C25" s="170">
        <v>-3.7174721189591198E-3</v>
      </c>
      <c r="D25" s="170">
        <v>-1.1981566820276401E-2</v>
      </c>
      <c r="E25" s="170">
        <v>-1.1070110701106972E-2</v>
      </c>
      <c r="F25" s="170">
        <v>6.5606361829025905E-2</v>
      </c>
      <c r="G25" s="170">
        <v>1.7480035651863401E-2</v>
      </c>
      <c r="H25" s="170" t="s">
        <v>1</v>
      </c>
      <c r="I25" s="170" t="s">
        <v>1</v>
      </c>
      <c r="J25" s="170">
        <v>3.1098153547133061E-2</v>
      </c>
      <c r="K25" s="170">
        <v>6.2730892486589519E-3</v>
      </c>
      <c r="L25" s="171">
        <v>1.1914430621030252</v>
      </c>
      <c r="M25" s="171">
        <v>2.6977803370944362</v>
      </c>
      <c r="N25" s="172">
        <v>0.48837209302325579</v>
      </c>
      <c r="Q25" s="178">
        <f t="shared" si="0"/>
        <v>3.9379418323290801E-3</v>
      </c>
    </row>
    <row r="26" spans="1:17" x14ac:dyDescent="0.15">
      <c r="A26" s="282" t="s">
        <v>591</v>
      </c>
      <c r="B26" s="283">
        <v>4.7</v>
      </c>
      <c r="C26" s="170">
        <v>-1.774193548387093E-2</v>
      </c>
      <c r="D26" s="170">
        <v>-2.4570024570025328E-3</v>
      </c>
      <c r="E26" s="170">
        <v>8.2781456953642252E-3</v>
      </c>
      <c r="F26" s="170">
        <v>5.5459272097053702E-2</v>
      </c>
      <c r="G26" s="170">
        <v>2.8599962057978878E-2</v>
      </c>
      <c r="H26" s="170">
        <v>0.28414904517959383</v>
      </c>
      <c r="I26" s="170" t="s">
        <v>1</v>
      </c>
      <c r="J26" s="170">
        <v>4.3624161073825898E-2</v>
      </c>
      <c r="K26" s="170">
        <v>8.1474316799574897E-3</v>
      </c>
      <c r="L26" s="171">
        <v>1.276376316570019</v>
      </c>
      <c r="M26" s="171">
        <v>2.40668507008359</v>
      </c>
      <c r="N26" s="172">
        <v>0.55555555555555558</v>
      </c>
      <c r="Q26" s="178">
        <f t="shared" si="0"/>
        <v>2.229918868909238E-3</v>
      </c>
    </row>
    <row r="27" spans="1:17" x14ac:dyDescent="0.15">
      <c r="A27" s="285" t="s">
        <v>593</v>
      </c>
      <c r="B27" s="283">
        <v>4.5</v>
      </c>
      <c r="C27" s="170">
        <v>-1.114794824976221E-2</v>
      </c>
      <c r="D27" s="170">
        <v>1.1140421898708119E-2</v>
      </c>
      <c r="E27" s="170">
        <v>3.075160320343177E-2</v>
      </c>
      <c r="F27" s="170">
        <v>7.4789176639959765E-2</v>
      </c>
      <c r="G27" s="170">
        <v>0.11414709345186447</v>
      </c>
      <c r="H27" s="170" t="s">
        <v>1</v>
      </c>
      <c r="I27" s="170" t="s">
        <v>1</v>
      </c>
      <c r="J27" s="170">
        <v>6.1393051771117195E-2</v>
      </c>
      <c r="K27" s="170">
        <v>1.2955243181343284E-2</v>
      </c>
      <c r="L27" s="171">
        <v>1.0894351688945874</v>
      </c>
      <c r="M27" s="171">
        <v>3.0073690317528787</v>
      </c>
      <c r="N27" s="172">
        <v>0.57420634920634916</v>
      </c>
      <c r="Q27" s="178">
        <f t="shared" si="0"/>
        <v>2.1350287042748023E-3</v>
      </c>
    </row>
    <row r="28" spans="1:17" x14ac:dyDescent="0.15">
      <c r="A28" s="282" t="s">
        <v>595</v>
      </c>
      <c r="B28" s="283">
        <v>4.4000000000000004</v>
      </c>
      <c r="C28" s="170">
        <v>3.3396372996292722E-3</v>
      </c>
      <c r="D28" s="170">
        <v>1.3163747308578833E-2</v>
      </c>
      <c r="E28" s="170">
        <v>2.6609667872552034E-2</v>
      </c>
      <c r="F28" s="170">
        <v>0.14961362703490644</v>
      </c>
      <c r="G28" s="170">
        <v>5.6250346602888746E-2</v>
      </c>
      <c r="H28" s="170">
        <v>0.34485995334586605</v>
      </c>
      <c r="I28" s="170" t="s">
        <v>1</v>
      </c>
      <c r="J28" s="170">
        <v>2.6373891291923454E-2</v>
      </c>
      <c r="K28" s="170">
        <v>8.7351156232789631E-3</v>
      </c>
      <c r="L28" s="171">
        <v>2.4371737479826758</v>
      </c>
      <c r="M28" s="171">
        <v>6.958287663706245</v>
      </c>
      <c r="N28" s="172">
        <v>0.65</v>
      </c>
      <c r="Q28" s="178">
        <f t="shared" si="0"/>
        <v>2.0875836219575845E-3</v>
      </c>
    </row>
    <row r="29" spans="1:17" x14ac:dyDescent="0.15">
      <c r="A29" s="282" t="s">
        <v>597</v>
      </c>
      <c r="B29" s="283">
        <v>4</v>
      </c>
      <c r="C29" s="170" t="s">
        <v>1</v>
      </c>
      <c r="D29" s="170" t="s">
        <v>1</v>
      </c>
      <c r="E29" s="170" t="s">
        <v>1</v>
      </c>
      <c r="F29" s="170" t="s">
        <v>1</v>
      </c>
      <c r="G29" s="170" t="s">
        <v>1</v>
      </c>
      <c r="H29" s="170">
        <v>-0.19035823626891779</v>
      </c>
      <c r="I29" s="170" t="s">
        <v>1</v>
      </c>
      <c r="J29" s="170">
        <v>8.3089092138840887E-2</v>
      </c>
      <c r="K29" s="170" t="s">
        <v>1</v>
      </c>
      <c r="L29" s="171" t="s">
        <v>1</v>
      </c>
      <c r="M29" s="171" t="s">
        <v>1</v>
      </c>
      <c r="N29" s="172" t="s">
        <v>1</v>
      </c>
      <c r="Q29" s="178">
        <f t="shared" si="0"/>
        <v>1.8978032926887129E-3</v>
      </c>
    </row>
    <row r="30" spans="1:17" x14ac:dyDescent="0.15">
      <c r="A30" s="285" t="s">
        <v>599</v>
      </c>
      <c r="B30" s="283">
        <v>1.2</v>
      </c>
      <c r="C30" s="170">
        <v>4.7411782993938001E-3</v>
      </c>
      <c r="D30" s="170">
        <v>1.1264961276695518E-2</v>
      </c>
      <c r="E30" s="170">
        <v>1.8114515239820328E-2</v>
      </c>
      <c r="F30" s="170">
        <v>6.7644816688641862E-2</v>
      </c>
      <c r="G30" s="170">
        <v>0.2096858208656196</v>
      </c>
      <c r="H30" s="170" t="s">
        <v>1</v>
      </c>
      <c r="I30" s="170" t="s">
        <v>1</v>
      </c>
      <c r="J30" s="170">
        <v>2.7270117692092911E-2</v>
      </c>
      <c r="K30" s="170">
        <v>1.0427480434440277E-2</v>
      </c>
      <c r="L30" s="171">
        <v>2.0282516419033301</v>
      </c>
      <c r="M30" s="171">
        <v>6.6927325767892025</v>
      </c>
      <c r="N30" s="172">
        <v>0.65753424657534243</v>
      </c>
      <c r="Q30" s="178">
        <f t="shared" si="0"/>
        <v>5.6934098780661384E-4</v>
      </c>
    </row>
    <row r="31" spans="1:17" x14ac:dyDescent="0.15">
      <c r="A31" s="285" t="s">
        <v>601</v>
      </c>
      <c r="B31" s="283">
        <v>2</v>
      </c>
      <c r="C31" s="170">
        <v>-8.6487082025008544E-3</v>
      </c>
      <c r="D31" s="170">
        <v>3.276901004304178E-2</v>
      </c>
      <c r="E31" s="170">
        <v>4.7009541540609767E-2</v>
      </c>
      <c r="F31" s="170">
        <v>0.22965493679535354</v>
      </c>
      <c r="G31" s="170">
        <v>0.14784943236679893</v>
      </c>
      <c r="H31" s="170" t="s">
        <v>1</v>
      </c>
      <c r="I31" s="170" t="s">
        <v>1</v>
      </c>
      <c r="J31" s="170">
        <v>3.8716428322287992E-2</v>
      </c>
      <c r="K31" s="170">
        <v>1.3292251392050416E-2</v>
      </c>
      <c r="L31" s="171">
        <v>2.6488554153338395</v>
      </c>
      <c r="M31" s="171">
        <v>7.3327406428135102</v>
      </c>
      <c r="N31" s="172">
        <v>0.70491803278688525</v>
      </c>
      <c r="Q31" s="178">
        <f t="shared" si="0"/>
        <v>9.4890164634435644E-4</v>
      </c>
    </row>
    <row r="32" spans="1:17" x14ac:dyDescent="0.15">
      <c r="A32" s="286" t="s">
        <v>602</v>
      </c>
      <c r="B32" s="287">
        <v>0.98</v>
      </c>
      <c r="C32" s="215" t="s">
        <v>1</v>
      </c>
      <c r="D32" s="215" t="s">
        <v>1</v>
      </c>
      <c r="E32" s="215" t="s">
        <v>1</v>
      </c>
      <c r="F32" s="215" t="s">
        <v>1</v>
      </c>
      <c r="G32" s="215" t="s">
        <v>1</v>
      </c>
      <c r="H32" s="215" t="s">
        <v>1</v>
      </c>
      <c r="I32" s="215" t="s">
        <v>1</v>
      </c>
      <c r="J32" s="215">
        <v>3.3620689655172328E-2</v>
      </c>
      <c r="K32" s="215" t="s">
        <v>1</v>
      </c>
      <c r="L32" s="215" t="s">
        <v>1</v>
      </c>
      <c r="M32" s="214" t="s">
        <v>1</v>
      </c>
      <c r="N32" s="216" t="s">
        <v>1</v>
      </c>
      <c r="Q32" s="178">
        <f t="shared" si="0"/>
        <v>4.6496180670873465E-4</v>
      </c>
    </row>
    <row r="33" spans="1:17" x14ac:dyDescent="0.15">
      <c r="A33" s="282" t="s">
        <v>604</v>
      </c>
      <c r="B33" s="283">
        <v>34</v>
      </c>
      <c r="C33" s="180">
        <v>-2.2125776529656749E-3</v>
      </c>
      <c r="D33" s="180">
        <v>1.3571922544951542E-2</v>
      </c>
      <c r="E33" s="180">
        <v>3.5320088300220709E-2</v>
      </c>
      <c r="F33" s="180">
        <v>0.11602893584618323</v>
      </c>
      <c r="G33" s="180">
        <v>0.13280225121258393</v>
      </c>
      <c r="H33" s="180" t="s">
        <v>1</v>
      </c>
      <c r="I33" s="180" t="s">
        <v>1</v>
      </c>
      <c r="J33" s="180">
        <v>2.1795989537924984E-2</v>
      </c>
      <c r="K33" s="180">
        <v>8.9110864656422612E-3</v>
      </c>
      <c r="L33" s="168">
        <v>2.4337801576134854</v>
      </c>
      <c r="M33" s="168">
        <v>8.5516507835545674</v>
      </c>
      <c r="N33" s="181">
        <v>0.69387755102040816</v>
      </c>
      <c r="Q33" s="178">
        <f t="shared" si="0"/>
        <v>1.613132798785406E-2</v>
      </c>
    </row>
    <row r="34" spans="1:17" x14ac:dyDescent="0.15">
      <c r="A34" s="282" t="s">
        <v>606</v>
      </c>
      <c r="B34" s="283">
        <v>31</v>
      </c>
      <c r="C34" s="170">
        <v>-2.0717769166409661E-2</v>
      </c>
      <c r="D34" s="170">
        <v>-1.7435844942825518E-2</v>
      </c>
      <c r="E34" s="170">
        <v>-2.749391663825429E-2</v>
      </c>
      <c r="F34" s="170">
        <v>4.3382647743316682E-2</v>
      </c>
      <c r="G34" s="170">
        <v>0.27399671581011875</v>
      </c>
      <c r="H34" s="170">
        <v>1.3296955210535588E-2</v>
      </c>
      <c r="I34" s="170" t="s">
        <v>1</v>
      </c>
      <c r="J34" s="170">
        <v>7.465329005606372E-2</v>
      </c>
      <c r="K34" s="170">
        <v>1.468992433390175E-2</v>
      </c>
      <c r="L34" s="171">
        <v>1.3123436065949159</v>
      </c>
      <c r="M34" s="171">
        <v>2.2946632882729219</v>
      </c>
      <c r="N34" s="172">
        <v>0.53353045535186283</v>
      </c>
      <c r="Q34" s="178">
        <f t="shared" si="0"/>
        <v>1.4707975518337526E-2</v>
      </c>
    </row>
    <row r="35" spans="1:17" x14ac:dyDescent="0.15">
      <c r="A35" s="282" t="s">
        <v>608</v>
      </c>
      <c r="B35" s="283">
        <v>23</v>
      </c>
      <c r="C35" s="170">
        <v>-2.8490028490028019E-3</v>
      </c>
      <c r="D35" s="170">
        <v>9.0667385507378073E-3</v>
      </c>
      <c r="E35" s="170">
        <v>5.4452340459405391E-2</v>
      </c>
      <c r="F35" s="170">
        <v>0.18076522574483844</v>
      </c>
      <c r="G35" s="170">
        <v>4.8751609156014286E-2</v>
      </c>
      <c r="H35" s="170">
        <v>0.15012291501191743</v>
      </c>
      <c r="I35" s="170" t="s">
        <v>1</v>
      </c>
      <c r="J35" s="170">
        <v>4.24901185770752E-2</v>
      </c>
      <c r="K35" s="170">
        <v>8.4252743103468385E-3</v>
      </c>
      <c r="L35" s="171">
        <v>2.8243297575479849</v>
      </c>
      <c r="M35" s="171">
        <v>6.956671380387121</v>
      </c>
      <c r="N35" s="172">
        <v>0.63603531300160521</v>
      </c>
      <c r="Q35" s="178">
        <f t="shared" si="0"/>
        <v>1.09123689329601E-2</v>
      </c>
    </row>
    <row r="36" spans="1:17" x14ac:dyDescent="0.15">
      <c r="A36" s="282" t="s">
        <v>328</v>
      </c>
      <c r="B36" s="283">
        <v>21</v>
      </c>
      <c r="C36" s="170">
        <v>-2.2941158313748433E-3</v>
      </c>
      <c r="D36" s="170">
        <v>-3.8395427525704573E-2</v>
      </c>
      <c r="E36" s="170">
        <v>-2.6645641908988438E-2</v>
      </c>
      <c r="F36" s="170">
        <v>0.12955259801645691</v>
      </c>
      <c r="G36" s="170">
        <v>0.11191823410850588</v>
      </c>
      <c r="H36" s="170" t="s">
        <v>1</v>
      </c>
      <c r="I36" s="170" t="s">
        <v>1</v>
      </c>
      <c r="J36" s="170">
        <v>3.8395427525704552E-2</v>
      </c>
      <c r="K36" s="170">
        <v>1.2044696401283262E-2</v>
      </c>
      <c r="L36" s="171">
        <v>1.5877363478518998</v>
      </c>
      <c r="M36" s="171">
        <v>4.3730128869493834</v>
      </c>
      <c r="N36" s="172">
        <v>0.55072463768115942</v>
      </c>
      <c r="Q36" s="178">
        <f t="shared" si="0"/>
        <v>9.9634672866157434E-3</v>
      </c>
    </row>
    <row r="37" spans="1:17" x14ac:dyDescent="0.15">
      <c r="A37" s="282" t="s">
        <v>611</v>
      </c>
      <c r="B37" s="283">
        <v>15</v>
      </c>
      <c r="C37" s="170" t="s">
        <v>1</v>
      </c>
      <c r="D37" s="170" t="s">
        <v>1</v>
      </c>
      <c r="E37" s="170" t="s">
        <v>1</v>
      </c>
      <c r="F37" s="170" t="s">
        <v>1</v>
      </c>
      <c r="G37" s="170" t="s">
        <v>1</v>
      </c>
      <c r="H37" s="170">
        <v>0.51451520202790924</v>
      </c>
      <c r="I37" s="170">
        <v>0.49387832002628573</v>
      </c>
      <c r="J37" s="170">
        <v>0.12519716742127046</v>
      </c>
      <c r="K37" s="170" t="s">
        <v>1</v>
      </c>
      <c r="L37" s="171" t="s">
        <v>1</v>
      </c>
      <c r="M37" s="171" t="s">
        <v>1</v>
      </c>
      <c r="N37" s="172" t="s">
        <v>1</v>
      </c>
      <c r="Q37" s="178">
        <f t="shared" si="0"/>
        <v>7.116762347582674E-3</v>
      </c>
    </row>
    <row r="38" spans="1:17" x14ac:dyDescent="0.15">
      <c r="A38" s="285" t="s">
        <v>613</v>
      </c>
      <c r="B38" s="283">
        <v>9.3000000000000007</v>
      </c>
      <c r="C38" s="170">
        <v>8.3539620249993094E-3</v>
      </c>
      <c r="D38" s="170">
        <v>4.8651496892857825E-2</v>
      </c>
      <c r="E38" s="170">
        <v>9.9322011280878211E-2</v>
      </c>
      <c r="F38" s="170">
        <v>0.28312103822500534</v>
      </c>
      <c r="G38" s="170">
        <v>0.27213364878274965</v>
      </c>
      <c r="H38" s="170">
        <v>7.8266608292269391E-2</v>
      </c>
      <c r="I38" s="170">
        <v>4.1884400606956751E-2</v>
      </c>
      <c r="J38" s="170">
        <v>0.12031337437045291</v>
      </c>
      <c r="K38" s="170">
        <v>1.7893769204385016E-2</v>
      </c>
      <c r="L38" s="171">
        <v>2.3807858542619047</v>
      </c>
      <c r="M38" s="171">
        <v>4.4075946662976939</v>
      </c>
      <c r="N38" s="172">
        <v>0.67829722318773411</v>
      </c>
      <c r="Q38" s="178">
        <f t="shared" si="0"/>
        <v>4.4123926555012577E-3</v>
      </c>
    </row>
    <row r="39" spans="1:17" x14ac:dyDescent="0.15">
      <c r="A39" s="286" t="s">
        <v>615</v>
      </c>
      <c r="B39" s="287">
        <v>2.6</v>
      </c>
      <c r="C39" s="215">
        <v>-8.0354108066724959E-3</v>
      </c>
      <c r="D39" s="215">
        <v>-2.3318479957622127E-2</v>
      </c>
      <c r="E39" s="215">
        <v>-2.6984306489997351E-2</v>
      </c>
      <c r="F39" s="215">
        <v>6.4347840960601562E-4</v>
      </c>
      <c r="G39" s="215">
        <v>-4.9770728649883585E-2</v>
      </c>
      <c r="H39" s="215">
        <v>0.1839151098155134</v>
      </c>
      <c r="I39" s="215">
        <v>0.1874065462768536</v>
      </c>
      <c r="J39" s="215">
        <v>0.24328722538649258</v>
      </c>
      <c r="K39" s="215">
        <v>1.173980851052938E-2</v>
      </c>
      <c r="L39" s="268">
        <v>-0.53023575841536941</v>
      </c>
      <c r="M39" s="214">
        <v>7.2964953206052473E-3</v>
      </c>
      <c r="N39" s="216">
        <v>0.42163216298118317</v>
      </c>
      <c r="Q39" s="178">
        <f t="shared" si="0"/>
        <v>1.2335721402476636E-3</v>
      </c>
    </row>
    <row r="40" spans="1:17" x14ac:dyDescent="0.15">
      <c r="A40" s="288"/>
      <c r="B40" s="288"/>
      <c r="C40" s="206"/>
      <c r="D40" s="206"/>
      <c r="E40" s="206"/>
      <c r="F40" s="206"/>
      <c r="G40" s="206"/>
      <c r="H40" s="206"/>
      <c r="I40" s="206"/>
      <c r="Q40" s="178"/>
    </row>
    <row r="41" spans="1:17" ht="14.25" thickBot="1" x14ac:dyDescent="0.2">
      <c r="A41" s="289" t="s">
        <v>535</v>
      </c>
      <c r="B41" s="164" t="s">
        <v>697</v>
      </c>
      <c r="C41" s="164" t="s">
        <v>651</v>
      </c>
      <c r="D41" s="164" t="s">
        <v>548</v>
      </c>
      <c r="E41" s="164" t="s">
        <v>549</v>
      </c>
      <c r="F41" s="164">
        <v>2020</v>
      </c>
      <c r="G41" s="164">
        <v>2019</v>
      </c>
      <c r="H41" s="164">
        <v>2018</v>
      </c>
      <c r="I41" s="164">
        <v>2017</v>
      </c>
      <c r="J41" s="164" t="s">
        <v>550</v>
      </c>
      <c r="K41" s="164" t="s">
        <v>698</v>
      </c>
      <c r="L41" s="164" t="s">
        <v>551</v>
      </c>
      <c r="M41" s="164" t="s">
        <v>553</v>
      </c>
      <c r="N41" s="281" t="s">
        <v>699</v>
      </c>
      <c r="Q41" s="178"/>
    </row>
    <row r="42" spans="1:17" x14ac:dyDescent="0.15">
      <c r="A42" s="282" t="s">
        <v>700</v>
      </c>
      <c r="B42" s="283">
        <v>460</v>
      </c>
      <c r="C42" s="170">
        <v>-1.2072300406856584E-2</v>
      </c>
      <c r="D42" s="170">
        <v>-8.7689713322081086E-4</v>
      </c>
      <c r="E42" s="170">
        <v>1.8146824305746545E-2</v>
      </c>
      <c r="F42" s="170">
        <v>0.13780918727915203</v>
      </c>
      <c r="G42" s="170">
        <v>0.27939408073331973</v>
      </c>
      <c r="H42" s="170">
        <v>-1.4145509444756602E-2</v>
      </c>
      <c r="I42" s="170" t="s">
        <v>1</v>
      </c>
      <c r="J42" s="170">
        <v>1.2072300406856605E-2</v>
      </c>
      <c r="K42" s="170">
        <v>7.3650042804400536E-3</v>
      </c>
      <c r="L42" s="171">
        <v>4.4977581664540569</v>
      </c>
      <c r="M42" s="171">
        <v>22.272063550347752</v>
      </c>
      <c r="N42" s="172">
        <v>0.73493975903614461</v>
      </c>
      <c r="Q42" s="178">
        <f>B42/(SUM(B$7:B$39,B$42:B$56,B$59:B$64)-B$8-B$42-B$44-B$45-B$53-B$59-B$61-B$64)</f>
        <v>0.21824737865920199</v>
      </c>
    </row>
    <row r="43" spans="1:17" x14ac:dyDescent="0.15">
      <c r="A43" s="290" t="s">
        <v>618</v>
      </c>
      <c r="B43" s="283">
        <v>220</v>
      </c>
      <c r="C43" s="170">
        <v>4.4991749953623343E-4</v>
      </c>
      <c r="D43" s="170">
        <v>9.3669608497007461E-3</v>
      </c>
      <c r="E43" s="170">
        <v>1.9570856501994614E-2</v>
      </c>
      <c r="F43" s="170">
        <v>8.3280337963941006E-2</v>
      </c>
      <c r="G43" s="170">
        <v>0.11565321994974667</v>
      </c>
      <c r="H43" s="170">
        <v>0.14766864352222869</v>
      </c>
      <c r="I43" s="170">
        <v>7.2162357179274508E-2</v>
      </c>
      <c r="J43" s="170">
        <v>7.0097270160024872E-2</v>
      </c>
      <c r="K43" s="180">
        <v>4.9880442602738845E-3</v>
      </c>
      <c r="L43" s="168">
        <v>2.1314249668465419E-3</v>
      </c>
      <c r="M43" s="168">
        <v>10.968819957821843</v>
      </c>
      <c r="N43" s="181">
        <v>0.69754970009916561</v>
      </c>
      <c r="Q43" s="178">
        <f t="shared" ref="Q43:Q56" si="1">B43/(SUM(B$7:B$39,B$42:B$56,B$59:B$64)-B$8-B$42-B$44-B$45-B$53-B$59-B$61-B$64)</f>
        <v>0.10437918109787922</v>
      </c>
    </row>
    <row r="44" spans="1:17" x14ac:dyDescent="0.15">
      <c r="A44" s="282" t="s">
        <v>701</v>
      </c>
      <c r="B44" s="283">
        <v>74</v>
      </c>
      <c r="C44" s="170">
        <v>-5.4969025390455561E-3</v>
      </c>
      <c r="D44" s="170">
        <v>4.8488054306594641E-3</v>
      </c>
      <c r="E44" s="170">
        <v>1.261549395878081E-2</v>
      </c>
      <c r="F44" s="170">
        <v>0.12985725614591215</v>
      </c>
      <c r="G44" s="170">
        <v>0.13368287193350148</v>
      </c>
      <c r="H44" s="170">
        <v>0</v>
      </c>
      <c r="I44" s="170" t="s">
        <v>1</v>
      </c>
      <c r="J44" s="170">
        <v>2.5136837264651681E-2</v>
      </c>
      <c r="K44" s="170">
        <v>8.6715250721172577E-3</v>
      </c>
      <c r="L44" s="171">
        <v>2.3651206073612654</v>
      </c>
      <c r="M44" s="171">
        <v>7.07702252436055</v>
      </c>
      <c r="N44" s="172">
        <v>0.6428571428571429</v>
      </c>
      <c r="Q44" s="178">
        <f t="shared" si="1"/>
        <v>3.5109360914741192E-2</v>
      </c>
    </row>
    <row r="45" spans="1:17" x14ac:dyDescent="0.15">
      <c r="A45" s="282" t="s">
        <v>702</v>
      </c>
      <c r="B45" s="283">
        <v>63</v>
      </c>
      <c r="C45" s="170" t="s">
        <v>1</v>
      </c>
      <c r="D45" s="291" t="s">
        <v>1</v>
      </c>
      <c r="E45" s="170" t="s">
        <v>1</v>
      </c>
      <c r="F45" s="170" t="s">
        <v>1</v>
      </c>
      <c r="G45" s="170" t="s">
        <v>1</v>
      </c>
      <c r="H45" s="170">
        <v>0.125947564166492</v>
      </c>
      <c r="I45" s="170" t="s">
        <v>1</v>
      </c>
      <c r="J45" s="170">
        <v>9.7257653061224442E-3</v>
      </c>
      <c r="K45" s="170" t="s">
        <v>1</v>
      </c>
      <c r="L45" s="171" t="s">
        <v>1</v>
      </c>
      <c r="M45" s="171" t="s">
        <v>1</v>
      </c>
      <c r="N45" s="172" t="s">
        <v>1</v>
      </c>
      <c r="Q45" s="178">
        <f t="shared" si="1"/>
        <v>2.9890401859847229E-2</v>
      </c>
    </row>
    <row r="46" spans="1:17" x14ac:dyDescent="0.15">
      <c r="A46" s="282" t="s">
        <v>621</v>
      </c>
      <c r="B46" s="283">
        <v>52</v>
      </c>
      <c r="C46" s="170">
        <v>2.2346013215884066E-3</v>
      </c>
      <c r="D46" s="170">
        <v>7.9912248137315265E-3</v>
      </c>
      <c r="E46" s="170">
        <v>1.7386441606890662E-2</v>
      </c>
      <c r="F46" s="170">
        <v>6.2717085159456773E-2</v>
      </c>
      <c r="G46" s="170">
        <v>0.11438290555144044</v>
      </c>
      <c r="H46" s="170">
        <v>0.12394400577626197</v>
      </c>
      <c r="I46" s="170">
        <v>7.9607646956401323E-2</v>
      </c>
      <c r="J46" s="170">
        <v>3.1737992740778022E-2</v>
      </c>
      <c r="K46" s="180">
        <v>6.0569656348349633E-3</v>
      </c>
      <c r="L46" s="168">
        <v>2.8333381897234339E-3</v>
      </c>
      <c r="M46" s="168">
        <v>5.4902221315549751</v>
      </c>
      <c r="N46" s="181">
        <v>0.68423948032643678</v>
      </c>
      <c r="Q46" s="178">
        <f t="shared" si="1"/>
        <v>2.4671442804953269E-2</v>
      </c>
    </row>
    <row r="47" spans="1:17" x14ac:dyDescent="0.15">
      <c r="A47" s="282" t="s">
        <v>623</v>
      </c>
      <c r="B47" s="283">
        <v>36</v>
      </c>
      <c r="C47" s="180">
        <v>9.2721372276294289E-4</v>
      </c>
      <c r="D47" s="180">
        <v>1.2057132257465852E-3</v>
      </c>
      <c r="E47" s="180">
        <v>1.856148491879317E-3</v>
      </c>
      <c r="F47" s="180">
        <v>3.1533683707596571E-2</v>
      </c>
      <c r="G47" s="180">
        <v>5.0613353446167242E-2</v>
      </c>
      <c r="H47" s="292" t="s">
        <v>1</v>
      </c>
      <c r="I47" s="180" t="s">
        <v>1</v>
      </c>
      <c r="J47" s="180">
        <v>9.1228737052171938E-3</v>
      </c>
      <c r="K47" s="180">
        <v>2.2379335353477589E-3</v>
      </c>
      <c r="L47" s="168">
        <v>8.6710581593956403E-4</v>
      </c>
      <c r="M47" s="168">
        <v>5.9875868069200546</v>
      </c>
      <c r="N47" s="181">
        <v>0.76388888888888884</v>
      </c>
      <c r="Q47" s="178">
        <f t="shared" si="1"/>
        <v>1.7080229634198418E-2</v>
      </c>
    </row>
    <row r="48" spans="1:17" x14ac:dyDescent="0.15">
      <c r="A48" s="282" t="s">
        <v>625</v>
      </c>
      <c r="B48" s="283">
        <v>30</v>
      </c>
      <c r="C48" s="170">
        <v>2.1624686158581152E-2</v>
      </c>
      <c r="D48" s="170">
        <v>4.8458149779735615E-2</v>
      </c>
      <c r="E48" s="170">
        <v>4.3169037380085928E-2</v>
      </c>
      <c r="F48" s="170">
        <v>6.25E-2</v>
      </c>
      <c r="G48" s="170">
        <v>0.18775980409248638</v>
      </c>
      <c r="H48" s="170" t="s">
        <v>1</v>
      </c>
      <c r="I48" s="170" t="s">
        <v>1</v>
      </c>
      <c r="J48" s="170">
        <v>3.4185971685971657E-2</v>
      </c>
      <c r="K48" s="180">
        <v>7.6831188140400299E-3</v>
      </c>
      <c r="L48" s="168">
        <v>2.6088646007429435E-3</v>
      </c>
      <c r="M48" s="168">
        <v>4.845424891014952</v>
      </c>
      <c r="N48" s="181">
        <v>0.59210526315789469</v>
      </c>
      <c r="Q48" s="178">
        <f t="shared" si="1"/>
        <v>1.4233524695165348E-2</v>
      </c>
    </row>
    <row r="49" spans="1:17" x14ac:dyDescent="0.15">
      <c r="A49" s="282" t="s">
        <v>627</v>
      </c>
      <c r="B49" s="283">
        <v>26</v>
      </c>
      <c r="C49" s="170">
        <v>5.3565522016099099E-3</v>
      </c>
      <c r="D49" s="170">
        <v>1.4016611930632195E-2</v>
      </c>
      <c r="E49" s="170">
        <v>2.6424571878185255E-2</v>
      </c>
      <c r="F49" s="170">
        <v>7.8706527494301293E-2</v>
      </c>
      <c r="G49" s="170">
        <v>0.16149305898659105</v>
      </c>
      <c r="H49" s="170">
        <v>0.13013749534834718</v>
      </c>
      <c r="I49" s="170">
        <v>0.14441328854889068</v>
      </c>
      <c r="J49" s="170">
        <v>1.4470821904851966E-2</v>
      </c>
      <c r="K49" s="180">
        <v>5.0029357015386198E-3</v>
      </c>
      <c r="L49" s="168">
        <v>1.8979013931659978E-3</v>
      </c>
      <c r="M49" s="168">
        <v>10.198681327744803</v>
      </c>
      <c r="N49" s="181">
        <v>0.75838926174496646</v>
      </c>
      <c r="Q49" s="178">
        <f t="shared" si="1"/>
        <v>1.2335721402476634E-2</v>
      </c>
    </row>
    <row r="50" spans="1:17" x14ac:dyDescent="0.15">
      <c r="A50" s="282" t="s">
        <v>629</v>
      </c>
      <c r="B50" s="283">
        <v>10</v>
      </c>
      <c r="C50" s="170">
        <v>-2.4427978177665732E-4</v>
      </c>
      <c r="D50" s="170">
        <v>-1.2202066216546736E-3</v>
      </c>
      <c r="E50" s="170">
        <v>3.5145075602778242E-3</v>
      </c>
      <c r="F50" s="170">
        <v>7.5790764917199605E-2</v>
      </c>
      <c r="G50" s="170">
        <v>0.14205803843221232</v>
      </c>
      <c r="H50" s="170">
        <v>-2.6043974649704316E-3</v>
      </c>
      <c r="I50" s="170" t="s">
        <v>1</v>
      </c>
      <c r="J50" s="170">
        <v>1.0102642851369935E-2</v>
      </c>
      <c r="K50" s="180">
        <v>4.2350115042289922E-3</v>
      </c>
      <c r="L50" s="168">
        <v>1.5708714333745565E-3</v>
      </c>
      <c r="M50" s="168">
        <v>13.994511536430853</v>
      </c>
      <c r="N50" s="181">
        <v>0.70512820512820518</v>
      </c>
      <c r="Q50" s="178">
        <f t="shared" si="1"/>
        <v>4.7445082317217821E-3</v>
      </c>
    </row>
    <row r="51" spans="1:17" x14ac:dyDescent="0.15">
      <c r="A51" s="290" t="s">
        <v>631</v>
      </c>
      <c r="B51" s="283">
        <v>10</v>
      </c>
      <c r="C51" s="170">
        <v>9.0909090909092605E-3</v>
      </c>
      <c r="D51" s="170">
        <v>2.8643639427127221E-2</v>
      </c>
      <c r="E51" s="170">
        <v>4.4482463644140324E-2</v>
      </c>
      <c r="F51" s="170">
        <v>0.17178502879078694</v>
      </c>
      <c r="G51" s="170">
        <v>0.10755531267447971</v>
      </c>
      <c r="H51" s="170" t="s">
        <v>1</v>
      </c>
      <c r="I51" s="170" t="s">
        <v>1</v>
      </c>
      <c r="J51" s="170">
        <v>5.132591958939268E-3</v>
      </c>
      <c r="K51" s="180">
        <v>6.1374144681014976E-3</v>
      </c>
      <c r="L51" s="168">
        <v>1.3621101847652696E-3</v>
      </c>
      <c r="M51" s="168">
        <v>47.193385105194253</v>
      </c>
      <c r="N51" s="181">
        <v>0.69565217391304346</v>
      </c>
      <c r="Q51" s="178">
        <f t="shared" si="1"/>
        <v>4.7445082317217821E-3</v>
      </c>
    </row>
    <row r="52" spans="1:17" x14ac:dyDescent="0.15">
      <c r="A52" s="290" t="s">
        <v>633</v>
      </c>
      <c r="B52" s="283">
        <v>8.6999999999999993</v>
      </c>
      <c r="C52" s="170">
        <v>-5.5838557993730387E-3</v>
      </c>
      <c r="D52" s="170">
        <v>2.607904578995246E-2</v>
      </c>
      <c r="E52" s="170">
        <v>3.7616273126852562E-2</v>
      </c>
      <c r="F52" s="170">
        <v>5.7178762174049824E-2</v>
      </c>
      <c r="G52" s="170" t="s">
        <v>1</v>
      </c>
      <c r="H52" s="170" t="s">
        <v>1</v>
      </c>
      <c r="I52" s="170" t="s">
        <v>1</v>
      </c>
      <c r="J52" s="170">
        <v>8.145809998982045E-3</v>
      </c>
      <c r="K52" s="180">
        <v>5.9913013412243267E-3</v>
      </c>
      <c r="L52" s="168">
        <v>2.0890914259635734E-3</v>
      </c>
      <c r="M52" s="168">
        <v>20.124103736491922</v>
      </c>
      <c r="N52" s="181">
        <v>0.5714285714285714</v>
      </c>
      <c r="Q52" s="178">
        <f t="shared" si="1"/>
        <v>4.1277221615979506E-3</v>
      </c>
    </row>
    <row r="53" spans="1:17" x14ac:dyDescent="0.15">
      <c r="A53" s="282" t="s">
        <v>724</v>
      </c>
      <c r="B53" s="283">
        <v>8.3000000000000007</v>
      </c>
      <c r="C53" s="170">
        <v>-3.4423407917384408E-3</v>
      </c>
      <c r="D53" s="170">
        <v>-6.0085836909872237E-3</v>
      </c>
      <c r="E53" s="170">
        <v>6.9565217391305278E-3</v>
      </c>
      <c r="F53" s="170">
        <v>0.1614844533600801</v>
      </c>
      <c r="G53" s="170" t="s">
        <v>1</v>
      </c>
      <c r="H53" s="170" t="s">
        <v>1</v>
      </c>
      <c r="I53" s="170" t="s">
        <v>1</v>
      </c>
      <c r="J53" s="170">
        <v>1.9782393669634007E-2</v>
      </c>
      <c r="K53" s="180" t="s">
        <v>1</v>
      </c>
      <c r="L53" s="168" t="s">
        <v>1</v>
      </c>
      <c r="M53" s="168" t="s">
        <v>1</v>
      </c>
      <c r="N53" s="181" t="s">
        <v>1</v>
      </c>
      <c r="Q53" s="178">
        <f t="shared" si="1"/>
        <v>3.9379418323290801E-3</v>
      </c>
    </row>
    <row r="54" spans="1:17" x14ac:dyDescent="0.15">
      <c r="A54" s="282" t="s">
        <v>635</v>
      </c>
      <c r="B54" s="283">
        <v>5.6</v>
      </c>
      <c r="C54" s="170">
        <v>-2.7257598653379622E-3</v>
      </c>
      <c r="D54" s="170">
        <v>3.918510388384977E-3</v>
      </c>
      <c r="E54" s="170">
        <v>1.4980434909572349E-2</v>
      </c>
      <c r="F54" s="170">
        <v>5.9415798831597533E-2</v>
      </c>
      <c r="G54" s="170">
        <v>-4.8840240492468046E-2</v>
      </c>
      <c r="H54" s="170" t="s">
        <v>1</v>
      </c>
      <c r="I54" s="170" t="s">
        <v>1</v>
      </c>
      <c r="J54" s="170">
        <v>3.5745440126883479E-2</v>
      </c>
      <c r="K54" s="180">
        <v>6.1996300059604034E-3</v>
      </c>
      <c r="L54" s="168">
        <v>3.1906193176681813E-3</v>
      </c>
      <c r="M54" s="168">
        <v>1.4064912480398861</v>
      </c>
      <c r="N54" s="181">
        <v>0.47619047619047616</v>
      </c>
      <c r="Q54" s="178">
        <f t="shared" si="1"/>
        <v>2.6569246097641981E-3</v>
      </c>
    </row>
    <row r="55" spans="1:17" x14ac:dyDescent="0.15">
      <c r="A55" s="282" t="s">
        <v>637</v>
      </c>
      <c r="B55" s="283">
        <v>3.68</v>
      </c>
      <c r="C55" s="170">
        <v>4.0481832543444174E-3</v>
      </c>
      <c r="D55" s="170">
        <v>2.8599605522681149E-3</v>
      </c>
      <c r="E55" s="170">
        <v>6.9313793444893967E-3</v>
      </c>
      <c r="F55" s="170">
        <v>7.0868554523085603E-2</v>
      </c>
      <c r="G55" s="170">
        <v>0.25455098167083023</v>
      </c>
      <c r="H55" s="170">
        <v>0.28090302537462608</v>
      </c>
      <c r="I55" s="170" t="s">
        <v>1</v>
      </c>
      <c r="J55" s="170">
        <v>2.5582107843135648E-2</v>
      </c>
      <c r="K55" s="180">
        <v>1.0302547960099141E-2</v>
      </c>
      <c r="L55" s="168">
        <v>3.2672833515035964E-3</v>
      </c>
      <c r="M55" s="168">
        <v>8.5966825124475399</v>
      </c>
      <c r="N55" s="181">
        <v>0.71084337349397586</v>
      </c>
      <c r="Q55" s="178">
        <f t="shared" si="1"/>
        <v>1.745979029273616E-3</v>
      </c>
    </row>
    <row r="56" spans="1:17" x14ac:dyDescent="0.15">
      <c r="A56" s="286" t="s">
        <v>639</v>
      </c>
      <c r="B56" s="287">
        <v>2.2000000000000002</v>
      </c>
      <c r="C56" s="215" t="s">
        <v>1</v>
      </c>
      <c r="D56" s="215" t="s">
        <v>1</v>
      </c>
      <c r="E56" s="215" t="s">
        <v>1</v>
      </c>
      <c r="F56" s="215">
        <v>4.465534465534482E-2</v>
      </c>
      <c r="G56" s="215" t="s">
        <v>1</v>
      </c>
      <c r="H56" s="215" t="s">
        <v>1</v>
      </c>
      <c r="I56" s="215" t="s">
        <v>1</v>
      </c>
      <c r="J56" s="215">
        <v>5.7086614173227938E-3</v>
      </c>
      <c r="K56" s="215" t="s">
        <v>1</v>
      </c>
      <c r="L56" s="215" t="s">
        <v>1</v>
      </c>
      <c r="M56" s="214" t="s">
        <v>1</v>
      </c>
      <c r="N56" s="216" t="s">
        <v>1</v>
      </c>
      <c r="Q56" s="178">
        <f t="shared" si="1"/>
        <v>1.0437918109787922E-3</v>
      </c>
    </row>
    <row r="57" spans="1:17" x14ac:dyDescent="0.15">
      <c r="A57" s="293"/>
      <c r="B57" s="283"/>
      <c r="C57" s="180"/>
      <c r="D57" s="180"/>
      <c r="E57" s="180"/>
      <c r="F57" s="180"/>
      <c r="G57" s="180"/>
      <c r="H57" s="180"/>
      <c r="I57" s="180"/>
      <c r="J57" s="180"/>
      <c r="K57" s="180"/>
      <c r="L57" s="168"/>
      <c r="M57" s="168"/>
      <c r="N57" s="181"/>
      <c r="Q57" s="178"/>
    </row>
    <row r="58" spans="1:17" ht="15" thickBot="1" x14ac:dyDescent="0.2">
      <c r="A58" s="275" t="s">
        <v>538</v>
      </c>
      <c r="B58" s="164" t="s">
        <v>697</v>
      </c>
      <c r="C58" s="164" t="s">
        <v>651</v>
      </c>
      <c r="D58" s="164" t="s">
        <v>548</v>
      </c>
      <c r="E58" s="164" t="s">
        <v>549</v>
      </c>
      <c r="F58" s="164">
        <v>2020</v>
      </c>
      <c r="G58" s="164">
        <v>2019</v>
      </c>
      <c r="H58" s="164">
        <v>2018</v>
      </c>
      <c r="I58" s="164">
        <v>2017</v>
      </c>
      <c r="J58" s="164" t="s">
        <v>550</v>
      </c>
      <c r="K58" s="164" t="s">
        <v>698</v>
      </c>
      <c r="L58" s="164" t="s">
        <v>551</v>
      </c>
      <c r="M58" s="164" t="s">
        <v>553</v>
      </c>
      <c r="N58" s="281" t="s">
        <v>699</v>
      </c>
      <c r="Q58" s="178"/>
    </row>
    <row r="59" spans="1:17" x14ac:dyDescent="0.15">
      <c r="A59" s="282" t="s">
        <v>641</v>
      </c>
      <c r="B59" s="283">
        <v>29</v>
      </c>
      <c r="C59" s="170">
        <v>-7.1479628305937126E-4</v>
      </c>
      <c r="D59" s="170">
        <v>7.2046109510086609E-3</v>
      </c>
      <c r="E59" s="170">
        <v>3.9405204460966514E-2</v>
      </c>
      <c r="F59" s="170">
        <v>0.14122448979591828</v>
      </c>
      <c r="G59" s="170">
        <v>0.15611978629693213</v>
      </c>
      <c r="H59" s="170">
        <v>-7.5111378977990029E-3</v>
      </c>
      <c r="I59" s="170">
        <v>0.12816803028059942</v>
      </c>
      <c r="J59" s="170">
        <v>6.9148936170211936E-2</v>
      </c>
      <c r="K59" s="170">
        <v>7.5235616124198811E-3</v>
      </c>
      <c r="L59" s="171">
        <v>1.2133284702633999E-2</v>
      </c>
      <c r="M59" s="171">
        <v>2.4417962968333926</v>
      </c>
      <c r="N59" s="172">
        <v>1.6706562823556192</v>
      </c>
      <c r="Q59" s="178">
        <f>B59/(SUM(B$7:B$39,B$42:B$56,B$59:B$64)-B$8-B$42-B$44-B$45-B$53-B$59-B$61-B$64)</f>
        <v>1.3759073871993169E-2</v>
      </c>
    </row>
    <row r="60" spans="1:17" x14ac:dyDescent="0.15">
      <c r="A60" s="282" t="s">
        <v>643</v>
      </c>
      <c r="B60" s="283">
        <v>26</v>
      </c>
      <c r="C60" s="170" t="s">
        <v>1</v>
      </c>
      <c r="D60" s="170" t="s">
        <v>1</v>
      </c>
      <c r="E60" s="170" t="s">
        <v>1</v>
      </c>
      <c r="F60" s="170" t="s">
        <v>1</v>
      </c>
      <c r="G60" s="170" t="s">
        <v>1</v>
      </c>
      <c r="H60" s="170">
        <v>0.17254132945298339</v>
      </c>
      <c r="I60" s="170">
        <v>0.15378844569213523</v>
      </c>
      <c r="J60" s="170">
        <v>4.9848942598186799E-2</v>
      </c>
      <c r="K60" s="170" t="s">
        <v>1</v>
      </c>
      <c r="L60" s="171" t="s">
        <v>1</v>
      </c>
      <c r="M60" s="171" t="s">
        <v>1</v>
      </c>
      <c r="N60" s="172" t="s">
        <v>1</v>
      </c>
      <c r="Q60" s="178">
        <f t="shared" ref="Q60:Q64" si="2">B60/(SUM(B$7:B$39,B$42:B$56,B$59:B$64)-B$8-B$42-B$44-B$45-B$53-B$59-B$61-B$64)</f>
        <v>1.2335721402476634E-2</v>
      </c>
    </row>
    <row r="61" spans="1:17" x14ac:dyDescent="0.15">
      <c r="A61" s="282" t="s">
        <v>645</v>
      </c>
      <c r="B61" s="283">
        <v>9.6999999999999993</v>
      </c>
      <c r="C61" s="170">
        <v>1.8621973929235924E-3</v>
      </c>
      <c r="D61" s="170">
        <v>7.4906367041197202E-3</v>
      </c>
      <c r="E61" s="170">
        <v>9.7015222809125525E-3</v>
      </c>
      <c r="F61" s="170">
        <v>4.1956420100332258E-2</v>
      </c>
      <c r="G61" s="170">
        <v>3.2518963489944396E-2</v>
      </c>
      <c r="H61" s="170" t="s">
        <v>1</v>
      </c>
      <c r="I61" s="170" t="s">
        <v>1</v>
      </c>
      <c r="J61" s="170">
        <v>2.2792022792022814E-2</v>
      </c>
      <c r="K61" s="170">
        <v>3.5774658781454372E-3</v>
      </c>
      <c r="L61" s="171">
        <v>6.3129144684433538E-3</v>
      </c>
      <c r="M61" s="171">
        <v>0.64117505841366329</v>
      </c>
      <c r="N61" s="172">
        <v>2.8571471727046567</v>
      </c>
      <c r="Q61" s="178">
        <f t="shared" si="2"/>
        <v>4.602172984770129E-3</v>
      </c>
    </row>
    <row r="62" spans="1:17" x14ac:dyDescent="0.15">
      <c r="A62" s="282" t="s">
        <v>647</v>
      </c>
      <c r="B62" s="283">
        <v>4.4000000000000004</v>
      </c>
      <c r="C62" s="170">
        <v>0</v>
      </c>
      <c r="D62" s="170">
        <v>1.045016077170402E-2</v>
      </c>
      <c r="E62" s="170">
        <v>2.4449877750611027E-2</v>
      </c>
      <c r="F62" s="170">
        <v>8.5967380802194682E-2</v>
      </c>
      <c r="G62" s="170">
        <v>0.10480890325343828</v>
      </c>
      <c r="H62" s="170">
        <v>0.20574909821567078</v>
      </c>
      <c r="I62" s="170" t="s">
        <v>1</v>
      </c>
      <c r="J62" s="170">
        <v>3.8893690579083456E-2</v>
      </c>
      <c r="K62" s="170">
        <v>3.2973415678986769E-3</v>
      </c>
      <c r="L62" s="171">
        <v>6.9793440215004266E-3</v>
      </c>
      <c r="M62" s="171">
        <v>1.8615410834148425</v>
      </c>
      <c r="N62" s="172">
        <v>3.4664912590779826</v>
      </c>
      <c r="Q62" s="178">
        <f t="shared" si="2"/>
        <v>2.0875836219575845E-3</v>
      </c>
    </row>
    <row r="63" spans="1:17" x14ac:dyDescent="0.15">
      <c r="A63" s="282" t="s">
        <v>649</v>
      </c>
      <c r="B63" s="283">
        <v>3.8</v>
      </c>
      <c r="C63" s="170" t="s">
        <v>1</v>
      </c>
      <c r="D63" s="170" t="s">
        <v>1</v>
      </c>
      <c r="E63" s="170" t="s">
        <v>1</v>
      </c>
      <c r="F63" s="170" t="s">
        <v>1</v>
      </c>
      <c r="G63" s="170" t="s">
        <v>1</v>
      </c>
      <c r="H63" s="170">
        <v>0.15555968541412546</v>
      </c>
      <c r="I63" s="170">
        <v>0.13255778198570156</v>
      </c>
      <c r="J63" s="170">
        <v>1.9643648612712464E-2</v>
      </c>
      <c r="K63" s="170" t="s">
        <v>1</v>
      </c>
      <c r="L63" s="171" t="s">
        <v>1</v>
      </c>
      <c r="M63" s="171" t="s">
        <v>1</v>
      </c>
      <c r="N63" s="172" t="s">
        <v>1</v>
      </c>
      <c r="Q63" s="178">
        <f t="shared" si="2"/>
        <v>1.8029131280542772E-3</v>
      </c>
    </row>
    <row r="64" spans="1:17" x14ac:dyDescent="0.15">
      <c r="A64" s="294" t="s">
        <v>686</v>
      </c>
      <c r="B64" s="287">
        <v>3.1</v>
      </c>
      <c r="C64" s="215"/>
      <c r="D64" s="215"/>
      <c r="E64" s="215"/>
      <c r="F64" s="215"/>
      <c r="G64" s="215"/>
      <c r="H64" s="215"/>
      <c r="I64" s="215"/>
      <c r="J64" s="295"/>
      <c r="K64" s="295"/>
      <c r="L64" s="295"/>
      <c r="M64" s="295"/>
      <c r="N64" s="296"/>
      <c r="Q64" s="178">
        <f t="shared" si="2"/>
        <v>1.4707975518337526E-3</v>
      </c>
    </row>
    <row r="65" spans="1:17" ht="14.25" thickBot="1" x14ac:dyDescent="0.2">
      <c r="A65" s="297"/>
      <c r="B65" s="283"/>
      <c r="C65" s="180"/>
      <c r="D65" s="180"/>
      <c r="E65" s="180"/>
      <c r="F65" s="180"/>
      <c r="G65" s="180"/>
      <c r="H65" s="180"/>
      <c r="I65" s="180"/>
      <c r="J65" s="298"/>
      <c r="K65" s="298"/>
      <c r="L65" s="298"/>
      <c r="M65" s="298"/>
      <c r="N65" s="299"/>
      <c r="Q65" s="178"/>
    </row>
    <row r="66" spans="1:17" x14ac:dyDescent="0.15">
      <c r="A66" s="226" t="s">
        <v>539</v>
      </c>
      <c r="B66" s="227">
        <v>15</v>
      </c>
      <c r="C66" s="229">
        <v>-2.2125776529656749E-3</v>
      </c>
      <c r="D66" s="229">
        <v>5.8597510228629579E-3</v>
      </c>
      <c r="E66" s="229">
        <v>1.8575227637942133E-2</v>
      </c>
      <c r="F66" s="229">
        <v>7.7248646205750449E-2</v>
      </c>
      <c r="G66" s="229">
        <v>0.12704592191713598</v>
      </c>
      <c r="H66" s="229">
        <v>0.12804252975741959</v>
      </c>
      <c r="I66" s="229">
        <v>0.13848553526729612</v>
      </c>
      <c r="J66" s="229">
        <v>3.8395427525704552E-2</v>
      </c>
      <c r="K66" s="229">
        <v>8.31367196900973E-3</v>
      </c>
      <c r="L66" s="270">
        <v>1.3057406496226971</v>
      </c>
      <c r="M66" s="270">
        <v>4.626509778656323</v>
      </c>
      <c r="N66" s="300">
        <v>0.639446227929374</v>
      </c>
    </row>
    <row r="67" spans="1:17" x14ac:dyDescent="0.15">
      <c r="A67" s="234" t="s">
        <v>540</v>
      </c>
      <c r="B67" s="235">
        <v>40.792244897959186</v>
      </c>
      <c r="C67" s="180">
        <v>-1.8132843615105204E-3</v>
      </c>
      <c r="D67" s="180">
        <v>7.4667950169523467E-3</v>
      </c>
      <c r="E67" s="180">
        <v>2.045382130935262E-2</v>
      </c>
      <c r="F67" s="180">
        <v>9.39565776237722E-2</v>
      </c>
      <c r="G67" s="180">
        <v>0.12665369036877627</v>
      </c>
      <c r="H67" s="180">
        <v>0.13411633430145767</v>
      </c>
      <c r="I67" s="180">
        <v>0.14501012909626596</v>
      </c>
      <c r="J67" s="180">
        <v>4.542774582148839E-2</v>
      </c>
      <c r="K67" s="180">
        <v>8.3997302503601972E-3</v>
      </c>
      <c r="L67" s="168">
        <v>1.3430437251072325</v>
      </c>
      <c r="M67" s="168">
        <v>7.1476895582254771</v>
      </c>
      <c r="N67" s="301">
        <v>0.75461401562280406</v>
      </c>
    </row>
    <row r="68" spans="1:17" ht="14.25" thickBot="1" x14ac:dyDescent="0.2">
      <c r="A68" s="238" t="s">
        <v>541</v>
      </c>
      <c r="B68" s="239"/>
      <c r="C68" s="241">
        <v>-8.8952322646721014E-3</v>
      </c>
      <c r="D68" s="241">
        <v>9.2206779190994528E-3</v>
      </c>
      <c r="E68" s="241">
        <v>3.1966719838877215E-2</v>
      </c>
      <c r="F68" s="241">
        <v>0.15773590509869961</v>
      </c>
      <c r="G68" s="241">
        <v>0.24215809453869983</v>
      </c>
      <c r="H68" s="241">
        <v>0.12082933922248777</v>
      </c>
      <c r="I68" s="241">
        <v>0.12510667452101776</v>
      </c>
      <c r="J68" s="241">
        <v>6.3260537628598179E-2</v>
      </c>
      <c r="K68" s="241">
        <v>1.1247706715552171E-2</v>
      </c>
      <c r="L68" s="273">
        <v>2.9749454699323037</v>
      </c>
      <c r="M68" s="273">
        <v>11.230882487660677</v>
      </c>
      <c r="N68" s="302">
        <v>0.91520364548738109</v>
      </c>
    </row>
    <row r="69" spans="1:17" ht="22.5" customHeight="1" x14ac:dyDescent="0.15">
      <c r="B69" s="303"/>
      <c r="C69" s="304"/>
      <c r="D69" s="304"/>
    </row>
    <row r="70" spans="1:17" ht="15" customHeight="1" x14ac:dyDescent="0.15">
      <c r="A70" s="305"/>
      <c r="B70" s="255"/>
      <c r="C70" s="306" t="s">
        <v>651</v>
      </c>
      <c r="D70" s="306" t="s">
        <v>548</v>
      </c>
      <c r="E70" s="307" t="s">
        <v>549</v>
      </c>
    </row>
    <row r="71" spans="1:17" x14ac:dyDescent="0.15">
      <c r="A71" s="308" t="s">
        <v>542</v>
      </c>
      <c r="B71" s="309"/>
      <c r="C71" s="249">
        <v>-4.7657193706863721E-3</v>
      </c>
      <c r="D71" s="249">
        <v>-2.0291786153318999E-2</v>
      </c>
      <c r="E71" s="249">
        <v>-3.3677458910810296E-2</v>
      </c>
      <c r="F71" s="310"/>
    </row>
    <row r="72" spans="1:17" ht="15" customHeight="1" x14ac:dyDescent="0.15">
      <c r="A72" s="311" t="s">
        <v>543</v>
      </c>
      <c r="B72" s="312"/>
      <c r="C72" s="203">
        <v>4.5330095058117914E-2</v>
      </c>
      <c r="D72" s="249">
        <v>8.2271451795496553E-2</v>
      </c>
      <c r="E72" s="313">
        <v>9.8690433611175132E-2</v>
      </c>
    </row>
    <row r="73" spans="1:17" x14ac:dyDescent="0.15">
      <c r="A73" s="314"/>
      <c r="D73" s="315"/>
      <c r="E73" s="315"/>
      <c r="F73" s="218"/>
      <c r="G73" s="218"/>
      <c r="H73" s="158" t="s">
        <v>703</v>
      </c>
    </row>
    <row r="76" spans="1:17" ht="40.5" customHeight="1" x14ac:dyDescent="0.15"/>
    <row r="77" spans="1:17" s="4" customFormat="1" x14ac:dyDescent="0.15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Q77" s="3"/>
    </row>
    <row r="78" spans="1:17" x14ac:dyDescent="0.15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</row>
    <row r="79" spans="1:17" ht="27.75" thickBot="1" x14ac:dyDescent="0.2">
      <c r="A79" s="316" t="s">
        <v>529</v>
      </c>
      <c r="B79" s="165" t="s">
        <v>697</v>
      </c>
      <c r="C79" s="165" t="s">
        <v>704</v>
      </c>
      <c r="D79" s="165" t="s">
        <v>705</v>
      </c>
      <c r="E79" s="165" t="s">
        <v>706</v>
      </c>
      <c r="F79" s="165" t="s">
        <v>707</v>
      </c>
      <c r="G79" s="165" t="s">
        <v>708</v>
      </c>
      <c r="H79" s="165" t="s">
        <v>709</v>
      </c>
      <c r="I79" s="165" t="s">
        <v>710</v>
      </c>
      <c r="J79" s="165" t="s">
        <v>711</v>
      </c>
      <c r="K79" s="165" t="s">
        <v>712</v>
      </c>
      <c r="L79" s="165" t="s">
        <v>713</v>
      </c>
      <c r="M79" s="165" t="s">
        <v>714</v>
      </c>
      <c r="N79" s="263" t="s">
        <v>715</v>
      </c>
      <c r="Q79" s="317"/>
    </row>
    <row r="80" spans="1:17" x14ac:dyDescent="0.15">
      <c r="A80" s="7" t="s">
        <v>560</v>
      </c>
      <c r="B80" s="171">
        <v>220</v>
      </c>
      <c r="C80" s="170">
        <v>-7.1686328593448256E-3</v>
      </c>
      <c r="D80" s="170">
        <v>3.2801286889187375E-2</v>
      </c>
      <c r="E80" s="170">
        <v>7.2443886172613547E-2</v>
      </c>
      <c r="F80" s="170">
        <v>0.14186742443275546</v>
      </c>
      <c r="G80" s="170">
        <v>0.1812252558982832</v>
      </c>
      <c r="H80" s="170">
        <v>0.27622621755489085</v>
      </c>
      <c r="I80" s="170">
        <v>0.22949350337861674</v>
      </c>
      <c r="J80" s="170">
        <v>3.7314312662107878E-2</v>
      </c>
      <c r="K80" s="170">
        <v>2.9804851584271652E-3</v>
      </c>
      <c r="L80" s="171">
        <v>7.5593362956169084E-3</v>
      </c>
      <c r="M80" s="171">
        <v>3.3023410645204816</v>
      </c>
      <c r="N80" s="172">
        <v>5.1617859178336989</v>
      </c>
      <c r="Q80" s="178">
        <f t="shared" ref="Q80:Q109" si="3">B80/SUM(B$80:B$109)</f>
        <v>0.1343347377419552</v>
      </c>
    </row>
    <row r="81" spans="1:17" x14ac:dyDescent="0.15">
      <c r="A81" s="7" t="s">
        <v>556</v>
      </c>
      <c r="B81" s="171">
        <v>290.10000000000002</v>
      </c>
      <c r="C81" s="170">
        <v>-1.5470875202176413E-3</v>
      </c>
      <c r="D81" s="170">
        <v>3.2202647480416617E-2</v>
      </c>
      <c r="E81" s="170">
        <v>4.5080165763212818E-2</v>
      </c>
      <c r="F81" s="170">
        <v>0.15790517560149114</v>
      </c>
      <c r="G81" s="170">
        <v>0.27888123526222502</v>
      </c>
      <c r="H81" s="170">
        <v>0.4394414594819937</v>
      </c>
      <c r="I81" s="170">
        <v>0.29420228981158569</v>
      </c>
      <c r="J81" s="170">
        <v>5.1435594484420255E-2</v>
      </c>
      <c r="K81" s="170">
        <v>4.7871844984714741E-3</v>
      </c>
      <c r="L81" s="171">
        <v>1.1686169981861755E-2</v>
      </c>
      <c r="M81" s="171">
        <v>3.2993682375835482</v>
      </c>
      <c r="N81" s="172">
        <v>7.1544197729029886</v>
      </c>
      <c r="Q81" s="178">
        <f t="shared" si="3"/>
        <v>0.17713867008609638</v>
      </c>
    </row>
    <row r="82" spans="1:17" x14ac:dyDescent="0.15">
      <c r="A82" s="7" t="s">
        <v>554</v>
      </c>
      <c r="B82" s="171">
        <v>460</v>
      </c>
      <c r="C82" s="170">
        <v>-8.1985914487462397E-3</v>
      </c>
      <c r="D82" s="170">
        <v>1.4190892594505788E-2</v>
      </c>
      <c r="E82" s="170">
        <v>4.164897683945501E-2</v>
      </c>
      <c r="F82" s="170">
        <v>0.17728263009031409</v>
      </c>
      <c r="G82" s="170">
        <v>0.46193848671685345</v>
      </c>
      <c r="H82" s="170">
        <v>0.30408723487346534</v>
      </c>
      <c r="I82" s="170">
        <v>0.31646701147261291</v>
      </c>
      <c r="J82" s="170">
        <v>2.10878177975828E-2</v>
      </c>
      <c r="K82" s="170">
        <v>2.7572114628020171E-3</v>
      </c>
      <c r="L82" s="171">
        <v>8.321831737181146E-3</v>
      </c>
      <c r="M82" s="171">
        <v>7.7262244444681167</v>
      </c>
      <c r="N82" s="172">
        <v>17.664879442379871</v>
      </c>
      <c r="Q82" s="178">
        <f t="shared" si="3"/>
        <v>0.28088172436954267</v>
      </c>
    </row>
    <row r="83" spans="1:17" x14ac:dyDescent="0.15">
      <c r="A83" s="7" t="s">
        <v>621</v>
      </c>
      <c r="B83" s="171">
        <v>52</v>
      </c>
      <c r="C83" s="170">
        <v>7.1790092937905614E-3</v>
      </c>
      <c r="D83" s="170">
        <v>1.4968462824569984E-2</v>
      </c>
      <c r="E83" s="170">
        <v>2.5074210025168853E-2</v>
      </c>
      <c r="F83" s="170">
        <v>7.2433932039818072E-2</v>
      </c>
      <c r="G83" s="170">
        <v>0.24695766172693367</v>
      </c>
      <c r="H83" s="170">
        <v>0.19173021170184068</v>
      </c>
      <c r="I83" s="170" t="s">
        <v>1</v>
      </c>
      <c r="J83" s="170">
        <v>3.7324646390285571E-2</v>
      </c>
      <c r="K83" s="170">
        <v>3.7502315156840091E-3</v>
      </c>
      <c r="L83" s="171">
        <v>7.6456589886097805E-3</v>
      </c>
      <c r="M83" s="171">
        <v>3.2012167911704292</v>
      </c>
      <c r="N83" s="172">
        <v>6.7687969892436488</v>
      </c>
      <c r="Q83" s="178">
        <f t="shared" si="3"/>
        <v>3.1751847102643956E-2</v>
      </c>
    </row>
    <row r="84" spans="1:17" x14ac:dyDescent="0.15">
      <c r="A84" s="7" t="s">
        <v>562</v>
      </c>
      <c r="B84" s="171">
        <v>120</v>
      </c>
      <c r="C84" s="170">
        <v>3.1746465601816265E-3</v>
      </c>
      <c r="D84" s="170">
        <v>3.4419603983262159E-2</v>
      </c>
      <c r="E84" s="170">
        <v>5.5724178858556184E-2</v>
      </c>
      <c r="F84" s="170">
        <v>7.6650142737067384E-2</v>
      </c>
      <c r="G84" s="170">
        <v>0.17796983004697831</v>
      </c>
      <c r="H84" s="170">
        <v>0.36948395169409065</v>
      </c>
      <c r="I84" s="170">
        <v>0.25513717517145063</v>
      </c>
      <c r="J84" s="170">
        <v>8.8108424312898045E-2</v>
      </c>
      <c r="K84" s="170">
        <v>5.9466785743186798E-3</v>
      </c>
      <c r="L84" s="171">
        <v>1.0940055074326023E-2</v>
      </c>
      <c r="M84" s="171">
        <v>2.6728774163313131</v>
      </c>
      <c r="N84" s="172">
        <v>4.4688494225219673</v>
      </c>
      <c r="Q84" s="178">
        <f t="shared" si="3"/>
        <v>7.327349331379375E-2</v>
      </c>
    </row>
    <row r="85" spans="1:17" x14ac:dyDescent="0.15">
      <c r="A85" s="7" t="s">
        <v>564</v>
      </c>
      <c r="B85" s="171">
        <v>68</v>
      </c>
      <c r="C85" s="170">
        <v>8.8410706154296026E-3</v>
      </c>
      <c r="D85" s="170">
        <v>1.270141001648617E-2</v>
      </c>
      <c r="E85" s="170">
        <v>1.5123849334524708E-2</v>
      </c>
      <c r="F85" s="170">
        <v>7.7764222661475424E-2</v>
      </c>
      <c r="G85" s="170">
        <v>0.12742714401122068</v>
      </c>
      <c r="H85" s="170">
        <v>0.36079257755358629</v>
      </c>
      <c r="I85" s="170">
        <v>0.44767881911217211</v>
      </c>
      <c r="J85" s="170">
        <v>3.0104095994460518E-2</v>
      </c>
      <c r="K85" s="170">
        <v>3.545572131184188E-3</v>
      </c>
      <c r="L85" s="171">
        <v>9.0807995278853991E-3</v>
      </c>
      <c r="M85" s="171">
        <v>1.9163475555610558</v>
      </c>
      <c r="N85" s="172">
        <v>9.6525954676607117</v>
      </c>
      <c r="Q85" s="178">
        <f t="shared" si="3"/>
        <v>4.1521646211149787E-2</v>
      </c>
    </row>
    <row r="86" spans="1:17" x14ac:dyDescent="0.15">
      <c r="A86" s="7" t="s">
        <v>567</v>
      </c>
      <c r="B86" s="171">
        <v>74</v>
      </c>
      <c r="C86" s="170">
        <v>-8.0127733324452388E-3</v>
      </c>
      <c r="D86" s="170">
        <v>3.7442731874723967E-2</v>
      </c>
      <c r="E86" s="170">
        <v>5.8230041995783355E-2</v>
      </c>
      <c r="F86" s="170">
        <v>0.13868051386368119</v>
      </c>
      <c r="G86" s="170">
        <v>0.22034185655484034</v>
      </c>
      <c r="H86" s="170">
        <v>0.45480826697925558</v>
      </c>
      <c r="I86" s="170" t="s">
        <v>1</v>
      </c>
      <c r="J86" s="170">
        <v>9.7024624839286144E-2</v>
      </c>
      <c r="K86" s="170">
        <v>8.1575454668754918E-3</v>
      </c>
      <c r="L86" s="171">
        <v>1.3733672205093474E-2</v>
      </c>
      <c r="M86" s="171">
        <v>2.3818941295676481</v>
      </c>
      <c r="N86" s="172">
        <v>4.6092365385743221</v>
      </c>
      <c r="Q86" s="178">
        <f t="shared" si="3"/>
        <v>4.5185320876839477E-2</v>
      </c>
    </row>
    <row r="87" spans="1:17" x14ac:dyDescent="0.15">
      <c r="A87" s="7" t="s">
        <v>571</v>
      </c>
      <c r="B87" s="171">
        <v>27</v>
      </c>
      <c r="C87" s="170">
        <v>-9.1988257004095297E-3</v>
      </c>
      <c r="D87" s="170">
        <v>-3.6842038467922444E-3</v>
      </c>
      <c r="E87" s="170">
        <v>1.740979193990233E-2</v>
      </c>
      <c r="F87" s="170">
        <v>3.3325130072710429E-2</v>
      </c>
      <c r="G87" s="170">
        <v>0.12092319040563471</v>
      </c>
      <c r="H87" s="170">
        <v>0.16353306693321579</v>
      </c>
      <c r="I87" s="170" t="s">
        <v>1</v>
      </c>
      <c r="J87" s="170">
        <v>5.0312937122947515E-2</v>
      </c>
      <c r="K87" s="170">
        <v>4.3174500319986689E-3</v>
      </c>
      <c r="L87" s="171">
        <v>8.2585633366320486E-3</v>
      </c>
      <c r="M87" s="171">
        <v>1.1562742155825225</v>
      </c>
      <c r="N87" s="172">
        <v>2.3093487732941838</v>
      </c>
      <c r="Q87" s="178">
        <f t="shared" si="3"/>
        <v>1.6486535995603593E-2</v>
      </c>
    </row>
    <row r="88" spans="1:17" x14ac:dyDescent="0.15">
      <c r="A88" s="7" t="s">
        <v>615</v>
      </c>
      <c r="B88" s="171">
        <v>2.6</v>
      </c>
      <c r="C88" s="170">
        <v>5.6369128427032162E-3</v>
      </c>
      <c r="D88" s="170">
        <v>6.9115753679278953E-3</v>
      </c>
      <c r="E88" s="170">
        <v>3.9171764063957353E-3</v>
      </c>
      <c r="F88" s="170">
        <v>8.3771968897650373E-2</v>
      </c>
      <c r="G88" s="170">
        <v>4.8475506802640789E-2</v>
      </c>
      <c r="H88" s="170">
        <v>0.45780591820166827</v>
      </c>
      <c r="I88" s="170">
        <v>0.62178778004113755</v>
      </c>
      <c r="J88" s="170">
        <v>0.15398709723118084</v>
      </c>
      <c r="K88" s="170">
        <v>1.102656090420265E-2</v>
      </c>
      <c r="L88" s="171">
        <v>1.8233739087705897E-2</v>
      </c>
      <c r="M88" s="171">
        <v>0.44679796703302826</v>
      </c>
      <c r="N88" s="172">
        <v>1.4979859277765533</v>
      </c>
      <c r="Q88" s="178">
        <f t="shared" si="3"/>
        <v>1.5875923551321978E-3</v>
      </c>
    </row>
    <row r="89" spans="1:17" x14ac:dyDescent="0.15">
      <c r="A89" s="7" t="s">
        <v>611</v>
      </c>
      <c r="B89" s="171">
        <v>15</v>
      </c>
      <c r="C89" s="170" t="s">
        <v>1</v>
      </c>
      <c r="D89" s="170" t="s">
        <v>1</v>
      </c>
      <c r="E89" s="170" t="s">
        <v>1</v>
      </c>
      <c r="F89" s="170" t="s">
        <v>1</v>
      </c>
      <c r="G89" s="170" t="s">
        <v>1</v>
      </c>
      <c r="H89" s="170">
        <v>0.79228851883492812</v>
      </c>
      <c r="I89" s="170">
        <v>0.41067329750237946</v>
      </c>
      <c r="J89" s="170">
        <v>0.23636114043557815</v>
      </c>
      <c r="K89" s="170" t="s">
        <v>1</v>
      </c>
      <c r="L89" s="171" t="s">
        <v>1</v>
      </c>
      <c r="M89" s="171" t="s">
        <v>1</v>
      </c>
      <c r="N89" s="172" t="s">
        <v>1</v>
      </c>
      <c r="Q89" s="178">
        <f t="shared" si="3"/>
        <v>9.1591866642242187E-3</v>
      </c>
    </row>
    <row r="90" spans="1:17" x14ac:dyDescent="0.15">
      <c r="A90" s="7" t="s">
        <v>608</v>
      </c>
      <c r="B90" s="171">
        <v>23</v>
      </c>
      <c r="C90" s="170">
        <v>-6.058259112004305E-3</v>
      </c>
      <c r="D90" s="170">
        <v>7.3778305517311349E-3</v>
      </c>
      <c r="E90" s="170">
        <v>4.7780575365425904E-2</v>
      </c>
      <c r="F90" s="170">
        <v>0.17364841341981019</v>
      </c>
      <c r="G90" s="170">
        <v>0.10277287995630568</v>
      </c>
      <c r="H90" s="170" t="s">
        <v>1</v>
      </c>
      <c r="I90" s="170" t="s">
        <v>1</v>
      </c>
      <c r="J90" s="170">
        <v>4.1259053999466465E-2</v>
      </c>
      <c r="K90" s="170">
        <v>4.41770327336642E-3</v>
      </c>
      <c r="L90" s="171">
        <v>9.4925925387103829E-3</v>
      </c>
      <c r="M90" s="171">
        <v>2.6708901756269467</v>
      </c>
      <c r="N90" s="172">
        <v>5.1583327610883751</v>
      </c>
      <c r="Q90" s="178">
        <f t="shared" si="3"/>
        <v>1.4044086218477135E-2</v>
      </c>
    </row>
    <row r="91" spans="1:17" x14ac:dyDescent="0.15">
      <c r="A91" s="7" t="s">
        <v>604</v>
      </c>
      <c r="B91" s="171">
        <v>34</v>
      </c>
      <c r="C91" s="170">
        <v>-1.0005092741249111E-2</v>
      </c>
      <c r="D91" s="170">
        <v>7.3960030792413201E-3</v>
      </c>
      <c r="E91" s="170">
        <v>2.316961684680563E-2</v>
      </c>
      <c r="F91" s="170">
        <v>0.12517509246958347</v>
      </c>
      <c r="G91" s="170">
        <v>0.56657828975360769</v>
      </c>
      <c r="H91" s="170">
        <v>0.24720205411624185</v>
      </c>
      <c r="I91" s="170">
        <v>-2.198548771115405E-2</v>
      </c>
      <c r="J91" s="170">
        <v>0.11312532335618605</v>
      </c>
      <c r="K91" s="170">
        <v>9.2846838817220619E-3</v>
      </c>
      <c r="L91" s="171">
        <v>1.8979612515582982E-2</v>
      </c>
      <c r="M91" s="171">
        <v>3.5281202256966262</v>
      </c>
      <c r="N91" s="172">
        <v>8.5373978239654544</v>
      </c>
      <c r="Q91" s="178">
        <f t="shared" si="3"/>
        <v>2.0760823105574894E-2</v>
      </c>
    </row>
    <row r="92" spans="1:17" x14ac:dyDescent="0.15">
      <c r="A92" s="7" t="s">
        <v>627</v>
      </c>
      <c r="B92" s="171">
        <v>26</v>
      </c>
      <c r="C92" s="170">
        <v>5.9323134204956052E-3</v>
      </c>
      <c r="D92" s="170">
        <v>2.4298685634426054E-2</v>
      </c>
      <c r="E92" s="170">
        <v>4.9304646362058113E-2</v>
      </c>
      <c r="F92" s="170">
        <v>9.8231235581388132E-2</v>
      </c>
      <c r="G92" s="170">
        <v>0.17375467610358242</v>
      </c>
      <c r="H92" s="170">
        <v>0.34180565358529313</v>
      </c>
      <c r="I92" s="170" t="s">
        <v>1</v>
      </c>
      <c r="J92" s="170">
        <v>5.4544682552346263E-2</v>
      </c>
      <c r="K92" s="170">
        <v>5.6704095951259212E-3</v>
      </c>
      <c r="L92" s="171">
        <v>9.6433054416986269E-3</v>
      </c>
      <c r="M92" s="171">
        <v>1.9793716899020988</v>
      </c>
      <c r="N92" s="172">
        <v>4.1078748434141756</v>
      </c>
      <c r="Q92" s="178">
        <f t="shared" si="3"/>
        <v>1.5875923551321978E-2</v>
      </c>
    </row>
    <row r="93" spans="1:17" x14ac:dyDescent="0.15">
      <c r="A93" s="7" t="s">
        <v>606</v>
      </c>
      <c r="B93" s="171">
        <v>31</v>
      </c>
      <c r="C93" s="170">
        <v>-7.6736317020666411E-3</v>
      </c>
      <c r="D93" s="170">
        <v>2.4214541759352004E-3</v>
      </c>
      <c r="E93" s="170">
        <v>2.6400014752009371E-4</v>
      </c>
      <c r="F93" s="170">
        <v>8.2211599191163942E-2</v>
      </c>
      <c r="G93" s="170">
        <v>0.60576827708382508</v>
      </c>
      <c r="H93" s="170">
        <v>0.34649436332314132</v>
      </c>
      <c r="I93" s="170">
        <v>0.42089992603276816</v>
      </c>
      <c r="J93" s="170">
        <v>3.8936927764371056E-2</v>
      </c>
      <c r="K93" s="170">
        <v>1.0611695654075834E-2</v>
      </c>
      <c r="L93" s="171">
        <v>2.0827033150649717E-2</v>
      </c>
      <c r="M93" s="171">
        <v>3.3446647946893133</v>
      </c>
      <c r="N93" s="172">
        <v>3.3150502204713921</v>
      </c>
      <c r="Q93" s="178">
        <f t="shared" si="3"/>
        <v>1.8928985772730049E-2</v>
      </c>
    </row>
    <row r="94" spans="1:17" x14ac:dyDescent="0.15">
      <c r="A94" s="7" t="s">
        <v>573</v>
      </c>
      <c r="B94" s="171">
        <v>29</v>
      </c>
      <c r="C94" s="170">
        <v>-4.6880224366672163E-3</v>
      </c>
      <c r="D94" s="170">
        <v>6.7200829225471104E-3</v>
      </c>
      <c r="E94" s="170">
        <v>2.3204627860263116E-2</v>
      </c>
      <c r="F94" s="170">
        <v>9.0095605816762347E-3</v>
      </c>
      <c r="G94" s="170">
        <v>0.35330009064547241</v>
      </c>
      <c r="H94" s="170" t="s">
        <v>1</v>
      </c>
      <c r="I94" s="170" t="s">
        <v>1</v>
      </c>
      <c r="J94" s="170">
        <v>4.5910300123470048E-2</v>
      </c>
      <c r="K94" s="170">
        <v>4.1141815351752667E-3</v>
      </c>
      <c r="L94" s="171">
        <v>9.0580363451111499E-3</v>
      </c>
      <c r="M94" s="171">
        <v>2.7911568003487188</v>
      </c>
      <c r="N94" s="172">
        <v>4.6245390839411513</v>
      </c>
      <c r="Q94" s="178">
        <f t="shared" si="3"/>
        <v>1.7707760884166823E-2</v>
      </c>
    </row>
    <row r="95" spans="1:17" x14ac:dyDescent="0.15">
      <c r="A95" s="7" t="s">
        <v>575</v>
      </c>
      <c r="B95" s="171">
        <v>23</v>
      </c>
      <c r="C95" s="170">
        <v>-1.0674791623021485E-2</v>
      </c>
      <c r="D95" s="170">
        <v>-7.8877191484596487E-3</v>
      </c>
      <c r="E95" s="170">
        <v>1.6542735457636182E-2</v>
      </c>
      <c r="F95" s="170">
        <v>4.5412619451707936E-2</v>
      </c>
      <c r="G95" s="170">
        <v>0.1872558244547432</v>
      </c>
      <c r="H95" s="170">
        <v>0.33677228731046327</v>
      </c>
      <c r="I95" s="170">
        <v>0.33192551923735181</v>
      </c>
      <c r="J95" s="170">
        <v>3.8936927764371056E-2</v>
      </c>
      <c r="K95" s="170">
        <v>5.7617624121896836E-3</v>
      </c>
      <c r="L95" s="171">
        <v>1.1744426594851622E-2</v>
      </c>
      <c r="M95" s="171">
        <v>1.5258174793138577</v>
      </c>
      <c r="N95" s="172">
        <v>5.7674864705515896</v>
      </c>
      <c r="Q95" s="178">
        <f t="shared" si="3"/>
        <v>1.4044086218477135E-2</v>
      </c>
    </row>
    <row r="96" spans="1:17" x14ac:dyDescent="0.15">
      <c r="A96" s="7" t="s">
        <v>579</v>
      </c>
      <c r="B96" s="171">
        <v>11.5</v>
      </c>
      <c r="C96" s="170">
        <v>2.4978296869975214E-3</v>
      </c>
      <c r="D96" s="170">
        <v>1.3054249963087017E-2</v>
      </c>
      <c r="E96" s="170">
        <v>2.6221935267966012E-2</v>
      </c>
      <c r="F96" s="170">
        <v>0.15078478019649921</v>
      </c>
      <c r="G96" s="170" t="s">
        <v>1</v>
      </c>
      <c r="H96" s="170" t="s">
        <v>1</v>
      </c>
      <c r="I96" s="170" t="s">
        <v>1</v>
      </c>
      <c r="J96" s="170">
        <v>7.2224235192129161E-3</v>
      </c>
      <c r="K96" s="170">
        <v>1.8722257448612015E-3</v>
      </c>
      <c r="L96" s="171">
        <v>8.8379341167381335E-3</v>
      </c>
      <c r="M96" s="171">
        <v>6.9078430562265511</v>
      </c>
      <c r="N96" s="172">
        <v>65.10909618827344</v>
      </c>
      <c r="Q96" s="178">
        <f t="shared" si="3"/>
        <v>7.0220431092385674E-3</v>
      </c>
    </row>
    <row r="97" spans="1:17" x14ac:dyDescent="0.15">
      <c r="A97" s="7" t="s">
        <v>597</v>
      </c>
      <c r="B97" s="171">
        <v>4</v>
      </c>
      <c r="C97" s="170">
        <v>3.2792572399356068E-3</v>
      </c>
      <c r="D97" s="170">
        <v>-5.8355279953908878E-4</v>
      </c>
      <c r="E97" s="170">
        <v>3.3341025346085518E-2</v>
      </c>
      <c r="F97" s="170">
        <v>8.7917560688844598E-2</v>
      </c>
      <c r="G97" s="170">
        <v>0.31399634963618406</v>
      </c>
      <c r="H97" s="170">
        <v>0.23428073487782775</v>
      </c>
      <c r="I97" s="170" t="s">
        <v>1</v>
      </c>
      <c r="J97" s="170">
        <v>8.306887387535021E-2</v>
      </c>
      <c r="K97" s="170">
        <v>1.2601968991788616E-2</v>
      </c>
      <c r="L97" s="171">
        <v>2.0973212944440343E-2</v>
      </c>
      <c r="M97" s="171">
        <v>1.5193656847853603</v>
      </c>
      <c r="N97" s="172">
        <v>3.0631052685257667</v>
      </c>
      <c r="Q97" s="178">
        <f t="shared" si="3"/>
        <v>2.442449777126458E-3</v>
      </c>
    </row>
    <row r="98" spans="1:17" x14ac:dyDescent="0.15">
      <c r="A98" s="7" t="s">
        <v>595</v>
      </c>
      <c r="B98" s="171">
        <v>4.4000000000000004</v>
      </c>
      <c r="C98" s="170">
        <v>1.2345097176335029E-2</v>
      </c>
      <c r="D98" s="170">
        <v>3.9091210194163617E-2</v>
      </c>
      <c r="E98" s="170">
        <v>5.830965065147331E-2</v>
      </c>
      <c r="F98" s="170">
        <v>0.17601573783986701</v>
      </c>
      <c r="G98" s="170">
        <v>0.18431843622566935</v>
      </c>
      <c r="H98" s="170">
        <v>0.67283363085098613</v>
      </c>
      <c r="I98" s="170" t="s">
        <v>1</v>
      </c>
      <c r="J98" s="170">
        <v>1.5229628927525491E-2</v>
      </c>
      <c r="K98" s="170">
        <v>2.1795256170400556E-3</v>
      </c>
      <c r="L98" s="171">
        <v>7.4979065544246715E-3</v>
      </c>
      <c r="M98" s="171">
        <v>4.0569954040444856</v>
      </c>
      <c r="N98" s="172">
        <v>22.051286062176946</v>
      </c>
      <c r="Q98" s="178">
        <f t="shared" si="3"/>
        <v>2.6866947548391043E-3</v>
      </c>
    </row>
    <row r="99" spans="1:17" x14ac:dyDescent="0.15">
      <c r="A99" s="7" t="s">
        <v>591</v>
      </c>
      <c r="B99" s="171">
        <v>4.7</v>
      </c>
      <c r="C99" s="170">
        <v>-1.4858574658442647E-2</v>
      </c>
      <c r="D99" s="170">
        <v>1.2348203511299394E-2</v>
      </c>
      <c r="E99" s="170">
        <v>3.2703549984429925E-2</v>
      </c>
      <c r="F99" s="170">
        <v>9.8225230210266412E-2</v>
      </c>
      <c r="G99" s="170">
        <v>0.20020065937376597</v>
      </c>
      <c r="H99" s="170">
        <v>0.70876906888666413</v>
      </c>
      <c r="I99" s="170" t="s">
        <v>1</v>
      </c>
      <c r="J99" s="170">
        <v>3.728211679357632E-2</v>
      </c>
      <c r="K99" s="170">
        <v>4.6986598692374797E-3</v>
      </c>
      <c r="L99" s="171">
        <v>1.1191374472286757E-2</v>
      </c>
      <c r="M99" s="171">
        <v>2.2323389444321693</v>
      </c>
      <c r="N99" s="172">
        <v>8.3873053468411864</v>
      </c>
      <c r="Q99" s="178">
        <f t="shared" si="3"/>
        <v>2.8698784881235882E-3</v>
      </c>
    </row>
    <row r="100" spans="1:17" x14ac:dyDescent="0.15">
      <c r="A100" s="7" t="s">
        <v>625</v>
      </c>
      <c r="B100" s="171">
        <v>30</v>
      </c>
      <c r="C100" s="170">
        <v>8.2405676157435437E-3</v>
      </c>
      <c r="D100" s="170">
        <v>1.9624990035491674E-2</v>
      </c>
      <c r="E100" s="170">
        <v>2.2514495646446475E-2</v>
      </c>
      <c r="F100" s="170">
        <v>0.10629412499507196</v>
      </c>
      <c r="G100" s="170">
        <v>0.42210659048560939</v>
      </c>
      <c r="H100" s="170" t="s">
        <v>1</v>
      </c>
      <c r="I100" s="170" t="s">
        <v>1</v>
      </c>
      <c r="J100" s="170">
        <v>7.7597903092634672E-3</v>
      </c>
      <c r="K100" s="170">
        <v>1.258349795366159E-3</v>
      </c>
      <c r="L100" s="171">
        <v>6.4822480652123949E-3</v>
      </c>
      <c r="M100" s="171">
        <v>6.7983745638164894</v>
      </c>
      <c r="N100" s="172">
        <v>3.8986586487293842</v>
      </c>
      <c r="Q100" s="178">
        <f t="shared" si="3"/>
        <v>1.8318373328448437E-2</v>
      </c>
    </row>
    <row r="101" spans="1:17" x14ac:dyDescent="0.15">
      <c r="A101" s="7" t="s">
        <v>328</v>
      </c>
      <c r="B101" s="171">
        <v>21</v>
      </c>
      <c r="C101" s="170">
        <v>-2.0054181086792688E-4</v>
      </c>
      <c r="D101" s="170">
        <v>9.3155912897591175E-3</v>
      </c>
      <c r="E101" s="170">
        <v>2.1175383470447562E-2</v>
      </c>
      <c r="F101" s="170">
        <v>0.16316553357015984</v>
      </c>
      <c r="G101" s="170">
        <v>0.28218555706468629</v>
      </c>
      <c r="H101" s="170" t="s">
        <v>1</v>
      </c>
      <c r="I101" s="170" t="s">
        <v>1</v>
      </c>
      <c r="J101" s="170">
        <v>1.1587204487379092E-2</v>
      </c>
      <c r="K101" s="170">
        <v>3.2423363039808147E-3</v>
      </c>
      <c r="L101" s="171">
        <v>9.4437709096855445E-3</v>
      </c>
      <c r="M101" s="171">
        <v>4.4272602904296345</v>
      </c>
      <c r="N101" s="172">
        <v>28.608835577263001</v>
      </c>
      <c r="Q101" s="178">
        <f t="shared" si="3"/>
        <v>1.2822861329913905E-2</v>
      </c>
    </row>
    <row r="102" spans="1:17" x14ac:dyDescent="0.15">
      <c r="A102" s="7" t="s">
        <v>635</v>
      </c>
      <c r="B102" s="171">
        <v>5.6</v>
      </c>
      <c r="C102" s="170">
        <v>-1.384260029623996E-3</v>
      </c>
      <c r="D102" s="170">
        <v>1.4836720788079516E-2</v>
      </c>
      <c r="E102" s="170">
        <v>4.3520641632183388E-2</v>
      </c>
      <c r="F102" s="170">
        <v>8.5750768222815132E-2</v>
      </c>
      <c r="G102" s="170">
        <v>0.11166376031768066</v>
      </c>
      <c r="H102" s="170" t="s">
        <v>1</v>
      </c>
      <c r="I102" s="170" t="s">
        <v>1</v>
      </c>
      <c r="J102" s="170">
        <v>1.7262649928760837E-2</v>
      </c>
      <c r="K102" s="170">
        <v>2.6251198772913238E-3</v>
      </c>
      <c r="L102" s="171">
        <v>6.2801540778481286E-3</v>
      </c>
      <c r="M102" s="171">
        <v>2.6515260557456326</v>
      </c>
      <c r="N102" s="172">
        <v>8.6938693564060596</v>
      </c>
      <c r="Q102" s="178">
        <f t="shared" si="3"/>
        <v>3.4194296879770411E-3</v>
      </c>
    </row>
    <row r="103" spans="1:17" x14ac:dyDescent="0.15">
      <c r="A103" s="170" t="s">
        <v>599</v>
      </c>
      <c r="B103" s="171">
        <v>1.2</v>
      </c>
      <c r="C103" s="170">
        <v>7.6217824772166765E-3</v>
      </c>
      <c r="D103" s="170">
        <v>1.7585268317086511E-2</v>
      </c>
      <c r="E103" s="170">
        <v>2.5623018281431209E-2</v>
      </c>
      <c r="F103" s="170">
        <v>2.9519034476716666E-2</v>
      </c>
      <c r="G103" s="170">
        <v>0.26050154468571196</v>
      </c>
      <c r="H103" s="170" t="s">
        <v>1</v>
      </c>
      <c r="I103" s="170" t="s">
        <v>1</v>
      </c>
      <c r="J103" s="170">
        <v>3.1640840891419143E-2</v>
      </c>
      <c r="K103" s="170">
        <v>5.178683795155581E-3</v>
      </c>
      <c r="L103" s="171">
        <v>9.3471403804967195E-3</v>
      </c>
      <c r="M103" s="171">
        <v>2.2904480189846566</v>
      </c>
      <c r="N103" s="172">
        <v>5.8273893130076537</v>
      </c>
      <c r="Q103" s="178">
        <f t="shared" si="3"/>
        <v>7.3273493313793744E-4</v>
      </c>
    </row>
    <row r="104" spans="1:17" x14ac:dyDescent="0.15">
      <c r="A104" s="170" t="s">
        <v>589</v>
      </c>
      <c r="B104" s="171">
        <v>8.3000000000000007</v>
      </c>
      <c r="C104" s="170">
        <v>-2.4841198405589626E-4</v>
      </c>
      <c r="D104" s="170">
        <v>1.309294225836477E-2</v>
      </c>
      <c r="E104" s="170">
        <v>3.4975121721780855E-2</v>
      </c>
      <c r="F104" s="170">
        <v>0.14628399546094117</v>
      </c>
      <c r="G104" s="170">
        <v>0.32725155629653768</v>
      </c>
      <c r="H104" s="170" t="s">
        <v>1</v>
      </c>
      <c r="I104" s="170" t="s">
        <v>1</v>
      </c>
      <c r="J104" s="170">
        <v>4.7812958927107914E-2</v>
      </c>
      <c r="K104" s="170">
        <v>5.0415051931042548E-3</v>
      </c>
      <c r="L104" s="171">
        <v>1.4461296238232313E-2</v>
      </c>
      <c r="M104" s="171">
        <v>2.7464530833986571</v>
      </c>
      <c r="N104" s="172">
        <v>6.6175640655546601</v>
      </c>
      <c r="Q104" s="178">
        <f t="shared" si="3"/>
        <v>5.0680832875374011E-3</v>
      </c>
    </row>
    <row r="105" spans="1:17" x14ac:dyDescent="0.15">
      <c r="A105" s="170" t="s">
        <v>585</v>
      </c>
      <c r="B105" s="171">
        <v>9.5</v>
      </c>
      <c r="C105" s="170">
        <v>-3.8961163467295945E-3</v>
      </c>
      <c r="D105" s="170">
        <v>1.8416024040826651E-2</v>
      </c>
      <c r="E105" s="170">
        <v>4.7117945405409589E-2</v>
      </c>
      <c r="F105" s="170">
        <v>0.14257166873940541</v>
      </c>
      <c r="G105" s="170">
        <v>0.27883104755179078</v>
      </c>
      <c r="H105" s="170">
        <v>0.12176584394937251</v>
      </c>
      <c r="I105" s="170">
        <v>-2.9299793410751951E-3</v>
      </c>
      <c r="J105" s="170">
        <v>6.0488936338960624E-2</v>
      </c>
      <c r="K105" s="170">
        <v>4.710174954701097E-3</v>
      </c>
      <c r="L105" s="171">
        <v>9.2701797403989556E-3</v>
      </c>
      <c r="M105" s="171">
        <v>3.5853820587329217</v>
      </c>
      <c r="N105" s="172">
        <v>2.5523924750553002</v>
      </c>
      <c r="O105" s="178"/>
      <c r="Q105" s="178">
        <f t="shared" si="3"/>
        <v>5.8008182206753384E-3</v>
      </c>
    </row>
    <row r="106" spans="1:17" x14ac:dyDescent="0.15">
      <c r="A106" s="7" t="s">
        <v>643</v>
      </c>
      <c r="B106" s="171">
        <v>26</v>
      </c>
      <c r="C106" s="170" t="s">
        <v>1</v>
      </c>
      <c r="D106" s="170" t="s">
        <v>1</v>
      </c>
      <c r="E106" s="170" t="s">
        <v>1</v>
      </c>
      <c r="F106" s="170" t="s">
        <v>1</v>
      </c>
      <c r="G106" s="170" t="s">
        <v>1</v>
      </c>
      <c r="H106" s="170">
        <v>0.3163169620700288</v>
      </c>
      <c r="I106" s="170">
        <v>0.26743888122365078</v>
      </c>
      <c r="J106" s="170">
        <v>3.0111751314038294E-2</v>
      </c>
      <c r="K106" s="170" t="s">
        <v>1</v>
      </c>
      <c r="L106" s="171" t="s">
        <v>1</v>
      </c>
      <c r="M106" s="171" t="s">
        <v>1</v>
      </c>
      <c r="N106" s="172" t="s">
        <v>1</v>
      </c>
      <c r="O106" s="178"/>
      <c r="Q106" s="178">
        <f t="shared" si="3"/>
        <v>1.5875923551321978E-2</v>
      </c>
    </row>
    <row r="107" spans="1:17" x14ac:dyDescent="0.15">
      <c r="A107" s="318" t="s">
        <v>684</v>
      </c>
      <c r="B107" s="171">
        <v>4</v>
      </c>
      <c r="C107" s="170" t="s">
        <v>1</v>
      </c>
      <c r="D107" s="170" t="s">
        <v>1</v>
      </c>
      <c r="E107" s="170" t="s">
        <v>1</v>
      </c>
      <c r="F107" s="170" t="s">
        <v>1</v>
      </c>
      <c r="G107" s="170" t="s">
        <v>1</v>
      </c>
      <c r="H107" s="170">
        <v>0.46266441708573991</v>
      </c>
      <c r="I107" s="170">
        <v>5.3112983031371908E-2</v>
      </c>
      <c r="J107" s="170">
        <v>0.15747868398272924</v>
      </c>
      <c r="K107" s="170" t="s">
        <v>1</v>
      </c>
      <c r="L107" s="171" t="s">
        <v>1</v>
      </c>
      <c r="M107" s="171" t="s">
        <v>1</v>
      </c>
      <c r="N107" s="172" t="s">
        <v>1</v>
      </c>
      <c r="O107" s="178"/>
      <c r="Q107" s="178">
        <f t="shared" si="3"/>
        <v>2.442449777126458E-3</v>
      </c>
    </row>
    <row r="108" spans="1:17" x14ac:dyDescent="0.15">
      <c r="A108" s="7" t="s">
        <v>645</v>
      </c>
      <c r="B108" s="171">
        <v>9.6999999999999993</v>
      </c>
      <c r="C108" s="170">
        <v>1.4128567014182783E-2</v>
      </c>
      <c r="D108" s="170">
        <v>4.3332780445425177E-2</v>
      </c>
      <c r="E108" s="170">
        <v>4.6324955657686052E-2</v>
      </c>
      <c r="F108" s="170">
        <v>7.5753151745937705E-2</v>
      </c>
      <c r="G108" s="170">
        <v>4.0025132076020875E-2</v>
      </c>
      <c r="H108" s="170">
        <v>0.17729462501287316</v>
      </c>
      <c r="I108" s="170">
        <v>4.1336432759136121E-2</v>
      </c>
      <c r="J108" s="170">
        <v>0.16591644895415816</v>
      </c>
      <c r="K108" s="170">
        <v>7.056396026466169E-3</v>
      </c>
      <c r="L108" s="171">
        <v>1.1602075347528431E-2</v>
      </c>
      <c r="M108" s="171">
        <v>0.6291092851453074</v>
      </c>
      <c r="N108" s="172">
        <v>1.2397307556495998</v>
      </c>
      <c r="O108" s="178"/>
      <c r="Q108" s="178">
        <f t="shared" si="3"/>
        <v>5.9229407095316607E-3</v>
      </c>
    </row>
    <row r="109" spans="1:17" x14ac:dyDescent="0.15">
      <c r="A109" s="12" t="s">
        <v>686</v>
      </c>
      <c r="B109" s="214">
        <v>3.1</v>
      </c>
      <c r="C109" s="215" t="s">
        <v>1</v>
      </c>
      <c r="D109" s="215" t="s">
        <v>1</v>
      </c>
      <c r="E109" s="215" t="s">
        <v>1</v>
      </c>
      <c r="F109" s="215" t="s">
        <v>1</v>
      </c>
      <c r="G109" s="215" t="s">
        <v>1</v>
      </c>
      <c r="H109" s="215">
        <v>0.16255442134045173</v>
      </c>
      <c r="I109" s="215">
        <v>0.17422503510294884</v>
      </c>
      <c r="J109" s="215">
        <v>8.8123161776246059E-2</v>
      </c>
      <c r="K109" s="215" t="s">
        <v>1</v>
      </c>
      <c r="L109" s="214" t="s">
        <v>1</v>
      </c>
      <c r="M109" s="214" t="s">
        <v>1</v>
      </c>
      <c r="N109" s="216" t="s">
        <v>1</v>
      </c>
      <c r="O109" s="178"/>
      <c r="Q109" s="178">
        <f t="shared" si="3"/>
        <v>1.8928985772730051E-3</v>
      </c>
    </row>
    <row r="110" spans="1:17" ht="14.25" thickBot="1" x14ac:dyDescent="0.2">
      <c r="O110" s="178"/>
      <c r="Q110" s="178"/>
    </row>
    <row r="111" spans="1:17" x14ac:dyDescent="0.15">
      <c r="A111" s="226" t="s">
        <v>539</v>
      </c>
      <c r="B111" s="227">
        <v>23</v>
      </c>
      <c r="C111" s="229">
        <v>-8.1633600683994612E-4</v>
      </c>
      <c r="D111" s="229">
        <v>1.3641917426435279E-2</v>
      </c>
      <c r="E111" s="229">
        <v>3.3022287665257721E-2</v>
      </c>
      <c r="F111" s="229">
        <v>9.8228232895827272E-2</v>
      </c>
      <c r="G111" s="229">
        <v>0.22034185655484034</v>
      </c>
      <c r="H111" s="229">
        <v>0.3392889704478782</v>
      </c>
      <c r="I111" s="229">
        <v>0.26743888122365078</v>
      </c>
      <c r="J111" s="229">
        <v>4.3584677061468256E-2</v>
      </c>
      <c r="K111" s="229">
        <v>4.7044174119692883E-3</v>
      </c>
      <c r="L111" s="270">
        <v>9.4681817241979646E-3</v>
      </c>
      <c r="M111" s="270">
        <v>2.7096652498649849</v>
      </c>
      <c r="N111" s="300">
        <v>5.4646361941926447</v>
      </c>
      <c r="O111" s="178"/>
    </row>
    <row r="112" spans="1:17" x14ac:dyDescent="0.15">
      <c r="A112" s="234" t="s">
        <v>540</v>
      </c>
      <c r="B112" s="235">
        <v>54.589999999999996</v>
      </c>
      <c r="C112" s="180">
        <v>-5.7448305241848175E-4</v>
      </c>
      <c r="D112" s="180">
        <v>1.6245968170913585E-2</v>
      </c>
      <c r="E112" s="180">
        <v>3.4105623170794672E-2</v>
      </c>
      <c r="F112" s="180">
        <v>0.10598658643226225</v>
      </c>
      <c r="G112" s="180">
        <v>0.25098603356547211</v>
      </c>
      <c r="H112" s="180">
        <v>0.36086143119172814</v>
      </c>
      <c r="I112" s="180">
        <v>0.2559642124549969</v>
      </c>
      <c r="J112" s="180">
        <v>6.3225312561889555E-2</v>
      </c>
      <c r="K112" s="180">
        <v>5.2920885486389341E-3</v>
      </c>
      <c r="L112" s="168">
        <v>1.1176620218031128E-2</v>
      </c>
      <c r="M112" s="168">
        <v>3.0687869012745228</v>
      </c>
      <c r="N112" s="301">
        <v>9.494146635119348</v>
      </c>
      <c r="O112" s="178"/>
    </row>
    <row r="113" spans="1:17" ht="14.25" thickBot="1" x14ac:dyDescent="0.2">
      <c r="A113" s="238" t="s">
        <v>541</v>
      </c>
      <c r="B113" s="239"/>
      <c r="C113" s="241">
        <v>-3.5686579708746956E-3</v>
      </c>
      <c r="D113" s="241">
        <v>2.1163548353409785E-2</v>
      </c>
      <c r="E113" s="241">
        <v>4.2522848826479394E-2</v>
      </c>
      <c r="F113" s="241">
        <v>0.13226841096489175</v>
      </c>
      <c r="G113" s="241">
        <v>0.29528541407485825</v>
      </c>
      <c r="H113" s="241">
        <v>0.31421059567097204</v>
      </c>
      <c r="I113" s="241">
        <v>0.23097063920129557</v>
      </c>
      <c r="J113" s="241">
        <v>4.5831733217417681E-2</v>
      </c>
      <c r="K113" s="241">
        <v>4.1169405569138062E-3</v>
      </c>
      <c r="L113" s="273">
        <v>9.6596096392943774E-3</v>
      </c>
      <c r="M113" s="273">
        <v>4.2790492131414837</v>
      </c>
      <c r="N113" s="302">
        <v>9.7308452329200836</v>
      </c>
      <c r="O113" s="178"/>
    </row>
    <row r="114" spans="1:17" x14ac:dyDescent="0.15">
      <c r="O114" s="178"/>
    </row>
    <row r="115" spans="1:17" x14ac:dyDescent="0.15">
      <c r="A115" s="20"/>
      <c r="B115" s="235"/>
      <c r="C115" s="20"/>
      <c r="D115" s="180"/>
      <c r="E115" s="180"/>
      <c r="F115" s="180"/>
      <c r="G115" s="180"/>
      <c r="H115" s="180"/>
      <c r="I115" s="180"/>
      <c r="J115" s="180"/>
      <c r="K115" s="180"/>
      <c r="L115" s="168"/>
      <c r="M115" s="236"/>
      <c r="N115" s="181"/>
      <c r="O115" s="178"/>
    </row>
    <row r="116" spans="1:17" x14ac:dyDescent="0.15">
      <c r="A116" s="20"/>
      <c r="B116" s="235"/>
      <c r="C116" s="20"/>
      <c r="D116" s="180"/>
      <c r="E116" s="180"/>
      <c r="F116" s="180"/>
      <c r="G116" s="180"/>
      <c r="H116" s="180"/>
      <c r="I116" s="180"/>
      <c r="J116" s="180"/>
      <c r="K116" s="180"/>
      <c r="L116" s="168"/>
      <c r="M116" s="236"/>
      <c r="N116" s="181"/>
      <c r="O116" s="178"/>
    </row>
    <row r="117" spans="1:17" x14ac:dyDescent="0.15">
      <c r="A117" s="17"/>
      <c r="B117" s="168"/>
      <c r="C117" s="180"/>
      <c r="D117" s="180"/>
      <c r="E117" s="180"/>
      <c r="F117" s="180"/>
      <c r="G117" s="180"/>
      <c r="H117" s="180"/>
      <c r="I117" s="180"/>
      <c r="J117" s="180"/>
      <c r="K117" s="180"/>
      <c r="L117" s="168"/>
      <c r="M117" s="168"/>
      <c r="N117" s="181"/>
      <c r="O117" s="178"/>
    </row>
    <row r="119" spans="1:17" ht="27.75" thickBot="1" x14ac:dyDescent="0.2">
      <c r="A119" s="316" t="s">
        <v>544</v>
      </c>
      <c r="B119" s="165" t="s">
        <v>697</v>
      </c>
      <c r="C119" s="165" t="s">
        <v>704</v>
      </c>
      <c r="D119" s="165" t="s">
        <v>705</v>
      </c>
      <c r="E119" s="165" t="s">
        <v>706</v>
      </c>
      <c r="F119" s="165" t="s">
        <v>707</v>
      </c>
      <c r="G119" s="165" t="s">
        <v>708</v>
      </c>
      <c r="H119" s="165" t="s">
        <v>709</v>
      </c>
      <c r="I119" s="165" t="s">
        <v>710</v>
      </c>
      <c r="J119" s="165" t="s">
        <v>711</v>
      </c>
      <c r="K119" s="165" t="s">
        <v>712</v>
      </c>
      <c r="L119" s="165" t="s">
        <v>713</v>
      </c>
      <c r="M119" s="165" t="s">
        <v>714</v>
      </c>
      <c r="N119" s="263" t="s">
        <v>715</v>
      </c>
    </row>
    <row r="120" spans="1:17" x14ac:dyDescent="0.15">
      <c r="A120" s="158" t="s">
        <v>556</v>
      </c>
      <c r="B120" s="319">
        <v>290.10000000000002</v>
      </c>
      <c r="C120" s="170">
        <v>-1.4605992123029043E-2</v>
      </c>
      <c r="D120" s="170">
        <v>1.4063154272794032E-2</v>
      </c>
      <c r="E120" s="170">
        <v>3.2678283495988669E-2</v>
      </c>
      <c r="F120" s="170">
        <v>0.20925016300366051</v>
      </c>
      <c r="G120" s="170">
        <v>0.11794938095593732</v>
      </c>
      <c r="H120" s="170">
        <v>0.28034953969222154</v>
      </c>
      <c r="I120" s="170" t="s">
        <v>1</v>
      </c>
      <c r="J120" s="170">
        <v>4.0626451937007056E-2</v>
      </c>
      <c r="K120" s="170">
        <v>6.3430939919246997E-3</v>
      </c>
      <c r="L120" s="171">
        <v>1.3305053819284896E-2</v>
      </c>
      <c r="M120" s="171">
        <v>2.0660255429661785</v>
      </c>
      <c r="N120" s="172">
        <v>5.7426499003659757</v>
      </c>
      <c r="Q120" s="178">
        <f t="shared" ref="Q120:Q125" si="4">B120/SUM($B$120:$B$125)</f>
        <v>0.27731574419271587</v>
      </c>
    </row>
    <row r="121" spans="1:17" x14ac:dyDescent="0.15">
      <c r="A121" s="158" t="s">
        <v>554</v>
      </c>
      <c r="B121" s="168">
        <v>460</v>
      </c>
      <c r="C121" s="170">
        <v>-6.7693296285475935E-5</v>
      </c>
      <c r="D121" s="170">
        <v>8.0849045971170819E-4</v>
      </c>
      <c r="E121" s="170">
        <v>1.9718596545162614E-2</v>
      </c>
      <c r="F121" s="170">
        <v>0.10469899505319202</v>
      </c>
      <c r="G121" s="170">
        <v>0.18472222735233945</v>
      </c>
      <c r="H121" s="170">
        <v>8.5439055220502214E-2</v>
      </c>
      <c r="I121" s="170">
        <v>6.1762383481969274E-2</v>
      </c>
      <c r="J121" s="170">
        <v>8.8412448572784366E-2</v>
      </c>
      <c r="K121" s="170">
        <v>5.5070242665925181E-3</v>
      </c>
      <c r="L121" s="171">
        <v>1.2286439531572579E-2</v>
      </c>
      <c r="M121" s="171">
        <v>5.0934195198003573</v>
      </c>
      <c r="N121" s="172">
        <v>3.0080683799902568</v>
      </c>
      <c r="Q121" s="178">
        <f t="shared" si="4"/>
        <v>0.43972851543829466</v>
      </c>
    </row>
    <row r="122" spans="1:17" x14ac:dyDescent="0.15">
      <c r="A122" s="158" t="s">
        <v>562</v>
      </c>
      <c r="B122" s="168">
        <v>120</v>
      </c>
      <c r="C122" s="170">
        <v>-5.2944748397824037E-3</v>
      </c>
      <c r="D122" s="170">
        <v>-3.6478066465128745E-3</v>
      </c>
      <c r="E122" s="170">
        <v>8.1788658331618524E-3</v>
      </c>
      <c r="F122" s="170">
        <v>6.2246358713150762E-2</v>
      </c>
      <c r="G122" s="170">
        <v>6.5815851073999454E-2</v>
      </c>
      <c r="H122" s="170">
        <v>0.16592745595092029</v>
      </c>
      <c r="I122" s="170">
        <v>8.0281560887373926E-2</v>
      </c>
      <c r="J122" s="170">
        <v>6.1756963974096281E-2</v>
      </c>
      <c r="K122" s="170">
        <v>5.5822731739948225E-3</v>
      </c>
      <c r="L122" s="171">
        <v>1.0023388686266912E-2</v>
      </c>
      <c r="M122" s="171">
        <v>1.2878259530516709</v>
      </c>
      <c r="N122" s="172">
        <v>1.7859748258648325</v>
      </c>
      <c r="Q122" s="178">
        <f t="shared" si="4"/>
        <v>0.11471178663607687</v>
      </c>
    </row>
    <row r="123" spans="1:17" x14ac:dyDescent="0.15">
      <c r="A123" s="158" t="s">
        <v>564</v>
      </c>
      <c r="B123" s="168">
        <v>68</v>
      </c>
      <c r="C123" s="170">
        <v>4.1493187350960525E-4</v>
      </c>
      <c r="D123" s="170">
        <v>2.9418242619096979E-3</v>
      </c>
      <c r="E123" s="170">
        <v>5.4795917613192913E-3</v>
      </c>
      <c r="F123" s="170">
        <v>7.8785226293964117E-2</v>
      </c>
      <c r="G123" s="170">
        <v>7.1058538911810354E-2</v>
      </c>
      <c r="H123" s="170">
        <v>0.43181369533173752</v>
      </c>
      <c r="I123" s="170" t="s">
        <v>1</v>
      </c>
      <c r="J123" s="170">
        <v>3.8466673278913059E-2</v>
      </c>
      <c r="K123" s="170">
        <v>3.7517856324793884E-3</v>
      </c>
      <c r="L123" s="171">
        <v>9.4201138465900055E-3</v>
      </c>
      <c r="M123" s="171">
        <v>1.1888751502606836</v>
      </c>
      <c r="N123" s="172">
        <v>5.2479374540590698</v>
      </c>
      <c r="Q123" s="178">
        <f t="shared" si="4"/>
        <v>6.5003345760443559E-2</v>
      </c>
    </row>
    <row r="124" spans="1:17" x14ac:dyDescent="0.15">
      <c r="A124" s="158" t="s">
        <v>567</v>
      </c>
      <c r="B124" s="168">
        <v>74</v>
      </c>
      <c r="C124" s="170">
        <v>-6.659242314936531E-3</v>
      </c>
      <c r="D124" s="170">
        <v>-1.1012148945209521E-2</v>
      </c>
      <c r="E124" s="170">
        <v>9.8732840950634948E-3</v>
      </c>
      <c r="F124" s="170">
        <v>6.3481528897698203E-2</v>
      </c>
      <c r="G124" s="170">
        <v>0.11847760165119947</v>
      </c>
      <c r="H124" s="170">
        <v>0.2393853233465193</v>
      </c>
      <c r="I124" s="170" t="s">
        <v>1</v>
      </c>
      <c r="J124" s="170">
        <v>4.2554071331508139E-2</v>
      </c>
      <c r="K124" s="170">
        <v>3.910316400268548E-3</v>
      </c>
      <c r="L124" s="171">
        <v>8.442200448394695E-3</v>
      </c>
      <c r="M124" s="171">
        <v>1.6877867986145283</v>
      </c>
      <c r="N124" s="172">
        <v>3.4280365477216015</v>
      </c>
      <c r="Q124" s="178">
        <f t="shared" si="4"/>
        <v>7.0738935092247407E-2</v>
      </c>
    </row>
    <row r="125" spans="1:17" x14ac:dyDescent="0.15">
      <c r="A125" s="320" t="s">
        <v>604</v>
      </c>
      <c r="B125" s="214">
        <v>34</v>
      </c>
      <c r="C125" s="215">
        <v>-9.9103465234120502E-3</v>
      </c>
      <c r="D125" s="215">
        <v>4.1139254273292458E-4</v>
      </c>
      <c r="E125" s="215">
        <v>1.6865220476854903E-2</v>
      </c>
      <c r="F125" s="215">
        <v>0.21400261357587747</v>
      </c>
      <c r="G125" s="215">
        <v>0.32106121405731725</v>
      </c>
      <c r="H125" s="215">
        <v>0.35889315254660703</v>
      </c>
      <c r="I125" s="215" t="s">
        <v>1</v>
      </c>
      <c r="J125" s="215">
        <v>2.899290575904323E-2</v>
      </c>
      <c r="K125" s="215">
        <v>6.0906560590100033E-3</v>
      </c>
      <c r="L125" s="214">
        <v>1.3597660723365695E-2</v>
      </c>
      <c r="M125" s="214">
        <v>3.3277513255683298</v>
      </c>
      <c r="N125" s="216">
        <v>12.568265764499619</v>
      </c>
      <c r="Q125" s="178">
        <f t="shared" si="4"/>
        <v>3.250167288022178E-2</v>
      </c>
    </row>
    <row r="126" spans="1:17" ht="14.25" thickBot="1" x14ac:dyDescent="0.2">
      <c r="B126" s="158"/>
      <c r="I126" s="3"/>
    </row>
    <row r="127" spans="1:17" x14ac:dyDescent="0.15">
      <c r="A127" s="226" t="s">
        <v>539</v>
      </c>
      <c r="B127" s="227">
        <v>97</v>
      </c>
      <c r="C127" s="229">
        <v>-5.9768585773594674E-3</v>
      </c>
      <c r="D127" s="229">
        <v>6.0994150122231638E-4</v>
      </c>
      <c r="E127" s="229">
        <v>1.3369252285959199E-2</v>
      </c>
      <c r="F127" s="229">
        <v>9.174211067357807E-2</v>
      </c>
      <c r="G127" s="229">
        <v>0.1182134913035684</v>
      </c>
      <c r="H127" s="229">
        <v>0.25986743151937042</v>
      </c>
      <c r="I127" s="229">
        <v>7.10219721846716E-2</v>
      </c>
      <c r="J127" s="229">
        <v>4.1590261634257594E-2</v>
      </c>
      <c r="K127" s="229">
        <v>5.5446487202936703E-3</v>
      </c>
      <c r="L127" s="270">
        <v>1.1154914108919747E-2</v>
      </c>
      <c r="M127" s="270">
        <v>1.8769061707903534</v>
      </c>
      <c r="N127" s="300">
        <v>4.3379870008903358</v>
      </c>
    </row>
    <row r="128" spans="1:17" x14ac:dyDescent="0.15">
      <c r="A128" s="234" t="s">
        <v>540</v>
      </c>
      <c r="B128" s="235">
        <v>174.35</v>
      </c>
      <c r="C128" s="180">
        <v>-6.0204695373226496E-3</v>
      </c>
      <c r="D128" s="180">
        <v>5.9415099090432777E-4</v>
      </c>
      <c r="E128" s="180">
        <v>1.5465640367925138E-2</v>
      </c>
      <c r="F128" s="180">
        <v>0.12207748092292385</v>
      </c>
      <c r="G128" s="180">
        <v>0.14651413566710056</v>
      </c>
      <c r="H128" s="180">
        <v>0.26030137034808465</v>
      </c>
      <c r="I128" s="180">
        <v>7.10219721846716E-2</v>
      </c>
      <c r="J128" s="180">
        <v>5.013491914222535E-2</v>
      </c>
      <c r="K128" s="180">
        <v>5.1975249207116625E-3</v>
      </c>
      <c r="L128" s="168">
        <v>1.1179142842579129E-2</v>
      </c>
      <c r="M128" s="168">
        <v>2.4419473817102912</v>
      </c>
      <c r="N128" s="301">
        <v>5.2968221454168924</v>
      </c>
    </row>
    <row r="129" spans="1:14" ht="14.25" thickBot="1" x14ac:dyDescent="0.2">
      <c r="A129" s="238" t="s">
        <v>541</v>
      </c>
      <c r="B129" s="239"/>
      <c r="C129" s="241">
        <v>-5.4537755067953298E-3</v>
      </c>
      <c r="D129" s="241">
        <v>3.2626156607787641E-3</v>
      </c>
      <c r="E129" s="241">
        <v>2.0274009283967134E-2</v>
      </c>
      <c r="F129" s="241">
        <v>0.12777525135781229</v>
      </c>
      <c r="G129" s="241">
        <v>0.14492175372566118</v>
      </c>
      <c r="H129" s="241">
        <v>0.19101699070551589</v>
      </c>
      <c r="I129" s="241">
        <v>3.6367922481780654E-2</v>
      </c>
      <c r="J129" s="241">
        <v>6.3681091276745316E-2</v>
      </c>
      <c r="K129" s="241">
        <v>5.5394347129376761E-3</v>
      </c>
      <c r="L129" s="273">
        <v>1.1893677448803867E-2</v>
      </c>
      <c r="M129" s="273">
        <v>3.2652226191314204</v>
      </c>
      <c r="N129" s="302">
        <v>4.1122518472381904</v>
      </c>
    </row>
    <row r="150" spans="1:17" ht="54" customHeight="1" x14ac:dyDescent="0.15"/>
    <row r="151" spans="1:17" x14ac:dyDescent="0.15">
      <c r="A151" s="148" t="s">
        <v>716</v>
      </c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</row>
    <row r="152" spans="1:17" x14ac:dyDescent="0.15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</row>
    <row r="153" spans="1:17" x14ac:dyDescent="0.15">
      <c r="A153" s="12"/>
      <c r="B153" s="12" t="s">
        <v>560</v>
      </c>
      <c r="C153" s="12" t="s">
        <v>556</v>
      </c>
      <c r="D153" s="12" t="s">
        <v>558</v>
      </c>
      <c r="E153" s="12" t="s">
        <v>618</v>
      </c>
      <c r="F153" s="12" t="s">
        <v>554</v>
      </c>
      <c r="G153" s="12" t="s">
        <v>621</v>
      </c>
      <c r="H153" s="12" t="s">
        <v>562</v>
      </c>
      <c r="I153" s="12" t="s">
        <v>564</v>
      </c>
      <c r="J153" s="12" t="s">
        <v>569</v>
      </c>
      <c r="K153" s="12" t="s">
        <v>567</v>
      </c>
      <c r="L153" s="12" t="s">
        <v>571</v>
      </c>
      <c r="M153" s="12" t="s">
        <v>615</v>
      </c>
      <c r="N153" s="216" t="s">
        <v>611</v>
      </c>
    </row>
    <row r="154" spans="1:17" ht="24" x14ac:dyDescent="0.15">
      <c r="A154" s="321" t="s">
        <v>725</v>
      </c>
      <c r="B154" s="170">
        <v>0.13877825431437785</v>
      </c>
      <c r="C154" s="170">
        <v>0.13137550323035452</v>
      </c>
      <c r="D154" s="170">
        <v>8.1048023173071027E-2</v>
      </c>
      <c r="E154" s="170">
        <v>0.10045256132707947</v>
      </c>
      <c r="F154" s="170">
        <v>0.18519986630154417</v>
      </c>
      <c r="G154" s="170">
        <v>5.2052214662965612E-2</v>
      </c>
      <c r="H154" s="170">
        <v>7.0443035586224667E-2</v>
      </c>
      <c r="I154" s="170">
        <v>6.3593994339613324E-2</v>
      </c>
      <c r="J154" s="170">
        <v>0.14268954839531434</v>
      </c>
      <c r="K154" s="170">
        <v>8.6228822264021288E-2</v>
      </c>
      <c r="L154" s="170">
        <v>1.8718811460984197E-2</v>
      </c>
      <c r="M154" s="170">
        <v>-9.0456348795941111E-2</v>
      </c>
      <c r="N154" s="170" t="s">
        <v>1</v>
      </c>
    </row>
    <row r="155" spans="1:17" x14ac:dyDescent="0.15">
      <c r="A155" s="321">
        <v>43983</v>
      </c>
      <c r="B155" s="170">
        <v>3.5374103480136587E-2</v>
      </c>
      <c r="C155" s="170">
        <v>2.8361137991620728E-2</v>
      </c>
      <c r="D155" s="170">
        <v>2.1902184573219186E-2</v>
      </c>
      <c r="E155" s="170">
        <v>1.5176522810171345E-2</v>
      </c>
      <c r="F155" s="170">
        <v>2.589545305068186E-2</v>
      </c>
      <c r="G155" s="170">
        <v>9.66275694863372E-3</v>
      </c>
      <c r="H155" s="170">
        <v>2.2616365613673271E-2</v>
      </c>
      <c r="I155" s="170">
        <v>-5.4414234910149335E-3</v>
      </c>
      <c r="J155" s="170">
        <v>-2.9648283520655652E-4</v>
      </c>
      <c r="K155" s="170">
        <v>7.8533293743083821E-3</v>
      </c>
      <c r="L155" s="170">
        <v>2.0304614542621668E-2</v>
      </c>
      <c r="M155" s="170">
        <v>-2.0510805054977488E-2</v>
      </c>
      <c r="N155" s="170"/>
    </row>
    <row r="156" spans="1:17" x14ac:dyDescent="0.15">
      <c r="A156" s="321">
        <v>43952</v>
      </c>
      <c r="B156" s="170">
        <v>3.8597838100100201E-2</v>
      </c>
      <c r="C156" s="170">
        <v>1.9502211625659682E-2</v>
      </c>
      <c r="D156" s="170">
        <v>1.9036375916395315E-2</v>
      </c>
      <c r="E156" s="170">
        <v>8.4912926405978657E-3</v>
      </c>
      <c r="F156" s="170">
        <v>2.8004427530412084E-2</v>
      </c>
      <c r="G156" s="170">
        <v>1.0891275197284722E-2</v>
      </c>
      <c r="H156" s="170">
        <v>4.1211392346050917E-3</v>
      </c>
      <c r="I156" s="170">
        <v>2.855670313128424E-2</v>
      </c>
      <c r="J156" s="170">
        <v>3.0849403611172867E-2</v>
      </c>
      <c r="K156" s="170">
        <v>1.3381547442556284E-2</v>
      </c>
      <c r="L156" s="170">
        <v>2.6362595654538468E-2</v>
      </c>
      <c r="M156" s="170">
        <v>2.4262275920368124E-3</v>
      </c>
      <c r="N156" s="170"/>
    </row>
    <row r="157" spans="1:17" x14ac:dyDescent="0.15">
      <c r="A157" s="322">
        <v>43922</v>
      </c>
      <c r="B157" s="170">
        <v>2.2924069577947792E-2</v>
      </c>
      <c r="C157" s="170">
        <v>3.8562739969993341E-2</v>
      </c>
      <c r="D157" s="170">
        <v>2.8924675002547778E-2</v>
      </c>
      <c r="E157" s="170">
        <v>1.7847723207973384E-2</v>
      </c>
      <c r="F157" s="170">
        <v>1.9390700597168076E-2</v>
      </c>
      <c r="G157" s="170">
        <v>1.5286402043805124E-2</v>
      </c>
      <c r="H157" s="170">
        <v>3.2255315067060515E-3</v>
      </c>
      <c r="I157" s="170">
        <v>1.5175434806379746E-2</v>
      </c>
      <c r="J157" s="170">
        <v>2.1806207683968164E-2</v>
      </c>
      <c r="K157" s="170">
        <v>-7.9702270940135156E-3</v>
      </c>
      <c r="L157" s="170">
        <v>-5.9642393641370361E-3</v>
      </c>
      <c r="M157" s="170">
        <v>8.9459095367860168E-3</v>
      </c>
      <c r="N157" s="170">
        <v>-2.4216468831973481E-3</v>
      </c>
    </row>
    <row r="158" spans="1:17" x14ac:dyDescent="0.15">
      <c r="A158" s="322">
        <v>43891</v>
      </c>
      <c r="B158" s="170">
        <v>1.6922529289574217E-2</v>
      </c>
      <c r="C158" s="170">
        <v>1.5136655518805907E-3</v>
      </c>
      <c r="D158" s="170">
        <v>1.0317603723642266E-2</v>
      </c>
      <c r="E158" s="170">
        <v>1.3019928602650641E-2</v>
      </c>
      <c r="F158" s="170">
        <v>1.2948599112786769E-2</v>
      </c>
      <c r="G158" s="170">
        <v>3.6681243456695798E-3</v>
      </c>
      <c r="H158" s="170">
        <v>3.1239464060895821E-2</v>
      </c>
      <c r="I158" s="170">
        <v>2.0209717969537078E-2</v>
      </c>
      <c r="J158" s="170">
        <v>8.0667466984557477E-3</v>
      </c>
      <c r="K158" s="170">
        <v>5.1908080761891087E-4</v>
      </c>
      <c r="L158" s="170">
        <v>3.0744300794571633E-2</v>
      </c>
      <c r="M158" s="170">
        <v>4.2477473024882147E-3</v>
      </c>
      <c r="N158" s="170">
        <v>-5.1583669848716731E-3</v>
      </c>
    </row>
    <row r="159" spans="1:17" s="158" customFormat="1" x14ac:dyDescent="0.15">
      <c r="A159" s="322">
        <v>43862</v>
      </c>
      <c r="B159" s="170">
        <v>3.4739653271535054E-2</v>
      </c>
      <c r="C159" s="170">
        <v>3.0532677469885229E-2</v>
      </c>
      <c r="D159" s="170">
        <v>3.205718608845623E-2</v>
      </c>
      <c r="E159" s="170">
        <v>1.5974240165359695E-2</v>
      </c>
      <c r="F159" s="170">
        <v>4.867976067798075E-2</v>
      </c>
      <c r="G159" s="170">
        <v>2.3658439251254361E-2</v>
      </c>
      <c r="H159" s="170">
        <v>1.1397812191660417E-2</v>
      </c>
      <c r="I159" s="170">
        <v>7.9436823327719286E-3</v>
      </c>
      <c r="J159" s="170">
        <v>4.4888965708115257E-2</v>
      </c>
      <c r="K159" s="170">
        <v>5.0403276313463197E-2</v>
      </c>
      <c r="L159" s="170">
        <v>-2.0699423867982403E-2</v>
      </c>
      <c r="M159" s="170">
        <v>2.1144400088506748E-2</v>
      </c>
      <c r="N159" s="170">
        <v>-9.4668031911091521E-3</v>
      </c>
      <c r="Q159" s="3"/>
    </row>
    <row r="160" spans="1:17" s="158" customFormat="1" x14ac:dyDescent="0.15">
      <c r="A160" s="322">
        <v>43831</v>
      </c>
      <c r="B160" s="170">
        <v>1.3432607171073419E-2</v>
      </c>
      <c r="C160" s="170">
        <v>-2.0170109609097446E-3</v>
      </c>
      <c r="D160" s="170">
        <v>1.4315243420414125E-3</v>
      </c>
      <c r="E160" s="170">
        <v>9.4276384963482441E-3</v>
      </c>
      <c r="F160" s="170">
        <v>2.2281164056397778E-2</v>
      </c>
      <c r="G160" s="170">
        <v>-4.2255815358115774E-3</v>
      </c>
      <c r="H160" s="170">
        <v>1.1565167142765416E-3</v>
      </c>
      <c r="I160" s="170">
        <v>-1.0967529338003471E-2</v>
      </c>
      <c r="J160" s="170">
        <v>2.9797730485452054E-3</v>
      </c>
      <c r="K160" s="170">
        <v>2.5285338321153671E-2</v>
      </c>
      <c r="L160" s="170">
        <v>-4.5210830365488008E-3</v>
      </c>
      <c r="M160" s="170">
        <v>-6.9980006172864918E-3</v>
      </c>
      <c r="N160" s="170">
        <v>-1.3324156270905368E-2</v>
      </c>
      <c r="Q160" s="3"/>
    </row>
    <row r="161" spans="1:17" x14ac:dyDescent="0.15">
      <c r="A161" s="322">
        <v>43800</v>
      </c>
      <c r="B161" s="170">
        <v>-5.0697503803563415E-3</v>
      </c>
      <c r="C161" s="170">
        <v>-3.5859369821023019E-3</v>
      </c>
      <c r="D161" s="170">
        <v>-1.0505077430396637E-2</v>
      </c>
      <c r="E161" s="170">
        <v>7.0911803604629927E-3</v>
      </c>
      <c r="F161" s="170">
        <v>4.6639800171240607E-4</v>
      </c>
      <c r="G161" s="170">
        <v>1.8831764453139999E-2</v>
      </c>
      <c r="H161" s="170">
        <v>9.8381573202319279E-3</v>
      </c>
      <c r="I161" s="170">
        <v>1.1495949966074462E-4</v>
      </c>
      <c r="J161" s="170">
        <v>3.3318056034587666E-3</v>
      </c>
      <c r="K161" s="170">
        <v>5.5953373098339481E-3</v>
      </c>
      <c r="L161" s="170">
        <v>-2.0354993390214737E-4</v>
      </c>
      <c r="M161" s="170">
        <v>-3.5206152147033085E-3</v>
      </c>
      <c r="N161" s="170">
        <v>-1.0539564868134257E-3</v>
      </c>
      <c r="Q161" s="158"/>
    </row>
    <row r="162" spans="1:17" x14ac:dyDescent="0.15">
      <c r="A162" s="322">
        <v>43770</v>
      </c>
      <c r="B162" s="170">
        <v>2.0615830871595353E-4</v>
      </c>
      <c r="C162" s="170">
        <v>-1.2910945016113746E-2</v>
      </c>
      <c r="D162" s="170">
        <v>-1.4264783862338037E-2</v>
      </c>
      <c r="E162" s="170">
        <v>3.7730009253410766E-4</v>
      </c>
      <c r="F162" s="170">
        <v>1.9465702969175012E-2</v>
      </c>
      <c r="G162" s="170">
        <v>-1.2318608791087537E-2</v>
      </c>
      <c r="H162" s="170">
        <v>1.5302649460790962E-2</v>
      </c>
      <c r="I162" s="170">
        <v>-2.8040037785341818E-3</v>
      </c>
      <c r="J162" s="170">
        <v>1.3766773783198979E-2</v>
      </c>
      <c r="K162" s="170">
        <v>4.7943710073179435E-3</v>
      </c>
      <c r="L162" s="170">
        <v>-1.5410405899185964E-2</v>
      </c>
      <c r="M162" s="170">
        <v>-2.1075504001637529E-2</v>
      </c>
      <c r="N162" s="170">
        <v>-3.4225554692004154E-3</v>
      </c>
      <c r="Q162" s="158"/>
    </row>
    <row r="163" spans="1:17" x14ac:dyDescent="0.15">
      <c r="A163" s="322">
        <v>43739</v>
      </c>
      <c r="B163" s="170">
        <v>1.7440948610102147E-2</v>
      </c>
      <c r="C163" s="170">
        <v>8.9479598117628116E-3</v>
      </c>
      <c r="D163" s="170">
        <v>6.9550277284385342E-3</v>
      </c>
      <c r="E163" s="170">
        <v>8.4578034326461705E-3</v>
      </c>
      <c r="F163" s="170">
        <v>1.1032408217510668E-2</v>
      </c>
      <c r="G163" s="170">
        <v>-5.226986167973088E-3</v>
      </c>
      <c r="H163" s="170">
        <v>-2.3583140009535248E-3</v>
      </c>
      <c r="I163" s="170">
        <v>2.5314402813577264E-4</v>
      </c>
      <c r="J163" s="170">
        <v>8.491594070025716E-3</v>
      </c>
      <c r="K163" s="170">
        <v>6.0051358535347932E-3</v>
      </c>
      <c r="L163" s="170">
        <v>1.6135445153770966E-2</v>
      </c>
      <c r="M163" s="170">
        <v>-5.9049717170730617E-3</v>
      </c>
      <c r="N163" s="170">
        <v>9.4044950124152846E-3</v>
      </c>
    </row>
    <row r="164" spans="1:17" x14ac:dyDescent="0.15">
      <c r="A164" s="322">
        <v>43710</v>
      </c>
      <c r="B164" s="170">
        <v>1.9004466427874345E-4</v>
      </c>
      <c r="C164" s="170">
        <v>5.2833478590039E-3</v>
      </c>
      <c r="D164" s="170">
        <v>-4.0299674385868567E-4</v>
      </c>
      <c r="E164" s="170">
        <v>2.0456987605825985E-3</v>
      </c>
      <c r="F164" s="170">
        <v>-1.5940069906259513E-3</v>
      </c>
      <c r="G164" s="170">
        <v>-3.4504577303937816E-3</v>
      </c>
      <c r="H164" s="170">
        <v>-3.4075507736528077E-3</v>
      </c>
      <c r="I164" s="170">
        <v>6.5232992021203766E-3</v>
      </c>
      <c r="J164" s="170">
        <v>7.0545712859575085E-3</v>
      </c>
      <c r="K164" s="170">
        <v>-3.5983387488435423E-3</v>
      </c>
      <c r="L164" s="170">
        <v>-4.1864218748121074E-3</v>
      </c>
      <c r="M164" s="170">
        <v>-5.798370094312685E-3</v>
      </c>
      <c r="N164" s="170">
        <v>5.8315464247809716E-3</v>
      </c>
    </row>
    <row r="165" spans="1:17" x14ac:dyDescent="0.15">
      <c r="A165" s="322">
        <v>43681</v>
      </c>
      <c r="B165" s="170">
        <v>1.2751008724035673E-3</v>
      </c>
      <c r="C165" s="170">
        <v>-5.9242617722099862E-3</v>
      </c>
      <c r="D165" s="170">
        <v>-1.002261486024425E-2</v>
      </c>
      <c r="E165" s="170">
        <v>-2.7230309317454073E-4</v>
      </c>
      <c r="F165" s="170">
        <v>7.0601435596430919E-3</v>
      </c>
      <c r="G165" s="170">
        <v>-3.6803273794303916E-4</v>
      </c>
      <c r="H165" s="170">
        <v>2.8847836150983825E-3</v>
      </c>
      <c r="I165" s="170">
        <v>6.2130084044182219E-3</v>
      </c>
      <c r="J165" s="170">
        <v>-4.659559875165864E-3</v>
      </c>
      <c r="K165" s="170">
        <v>9.39993973446176E-3</v>
      </c>
      <c r="L165" s="170">
        <v>-9.3605105852390125E-4</v>
      </c>
      <c r="M165" s="170">
        <v>3.6577723715663438E-3</v>
      </c>
      <c r="N165" s="170">
        <v>1.4035248370260083E-2</v>
      </c>
    </row>
    <row r="166" spans="1:17" x14ac:dyDescent="0.15">
      <c r="A166" s="322">
        <v>43652</v>
      </c>
      <c r="B166" s="170"/>
      <c r="C166" s="170">
        <v>2.5340762140164862E-2</v>
      </c>
      <c r="D166" s="170">
        <v>6.7216648444133609E-3</v>
      </c>
      <c r="E166" s="170">
        <v>7.7026811452578841E-3</v>
      </c>
      <c r="F166" s="170">
        <v>1.274796635697158E-2</v>
      </c>
      <c r="G166" s="170">
        <v>5.480351735860681E-3</v>
      </c>
      <c r="H166" s="170">
        <v>-3.2510724950324072E-3</v>
      </c>
      <c r="I166" s="170">
        <v>-1.9775437016293549E-3</v>
      </c>
      <c r="J166" s="170">
        <v>2.3175243761279368E-2</v>
      </c>
      <c r="K166" s="170">
        <v>3.0358492945030458E-3</v>
      </c>
      <c r="L166" s="170">
        <v>9.7296043208217053E-4</v>
      </c>
      <c r="M166" s="170">
        <v>-3.1115002306330967E-2</v>
      </c>
      <c r="N166" s="170">
        <v>-2.4843339948193138E-2</v>
      </c>
    </row>
    <row r="167" spans="1:17" x14ac:dyDescent="0.15">
      <c r="A167" s="322">
        <v>43623</v>
      </c>
      <c r="B167" s="170"/>
      <c r="C167" s="170">
        <v>1.4730364509631055E-2</v>
      </c>
      <c r="D167" s="170">
        <v>3.9786700155705068E-3</v>
      </c>
      <c r="E167" s="170">
        <v>4.5190253171958177E-3</v>
      </c>
      <c r="F167" s="170">
        <v>7.4288594257186378E-3</v>
      </c>
      <c r="G167" s="170">
        <v>-7.0873047635784583E-3</v>
      </c>
      <c r="H167" s="170">
        <v>-4.5887652061842137E-3</v>
      </c>
      <c r="I167" s="170">
        <v>-2.08697822343562E-3</v>
      </c>
      <c r="J167" s="170">
        <v>-5.1223611322754143E-3</v>
      </c>
      <c r="K167" s="170">
        <v>-1.0016385217365321E-2</v>
      </c>
      <c r="L167" s="170">
        <v>-8.7554911647474976E-3</v>
      </c>
      <c r="M167" s="170">
        <v>-3.5917291784677424E-2</v>
      </c>
      <c r="N167" s="170">
        <v>-5.927822224521033E-2</v>
      </c>
    </row>
    <row r="168" spans="1:17" x14ac:dyDescent="0.15">
      <c r="A168" s="322">
        <v>43594</v>
      </c>
      <c r="B168" s="170"/>
      <c r="C168" s="170">
        <v>4.265897008090036E-2</v>
      </c>
      <c r="D168" s="170">
        <v>4.9528740681032413E-2</v>
      </c>
      <c r="E168" s="170">
        <v>1.2375883903942356E-2</v>
      </c>
      <c r="F168" s="170">
        <v>4.9278854792441137E-2</v>
      </c>
      <c r="G168" s="170">
        <v>1.9242282873610368E-2</v>
      </c>
      <c r="H168" s="170">
        <v>3.6434285347070959E-2</v>
      </c>
      <c r="I168" s="170">
        <v>1.6848200858237111E-2</v>
      </c>
      <c r="J168" s="170">
        <v>1.0593342019960712E-3</v>
      </c>
      <c r="K168" s="170">
        <v>5.2108442219649546E-2</v>
      </c>
      <c r="L168" s="170">
        <v>2.8357748102486702E-2</v>
      </c>
      <c r="M168" s="170">
        <v>-1.2490110980546802E-2</v>
      </c>
      <c r="N168" s="170">
        <v>2.3681447957760865E-4</v>
      </c>
    </row>
    <row r="169" spans="1:17" x14ac:dyDescent="0.15">
      <c r="A169" s="322">
        <v>43565</v>
      </c>
      <c r="B169" s="170"/>
      <c r="C169" s="170">
        <v>3.4577596172402525E-2</v>
      </c>
      <c r="D169" s="170">
        <v>2.2900378562373314E-2</v>
      </c>
      <c r="E169" s="170">
        <v>1.6572132239061142E-2</v>
      </c>
      <c r="F169" s="170">
        <v>5.0376473881837844E-2</v>
      </c>
      <c r="G169" s="170">
        <v>2.7009914088384823E-2</v>
      </c>
      <c r="H169" s="170">
        <v>2.9263748711113903E-2</v>
      </c>
      <c r="I169" s="170">
        <v>3.2985587326461827E-2</v>
      </c>
      <c r="J169" s="170">
        <v>1.3897818345086927E-2</v>
      </c>
      <c r="K169" s="170">
        <v>4.9575629880977329E-2</v>
      </c>
      <c r="L169" s="170">
        <v>4.2886081279050969E-2</v>
      </c>
      <c r="M169" s="170">
        <v>-1.4953792963716114E-2</v>
      </c>
      <c r="N169" s="170">
        <v>-1.3317528697577075E-2</v>
      </c>
    </row>
    <row r="170" spans="1:17" x14ac:dyDescent="0.15">
      <c r="A170" s="322">
        <v>43536</v>
      </c>
      <c r="B170" s="170"/>
      <c r="C170" s="170">
        <v>5.4520147163674745E-2</v>
      </c>
      <c r="D170" s="170">
        <v>3.4899141874103257E-2</v>
      </c>
      <c r="E170" s="170">
        <v>3.9131934556876538E-2</v>
      </c>
      <c r="F170" s="170">
        <v>6.3362396665217063E-2</v>
      </c>
      <c r="G170" s="170">
        <v>4.1777674551100229E-2</v>
      </c>
      <c r="H170" s="170">
        <v>4.472498677831338E-2</v>
      </c>
      <c r="I170" s="170">
        <v>2.5896287568660529E-2</v>
      </c>
      <c r="J170" s="170">
        <v>5.8605088030018591E-2</v>
      </c>
      <c r="K170" s="170">
        <v>3.9729107587674804E-2</v>
      </c>
      <c r="L170" s="170">
        <v>5.8704651038327005E-2</v>
      </c>
      <c r="M170" s="170">
        <v>6.7889660778366986E-2</v>
      </c>
      <c r="N170" s="170">
        <v>6.8257711888660658E-2</v>
      </c>
    </row>
    <row r="171" spans="1:17" x14ac:dyDescent="0.15">
      <c r="A171" s="322">
        <v>43507</v>
      </c>
      <c r="B171" s="170"/>
      <c r="C171" s="170">
        <v>3.9961978071011428E-2</v>
      </c>
      <c r="D171" s="170">
        <v>2.5426232099962975E-2</v>
      </c>
      <c r="E171" s="170">
        <v>8.9663192213648331E-3</v>
      </c>
      <c r="F171" s="170">
        <v>9.2751536948266766E-3</v>
      </c>
      <c r="G171" s="170">
        <v>2.3219602467219339E-2</v>
      </c>
      <c r="H171" s="170">
        <v>1.0771671411107964E-2</v>
      </c>
      <c r="I171" s="170">
        <v>1.0222840091984632E-2</v>
      </c>
      <c r="J171" s="170">
        <v>1.2246046243577242E-2</v>
      </c>
      <c r="K171" s="170">
        <v>3.4010240329362347E-2</v>
      </c>
      <c r="L171" s="170">
        <v>7.857283199784959E-3</v>
      </c>
      <c r="M171" s="170">
        <v>4.2711907174594346E-2</v>
      </c>
      <c r="N171" s="170">
        <v>7.4676561233155719E-2</v>
      </c>
    </row>
    <row r="172" spans="1:17" x14ac:dyDescent="0.15">
      <c r="A172" s="322">
        <v>43478</v>
      </c>
      <c r="B172" s="170"/>
      <c r="C172" s="170">
        <v>3.0514511541008824E-3</v>
      </c>
      <c r="D172" s="170">
        <v>-5.1403775440579946E-3</v>
      </c>
      <c r="E172" s="170">
        <v>2.3939077598945473E-3</v>
      </c>
      <c r="F172" s="170">
        <v>5.7029630698840856E-3</v>
      </c>
      <c r="G172" s="170">
        <v>3.0048414168782349E-3</v>
      </c>
      <c r="H172" s="170">
        <v>3.9079054422614199E-3</v>
      </c>
      <c r="I172" s="170">
        <v>8.0110409365545983E-3</v>
      </c>
      <c r="J172" s="170">
        <v>-7.8375787897580294E-3</v>
      </c>
      <c r="K172" s="170">
        <v>8.9721752784553514E-3</v>
      </c>
      <c r="L172" s="170">
        <v>-1.10528842665919E-3</v>
      </c>
      <c r="M172" s="170">
        <v>2.1984441478544185E-4</v>
      </c>
      <c r="N172" s="170">
        <v>1.3869209274118685E-2</v>
      </c>
    </row>
    <row r="173" spans="1:17" x14ac:dyDescent="0.15">
      <c r="A173" s="322">
        <v>43449</v>
      </c>
      <c r="B173" s="170"/>
      <c r="C173" s="170">
        <v>-6.5922460899408009E-3</v>
      </c>
      <c r="D173" s="170">
        <v>1.7043901925720695E-3</v>
      </c>
      <c r="E173" s="170">
        <v>-2.8420113599675338E-3</v>
      </c>
      <c r="F173" s="170">
        <v>5.1862522529284392E-3</v>
      </c>
      <c r="G173" s="170">
        <v>5.777833175365601E-4</v>
      </c>
      <c r="H173" s="170">
        <v>-4.0034204205974819E-3</v>
      </c>
      <c r="I173" s="170">
        <v>-2.2013566980096564E-3</v>
      </c>
      <c r="J173" s="170">
        <v>9.2644788296831013E-3</v>
      </c>
      <c r="K173" s="170">
        <v>7.4870011114405444E-3</v>
      </c>
      <c r="L173" s="170">
        <v>1.9633555269105707E-3</v>
      </c>
      <c r="M173" s="170">
        <v>-1.2629337636306213E-2</v>
      </c>
      <c r="N173" s="170">
        <v>3.1953780644114062E-2</v>
      </c>
    </row>
    <row r="174" spans="1:17" x14ac:dyDescent="0.15">
      <c r="A174" s="322">
        <v>43420</v>
      </c>
      <c r="B174" s="170"/>
      <c r="C174" s="170">
        <v>2.6859054523426885E-2</v>
      </c>
      <c r="D174" s="170"/>
      <c r="E174" s="170">
        <v>2.5979356556691584E-2</v>
      </c>
      <c r="F174" s="170">
        <v>1.7097238812741795E-2</v>
      </c>
      <c r="G174" s="170">
        <v>1.8055941180632029E-2</v>
      </c>
      <c r="H174" s="170">
        <v>1.1187647652518137E-2</v>
      </c>
      <c r="I174" s="170">
        <v>3.6518207551369593E-2</v>
      </c>
      <c r="J174" s="170">
        <v>4.160141129886067E-2</v>
      </c>
      <c r="K174" s="170">
        <v>8.8114933500106352E-3</v>
      </c>
      <c r="L174" s="170">
        <v>3.9193974064378301E-2</v>
      </c>
      <c r="M174" s="170">
        <v>3.3106193841458402E-2</v>
      </c>
      <c r="N174" s="170">
        <v>6.046038631953133E-2</v>
      </c>
    </row>
    <row r="175" spans="1:17" x14ac:dyDescent="0.15">
      <c r="A175" s="322">
        <v>43391</v>
      </c>
      <c r="B175" s="170"/>
      <c r="C175" s="170">
        <v>9.091333050898303E-3</v>
      </c>
      <c r="D175" s="170"/>
      <c r="E175" s="170">
        <v>1.3805829177537468E-2</v>
      </c>
      <c r="F175" s="170">
        <v>2.3056430888906965E-3</v>
      </c>
      <c r="G175" s="170">
        <v>2.8188523303244322E-2</v>
      </c>
      <c r="H175" s="170">
        <v>6.5876782754334577E-3</v>
      </c>
      <c r="I175" s="170">
        <v>1.9206637410572935E-2</v>
      </c>
      <c r="J175" s="170">
        <v>3.1594833154666491E-2</v>
      </c>
      <c r="K175" s="170">
        <v>2.6156686601701812E-2</v>
      </c>
      <c r="L175" s="170">
        <v>1.3366441234208271E-2</v>
      </c>
      <c r="M175" s="170">
        <v>1.7887249438580666E-2</v>
      </c>
      <c r="N175" s="170">
        <v>6.1194067920548045E-2</v>
      </c>
    </row>
    <row r="176" spans="1:17" x14ac:dyDescent="0.15">
      <c r="A176" s="322">
        <v>43362</v>
      </c>
      <c r="B176" s="170"/>
      <c r="C176" s="170">
        <v>8.1377075143740738E-3</v>
      </c>
      <c r="D176" s="170"/>
      <c r="E176" s="170">
        <v>3.8181860754598826E-3</v>
      </c>
      <c r="F176" s="170">
        <v>-1.7791291161150802E-2</v>
      </c>
      <c r="G176" s="170">
        <v>4.4167698394895023E-3</v>
      </c>
      <c r="H176" s="170">
        <v>-6.991341451208462E-3</v>
      </c>
      <c r="I176" s="170">
        <v>9.4894118283456903E-3</v>
      </c>
      <c r="J176" s="170">
        <v>1.5918662069553797E-2</v>
      </c>
      <c r="K176" s="170">
        <v>1.3688083903308168E-2</v>
      </c>
      <c r="L176" s="170">
        <v>-2.9694211066447207E-3</v>
      </c>
      <c r="M176" s="170">
        <v>-3.55498777953526E-3</v>
      </c>
      <c r="N176" s="170">
        <v>2.2540866726180608E-3</v>
      </c>
    </row>
    <row r="177" spans="1:14" x14ac:dyDescent="0.15">
      <c r="A177" s="322">
        <v>43333</v>
      </c>
      <c r="B177" s="170"/>
      <c r="C177" s="170">
        <v>-1.8729769771892928E-2</v>
      </c>
      <c r="D177" s="170"/>
      <c r="E177" s="170">
        <v>1.1103386680520201E-2</v>
      </c>
      <c r="F177" s="170">
        <v>-8.654431357644099E-3</v>
      </c>
      <c r="G177" s="170">
        <v>8.3075327411095135E-3</v>
      </c>
      <c r="H177" s="170">
        <v>1.4265120448151239E-2</v>
      </c>
      <c r="I177" s="170">
        <v>-1.5626424191398858E-2</v>
      </c>
      <c r="J177" s="170">
        <v>2.557976959121392E-2</v>
      </c>
      <c r="K177" s="170">
        <v>3.6789780458185817E-2</v>
      </c>
      <c r="L177" s="170">
        <v>9.5057626539364337E-3</v>
      </c>
      <c r="M177" s="170">
        <v>-1.1014863080903343E-3</v>
      </c>
      <c r="N177" s="170">
        <v>-3.1673185406185508E-2</v>
      </c>
    </row>
    <row r="178" spans="1:14" x14ac:dyDescent="0.15">
      <c r="A178" s="322">
        <v>43304</v>
      </c>
      <c r="B178" s="170"/>
      <c r="C178" s="170">
        <v>9.9964830509908422E-3</v>
      </c>
      <c r="D178" s="170"/>
      <c r="E178" s="170">
        <v>1.1978653957279678E-2</v>
      </c>
      <c r="F178" s="170">
        <v>1.2019057918507232E-2</v>
      </c>
      <c r="G178" s="170">
        <v>1.1156359854826992E-2</v>
      </c>
      <c r="H178" s="170">
        <v>4.7801028850104864E-4</v>
      </c>
      <c r="I178" s="170">
        <v>1.8449838280120701E-3</v>
      </c>
      <c r="J178" s="170">
        <v>2.7713985134284618E-2</v>
      </c>
      <c r="K178" s="170">
        <v>5.5906043069973155E-3</v>
      </c>
      <c r="L178" s="170">
        <v>-1.3395693382646956E-2</v>
      </c>
      <c r="M178" s="170">
        <v>-6.4317051345141509E-3</v>
      </c>
      <c r="N178" s="170">
        <v>-1.5022105476813152E-2</v>
      </c>
    </row>
    <row r="179" spans="1:14" x14ac:dyDescent="0.15">
      <c r="A179" s="322">
        <v>43275</v>
      </c>
      <c r="B179" s="170"/>
      <c r="C179" s="170">
        <v>-1.4145509444756602E-2</v>
      </c>
      <c r="D179" s="170"/>
      <c r="E179" s="170">
        <v>1.8907884734420913E-2</v>
      </c>
      <c r="F179" s="170">
        <v>2.1244232366755173E-2</v>
      </c>
      <c r="G179" s="170">
        <v>1.5019511241161909E-2</v>
      </c>
      <c r="H179" s="170">
        <v>1.3421806977665301E-2</v>
      </c>
      <c r="I179" s="170">
        <v>4.837281790091269E-3</v>
      </c>
      <c r="J179" s="170">
        <v>2.4716296623140826E-2</v>
      </c>
      <c r="K179" s="170">
        <v>-1.0490492400645479E-3</v>
      </c>
      <c r="L179" s="170">
        <v>2.1436412624203482E-2</v>
      </c>
      <c r="M179" s="170">
        <v>5.428338756474229E-2</v>
      </c>
      <c r="N179" s="170">
        <v>5.0882604043369417E-2</v>
      </c>
    </row>
    <row r="180" spans="1:14" x14ac:dyDescent="0.15">
      <c r="A180" s="322">
        <v>43246</v>
      </c>
      <c r="B180" s="170"/>
      <c r="C180" s="170">
        <v>7.8334552063108465E-3</v>
      </c>
      <c r="D180" s="170"/>
      <c r="E180" s="170">
        <v>5.3343195132920648E-3</v>
      </c>
      <c r="F180" s="170">
        <v>1.815139764512258E-2</v>
      </c>
      <c r="G180" s="170">
        <v>4.5569836922818019E-3</v>
      </c>
      <c r="H180" s="170">
        <v>1.3824474444687299E-2</v>
      </c>
      <c r="I180" s="170">
        <v>1.9477597909746902E-2</v>
      </c>
      <c r="J180" s="170">
        <v>1.4979724667999388E-2</v>
      </c>
      <c r="K180" s="170">
        <v>-2.499753110636882E-4</v>
      </c>
      <c r="L180" s="170">
        <v>1.9687811122964638E-2</v>
      </c>
      <c r="M180" s="170">
        <v>7.6662096437833394E-3</v>
      </c>
      <c r="N180" s="170">
        <v>4.7672559935145742E-2</v>
      </c>
    </row>
    <row r="181" spans="1:14" x14ac:dyDescent="0.15">
      <c r="A181" s="322">
        <v>43217</v>
      </c>
      <c r="B181" s="170"/>
      <c r="C181" s="170">
        <v>3.587126841316123E-3</v>
      </c>
      <c r="D181" s="170"/>
      <c r="E181" s="170">
        <v>9.4563603930909196E-3</v>
      </c>
      <c r="F181" s="170">
        <v>5.3579063851487141E-3</v>
      </c>
      <c r="G181" s="170">
        <v>6.3396672497575413E-3</v>
      </c>
      <c r="H181" s="170">
        <v>1.3628595197860799E-2</v>
      </c>
      <c r="I181" s="170">
        <v>1.2345891563192657E-2</v>
      </c>
      <c r="J181" s="170">
        <v>1.7392733064051868E-2</v>
      </c>
      <c r="K181" s="170">
        <v>6.4871244031761144E-4</v>
      </c>
      <c r="L181" s="170">
        <v>6.3277675528242705E-3</v>
      </c>
      <c r="M181" s="170">
        <v>1.5341876428031642E-2</v>
      </c>
      <c r="N181" s="170">
        <v>-3.8322378112742861E-4</v>
      </c>
    </row>
    <row r="182" spans="1:14" x14ac:dyDescent="0.15">
      <c r="A182" s="322">
        <v>43188</v>
      </c>
      <c r="B182" s="170"/>
      <c r="C182" s="170">
        <v>4.5195146818433146E-2</v>
      </c>
      <c r="D182" s="170"/>
      <c r="E182" s="170">
        <v>2.5967457125275928E-2</v>
      </c>
      <c r="F182" s="170">
        <v>2.6421057915350567E-3</v>
      </c>
      <c r="G182" s="170">
        <v>3.3146749078674764E-2</v>
      </c>
      <c r="H182" s="170">
        <v>3.1838509399077883E-2</v>
      </c>
      <c r="I182" s="170">
        <v>4.9862230132003083E-2</v>
      </c>
      <c r="J182" s="170">
        <v>4.8773956280623199E-2</v>
      </c>
      <c r="K182" s="170">
        <v>1.299220505801002E-3</v>
      </c>
      <c r="L182" s="170">
        <v>1.5617749282555493E-2</v>
      </c>
      <c r="M182" s="170">
        <v>8.7016616991769213E-2</v>
      </c>
      <c r="N182" s="170">
        <v>8.6836062977467154E-2</v>
      </c>
    </row>
    <row r="183" spans="1:14" x14ac:dyDescent="0.15">
      <c r="A183" s="322">
        <v>43159</v>
      </c>
      <c r="B183" s="170"/>
      <c r="C183" s="170">
        <v>1.1520509488469275E-2</v>
      </c>
      <c r="D183" s="170"/>
      <c r="E183" s="170">
        <v>-3.2771485739467071E-3</v>
      </c>
      <c r="F183" s="170">
        <v>1.7183381590530639E-2</v>
      </c>
      <c r="G183" s="170">
        <v>1.2965237707977084E-2</v>
      </c>
      <c r="H183" s="170">
        <v>1.3317918275713846E-2</v>
      </c>
      <c r="I183" s="170">
        <v>1.8275047386464627E-2</v>
      </c>
      <c r="J183" s="170">
        <v>2.2086807919413677E-2</v>
      </c>
      <c r="K183" s="170">
        <v>7.0066018617165327E-4</v>
      </c>
      <c r="L183" s="170">
        <v>2.1310360246217352E-2</v>
      </c>
      <c r="M183" s="170">
        <v>1.3561312637395073E-2</v>
      </c>
      <c r="N183" s="170">
        <v>1.2460937678070549E-2</v>
      </c>
    </row>
    <row r="184" spans="1:14" x14ac:dyDescent="0.15">
      <c r="A184" s="323">
        <v>43130</v>
      </c>
      <c r="B184" s="215"/>
      <c r="C184" s="215">
        <v>2.1912617853397782E-2</v>
      </c>
      <c r="D184" s="215"/>
      <c r="E184" s="215">
        <v>1.6510976918986051E-2</v>
      </c>
      <c r="F184" s="215">
        <v>2.4544196814919924E-2</v>
      </c>
      <c r="G184" s="215">
        <v>1.2438100794429863E-2</v>
      </c>
      <c r="H184" s="215">
        <v>5.6124240206456566E-3</v>
      </c>
      <c r="I184" s="215">
        <v>1.7695366235398746E-2</v>
      </c>
      <c r="J184" s="215">
        <v>3.3489888912370036E-2</v>
      </c>
      <c r="K184" s="215">
        <v>-4.9999999999994493E-4</v>
      </c>
      <c r="L184" s="215">
        <v>1.9089261802503255E-2</v>
      </c>
      <c r="M184" s="215">
        <v>-5.7689700731083926E-3</v>
      </c>
      <c r="N184" s="215">
        <v>3.191916133900119E-2</v>
      </c>
    </row>
    <row r="185" spans="1:14" x14ac:dyDescent="0.15">
      <c r="A185" s="169" t="s">
        <v>726</v>
      </c>
      <c r="B185" s="170">
        <v>3.0860081761087385E-2</v>
      </c>
      <c r="C185" s="170">
        <v>3.8679031893236827E-2</v>
      </c>
      <c r="D185" s="170">
        <v>5.3810482106920812E-2</v>
      </c>
      <c r="E185" s="170">
        <v>4.4689985220634901E-2</v>
      </c>
      <c r="F185" s="170">
        <v>3.4693378939653061E-2</v>
      </c>
      <c r="G185" s="170">
        <v>3.1737992740778022E-2</v>
      </c>
      <c r="H185" s="170">
        <v>6.3943161634103199E-2</v>
      </c>
      <c r="I185" s="170">
        <v>4.5845198911834667E-2</v>
      </c>
      <c r="J185" s="170">
        <v>3.7734946673681199E-2</v>
      </c>
      <c r="K185" s="170">
        <v>5.720844811753821E-2</v>
      </c>
      <c r="L185" s="170">
        <v>5.5934515688949644E-2</v>
      </c>
      <c r="M185" s="170">
        <v>0.24328722538649258</v>
      </c>
      <c r="N185" s="170">
        <v>0.12519716742127046</v>
      </c>
    </row>
    <row r="186" spans="1:14" x14ac:dyDescent="0.15">
      <c r="A186" s="169" t="s">
        <v>727</v>
      </c>
      <c r="B186" s="170"/>
      <c r="C186" s="170">
        <v>4.586268227755988E-2</v>
      </c>
      <c r="D186" s="170">
        <v>9.0108129755706035E-4</v>
      </c>
      <c r="E186" s="170">
        <v>7.0097270160024872E-2</v>
      </c>
      <c r="F186" s="170">
        <v>5.5892124291577402E-2</v>
      </c>
      <c r="G186" s="170">
        <v>4.5349457584920047E-3</v>
      </c>
      <c r="H186" s="170">
        <v>5.6005895357406077E-2</v>
      </c>
      <c r="I186" s="170">
        <v>4.5108695652173646E-2</v>
      </c>
      <c r="J186" s="170">
        <v>1.4183859223300933E-2</v>
      </c>
      <c r="K186" s="170">
        <v>4.2869151391989255E-2</v>
      </c>
      <c r="L186" s="170">
        <v>2.7874564459930515E-2</v>
      </c>
      <c r="M186" s="170">
        <v>4.4354838709677484E-2</v>
      </c>
      <c r="N186" s="170">
        <v>6.0452445772969529E-2</v>
      </c>
    </row>
    <row r="187" spans="1:14" x14ac:dyDescent="0.15">
      <c r="A187" s="169" t="s">
        <v>728</v>
      </c>
      <c r="B187" s="170">
        <v>3.4570653797444274E-3</v>
      </c>
      <c r="C187" s="170">
        <v>4.2665729914707585E-3</v>
      </c>
      <c r="D187" s="170">
        <v>5.2119957626899152E-3</v>
      </c>
      <c r="E187" s="170">
        <v>2.1314249668465419E-3</v>
      </c>
      <c r="F187" s="170">
        <v>4.1464100346183105E-3</v>
      </c>
      <c r="G187" s="170">
        <v>2.8333381897234339E-3</v>
      </c>
      <c r="H187" s="170">
        <v>4.1167498212259625E-3</v>
      </c>
      <c r="I187" s="170">
        <v>4.6625064797009026E-3</v>
      </c>
      <c r="J187" s="170">
        <v>3.7350221073010914E-3</v>
      </c>
      <c r="K187" s="170">
        <v>4.5774902132677178E-3</v>
      </c>
      <c r="L187" s="170">
        <v>4.2328074358516793E-3</v>
      </c>
      <c r="M187" s="170">
        <v>7.6072388656045174E-3</v>
      </c>
      <c r="N187" s="170"/>
    </row>
    <row r="188" spans="1:14" x14ac:dyDescent="0.15">
      <c r="A188" s="169" t="s">
        <v>698</v>
      </c>
      <c r="B188" s="170">
        <v>6.93412911975381E-3</v>
      </c>
      <c r="C188" s="170">
        <v>8.9276681874614922E-3</v>
      </c>
      <c r="D188" s="170">
        <v>1.056502031628816E-2</v>
      </c>
      <c r="E188" s="170">
        <v>4.9880442602738845E-3</v>
      </c>
      <c r="F188" s="170">
        <v>9.3548375455163191E-3</v>
      </c>
      <c r="G188" s="170">
        <v>6.0569656348349633E-3</v>
      </c>
      <c r="H188" s="170">
        <v>7.9364929528360339E-3</v>
      </c>
      <c r="I188" s="170">
        <v>9.3692763762193449E-3</v>
      </c>
      <c r="J188" s="170">
        <v>8.9497251986087722E-3</v>
      </c>
      <c r="K188" s="170">
        <v>1.00343621140311E-2</v>
      </c>
      <c r="L188" s="170">
        <v>8.2020696276726215E-3</v>
      </c>
      <c r="M188" s="170">
        <v>1.173980851052938E-2</v>
      </c>
      <c r="N188" s="170" t="s">
        <v>1</v>
      </c>
    </row>
    <row r="189" spans="1:14" x14ac:dyDescent="0.15">
      <c r="A189" s="169" t="s">
        <v>551</v>
      </c>
      <c r="B189" s="266">
        <v>1.9868899241887554</v>
      </c>
      <c r="C189" s="266">
        <v>2.5012766614345261</v>
      </c>
      <c r="D189" s="266">
        <v>1.676186657510091</v>
      </c>
      <c r="E189" s="266">
        <v>2.9984275535118639</v>
      </c>
      <c r="F189" s="266">
        <v>2.6114155139196549</v>
      </c>
      <c r="G189" s="266">
        <v>2.184534874448389</v>
      </c>
      <c r="H189" s="266">
        <v>1.7166576365195454</v>
      </c>
      <c r="I189" s="266">
        <v>1.6682765903787653</v>
      </c>
      <c r="J189" s="266">
        <v>3.3824484591330291</v>
      </c>
      <c r="K189" s="266">
        <v>2.0779334899778719</v>
      </c>
      <c r="L189" s="266">
        <v>1.5456848581116045</v>
      </c>
      <c r="M189" s="266">
        <v>-0.53023575841536941</v>
      </c>
      <c r="N189" s="266" t="s">
        <v>1</v>
      </c>
    </row>
    <row r="190" spans="1:14" x14ac:dyDescent="0.15">
      <c r="A190" s="169" t="s">
        <v>729</v>
      </c>
      <c r="B190" s="266">
        <v>2.3093698761979335</v>
      </c>
      <c r="C190" s="266">
        <v>2.8547051712067755</v>
      </c>
      <c r="D190" s="266">
        <v>1.6797443495051407</v>
      </c>
      <c r="E190" s="266">
        <v>3.1014734266673027</v>
      </c>
      <c r="F190" s="266">
        <v>3.7646936082209064</v>
      </c>
      <c r="G190" s="266">
        <v>1.9188299823580683</v>
      </c>
      <c r="H190" s="266">
        <v>1.6475449157178634</v>
      </c>
      <c r="I190" s="266">
        <v>1.1060195235002779</v>
      </c>
      <c r="J190" s="266">
        <v>1.802397660087049</v>
      </c>
      <c r="K190" s="266">
        <v>2.1190752070194718</v>
      </c>
      <c r="L190" s="266">
        <v>1.1167594624861394</v>
      </c>
      <c r="M190" s="266">
        <v>-0.81178052539808876</v>
      </c>
      <c r="N190" s="266" t="s">
        <v>1</v>
      </c>
    </row>
    <row r="191" spans="1:14" x14ac:dyDescent="0.15">
      <c r="A191" s="169" t="s">
        <v>553</v>
      </c>
      <c r="B191" s="266">
        <v>2.7853002354111274</v>
      </c>
      <c r="C191" s="266">
        <v>4.8532383224491324</v>
      </c>
      <c r="D191" s="266">
        <v>3.4100351351393519</v>
      </c>
      <c r="E191" s="266">
        <v>10.968819957821843</v>
      </c>
      <c r="F191" s="266">
        <v>5.3540018115784163</v>
      </c>
      <c r="G191" s="266">
        <v>5.4902221315549751</v>
      </c>
      <c r="H191" s="266">
        <v>4.0116772105360043</v>
      </c>
      <c r="I191" s="266">
        <v>4.2656082597317866</v>
      </c>
      <c r="J191" s="266">
        <v>8.5586401690274094</v>
      </c>
      <c r="K191" s="266">
        <v>5.2126986321671387</v>
      </c>
      <c r="L191" s="266">
        <v>2.4274049299319627</v>
      </c>
      <c r="M191" s="266">
        <v>7.2964953206052473E-3</v>
      </c>
      <c r="N191" s="266" t="s">
        <v>1</v>
      </c>
    </row>
    <row r="192" spans="1:14" x14ac:dyDescent="0.15">
      <c r="A192" s="201" t="s">
        <v>699</v>
      </c>
      <c r="B192" s="215">
        <v>0.65677966101694918</v>
      </c>
      <c r="C192" s="215">
        <v>0.66815078749687185</v>
      </c>
      <c r="D192" s="215">
        <v>0.57811542730020993</v>
      </c>
      <c r="E192" s="215">
        <v>0.69754970009916561</v>
      </c>
      <c r="F192" s="215">
        <v>0.65008768335476308</v>
      </c>
      <c r="G192" s="215">
        <v>0.68423948032643678</v>
      </c>
      <c r="H192" s="215">
        <v>0.58938749978499716</v>
      </c>
      <c r="I192" s="215">
        <v>0.60186638074590693</v>
      </c>
      <c r="J192" s="215">
        <v>0.70419426048565115</v>
      </c>
      <c r="K192" s="215">
        <v>0.58763314635183583</v>
      </c>
      <c r="L192" s="215">
        <v>0.56922077922077918</v>
      </c>
      <c r="M192" s="215">
        <v>0.42163216298118317</v>
      </c>
      <c r="N192" s="215" t="s">
        <v>1</v>
      </c>
    </row>
    <row r="194" spans="3:14" x14ac:dyDescent="0.15">
      <c r="C194" s="3"/>
      <c r="D194" s="3"/>
      <c r="E194" s="3"/>
      <c r="F194" s="3"/>
      <c r="G194" s="3"/>
      <c r="H194" s="3"/>
      <c r="I194" s="3"/>
      <c r="N194" s="3"/>
    </row>
    <row r="226" spans="1:14" ht="40.5" customHeight="1" x14ac:dyDescent="0.15"/>
    <row r="227" spans="1:14" x14ac:dyDescent="0.15">
      <c r="A227" s="148" t="s">
        <v>717</v>
      </c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</row>
    <row r="228" spans="1:14" x14ac:dyDescent="0.15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</row>
    <row r="229" spans="1:14" x14ac:dyDescent="0.15">
      <c r="A229" s="7"/>
      <c r="B229" s="12" t="s">
        <v>608</v>
      </c>
      <c r="C229" s="12" t="s">
        <v>604</v>
      </c>
      <c r="D229" s="12" t="s">
        <v>324</v>
      </c>
      <c r="E229" s="12" t="s">
        <v>627</v>
      </c>
      <c r="F229" s="12" t="s">
        <v>606</v>
      </c>
      <c r="G229" s="12" t="s">
        <v>573</v>
      </c>
      <c r="H229" s="12" t="s">
        <v>581</v>
      </c>
      <c r="I229" s="12" t="s">
        <v>575</v>
      </c>
      <c r="J229" s="12" t="s">
        <v>579</v>
      </c>
      <c r="K229" s="12" t="s">
        <v>587</v>
      </c>
      <c r="L229" s="12" t="s">
        <v>597</v>
      </c>
      <c r="M229" s="12" t="s">
        <v>595</v>
      </c>
      <c r="N229" s="12" t="s">
        <v>591</v>
      </c>
    </row>
    <row r="230" spans="1:14" ht="24" x14ac:dyDescent="0.15">
      <c r="A230" s="321" t="s">
        <v>725</v>
      </c>
      <c r="B230" s="170">
        <v>0.13567280961833283</v>
      </c>
      <c r="C230" s="170">
        <v>0.15387412620069352</v>
      </c>
      <c r="D230" s="170" t="s">
        <v>1</v>
      </c>
      <c r="E230" s="170">
        <v>0.11350757892245378</v>
      </c>
      <c r="F230" s="170">
        <v>2.738638823456041E-2</v>
      </c>
      <c r="G230" s="170">
        <v>6.2299268971298449E-2</v>
      </c>
      <c r="H230" s="170">
        <v>6.7502985201581822E-2</v>
      </c>
      <c r="I230" s="170">
        <v>9.9224551646255321E-3</v>
      </c>
      <c r="J230" s="170">
        <v>5.1436649438240556E-2</v>
      </c>
      <c r="K230" s="170">
        <v>5.8598874411706525E-2</v>
      </c>
      <c r="L230" s="170" t="s">
        <v>1</v>
      </c>
      <c r="M230" s="170">
        <v>0.12097486164962357</v>
      </c>
      <c r="N230" s="170">
        <v>2.1391812015509881E-2</v>
      </c>
    </row>
    <row r="231" spans="1:14" x14ac:dyDescent="0.15">
      <c r="A231" s="321">
        <v>43983</v>
      </c>
      <c r="B231" s="170">
        <v>2.400604010290408E-2</v>
      </c>
      <c r="C231" s="170">
        <v>2.9288149795400953E-2</v>
      </c>
      <c r="D231" s="170">
        <v>-1.1307756636483313E-3</v>
      </c>
      <c r="E231" s="170">
        <v>1.3477799474602703E-2</v>
      </c>
      <c r="F231" s="170">
        <v>1.3501070848439711E-2</v>
      </c>
      <c r="G231" s="170">
        <v>2.3364273484389964E-2</v>
      </c>
      <c r="H231" s="170">
        <v>2.5745623571206133E-3</v>
      </c>
      <c r="I231" s="170">
        <v>1.6438965429771968E-3</v>
      </c>
      <c r="J231" s="170">
        <v>2.0914896619782519E-3</v>
      </c>
      <c r="K231" s="170">
        <v>1.0854597975489266E-3</v>
      </c>
      <c r="L231" s="170">
        <v>0</v>
      </c>
      <c r="M231" s="170">
        <v>1.0451425574036222E-2</v>
      </c>
      <c r="N231" s="170">
        <v>1.6316641969671419E-2</v>
      </c>
    </row>
    <row r="232" spans="1:14" x14ac:dyDescent="0.15">
      <c r="A232" s="321">
        <v>43952</v>
      </c>
      <c r="B232" s="170">
        <v>4.3992870929911998E-2</v>
      </c>
      <c r="C232" s="170">
        <v>1.58146002929066E-2</v>
      </c>
      <c r="D232" s="170">
        <v>2.61205914635676E-3</v>
      </c>
      <c r="E232" s="170">
        <v>1.0551939266547627E-2</v>
      </c>
      <c r="F232" s="170">
        <v>-6.6558275977463E-4</v>
      </c>
      <c r="G232" s="170">
        <v>2.4957769340834934E-2</v>
      </c>
      <c r="H232" s="170">
        <v>1.4180057625091447E-2</v>
      </c>
      <c r="I232" s="170">
        <v>9.919295551776619E-3</v>
      </c>
      <c r="J232" s="170">
        <v>9.2444591483043514E-3</v>
      </c>
      <c r="K232" s="170">
        <v>1.4586582278459437E-2</v>
      </c>
      <c r="L232" s="170">
        <v>1.4423457544723295E-2</v>
      </c>
      <c r="M232" s="170">
        <v>2.5594356254101114E-2</v>
      </c>
      <c r="N232" s="170">
        <v>2.611726846278406E-2</v>
      </c>
    </row>
    <row r="233" spans="1:14" x14ac:dyDescent="0.15">
      <c r="A233" s="322">
        <v>43922</v>
      </c>
      <c r="B233" s="170">
        <v>7.171357270837897E-3</v>
      </c>
      <c r="C233" s="170">
        <v>1.9227597593692858E-3</v>
      </c>
      <c r="D233" s="170">
        <v>2.8089049879522765E-3</v>
      </c>
      <c r="E233" s="170">
        <v>5.6060113250291366E-3</v>
      </c>
      <c r="F233" s="170">
        <v>2.183650527024561E-2</v>
      </c>
      <c r="G233" s="170">
        <v>1.949751002628286E-3</v>
      </c>
      <c r="H233" s="170">
        <v>5.7309179037901004E-5</v>
      </c>
      <c r="I233" s="170">
        <v>-1.5037855374075315E-2</v>
      </c>
      <c r="J233" s="170">
        <v>1.3460820817125463E-2</v>
      </c>
      <c r="K233" s="170">
        <v>1.112901501386887E-2</v>
      </c>
      <c r="L233" s="170">
        <v>3.0666732507999006E-3</v>
      </c>
      <c r="M233" s="170">
        <v>3.5379314269652795E-2</v>
      </c>
      <c r="N233" s="170">
        <v>-2.4214091790448755E-3</v>
      </c>
    </row>
    <row r="234" spans="1:14" x14ac:dyDescent="0.15">
      <c r="A234" s="322">
        <v>43891</v>
      </c>
      <c r="B234" s="170">
        <v>4.4706818454570141E-2</v>
      </c>
      <c r="C234" s="170">
        <v>-1.908597784020527E-4</v>
      </c>
      <c r="D234" s="170">
        <v>2.6582458925809738E-2</v>
      </c>
      <c r="E234" s="170">
        <v>2.0568119161673337E-2</v>
      </c>
      <c r="F234" s="170">
        <v>-1.3347196067159284E-2</v>
      </c>
      <c r="G234" s="170">
        <v>-1.7552107190520805E-2</v>
      </c>
      <c r="H234" s="170">
        <v>7.7408850584258504E-3</v>
      </c>
      <c r="I234" s="170">
        <v>3.1039120612816384E-2</v>
      </c>
      <c r="J234" s="170">
        <v>2.4477042094737111E-2</v>
      </c>
      <c r="K234" s="170">
        <v>2.881744675744935E-2</v>
      </c>
      <c r="L234" s="170">
        <v>-4.8382667607014263E-3</v>
      </c>
      <c r="M234" s="170">
        <v>1.5997955358555971E-2</v>
      </c>
      <c r="N234" s="170">
        <v>1.8905272655723171E-2</v>
      </c>
    </row>
    <row r="235" spans="1:14" x14ac:dyDescent="0.15">
      <c r="A235" s="322">
        <v>43862</v>
      </c>
      <c r="B235" s="170">
        <v>4.2305328644003715E-2</v>
      </c>
      <c r="C235" s="170">
        <v>3.63294757471464E-2</v>
      </c>
      <c r="D235" s="170">
        <v>4.8336741537108874E-3</v>
      </c>
      <c r="E235" s="170">
        <v>1.2649166710714255E-2</v>
      </c>
      <c r="F235" s="170">
        <v>1.7958540586613669E-2</v>
      </c>
      <c r="G235" s="170">
        <v>3.3262435237666033E-2</v>
      </c>
      <c r="H235" s="170">
        <v>-6.6625183677772037E-3</v>
      </c>
      <c r="I235" s="170">
        <v>6.3436045214594339E-3</v>
      </c>
      <c r="J235" s="170">
        <v>5.4772182268487679E-3</v>
      </c>
      <c r="K235" s="170">
        <v>1.4533459440943197E-2</v>
      </c>
      <c r="L235" s="170">
        <v>-3.7711721038639401E-2</v>
      </c>
      <c r="M235" s="170">
        <v>4.0596787460199568E-2</v>
      </c>
      <c r="N235" s="170">
        <v>2.007981802163461E-2</v>
      </c>
    </row>
    <row r="236" spans="1:14" x14ac:dyDescent="0.15">
      <c r="A236" s="322">
        <v>43831</v>
      </c>
      <c r="B236" s="170">
        <v>8.1328445070070199E-3</v>
      </c>
      <c r="C236" s="170">
        <v>3.0560683790761933E-2</v>
      </c>
      <c r="D236" s="170">
        <v>-2.4661048644866734E-3</v>
      </c>
      <c r="E236" s="170">
        <v>7.8840003178672902E-3</v>
      </c>
      <c r="F236" s="170">
        <v>2.6378043621823388E-2</v>
      </c>
      <c r="G236" s="170">
        <v>-8.1227627961452109E-3</v>
      </c>
      <c r="H236" s="170">
        <v>2.3862154018339465E-2</v>
      </c>
      <c r="I236" s="170">
        <v>7.1443162544260197E-6</v>
      </c>
      <c r="J236" s="170"/>
      <c r="K236" s="170">
        <v>6.0497457631563112E-3</v>
      </c>
      <c r="L236" s="170">
        <v>1.0417327735579907E-2</v>
      </c>
      <c r="M236" s="170">
        <v>9.3685137016764619E-3</v>
      </c>
      <c r="N236" s="170">
        <v>-5.9866583871168721E-3</v>
      </c>
    </row>
    <row r="237" spans="1:14" x14ac:dyDescent="0.15">
      <c r="A237" s="322">
        <v>43800</v>
      </c>
      <c r="B237" s="170">
        <v>-8.8772057346642175E-4</v>
      </c>
      <c r="C237" s="170">
        <v>2.2484030598074467E-2</v>
      </c>
      <c r="D237" s="170">
        <v>-1.4977030370014688E-2</v>
      </c>
      <c r="E237" s="170">
        <v>1.1267493722786459E-2</v>
      </c>
      <c r="F237" s="170">
        <v>2.6514690086443582E-2</v>
      </c>
      <c r="G237" s="170">
        <v>-5.3007370039007684E-3</v>
      </c>
      <c r="H237" s="170">
        <v>8.7005037152599884E-3</v>
      </c>
      <c r="I237" s="170">
        <v>-6.0999258249971877E-4</v>
      </c>
      <c r="J237" s="170"/>
      <c r="K237" s="170">
        <v>-2.6128783393107868E-3</v>
      </c>
      <c r="L237" s="170">
        <v>4.9128562051666158E-2</v>
      </c>
      <c r="M237" s="170">
        <v>5.6961140206768235E-4</v>
      </c>
      <c r="N237" s="170">
        <v>-1.5908881306572198E-3</v>
      </c>
    </row>
    <row r="238" spans="1:14" x14ac:dyDescent="0.15">
      <c r="A238" s="322">
        <v>43770</v>
      </c>
      <c r="B238" s="170">
        <v>-5.7433892766370342E-3</v>
      </c>
      <c r="C238" s="170">
        <v>-3.8409322530783552E-3</v>
      </c>
      <c r="D238" s="170">
        <v>-7.6244064096221975E-3</v>
      </c>
      <c r="E238" s="170">
        <v>-2.3475623939966939E-3</v>
      </c>
      <c r="F238" s="170">
        <v>-2.429654588389718E-2</v>
      </c>
      <c r="G238" s="170">
        <v>-1.9786191075007786E-2</v>
      </c>
      <c r="H238" s="170">
        <v>-9.422970109673745E-3</v>
      </c>
      <c r="I238" s="170">
        <v>-2.3029367891998775E-2</v>
      </c>
      <c r="J238" s="170"/>
      <c r="K238" s="170">
        <v>-1.2975443582694535E-2</v>
      </c>
      <c r="L238" s="170">
        <v>-1.968641927166892E-2</v>
      </c>
      <c r="M238" s="170">
        <v>6.0684245734062836E-3</v>
      </c>
      <c r="N238" s="170">
        <v>-5.0848477655719426E-3</v>
      </c>
    </row>
    <row r="239" spans="1:14" x14ac:dyDescent="0.15">
      <c r="A239" s="322">
        <v>43739</v>
      </c>
      <c r="B239" s="170">
        <v>-2.5405206369810696E-3</v>
      </c>
      <c r="C239" s="170">
        <v>4.0191529352439082E-3</v>
      </c>
      <c r="D239" s="170">
        <v>7.0659977733570356E-3</v>
      </c>
      <c r="E239" s="170">
        <v>4.0351168977832419E-3</v>
      </c>
      <c r="F239" s="170">
        <v>-3.4725565529369562E-2</v>
      </c>
      <c r="G239" s="170">
        <v>1.6164681320763319E-2</v>
      </c>
      <c r="H239" s="170">
        <v>1.6523133211783891E-2</v>
      </c>
      <c r="I239" s="170">
        <v>5.3579973122003799E-3</v>
      </c>
      <c r="J239" s="170"/>
      <c r="K239" s="170">
        <v>7.7837639518066881E-3</v>
      </c>
      <c r="L239" s="170">
        <v>5.9301760735824827E-3</v>
      </c>
      <c r="M239" s="170">
        <v>5.8909884107836152E-3</v>
      </c>
      <c r="N239" s="170">
        <v>-3.8498645820161936E-4</v>
      </c>
    </row>
    <row r="240" spans="1:14" x14ac:dyDescent="0.15">
      <c r="A240" s="322">
        <v>43710</v>
      </c>
      <c r="B240" s="170">
        <v>6.0358044323118309E-3</v>
      </c>
      <c r="C240" s="170">
        <v>1.7908379000825647E-2</v>
      </c>
      <c r="D240" s="170">
        <v>2.2879443036279978E-3</v>
      </c>
      <c r="E240" s="170">
        <v>1.5254557820802095E-2</v>
      </c>
      <c r="F240" s="170">
        <v>1.3647669836267917E-2</v>
      </c>
      <c r="G240" s="170">
        <v>-1.022796331525655E-2</v>
      </c>
      <c r="H240" s="170">
        <v>8.9245891980826997E-4</v>
      </c>
      <c r="I240" s="170">
        <v>6.5718326114643233E-3</v>
      </c>
      <c r="J240" s="170"/>
      <c r="K240" s="170">
        <v>-1.346567604080251E-4</v>
      </c>
      <c r="L240" s="170">
        <v>1.1874323603263459E-2</v>
      </c>
      <c r="M240" s="170">
        <v>3.963760429729235E-3</v>
      </c>
      <c r="N240" s="170">
        <v>1.3192145428501112E-3</v>
      </c>
    </row>
    <row r="241" spans="1:14" x14ac:dyDescent="0.15">
      <c r="A241" s="322">
        <v>43681</v>
      </c>
      <c r="B241" s="170">
        <v>-6.7817533948320019E-3</v>
      </c>
      <c r="C241" s="170">
        <v>1.2938513238649141E-2</v>
      </c>
      <c r="D241" s="170">
        <v>2.2774744276682912E-3</v>
      </c>
      <c r="E241" s="170">
        <v>1.953868539863679E-3</v>
      </c>
      <c r="F241" s="170">
        <v>1.5641912032438698E-2</v>
      </c>
      <c r="G241" s="170">
        <v>-1.8163010777604405E-2</v>
      </c>
      <c r="H241" s="170">
        <v>1.1473962930273585E-2</v>
      </c>
      <c r="I241" s="170">
        <v>-9.0347362798198771E-3</v>
      </c>
      <c r="J241" s="170"/>
      <c r="K241" s="170">
        <v>-1.0091065260087739E-2</v>
      </c>
      <c r="L241" s="170">
        <v>1.604373720983987E-2</v>
      </c>
      <c r="M241" s="170">
        <v>-9.2409381316601591E-3</v>
      </c>
      <c r="N241" s="170">
        <v>-7.6782154700779648E-3</v>
      </c>
    </row>
    <row r="242" spans="1:14" x14ac:dyDescent="0.15">
      <c r="A242" s="322">
        <v>43652</v>
      </c>
      <c r="B242" s="170">
        <v>8.5939419588454413E-6</v>
      </c>
      <c r="C242" s="170">
        <v>4.3394375262415519E-3</v>
      </c>
      <c r="D242" s="170">
        <v>8.7825950265831843E-3</v>
      </c>
      <c r="E242" s="170">
        <v>1.3300361314956266E-2</v>
      </c>
      <c r="F242" s="170">
        <v>-1.6558587213133635E-2</v>
      </c>
      <c r="G242" s="170">
        <v>3.482247149299178E-2</v>
      </c>
      <c r="H242" s="170">
        <v>4.4679559278821834E-3</v>
      </c>
      <c r="I242" s="170">
        <v>7.073885859600948E-3</v>
      </c>
      <c r="J242" s="170"/>
      <c r="K242" s="170">
        <v>-7.4465394764411386E-5</v>
      </c>
      <c r="L242" s="170">
        <v>4.712364392453483E-3</v>
      </c>
      <c r="M242" s="170">
        <v>3.3115227155539051E-3</v>
      </c>
      <c r="N242" s="170">
        <v>-8.293220983145444E-4</v>
      </c>
    </row>
    <row r="243" spans="1:14" x14ac:dyDescent="0.15">
      <c r="A243" s="322">
        <v>43623</v>
      </c>
      <c r="B243" s="170">
        <v>-8.3453990888877616E-3</v>
      </c>
      <c r="C243" s="170"/>
      <c r="D243" s="170">
        <v>1.0537135265598185E-2</v>
      </c>
      <c r="E243" s="170">
        <v>5.1580717096019191E-3</v>
      </c>
      <c r="F243" s="170">
        <v>4.8081374614684091E-3</v>
      </c>
      <c r="G243" s="170">
        <v>1.6335026035369626E-2</v>
      </c>
      <c r="H243" s="170">
        <v>-6.135213023646946E-3</v>
      </c>
      <c r="I243" s="170">
        <v>-5.7892686047983366E-4</v>
      </c>
      <c r="J243" s="170"/>
      <c r="K243" s="170">
        <v>1.9367933061820164E-3</v>
      </c>
      <c r="L243" s="170">
        <v>-7.2953844583147909E-3</v>
      </c>
      <c r="M243" s="170">
        <v>-1.8328265349142225E-2</v>
      </c>
      <c r="N243" s="170">
        <v>-1.761232918813338E-2</v>
      </c>
    </row>
    <row r="244" spans="1:14" x14ac:dyDescent="0.15">
      <c r="A244" s="322">
        <v>43594</v>
      </c>
      <c r="B244" s="170">
        <v>1.5364629953942277E-2</v>
      </c>
      <c r="C244" s="170"/>
      <c r="D244" s="170">
        <v>1.5154215676140004E-2</v>
      </c>
      <c r="E244" s="170">
        <v>3.0105222226123329E-2</v>
      </c>
      <c r="F244" s="170">
        <v>2.4824928553547676E-2</v>
      </c>
      <c r="G244" s="170">
        <v>8.4065582019853258E-3</v>
      </c>
      <c r="H244" s="170">
        <v>1.0121327102871169E-2</v>
      </c>
      <c r="I244" s="170">
        <v>3.9530978611035938E-2</v>
      </c>
      <c r="J244" s="170"/>
      <c r="K244" s="170">
        <v>2.2982020937939662E-2</v>
      </c>
      <c r="L244" s="170">
        <v>-1.5382440430625755E-3</v>
      </c>
      <c r="M244" s="170">
        <v>1.1600762807780107E-2</v>
      </c>
      <c r="N244" s="170">
        <v>2.4948947213799366E-2</v>
      </c>
    </row>
    <row r="245" spans="1:14" x14ac:dyDescent="0.15">
      <c r="A245" s="322">
        <v>43565</v>
      </c>
      <c r="B245" s="170">
        <v>2.0950064165269011E-2</v>
      </c>
      <c r="C245" s="170"/>
      <c r="D245" s="170">
        <v>2.5459339566906047E-2</v>
      </c>
      <c r="E245" s="170">
        <v>2.3703296669225993E-2</v>
      </c>
      <c r="F245" s="170">
        <v>4.4653970750344552E-2</v>
      </c>
      <c r="G245" s="170">
        <v>4.737859606664574E-2</v>
      </c>
      <c r="H245" s="170">
        <v>4.2002247145261906E-2</v>
      </c>
      <c r="I245" s="170">
        <v>2.5862720457951738E-2</v>
      </c>
      <c r="J245" s="170"/>
      <c r="K245" s="170">
        <v>2.8590531039384359E-2</v>
      </c>
      <c r="L245" s="170">
        <v>2.3942397267671112E-3</v>
      </c>
      <c r="M245" s="170">
        <v>1.9572977448667706E-2</v>
      </c>
      <c r="N245" s="170">
        <v>3.2605998131928327E-2</v>
      </c>
    </row>
    <row r="246" spans="1:14" x14ac:dyDescent="0.15">
      <c r="A246" s="322">
        <v>43536</v>
      </c>
      <c r="B246" s="170">
        <v>8.5682804686237235E-2</v>
      </c>
      <c r="C246" s="170"/>
      <c r="D246" s="170">
        <v>4.0369876800650351E-2</v>
      </c>
      <c r="E246" s="170">
        <v>4.4136523401444361E-2</v>
      </c>
      <c r="F246" s="170">
        <v>9.8327084967750777E-2</v>
      </c>
      <c r="G246" s="170">
        <v>3.712912780697275E-2</v>
      </c>
      <c r="H246" s="170">
        <v>1.4710423427324759E-2</v>
      </c>
      <c r="I246" s="170">
        <v>3.6515760759798732E-2</v>
      </c>
      <c r="J246" s="170"/>
      <c r="K246" s="170">
        <v>3.3838051481381637E-2</v>
      </c>
      <c r="L246" s="170">
        <v>0.10588812628735678</v>
      </c>
      <c r="M246" s="170">
        <v>3.8463268853323407E-2</v>
      </c>
      <c r="N246" s="170">
        <v>3.1750595651115376E-2</v>
      </c>
    </row>
    <row r="247" spans="1:14" x14ac:dyDescent="0.15">
      <c r="A247" s="322">
        <v>43507</v>
      </c>
      <c r="B247" s="170">
        <v>1.3489108995905608E-2</v>
      </c>
      <c r="C247" s="170"/>
      <c r="D247" s="170">
        <v>7.3706651767943554E-3</v>
      </c>
      <c r="E247" s="170">
        <v>3.381815055917281E-4</v>
      </c>
      <c r="F247" s="170">
        <v>7.3044514295283192E-2</v>
      </c>
      <c r="G247" s="170"/>
      <c r="H247" s="170">
        <v>1.141811126741954E-2</v>
      </c>
      <c r="I247" s="170">
        <v>-1.6723369530638799E-2</v>
      </c>
      <c r="J247" s="170"/>
      <c r="K247" s="170">
        <v>-2.4986102746951122E-3</v>
      </c>
      <c r="L247" s="170">
        <v>4.3895868209060884E-2</v>
      </c>
      <c r="M247" s="170">
        <v>-3.2158075703048183E-3</v>
      </c>
      <c r="N247" s="170">
        <v>-1.8069768163588296E-2</v>
      </c>
    </row>
    <row r="248" spans="1:14" x14ac:dyDescent="0.15">
      <c r="A248" s="322">
        <v>43478</v>
      </c>
      <c r="B248" s="170">
        <v>9.7113635974035439E-3</v>
      </c>
      <c r="C248" s="170"/>
      <c r="D248" s="170">
        <v>-4.8196278207658372E-3</v>
      </c>
      <c r="E248" s="170">
        <v>3.5883860639923659E-3</v>
      </c>
      <c r="F248" s="170">
        <v>2.2278110639430804E-2</v>
      </c>
      <c r="G248" s="170"/>
      <c r="H248" s="170">
        <v>-4.7321896625480697E-3</v>
      </c>
      <c r="I248" s="170">
        <v>-4.5135139344723019E-3</v>
      </c>
      <c r="J248" s="170"/>
      <c r="K248" s="170">
        <v>-3.3347168320028153E-3</v>
      </c>
      <c r="L248" s="170">
        <v>2.634181574317318E-2</v>
      </c>
      <c r="M248" s="170">
        <v>-2.2577738791067503E-3</v>
      </c>
      <c r="N248" s="170">
        <v>-9.8127302204135125E-3</v>
      </c>
    </row>
    <row r="249" spans="1:14" x14ac:dyDescent="0.15">
      <c r="A249" s="322">
        <v>43449</v>
      </c>
      <c r="B249" s="170">
        <v>2.0063881147109885E-3</v>
      </c>
      <c r="C249" s="170"/>
      <c r="D249" s="170">
        <v>-7.0692962359786282E-5</v>
      </c>
      <c r="E249" s="170">
        <v>2.7761543998617855E-3</v>
      </c>
      <c r="F249" s="170">
        <v>-4.1069998843628608E-3</v>
      </c>
      <c r="G249" s="170"/>
      <c r="H249" s="170">
        <v>9.5688086341194634E-4</v>
      </c>
      <c r="I249" s="170">
        <v>-1.0924041570730347E-2</v>
      </c>
      <c r="J249" s="170"/>
      <c r="K249" s="170">
        <v>1.3138891298307698E-3</v>
      </c>
      <c r="L249" s="170">
        <v>-8.0407285101062875E-3</v>
      </c>
      <c r="M249" s="170">
        <v>1.9650477257491916E-2</v>
      </c>
      <c r="N249" s="170">
        <v>-4.428664310265007E-3</v>
      </c>
    </row>
    <row r="250" spans="1:14" x14ac:dyDescent="0.15">
      <c r="A250" s="322">
        <v>43420</v>
      </c>
      <c r="B250" s="170">
        <v>2.0733450022876632E-2</v>
      </c>
      <c r="C250" s="170"/>
      <c r="D250" s="170">
        <v>6.604127463114895E-3</v>
      </c>
      <c r="E250" s="170">
        <v>1.4284257145443346E-2</v>
      </c>
      <c r="F250" s="170">
        <v>3.1684498387183013E-2</v>
      </c>
      <c r="G250" s="170"/>
      <c r="H250" s="170">
        <v>3.0015459090505847E-2</v>
      </c>
      <c r="I250" s="170">
        <v>1.4139008004059539E-2</v>
      </c>
      <c r="J250" s="170"/>
      <c r="K250" s="170">
        <v>4.8629148771621722E-3</v>
      </c>
      <c r="L250" s="170"/>
      <c r="M250" s="170">
        <v>3.9036741895572491E-2</v>
      </c>
      <c r="N250" s="170">
        <v>5.5045125053466037E-2</v>
      </c>
    </row>
    <row r="251" spans="1:14" x14ac:dyDescent="0.15">
      <c r="A251" s="322">
        <v>43391</v>
      </c>
      <c r="B251" s="170">
        <v>1.6125803329027577E-2</v>
      </c>
      <c r="C251" s="170"/>
      <c r="D251" s="170">
        <v>1.3120041418750283E-2</v>
      </c>
      <c r="E251" s="170">
        <v>1.1464792454811246E-2</v>
      </c>
      <c r="F251" s="170">
        <v>-2.5320859343445801E-2</v>
      </c>
      <c r="G251" s="170"/>
      <c r="H251" s="170">
        <v>2.7929737754511352E-2</v>
      </c>
      <c r="I251" s="170">
        <v>1.8341134922979285E-2</v>
      </c>
      <c r="J251" s="170"/>
      <c r="K251" s="170">
        <v>-3.2881521874617015E-4</v>
      </c>
      <c r="L251" s="170"/>
      <c r="M251" s="170">
        <v>2.1570946830026472E-2</v>
      </c>
      <c r="N251" s="170">
        <v>3.9450026026136786E-2</v>
      </c>
    </row>
    <row r="252" spans="1:14" x14ac:dyDescent="0.15">
      <c r="A252" s="322">
        <v>43362</v>
      </c>
      <c r="B252" s="170">
        <v>-1.0070493454179541E-3</v>
      </c>
      <c r="C252" s="170"/>
      <c r="D252" s="170">
        <v>2.4120292765342777E-3</v>
      </c>
      <c r="E252" s="170">
        <v>-9.3622234708068408E-4</v>
      </c>
      <c r="F252" s="170">
        <v>3.1833949774178194E-3</v>
      </c>
      <c r="G252" s="170"/>
      <c r="H252" s="170">
        <v>-3.977082515949748E-3</v>
      </c>
      <c r="I252" s="170">
        <v>-2.5706382997312538E-3</v>
      </c>
      <c r="J252" s="170"/>
      <c r="K252" s="170">
        <v>-1.1565111188738597E-2</v>
      </c>
      <c r="L252" s="170"/>
      <c r="M252" s="170">
        <v>1.821279203646764E-2</v>
      </c>
      <c r="N252" s="170">
        <v>1.5773679495465265E-2</v>
      </c>
    </row>
    <row r="253" spans="1:14" x14ac:dyDescent="0.15">
      <c r="A253" s="322">
        <v>43333</v>
      </c>
      <c r="B253" s="170"/>
      <c r="C253" s="170"/>
      <c r="D253" s="170">
        <v>8.9186600030502494E-3</v>
      </c>
      <c r="E253" s="170">
        <v>4.9493295865988829E-3</v>
      </c>
      <c r="F253" s="170">
        <v>-3.0020315402043973E-3</v>
      </c>
      <c r="G253" s="170"/>
      <c r="H253" s="170">
        <v>-1.3851866923189404E-2</v>
      </c>
      <c r="I253" s="170">
        <v>-1.4825143623697135E-2</v>
      </c>
      <c r="J253" s="170"/>
      <c r="K253" s="170">
        <v>1.0330195610237847E-2</v>
      </c>
      <c r="L253" s="170"/>
      <c r="M253" s="170">
        <v>4.9480542035219566E-2</v>
      </c>
      <c r="N253" s="170">
        <v>8.9771339771340664E-3</v>
      </c>
    </row>
    <row r="254" spans="1:14" x14ac:dyDescent="0.15">
      <c r="A254" s="322">
        <v>43304</v>
      </c>
      <c r="B254" s="170"/>
      <c r="C254" s="170"/>
      <c r="D254" s="170">
        <v>2.7247915621672614E-3</v>
      </c>
      <c r="E254" s="170">
        <v>6.0608465393831024E-3</v>
      </c>
      <c r="F254" s="170"/>
      <c r="G254" s="170"/>
      <c r="H254" s="170">
        <v>-1.8749956222653408E-3</v>
      </c>
      <c r="I254" s="170">
        <v>3.3437761462305371E-2</v>
      </c>
      <c r="J254" s="170"/>
      <c r="K254" s="170">
        <v>1.0049928951846865E-2</v>
      </c>
      <c r="L254" s="170"/>
      <c r="M254" s="170">
        <v>-4.7051253939492943E-3</v>
      </c>
      <c r="N254" s="170">
        <v>9.9999999999988987E-4</v>
      </c>
    </row>
    <row r="255" spans="1:14" x14ac:dyDescent="0.15">
      <c r="A255" s="322">
        <v>43275</v>
      </c>
      <c r="B255" s="170"/>
      <c r="C255" s="170"/>
      <c r="D255" s="170">
        <v>1.1380912161025269E-2</v>
      </c>
      <c r="E255" s="170">
        <v>1.3311343379092122E-2</v>
      </c>
      <c r="F255" s="170"/>
      <c r="G255" s="170"/>
      <c r="H255" s="170">
        <v>9.91972193029933E-3</v>
      </c>
      <c r="I255" s="170">
        <v>-2.5214592179977346E-2</v>
      </c>
      <c r="J255" s="170"/>
      <c r="K255" s="170">
        <v>2.021669401659687E-2</v>
      </c>
      <c r="L255" s="170"/>
      <c r="M255" s="170"/>
      <c r="N255" s="170"/>
    </row>
    <row r="256" spans="1:14" x14ac:dyDescent="0.15">
      <c r="A256" s="322">
        <v>43246</v>
      </c>
      <c r="B256" s="170"/>
      <c r="C256" s="170"/>
      <c r="D256" s="170">
        <v>-2.1093008983436023E-4</v>
      </c>
      <c r="E256" s="170">
        <v>1.2843408421038927E-2</v>
      </c>
      <c r="F256" s="170"/>
      <c r="G256" s="170"/>
      <c r="H256" s="170">
        <v>6.9970368775149616E-3</v>
      </c>
      <c r="I256" s="170">
        <v>1.7325880354919332E-2</v>
      </c>
      <c r="J256" s="170"/>
      <c r="K256" s="170">
        <v>-7.0782466278263012E-4</v>
      </c>
      <c r="L256" s="170"/>
      <c r="M256" s="170"/>
      <c r="N256" s="170"/>
    </row>
    <row r="257" spans="1:14" x14ac:dyDescent="0.15">
      <c r="A257" s="322">
        <v>43217</v>
      </c>
      <c r="B257" s="170"/>
      <c r="C257" s="170"/>
      <c r="D257" s="170">
        <v>-1.118083170223888E-2</v>
      </c>
      <c r="E257" s="170">
        <v>1.4373349401415103E-2</v>
      </c>
      <c r="F257" s="170"/>
      <c r="G257" s="170"/>
      <c r="H257" s="170"/>
      <c r="I257" s="170">
        <v>3.3471943122547865E-2</v>
      </c>
      <c r="J257" s="170"/>
      <c r="K257" s="170">
        <v>7.0169769251126057E-3</v>
      </c>
      <c r="L257" s="170"/>
      <c r="M257" s="170"/>
      <c r="N257" s="170"/>
    </row>
    <row r="258" spans="1:14" x14ac:dyDescent="0.15">
      <c r="A258" s="322">
        <v>43188</v>
      </c>
      <c r="B258" s="170"/>
      <c r="C258" s="170"/>
      <c r="D258" s="170">
        <v>2.6469678527610563E-2</v>
      </c>
      <c r="E258" s="170">
        <v>1.712563508868381E-2</v>
      </c>
      <c r="F258" s="170"/>
      <c r="G258" s="170"/>
      <c r="H258" s="170"/>
      <c r="I258" s="170">
        <v>9.6354294789104733E-2</v>
      </c>
      <c r="J258" s="170"/>
      <c r="K258" s="170">
        <v>1.33154307636697E-2</v>
      </c>
      <c r="L258" s="170"/>
      <c r="M258" s="170"/>
      <c r="N258" s="170"/>
    </row>
    <row r="259" spans="1:14" x14ac:dyDescent="0.15">
      <c r="A259" s="322">
        <v>43159</v>
      </c>
      <c r="B259" s="170"/>
      <c r="C259" s="170"/>
      <c r="D259" s="170">
        <v>-2.1519125192108191E-3</v>
      </c>
      <c r="E259" s="170">
        <v>1.0310400413447662E-2</v>
      </c>
      <c r="F259" s="170"/>
      <c r="G259" s="170"/>
      <c r="H259" s="170"/>
      <c r="I259" s="170">
        <v>4.9925647844920151E-2</v>
      </c>
      <c r="J259" s="170"/>
      <c r="K259" s="170">
        <v>1.8624385138547916E-2</v>
      </c>
      <c r="L259" s="170"/>
      <c r="M259" s="170"/>
      <c r="N259" s="170"/>
    </row>
    <row r="260" spans="1:14" x14ac:dyDescent="0.15">
      <c r="A260" s="323">
        <v>43130</v>
      </c>
      <c r="B260" s="215"/>
      <c r="C260" s="215"/>
      <c r="D260" s="215">
        <v>-1.8640057757599027E-3</v>
      </c>
      <c r="E260" s="215">
        <v>1.594459010067939E-2</v>
      </c>
      <c r="F260" s="215"/>
      <c r="G260" s="215"/>
      <c r="H260" s="215"/>
      <c r="I260" s="215">
        <v>-1.5489559877819636E-2</v>
      </c>
      <c r="J260" s="215"/>
      <c r="K260" s="215">
        <v>1.7796689250194841E-2</v>
      </c>
      <c r="L260" s="215"/>
      <c r="M260" s="215"/>
      <c r="N260" s="215"/>
    </row>
    <row r="261" spans="1:14" ht="14.1" customHeight="1" x14ac:dyDescent="0.15">
      <c r="A261" s="321" t="s">
        <v>726</v>
      </c>
      <c r="B261" s="170">
        <v>4.24901185770752E-2</v>
      </c>
      <c r="C261" s="170">
        <v>2.1795989537924984E-2</v>
      </c>
      <c r="D261" s="170">
        <v>4.5947046843177609E-2</v>
      </c>
      <c r="E261" s="170">
        <v>8.9285714285713934E-3</v>
      </c>
      <c r="F261" s="170">
        <v>7.465329005606372E-2</v>
      </c>
      <c r="G261" s="170">
        <v>5.7412167952013884E-2</v>
      </c>
      <c r="H261" s="170">
        <v>2.4367385192127534E-2</v>
      </c>
      <c r="I261" s="170">
        <v>4.8587487058127599E-2</v>
      </c>
      <c r="J261" s="170">
        <v>5.6899004267427214E-3</v>
      </c>
      <c r="K261" s="170">
        <v>2.8011447402653392E-2</v>
      </c>
      <c r="L261" s="170">
        <v>8.3089092138840887E-2</v>
      </c>
      <c r="M261" s="170">
        <v>2.6373891291923454E-2</v>
      </c>
      <c r="N261" s="170">
        <v>4.3624161073825898E-2</v>
      </c>
    </row>
    <row r="262" spans="1:14" ht="14.1" customHeight="1" x14ac:dyDescent="0.15">
      <c r="A262" s="321" t="s">
        <v>727</v>
      </c>
      <c r="B262" s="170">
        <v>8.6705202312139101E-3</v>
      </c>
      <c r="C262" s="170"/>
      <c r="D262" s="170">
        <v>1.7037429378530915E-2</v>
      </c>
      <c r="E262" s="170">
        <v>8.0020430748277971E-3</v>
      </c>
      <c r="F262" s="170">
        <v>2.8000000000000025E-2</v>
      </c>
      <c r="G262" s="170"/>
      <c r="H262" s="170">
        <v>2.9268292682926605E-2</v>
      </c>
      <c r="I262" s="170">
        <v>3.9550340526790691E-2</v>
      </c>
      <c r="J262" s="170">
        <v>0</v>
      </c>
      <c r="K262" s="170">
        <v>1.8222839291915208E-2</v>
      </c>
      <c r="L262" s="170">
        <v>1.0511962120536511E-2</v>
      </c>
      <c r="M262" s="170">
        <v>1.2060048089951434E-2</v>
      </c>
      <c r="N262" s="170">
        <v>7.0859167404783039E-3</v>
      </c>
    </row>
    <row r="263" spans="1:14" ht="14.1" customHeight="1" x14ac:dyDescent="0.15">
      <c r="A263" s="321" t="s">
        <v>728</v>
      </c>
      <c r="B263" s="170">
        <v>3.4195008098415192E-3</v>
      </c>
      <c r="C263" s="170">
        <v>5.0830330615543881E-3</v>
      </c>
      <c r="D263" s="170" t="s">
        <v>1</v>
      </c>
      <c r="E263" s="170">
        <v>1.8979013931659978E-3</v>
      </c>
      <c r="F263" s="170">
        <v>7.4954985376360275E-3</v>
      </c>
      <c r="G263" s="170">
        <v>6.4950206227356953E-3</v>
      </c>
      <c r="H263" s="170">
        <v>3.5307308069309892E-3</v>
      </c>
      <c r="I263" s="170">
        <v>4.4785683147139238E-3</v>
      </c>
      <c r="J263" s="170">
        <v>1.2913537568404231E-3</v>
      </c>
      <c r="K263" s="170">
        <v>2.3897769300076418E-3</v>
      </c>
      <c r="L263" s="170" t="s">
        <v>1</v>
      </c>
      <c r="M263" s="170">
        <v>3.8660901635899402E-3</v>
      </c>
      <c r="N263" s="170">
        <v>4.4115021065919396E-3</v>
      </c>
    </row>
    <row r="264" spans="1:14" ht="14.1" customHeight="1" x14ac:dyDescent="0.15">
      <c r="A264" s="321" t="s">
        <v>698</v>
      </c>
      <c r="B264" s="170">
        <v>8.4252743103468385E-3</v>
      </c>
      <c r="C264" s="170">
        <v>8.9110864656422612E-3</v>
      </c>
      <c r="D264" s="170" t="s">
        <v>1</v>
      </c>
      <c r="E264" s="170">
        <v>5.0029357015386198E-3</v>
      </c>
      <c r="F264" s="170">
        <v>1.468992433390175E-2</v>
      </c>
      <c r="G264" s="170">
        <v>1.0979698306151559E-2</v>
      </c>
      <c r="H264" s="170">
        <v>7.2508690194157625E-3</v>
      </c>
      <c r="I264" s="170">
        <v>9.5201222321012434E-3</v>
      </c>
      <c r="J264" s="170">
        <v>5.0788238112083215E-3</v>
      </c>
      <c r="K264" s="170">
        <v>5.4482828141645982E-3</v>
      </c>
      <c r="L264" s="170" t="s">
        <v>1</v>
      </c>
      <c r="M264" s="170">
        <v>8.7351156232789631E-3</v>
      </c>
      <c r="N264" s="170">
        <v>8.1474316799574897E-3</v>
      </c>
    </row>
    <row r="265" spans="1:14" ht="14.1" customHeight="1" x14ac:dyDescent="0.15">
      <c r="A265" s="321" t="s">
        <v>551</v>
      </c>
      <c r="B265" s="266">
        <v>2.8243297575479849</v>
      </c>
      <c r="C265" s="266">
        <v>2.4337801576134854</v>
      </c>
      <c r="D265" s="266" t="s">
        <v>1</v>
      </c>
      <c r="E265" s="266">
        <v>3.2592603681258696</v>
      </c>
      <c r="F265" s="266">
        <v>1.3123436065949159</v>
      </c>
      <c r="G265" s="266">
        <v>1.1880561946991557</v>
      </c>
      <c r="H265" s="266">
        <v>1.2991376926504781</v>
      </c>
      <c r="I265" s="266">
        <v>0.99343013124553736</v>
      </c>
      <c r="J265" s="266">
        <v>3.7464707382115021</v>
      </c>
      <c r="K265" s="266">
        <v>1.8467904512406785</v>
      </c>
      <c r="L265" s="266" t="s">
        <v>1</v>
      </c>
      <c r="M265" s="266">
        <v>2.4371737479826758</v>
      </c>
      <c r="N265" s="266">
        <v>1.276376316570019</v>
      </c>
    </row>
    <row r="266" spans="1:14" ht="14.1" customHeight="1" x14ac:dyDescent="0.15">
      <c r="A266" s="321" t="s">
        <v>729</v>
      </c>
      <c r="B266" s="266">
        <v>1.5016780229347817</v>
      </c>
      <c r="C266" s="266">
        <v>2.4337801576135063</v>
      </c>
      <c r="D266" s="266" t="s">
        <v>1</v>
      </c>
      <c r="E266" s="266">
        <v>3.1819769595557656</v>
      </c>
      <c r="F266" s="266">
        <v>1.602975068555013</v>
      </c>
      <c r="G266" s="266">
        <v>1.1880561946991641</v>
      </c>
      <c r="H266" s="266">
        <v>1.268648471111623</v>
      </c>
      <c r="I266" s="266">
        <v>0.63617671967139955</v>
      </c>
      <c r="J266" s="266">
        <v>3.7464707382115394</v>
      </c>
      <c r="K266" s="266">
        <v>1.5360510274955008</v>
      </c>
      <c r="L266" s="266" t="s">
        <v>1</v>
      </c>
      <c r="M266" s="266">
        <v>1.6817787825845685</v>
      </c>
      <c r="N266" s="266">
        <v>0.419854255009384</v>
      </c>
    </row>
    <row r="267" spans="1:14" ht="14.1" customHeight="1" x14ac:dyDescent="0.15">
      <c r="A267" s="321" t="s">
        <v>553</v>
      </c>
      <c r="B267" s="266">
        <v>6.956671380387121</v>
      </c>
      <c r="C267" s="266">
        <v>8.5516507835545674</v>
      </c>
      <c r="D267" s="266" t="s">
        <v>1</v>
      </c>
      <c r="E267" s="266">
        <v>10.198681327744803</v>
      </c>
      <c r="F267" s="266">
        <v>2.2946632882729219</v>
      </c>
      <c r="G267" s="266">
        <v>2.1609568402150181</v>
      </c>
      <c r="H267" s="266">
        <v>3.3458631123599254</v>
      </c>
      <c r="I267" s="266">
        <v>2.1232115803971601</v>
      </c>
      <c r="J267" s="266">
        <v>35.936972144803946</v>
      </c>
      <c r="K267" s="266">
        <v>3.6612508683787528</v>
      </c>
      <c r="L267" s="266" t="s">
        <v>1</v>
      </c>
      <c r="M267" s="266">
        <v>6.958287663706245</v>
      </c>
      <c r="N267" s="266">
        <v>2.40668507008359</v>
      </c>
    </row>
    <row r="268" spans="1:14" ht="14.1" customHeight="1" x14ac:dyDescent="0.15">
      <c r="A268" s="324" t="s">
        <v>699</v>
      </c>
      <c r="B268" s="215">
        <v>0.63603531300160521</v>
      </c>
      <c r="C268" s="215">
        <v>0.69387755102040816</v>
      </c>
      <c r="D268" s="215" t="s">
        <v>1</v>
      </c>
      <c r="E268" s="215">
        <v>0.75838926174496646</v>
      </c>
      <c r="F268" s="215">
        <v>0.53353045535186283</v>
      </c>
      <c r="G268" s="215">
        <v>0.6029411764705882</v>
      </c>
      <c r="H268" s="215">
        <v>0.52777777777777779</v>
      </c>
      <c r="I268" s="215">
        <v>0.50026641091219093</v>
      </c>
      <c r="J268" s="215">
        <v>0.68421052631578938</v>
      </c>
      <c r="K268" s="215">
        <v>0.625</v>
      </c>
      <c r="L268" s="215" t="s">
        <v>1</v>
      </c>
      <c r="M268" s="215">
        <v>0.65</v>
      </c>
      <c r="N268" s="215">
        <v>0.55555555555555558</v>
      </c>
    </row>
    <row r="269" spans="1:14" x14ac:dyDescent="0.15">
      <c r="C269" s="3"/>
      <c r="D269" s="3"/>
      <c r="E269" s="3"/>
      <c r="F269" s="3"/>
      <c r="G269" s="3"/>
      <c r="H269" s="3"/>
      <c r="I269" s="3"/>
    </row>
    <row r="270" spans="1:14" x14ac:dyDescent="0.15">
      <c r="C270" s="3"/>
      <c r="D270" s="3"/>
      <c r="E270" s="3"/>
      <c r="F270" s="3"/>
      <c r="G270" s="3"/>
      <c r="H270" s="3"/>
      <c r="I270" s="3"/>
    </row>
    <row r="271" spans="1:14" x14ac:dyDescent="0.15">
      <c r="C271" s="3"/>
      <c r="D271" s="3"/>
      <c r="E271" s="3"/>
      <c r="F271" s="3"/>
      <c r="G271" s="3"/>
      <c r="H271" s="3"/>
      <c r="I271" s="3"/>
    </row>
    <row r="272" spans="1:14" x14ac:dyDescent="0.15">
      <c r="C272" s="3"/>
      <c r="D272" s="3"/>
      <c r="E272" s="3"/>
      <c r="F272" s="3"/>
      <c r="G272" s="3"/>
      <c r="H272" s="3"/>
      <c r="I272" s="3"/>
    </row>
    <row r="273" spans="3:14" x14ac:dyDescent="0.15">
      <c r="C273" s="3"/>
      <c r="D273" s="3"/>
      <c r="E273" s="3"/>
      <c r="F273" s="3"/>
      <c r="G273" s="3"/>
      <c r="H273" s="3"/>
      <c r="I273" s="3"/>
    </row>
    <row r="274" spans="3:14" x14ac:dyDescent="0.15">
      <c r="C274" s="3"/>
      <c r="D274" s="3"/>
      <c r="E274" s="3"/>
      <c r="F274" s="3"/>
      <c r="G274" s="3"/>
      <c r="H274" s="3"/>
      <c r="I274" s="3"/>
    </row>
    <row r="275" spans="3:14" x14ac:dyDescent="0.15">
      <c r="C275" s="3"/>
      <c r="D275" s="3"/>
      <c r="E275" s="3"/>
      <c r="F275" s="3"/>
      <c r="G275" s="3"/>
      <c r="H275" s="3"/>
      <c r="I275" s="3"/>
      <c r="N275" s="3"/>
    </row>
    <row r="276" spans="3:14" x14ac:dyDescent="0.15">
      <c r="C276" s="3"/>
      <c r="D276" s="3"/>
      <c r="E276" s="3"/>
      <c r="F276" s="3"/>
      <c r="G276" s="3"/>
      <c r="H276" s="3"/>
      <c r="I276" s="3"/>
      <c r="N276" s="3"/>
    </row>
    <row r="277" spans="3:14" x14ac:dyDescent="0.15">
      <c r="C277" s="3"/>
      <c r="D277" s="3"/>
      <c r="E277" s="3"/>
      <c r="F277" s="3"/>
      <c r="G277" s="3"/>
      <c r="H277" s="3"/>
      <c r="I277" s="3"/>
      <c r="N277" s="3"/>
    </row>
    <row r="278" spans="3:14" x14ac:dyDescent="0.15">
      <c r="C278" s="3"/>
      <c r="D278" s="3"/>
      <c r="E278" s="3"/>
      <c r="F278" s="3"/>
      <c r="G278" s="3"/>
      <c r="H278" s="3"/>
      <c r="I278" s="3"/>
      <c r="N278" s="3"/>
    </row>
    <row r="279" spans="3:14" x14ac:dyDescent="0.15">
      <c r="C279" s="3"/>
      <c r="D279" s="3"/>
      <c r="E279" s="3"/>
      <c r="F279" s="3"/>
      <c r="G279" s="3"/>
      <c r="H279" s="3"/>
      <c r="I279" s="3"/>
      <c r="N279" s="3"/>
    </row>
    <row r="280" spans="3:14" x14ac:dyDescent="0.15">
      <c r="C280" s="3"/>
      <c r="D280" s="3"/>
      <c r="E280" s="3"/>
      <c r="F280" s="3"/>
      <c r="G280" s="3"/>
      <c r="H280" s="3"/>
      <c r="I280" s="3"/>
      <c r="N280" s="3"/>
    </row>
    <row r="281" spans="3:14" x14ac:dyDescent="0.15">
      <c r="C281" s="3"/>
      <c r="D281" s="3"/>
      <c r="E281" s="3"/>
      <c r="F281" s="3"/>
      <c r="G281" s="3"/>
      <c r="H281" s="3"/>
      <c r="I281" s="3"/>
      <c r="N281" s="3"/>
    </row>
    <row r="282" spans="3:14" x14ac:dyDescent="0.15">
      <c r="C282" s="3"/>
      <c r="D282" s="3"/>
      <c r="E282" s="3"/>
      <c r="F282" s="3"/>
      <c r="G282" s="3"/>
      <c r="H282" s="3"/>
      <c r="I282" s="3"/>
      <c r="N282" s="3"/>
    </row>
    <row r="283" spans="3:14" x14ac:dyDescent="0.15">
      <c r="C283" s="3"/>
      <c r="D283" s="3"/>
      <c r="E283" s="3"/>
      <c r="F283" s="3"/>
      <c r="G283" s="3"/>
      <c r="H283" s="3"/>
      <c r="I283" s="3"/>
      <c r="N283" s="3"/>
    </row>
    <row r="284" spans="3:14" x14ac:dyDescent="0.15">
      <c r="C284" s="3"/>
      <c r="D284" s="3"/>
      <c r="E284" s="3"/>
      <c r="F284" s="3"/>
      <c r="G284" s="3"/>
      <c r="H284" s="3"/>
      <c r="I284" s="3"/>
      <c r="N284" s="3"/>
    </row>
    <row r="285" spans="3:14" x14ac:dyDescent="0.15">
      <c r="C285" s="3"/>
      <c r="D285" s="3"/>
      <c r="E285" s="3"/>
      <c r="F285" s="3"/>
      <c r="G285" s="3"/>
      <c r="H285" s="3"/>
      <c r="I285" s="3"/>
      <c r="N285" s="3"/>
    </row>
    <row r="286" spans="3:14" x14ac:dyDescent="0.15">
      <c r="C286" s="3"/>
      <c r="D286" s="3"/>
      <c r="E286" s="3"/>
      <c r="F286" s="3"/>
      <c r="G286" s="3"/>
      <c r="H286" s="3"/>
      <c r="I286" s="3"/>
      <c r="N286" s="3"/>
    </row>
    <row r="287" spans="3:14" x14ac:dyDescent="0.15">
      <c r="C287" s="3"/>
      <c r="D287" s="3"/>
      <c r="E287" s="3"/>
      <c r="F287" s="3"/>
      <c r="G287" s="3"/>
      <c r="H287" s="3"/>
      <c r="I287" s="3"/>
      <c r="N287" s="3"/>
    </row>
    <row r="288" spans="3:14" x14ac:dyDescent="0.15">
      <c r="C288" s="3"/>
      <c r="D288" s="3"/>
      <c r="E288" s="3"/>
      <c r="F288" s="3"/>
      <c r="G288" s="3"/>
      <c r="H288" s="3"/>
      <c r="I288" s="3"/>
      <c r="N288" s="3"/>
    </row>
    <row r="289" spans="1:14" x14ac:dyDescent="0.15">
      <c r="C289" s="3"/>
      <c r="D289" s="3"/>
      <c r="E289" s="3"/>
      <c r="F289" s="3"/>
      <c r="G289" s="3"/>
      <c r="H289" s="3"/>
      <c r="I289" s="3"/>
      <c r="N289" s="3"/>
    </row>
    <row r="290" spans="1:14" x14ac:dyDescent="0.15">
      <c r="C290" s="3"/>
      <c r="D290" s="3"/>
      <c r="E290" s="3"/>
      <c r="F290" s="3"/>
      <c r="G290" s="3"/>
      <c r="H290" s="3"/>
      <c r="I290" s="3"/>
      <c r="N290" s="3"/>
    </row>
    <row r="291" spans="1:14" x14ac:dyDescent="0.15">
      <c r="C291" s="3"/>
      <c r="D291" s="3"/>
      <c r="E291" s="3"/>
      <c r="F291" s="3"/>
      <c r="G291" s="3"/>
      <c r="H291" s="3"/>
      <c r="I291" s="3"/>
    </row>
    <row r="292" spans="1:14" x14ac:dyDescent="0.15">
      <c r="C292" s="3"/>
      <c r="D292" s="3"/>
      <c r="E292" s="3"/>
      <c r="F292" s="3"/>
      <c r="G292" s="3"/>
      <c r="H292" s="3"/>
      <c r="I292" s="3"/>
    </row>
    <row r="293" spans="1:14" x14ac:dyDescent="0.15">
      <c r="C293" s="3"/>
      <c r="D293" s="3"/>
      <c r="E293" s="3"/>
      <c r="F293" s="3"/>
      <c r="G293" s="3"/>
      <c r="H293" s="3"/>
      <c r="I293" s="3"/>
    </row>
    <row r="294" spans="1:14" x14ac:dyDescent="0.15">
      <c r="C294" s="3"/>
      <c r="D294" s="3"/>
      <c r="E294" s="3"/>
      <c r="F294" s="3"/>
      <c r="G294" s="3"/>
      <c r="H294" s="3"/>
      <c r="I294" s="3"/>
    </row>
    <row r="295" spans="1:14" x14ac:dyDescent="0.15">
      <c r="C295" s="3"/>
      <c r="D295" s="3"/>
      <c r="E295" s="3"/>
      <c r="F295" s="3"/>
      <c r="G295" s="3"/>
      <c r="H295" s="3"/>
      <c r="I295" s="3"/>
    </row>
    <row r="296" spans="1:14" x14ac:dyDescent="0.15">
      <c r="C296" s="3"/>
      <c r="D296" s="3"/>
      <c r="E296" s="3"/>
      <c r="F296" s="3"/>
      <c r="G296" s="3"/>
      <c r="H296" s="3"/>
      <c r="I296" s="3"/>
    </row>
    <row r="297" spans="1:14" x14ac:dyDescent="0.15">
      <c r="C297" s="3"/>
      <c r="D297" s="3"/>
      <c r="E297" s="3"/>
      <c r="F297" s="3"/>
      <c r="G297" s="3"/>
      <c r="H297" s="3"/>
      <c r="I297" s="3"/>
    </row>
    <row r="298" spans="1:14" x14ac:dyDescent="0.15">
      <c r="C298" s="3"/>
      <c r="D298" s="3"/>
      <c r="E298" s="3"/>
      <c r="F298" s="3"/>
      <c r="G298" s="3"/>
      <c r="H298" s="3"/>
      <c r="I298" s="3"/>
    </row>
    <row r="299" spans="1:14" x14ac:dyDescent="0.15">
      <c r="C299" s="3"/>
      <c r="D299" s="3"/>
      <c r="E299" s="3"/>
      <c r="F299" s="3"/>
      <c r="G299" s="3"/>
      <c r="H299" s="3"/>
      <c r="I299" s="3"/>
    </row>
    <row r="300" spans="1:14" x14ac:dyDescent="0.15">
      <c r="C300" s="3"/>
      <c r="D300" s="3"/>
      <c r="E300" s="3"/>
      <c r="F300" s="3"/>
      <c r="G300" s="3"/>
      <c r="H300" s="3"/>
      <c r="I300" s="3"/>
    </row>
    <row r="301" spans="1:14" x14ac:dyDescent="0.15">
      <c r="C301" s="3"/>
      <c r="D301" s="3"/>
      <c r="E301" s="3"/>
      <c r="F301" s="3"/>
      <c r="G301" s="3"/>
      <c r="H301" s="3"/>
      <c r="I301" s="3"/>
    </row>
    <row r="302" spans="1:14" ht="41.25" customHeight="1" x14ac:dyDescent="0.15"/>
    <row r="303" spans="1:14" ht="41.25" hidden="1" customHeight="1" x14ac:dyDescent="0.15"/>
    <row r="304" spans="1:14" x14ac:dyDescent="0.15">
      <c r="A304" s="148" t="s">
        <v>718</v>
      </c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</row>
    <row r="305" spans="1:17" x14ac:dyDescent="0.15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</row>
    <row r="306" spans="1:17" ht="24" x14ac:dyDescent="0.15">
      <c r="A306" s="169"/>
      <c r="B306" s="201" t="s">
        <v>625</v>
      </c>
      <c r="C306" s="201" t="s">
        <v>328</v>
      </c>
      <c r="D306" s="201" t="s">
        <v>602</v>
      </c>
      <c r="E306" s="201" t="s">
        <v>635</v>
      </c>
      <c r="F306" s="201" t="s">
        <v>583</v>
      </c>
      <c r="G306" s="201" t="s">
        <v>599</v>
      </c>
      <c r="H306" s="201" t="s">
        <v>593</v>
      </c>
      <c r="I306" s="201" t="s">
        <v>589</v>
      </c>
      <c r="J306" s="201" t="s">
        <v>613</v>
      </c>
      <c r="K306" s="201" t="s">
        <v>631</v>
      </c>
      <c r="L306" s="201" t="s">
        <v>601</v>
      </c>
      <c r="M306" s="201" t="s">
        <v>585</v>
      </c>
      <c r="N306" s="16" t="s">
        <v>629</v>
      </c>
    </row>
    <row r="307" spans="1:17" s="159" customFormat="1" ht="24" x14ac:dyDescent="0.15">
      <c r="A307" s="321" t="s">
        <v>725</v>
      </c>
      <c r="B307" s="170">
        <v>9.0026142512937835E-2</v>
      </c>
      <c r="C307" s="170">
        <v>0.11225278578994202</v>
      </c>
      <c r="D307" s="170" t="s">
        <v>1</v>
      </c>
      <c r="E307" s="170">
        <v>3.8533559537431872E-2</v>
      </c>
      <c r="F307" s="170">
        <v>3.4573935573105841E-2</v>
      </c>
      <c r="G307" s="170">
        <v>0.10455536014762501</v>
      </c>
      <c r="H307" s="170">
        <v>0.13454900784468249</v>
      </c>
      <c r="I307" s="170">
        <v>6.4218838901926478E-2</v>
      </c>
      <c r="J307" s="170">
        <v>0.23365300987903814</v>
      </c>
      <c r="K307" s="170">
        <v>0.18235059280435495</v>
      </c>
      <c r="L307" s="170">
        <v>0.21096990923989911</v>
      </c>
      <c r="M307" s="170">
        <v>0.1952074737541829</v>
      </c>
      <c r="N307" s="170">
        <v>9.8390218824164766E-2</v>
      </c>
      <c r="Q307" s="3"/>
    </row>
    <row r="308" spans="1:17" s="159" customFormat="1" x14ac:dyDescent="0.15">
      <c r="A308" s="321">
        <v>43983</v>
      </c>
      <c r="B308" s="170">
        <v>2.4203689813131035E-2</v>
      </c>
      <c r="C308" s="170">
        <v>-2.116073519695294E-2</v>
      </c>
      <c r="D308" s="170">
        <v>0</v>
      </c>
      <c r="E308" s="170">
        <v>3.8659580946848182E-3</v>
      </c>
      <c r="F308" s="170">
        <v>2.9317695386602505E-2</v>
      </c>
      <c r="G308" s="170">
        <v>4.9343340612867381E-3</v>
      </c>
      <c r="H308" s="170">
        <v>2.3231115462153212E-2</v>
      </c>
      <c r="I308" s="170">
        <v>-1.1044360311782686E-2</v>
      </c>
      <c r="J308" s="170">
        <v>5.5120872086639107E-2</v>
      </c>
      <c r="K308" s="170">
        <v>3.0379593402829475E-2</v>
      </c>
      <c r="L308" s="170">
        <v>4.5324175144529466E-2</v>
      </c>
      <c r="M308" s="170">
        <v>2.3538702759125285E-2</v>
      </c>
      <c r="N308" s="170">
        <v>-1.4696624540201375E-3</v>
      </c>
      <c r="Q308" s="3"/>
    </row>
    <row r="309" spans="1:17" s="159" customFormat="1" x14ac:dyDescent="0.15">
      <c r="A309" s="321">
        <v>43952</v>
      </c>
      <c r="B309" s="170">
        <v>-5.0247380835344302E-3</v>
      </c>
      <c r="C309" s="170">
        <v>-2.8457295984808395E-3</v>
      </c>
      <c r="D309" s="170">
        <v>0</v>
      </c>
      <c r="E309" s="170">
        <v>1.6279237746680275E-2</v>
      </c>
      <c r="F309" s="170">
        <v>-1.344080500089595E-2</v>
      </c>
      <c r="G309" s="170">
        <v>9.0215200552578034E-3</v>
      </c>
      <c r="H309" s="170">
        <v>2.9378519970459371E-2</v>
      </c>
      <c r="I309" s="170">
        <v>3.6934347244025334E-3</v>
      </c>
      <c r="J309" s="170">
        <v>4.7365596483332564E-2</v>
      </c>
      <c r="K309" s="170">
        <v>1.2080664285139431E-2</v>
      </c>
      <c r="L309" s="170">
        <v>3.2963140978449212E-2</v>
      </c>
      <c r="M309" s="170">
        <v>1.3451526978608408E-2</v>
      </c>
      <c r="N309" s="170">
        <v>8.4283148550579057E-3</v>
      </c>
      <c r="Q309" s="3"/>
    </row>
    <row r="310" spans="1:17" x14ac:dyDescent="0.15">
      <c r="A310" s="322">
        <v>43922</v>
      </c>
      <c r="B310" s="170">
        <v>-2.2698419663918057E-2</v>
      </c>
      <c r="C310" s="170">
        <v>3.8774851057500337E-3</v>
      </c>
      <c r="D310" s="170"/>
      <c r="E310" s="170">
        <v>8.195983101901172E-3</v>
      </c>
      <c r="F310" s="170">
        <v>2.0801429923218595E-2</v>
      </c>
      <c r="G310" s="170">
        <v>-4.9940515791775386E-3</v>
      </c>
      <c r="H310" s="170">
        <v>1.2321067501000184E-2</v>
      </c>
      <c r="I310" s="170">
        <v>1.9747944356507063E-2</v>
      </c>
      <c r="J310" s="170">
        <v>2.5678718233421681E-3</v>
      </c>
      <c r="K310" s="170">
        <v>1.9222645827463802E-2</v>
      </c>
      <c r="L310" s="170">
        <v>3.7490592287697133E-2</v>
      </c>
      <c r="M310" s="170">
        <v>1.2030260638939971E-4</v>
      </c>
      <c r="N310" s="170">
        <v>5.1924579247184521E-3</v>
      </c>
    </row>
    <row r="311" spans="1:17" x14ac:dyDescent="0.15">
      <c r="A311" s="322">
        <v>43891</v>
      </c>
      <c r="B311" s="170">
        <v>1.5021633019014602E-2</v>
      </c>
      <c r="C311" s="170">
        <v>6.0806261675267259E-2</v>
      </c>
      <c r="D311" s="170"/>
      <c r="E311" s="170">
        <v>1.7346567079160824E-2</v>
      </c>
      <c r="F311" s="170">
        <v>-1.5506296492391047E-2</v>
      </c>
      <c r="G311" s="170">
        <v>3.4275199286526448E-2</v>
      </c>
      <c r="H311" s="170">
        <v>-9.0595306032229903E-3</v>
      </c>
      <c r="I311" s="170">
        <v>2.7810902849054298E-2</v>
      </c>
      <c r="J311" s="170">
        <v>5.6991646862260915E-2</v>
      </c>
      <c r="K311" s="170">
        <v>1.6031207950288784E-2</v>
      </c>
      <c r="L311" s="170">
        <v>1.3710665173696346E-2</v>
      </c>
      <c r="M311" s="170">
        <v>1.3897862502960212E-2</v>
      </c>
      <c r="N311" s="170">
        <v>2.5327734248467015E-2</v>
      </c>
      <c r="Q311" s="159"/>
    </row>
    <row r="312" spans="1:17" x14ac:dyDescent="0.15">
      <c r="A312" s="322">
        <v>43862</v>
      </c>
      <c r="B312" s="170">
        <v>1.9948534772876725E-2</v>
      </c>
      <c r="C312" s="170">
        <v>6.3478509578524189E-2</v>
      </c>
      <c r="D312" s="170"/>
      <c r="E312" s="170">
        <v>1.6779637543806736E-2</v>
      </c>
      <c r="F312" s="170">
        <v>-1.3016795010504956E-2</v>
      </c>
      <c r="G312" s="170">
        <v>-3.3816261244177248E-3</v>
      </c>
      <c r="H312" s="170">
        <v>2.1575040285957952E-2</v>
      </c>
      <c r="I312" s="170">
        <v>1.7680842789285611E-2</v>
      </c>
      <c r="J312" s="170">
        <v>6.4923189753496688E-2</v>
      </c>
      <c r="K312" s="170">
        <v>5.5616998399800943E-2</v>
      </c>
      <c r="L312" s="170">
        <v>7.4823817300492812E-2</v>
      </c>
      <c r="M312" s="170">
        <v>6.4945172354542668E-2</v>
      </c>
      <c r="N312" s="170">
        <v>1.6398109473296563E-2</v>
      </c>
    </row>
    <row r="313" spans="1:17" x14ac:dyDescent="0.15">
      <c r="A313" s="322">
        <v>43831</v>
      </c>
      <c r="B313" s="170">
        <v>8.4630179889169099E-3</v>
      </c>
      <c r="C313" s="170">
        <v>2.2243319204202638E-2</v>
      </c>
      <c r="D313" s="170">
        <v>-7.0569003682058318E-3</v>
      </c>
      <c r="E313" s="170">
        <v>-1.4997376138710106E-3</v>
      </c>
      <c r="F313" s="170">
        <v>7.0187902836267302E-3</v>
      </c>
      <c r="G313" s="170">
        <v>2.1681181604661481E-2</v>
      </c>
      <c r="H313" s="170">
        <v>8.6102773099516403E-3</v>
      </c>
      <c r="I313" s="170">
        <v>1.0016402664880131E-2</v>
      </c>
      <c r="J313" s="170">
        <v>1.6371916413304821E-2</v>
      </c>
      <c r="K313" s="170">
        <v>1.7198331737655392E-2</v>
      </c>
      <c r="L313" s="170">
        <v>1.5048604712258995E-2</v>
      </c>
      <c r="M313" s="170">
        <v>9.5822785789905218E-3</v>
      </c>
      <c r="N313" s="170">
        <v>1.9768662093278433E-2</v>
      </c>
    </row>
    <row r="314" spans="1:17" x14ac:dyDescent="0.15">
      <c r="A314" s="322">
        <v>43800</v>
      </c>
      <c r="B314" s="170">
        <v>1.4395786908460106E-2</v>
      </c>
      <c r="C314" s="170">
        <v>7.7260906873410917E-3</v>
      </c>
      <c r="D314" s="170">
        <v>5.3747291037425926E-3</v>
      </c>
      <c r="E314" s="170">
        <v>-1.2849599618915963E-3</v>
      </c>
      <c r="F314" s="170">
        <v>-1.5010020040079342E-3</v>
      </c>
      <c r="G314" s="170">
        <v>3.3344449016943223E-3</v>
      </c>
      <c r="H314" s="170">
        <v>1.9353300537253777E-2</v>
      </c>
      <c r="I314" s="170">
        <v>-1.3707860766684177E-2</v>
      </c>
      <c r="J314" s="170">
        <v>2.9869460625389494E-2</v>
      </c>
      <c r="K314" s="170">
        <v>5.7951507817353143E-3</v>
      </c>
      <c r="L314" s="170">
        <v>5.1694178315109252E-4</v>
      </c>
      <c r="M314" s="170">
        <v>3.3343997442538909E-2</v>
      </c>
      <c r="N314" s="170">
        <v>-1.2083593473566356E-3</v>
      </c>
    </row>
    <row r="315" spans="1:17" x14ac:dyDescent="0.15">
      <c r="A315" s="322">
        <v>43770</v>
      </c>
      <c r="B315" s="170">
        <v>-4.9590347798121881E-3</v>
      </c>
      <c r="C315" s="170">
        <v>-1.0484990070051325E-2</v>
      </c>
      <c r="D315" s="170">
        <v>-8.8310389249204313E-3</v>
      </c>
      <c r="E315" s="170">
        <v>-2.0449676352468305E-2</v>
      </c>
      <c r="F315" s="170">
        <v>-1.0000000000000009E-3</v>
      </c>
      <c r="G315" s="170">
        <v>-1.4044412456312272E-2</v>
      </c>
      <c r="H315" s="170">
        <v>-5.820286151178319E-3</v>
      </c>
      <c r="I315" s="170">
        <v>1.09469463204247E-2</v>
      </c>
      <c r="J315" s="170">
        <v>-1.710163719020278E-2</v>
      </c>
      <c r="K315" s="170">
        <v>1.2672098250812835E-2</v>
      </c>
      <c r="L315" s="170">
        <v>-1.0211940264275077E-2</v>
      </c>
      <c r="M315" s="170">
        <v>5.4254906029014283E-3</v>
      </c>
      <c r="N315" s="170">
        <v>3.8667322774937896E-3</v>
      </c>
    </row>
    <row r="316" spans="1:17" x14ac:dyDescent="0.15">
      <c r="A316" s="322">
        <v>43739</v>
      </c>
      <c r="B316" s="170">
        <v>2.4908248849978554E-3</v>
      </c>
      <c r="C316" s="170">
        <v>-1.1514213501583104E-2</v>
      </c>
      <c r="D316" s="170">
        <v>-1.311356899185967E-2</v>
      </c>
      <c r="E316" s="170">
        <v>1.0409233883551305E-2</v>
      </c>
      <c r="F316" s="170"/>
      <c r="G316" s="170">
        <v>7.1358823621738843E-3</v>
      </c>
      <c r="H316" s="170">
        <v>1.5976920448856714E-2</v>
      </c>
      <c r="I316" s="170">
        <v>7.9801033127746557E-3</v>
      </c>
      <c r="J316" s="170">
        <v>-9.3264194280953481E-3</v>
      </c>
      <c r="K316" s="170">
        <v>5.9006614894133724E-3</v>
      </c>
      <c r="L316" s="170">
        <v>2.5047161959749431E-2</v>
      </c>
      <c r="M316" s="170">
        <v>1.9899561015172873E-2</v>
      </c>
      <c r="N316" s="170">
        <v>7.4242417268344241E-3</v>
      </c>
    </row>
    <row r="317" spans="1:17" x14ac:dyDescent="0.15">
      <c r="A317" s="322">
        <v>43710</v>
      </c>
      <c r="B317" s="170">
        <v>1.5016456589943106E-2</v>
      </c>
      <c r="C317" s="170">
        <v>-1.8844104585191701E-3</v>
      </c>
      <c r="D317" s="170">
        <v>1.5974839699374965E-2</v>
      </c>
      <c r="E317" s="170">
        <v>-4.7187627066745952E-3</v>
      </c>
      <c r="F317" s="170"/>
      <c r="G317" s="170">
        <v>1.4660872855040918E-2</v>
      </c>
      <c r="H317" s="170">
        <v>-3.6980265430276251E-3</v>
      </c>
      <c r="I317" s="170">
        <v>9.9999999999988987E-4</v>
      </c>
      <c r="J317" s="170">
        <v>4.4505429378259489E-3</v>
      </c>
      <c r="K317" s="170">
        <v>-1.9347635916227013E-3</v>
      </c>
      <c r="L317" s="170"/>
      <c r="M317" s="170">
        <v>2.3424441709099408E-2</v>
      </c>
      <c r="N317" s="170">
        <v>-1.6574509741605903E-3</v>
      </c>
    </row>
    <row r="318" spans="1:17" x14ac:dyDescent="0.15">
      <c r="A318" s="322">
        <v>43681</v>
      </c>
      <c r="B318" s="170">
        <v>-3.949313823650602E-3</v>
      </c>
      <c r="C318" s="170">
        <v>2.5447355927497139E-2</v>
      </c>
      <c r="D318" s="170">
        <v>2.7218696549190513E-2</v>
      </c>
      <c r="E318" s="170"/>
      <c r="F318" s="170"/>
      <c r="G318" s="170">
        <v>1.6630483828504516E-2</v>
      </c>
      <c r="H318" s="170">
        <v>1.7394520433902549E-2</v>
      </c>
      <c r="I318" s="170"/>
      <c r="J318" s="170">
        <v>1.2988043578086399E-2</v>
      </c>
      <c r="K318" s="170">
        <v>1.8890175852288693E-2</v>
      </c>
      <c r="L318" s="170"/>
      <c r="M318" s="170">
        <v>6.3790476847391808E-3</v>
      </c>
      <c r="N318" s="170">
        <v>1.1313797694601502E-2</v>
      </c>
    </row>
    <row r="319" spans="1:17" x14ac:dyDescent="0.15">
      <c r="A319" s="322">
        <v>43652</v>
      </c>
      <c r="B319" s="170">
        <v>6.1721325662612569E-3</v>
      </c>
      <c r="C319" s="170">
        <v>-1.9895474746548514E-2</v>
      </c>
      <c r="D319" s="170">
        <v>9.2788245870667474E-3</v>
      </c>
      <c r="E319" s="170"/>
      <c r="F319" s="170"/>
      <c r="G319" s="170">
        <v>1.8858839415686779E-2</v>
      </c>
      <c r="H319" s="170">
        <v>2.2674419218086328E-2</v>
      </c>
      <c r="I319" s="170"/>
      <c r="J319" s="170">
        <v>-1.0406392311284967E-2</v>
      </c>
      <c r="K319" s="170"/>
      <c r="L319" s="170"/>
      <c r="M319" s="170">
        <v>6.365625392196872E-3</v>
      </c>
      <c r="N319" s="170">
        <v>8.1812643054065548E-3</v>
      </c>
    </row>
    <row r="320" spans="1:17" x14ac:dyDescent="0.15">
      <c r="A320" s="322">
        <v>43623</v>
      </c>
      <c r="B320" s="170">
        <v>8.1087536546995409E-3</v>
      </c>
      <c r="C320" s="170">
        <v>9.8307315548331609E-3</v>
      </c>
      <c r="D320" s="170">
        <v>1.6827197022580509E-2</v>
      </c>
      <c r="E320" s="170"/>
      <c r="F320" s="170"/>
      <c r="G320" s="170">
        <v>1.9807343883777584E-3</v>
      </c>
      <c r="H320" s="170">
        <v>7.1794099448856397E-3</v>
      </c>
      <c r="I320" s="170"/>
      <c r="J320" s="170">
        <v>-4.148162319520754E-3</v>
      </c>
      <c r="K320" s="170"/>
      <c r="L320" s="170"/>
      <c r="M320" s="170">
        <v>-4.506992117959574E-3</v>
      </c>
      <c r="N320" s="170">
        <v>6.7126431788223639E-3</v>
      </c>
    </row>
    <row r="321" spans="1:14" x14ac:dyDescent="0.15">
      <c r="A321" s="322">
        <v>43594</v>
      </c>
      <c r="B321" s="170">
        <v>3.1798270115736549E-2</v>
      </c>
      <c r="C321" s="170">
        <v>3.4568636034203126E-2</v>
      </c>
      <c r="D321" s="170">
        <v>3.173949389942754E-2</v>
      </c>
      <c r="E321" s="170"/>
      <c r="F321" s="170"/>
      <c r="G321" s="170">
        <v>6.4364136354471135E-2</v>
      </c>
      <c r="H321" s="170"/>
      <c r="I321" s="170"/>
      <c r="J321" s="170">
        <v>3.3453023158840245E-2</v>
      </c>
      <c r="K321" s="170"/>
      <c r="L321" s="170"/>
      <c r="M321" s="170">
        <v>2.6694521194584264E-2</v>
      </c>
      <c r="N321" s="170">
        <v>1.9687200492387924E-2</v>
      </c>
    </row>
    <row r="322" spans="1:14" x14ac:dyDescent="0.15">
      <c r="A322" s="322">
        <v>43565</v>
      </c>
      <c r="B322" s="170">
        <v>3.3726201033786873E-2</v>
      </c>
      <c r="C322" s="170">
        <v>4.0952766699506871E-2</v>
      </c>
      <c r="D322" s="170">
        <v>3.8600985483479233E-2</v>
      </c>
      <c r="E322" s="170"/>
      <c r="F322" s="170"/>
      <c r="G322" s="170">
        <v>2.5091360655419059E-2</v>
      </c>
      <c r="H322" s="170"/>
      <c r="I322" s="170"/>
      <c r="J322" s="170">
        <v>2.7717242597292916E-2</v>
      </c>
      <c r="K322" s="170"/>
      <c r="L322" s="170"/>
      <c r="M322" s="170">
        <v>3.0822291903794374E-2</v>
      </c>
      <c r="N322" s="170">
        <v>2.1953843981410315E-2</v>
      </c>
    </row>
    <row r="323" spans="1:14" x14ac:dyDescent="0.15">
      <c r="A323" s="322">
        <v>43536</v>
      </c>
      <c r="B323" s="170">
        <v>5.6241501936985183E-2</v>
      </c>
      <c r="C323" s="170">
        <v>1.7701711641731621E-2</v>
      </c>
      <c r="D323" s="170"/>
      <c r="E323" s="170"/>
      <c r="F323" s="170"/>
      <c r="G323" s="170">
        <v>2.2236978161194854E-2</v>
      </c>
      <c r="H323" s="170"/>
      <c r="I323" s="170"/>
      <c r="J323" s="170">
        <v>0.14570756109713201</v>
      </c>
      <c r="K323" s="170"/>
      <c r="L323" s="170"/>
      <c r="M323" s="170">
        <v>-5.5328237718273998E-3</v>
      </c>
      <c r="N323" s="170">
        <v>3.2010923993016083E-2</v>
      </c>
    </row>
    <row r="324" spans="1:14" x14ac:dyDescent="0.15">
      <c r="A324" s="322">
        <v>43507</v>
      </c>
      <c r="B324" s="170">
        <v>4.7864800254486806E-3</v>
      </c>
      <c r="C324" s="170"/>
      <c r="D324" s="170"/>
      <c r="E324" s="170"/>
      <c r="F324" s="170"/>
      <c r="G324" s="170">
        <v>1.4116214061216437E-2</v>
      </c>
      <c r="H324" s="170"/>
      <c r="I324" s="170"/>
      <c r="J324" s="170">
        <v>7.31037941486819E-2</v>
      </c>
      <c r="K324" s="170"/>
      <c r="L324" s="170"/>
      <c r="M324" s="170">
        <v>-1.6469771213854734E-2</v>
      </c>
      <c r="N324" s="170">
        <v>2.3996215782469132E-2</v>
      </c>
    </row>
    <row r="325" spans="1:14" x14ac:dyDescent="0.15">
      <c r="A325" s="322">
        <v>43478</v>
      </c>
      <c r="B325" s="170">
        <v>9.4040548851502814E-3</v>
      </c>
      <c r="C325" s="170"/>
      <c r="D325" s="170"/>
      <c r="E325" s="170"/>
      <c r="F325" s="170"/>
      <c r="G325" s="170">
        <v>7.9824193149484746E-3</v>
      </c>
      <c r="H325" s="170"/>
      <c r="I325" s="170"/>
      <c r="J325" s="170">
        <v>3.7588722915599782E-2</v>
      </c>
      <c r="K325" s="170"/>
      <c r="L325" s="170"/>
      <c r="M325" s="170">
        <v>8.7612832764261128E-6</v>
      </c>
      <c r="N325" s="170">
        <v>8.0035015106472152E-4</v>
      </c>
    </row>
    <row r="326" spans="1:14" x14ac:dyDescent="0.15">
      <c r="A326" s="322">
        <v>43449</v>
      </c>
      <c r="B326" s="170"/>
      <c r="C326" s="170"/>
      <c r="D326" s="170"/>
      <c r="E326" s="170"/>
      <c r="F326" s="170"/>
      <c r="G326" s="170"/>
      <c r="H326" s="170"/>
      <c r="I326" s="170"/>
      <c r="J326" s="170">
        <v>-9.1762542076967435E-4</v>
      </c>
      <c r="K326" s="170"/>
      <c r="L326" s="170"/>
      <c r="M326" s="170">
        <v>-9.7713404995980468E-3</v>
      </c>
      <c r="N326" s="170">
        <v>-9.9899991997109971E-5</v>
      </c>
    </row>
    <row r="327" spans="1:14" x14ac:dyDescent="0.15">
      <c r="A327" s="322">
        <v>43420</v>
      </c>
      <c r="B327" s="170"/>
      <c r="C327" s="170"/>
      <c r="D327" s="170"/>
      <c r="E327" s="170"/>
      <c r="F327" s="170"/>
      <c r="G327" s="170"/>
      <c r="H327" s="170"/>
      <c r="I327" s="170"/>
      <c r="J327" s="170">
        <v>5.0247572700021004E-2</v>
      </c>
      <c r="K327" s="170"/>
      <c r="L327" s="170"/>
      <c r="M327" s="170">
        <v>-4.7811231130062692E-3</v>
      </c>
      <c r="N327" s="170"/>
    </row>
    <row r="328" spans="1:14" x14ac:dyDescent="0.15">
      <c r="A328" s="322">
        <v>43391</v>
      </c>
      <c r="B328" s="170"/>
      <c r="C328" s="170"/>
      <c r="D328" s="170"/>
      <c r="E328" s="170"/>
      <c r="F328" s="170"/>
      <c r="G328" s="170"/>
      <c r="H328" s="170"/>
      <c r="I328" s="170"/>
      <c r="J328" s="170">
        <v>-2.59954929820847E-2</v>
      </c>
      <c r="K328" s="170"/>
      <c r="L328" s="170"/>
      <c r="M328" s="170">
        <v>1.6383831862467835E-2</v>
      </c>
      <c r="N328" s="170"/>
    </row>
    <row r="329" spans="1:14" x14ac:dyDescent="0.15">
      <c r="A329" s="322">
        <v>43362</v>
      </c>
      <c r="B329" s="170"/>
      <c r="C329" s="170"/>
      <c r="D329" s="170"/>
      <c r="E329" s="170"/>
      <c r="F329" s="170"/>
      <c r="G329" s="170"/>
      <c r="H329" s="170"/>
      <c r="I329" s="170"/>
      <c r="J329" s="170">
        <v>2.0056661010552479E-2</v>
      </c>
      <c r="K329" s="170"/>
      <c r="L329" s="170"/>
      <c r="M329" s="170">
        <v>-5.7017444058529154E-3</v>
      </c>
      <c r="N329" s="170"/>
    </row>
    <row r="330" spans="1:14" x14ac:dyDescent="0.15">
      <c r="A330" s="322">
        <v>43333</v>
      </c>
      <c r="B330" s="170"/>
      <c r="C330" s="170"/>
      <c r="D330" s="170"/>
      <c r="E330" s="170"/>
      <c r="F330" s="170"/>
      <c r="G330" s="170"/>
      <c r="H330" s="170"/>
      <c r="I330" s="170"/>
      <c r="J330" s="170">
        <v>-2.1525457971900863E-2</v>
      </c>
      <c r="K330" s="170"/>
      <c r="L330" s="170"/>
      <c r="M330" s="170">
        <v>-3.6602267195180116E-2</v>
      </c>
      <c r="N330" s="170"/>
    </row>
    <row r="331" spans="1:14" x14ac:dyDescent="0.15">
      <c r="A331" s="322">
        <v>43304</v>
      </c>
      <c r="B331" s="170"/>
      <c r="C331" s="170"/>
      <c r="D331" s="170"/>
      <c r="E331" s="170"/>
      <c r="F331" s="170"/>
      <c r="G331" s="170"/>
      <c r="H331" s="170"/>
      <c r="I331" s="170"/>
      <c r="J331" s="170">
        <v>2.2474873706090914E-4</v>
      </c>
      <c r="K331" s="170"/>
      <c r="L331" s="170"/>
      <c r="M331" s="170">
        <v>7.1895656937770447E-5</v>
      </c>
      <c r="N331" s="170"/>
    </row>
    <row r="332" spans="1:14" x14ac:dyDescent="0.15">
      <c r="A332" s="322">
        <v>43275</v>
      </c>
      <c r="B332" s="170"/>
      <c r="C332" s="170"/>
      <c r="D332" s="170"/>
      <c r="E332" s="170"/>
      <c r="F332" s="170"/>
      <c r="G332" s="170"/>
      <c r="H332" s="170"/>
      <c r="I332" s="170"/>
      <c r="J332" s="170">
        <v>1.2411966356859372E-2</v>
      </c>
      <c r="K332" s="170"/>
      <c r="L332" s="170"/>
      <c r="M332" s="170">
        <v>1.1994297398270515E-2</v>
      </c>
      <c r="N332" s="170"/>
    </row>
    <row r="333" spans="1:14" x14ac:dyDescent="0.15">
      <c r="A333" s="322">
        <v>43246</v>
      </c>
      <c r="B333" s="170"/>
      <c r="C333" s="170"/>
      <c r="D333" s="170"/>
      <c r="E333" s="170"/>
      <c r="F333" s="170"/>
      <c r="G333" s="170"/>
      <c r="H333" s="170"/>
      <c r="I333" s="170"/>
      <c r="J333" s="170">
        <v>3.4657901122685297E-2</v>
      </c>
      <c r="K333" s="170"/>
      <c r="L333" s="170"/>
      <c r="M333" s="170">
        <v>2.4076759236503209E-3</v>
      </c>
      <c r="N333" s="170"/>
    </row>
    <row r="334" spans="1:14" x14ac:dyDescent="0.15">
      <c r="A334" s="322">
        <v>43217</v>
      </c>
      <c r="B334" s="170"/>
      <c r="C334" s="170"/>
      <c r="D334" s="170"/>
      <c r="E334" s="170"/>
      <c r="F334" s="170"/>
      <c r="G334" s="170"/>
      <c r="H334" s="170"/>
      <c r="I334" s="170"/>
      <c r="J334" s="170">
        <v>-1.7107422632192892E-2</v>
      </c>
      <c r="K334" s="170"/>
      <c r="L334" s="170"/>
      <c r="M334" s="170">
        <v>-1.7334888748261834E-2</v>
      </c>
      <c r="N334" s="170"/>
    </row>
    <row r="335" spans="1:14" x14ac:dyDescent="0.15">
      <c r="A335" s="322">
        <v>43188</v>
      </c>
      <c r="B335" s="170"/>
      <c r="C335" s="170"/>
      <c r="D335" s="170"/>
      <c r="E335" s="170"/>
      <c r="F335" s="170"/>
      <c r="G335" s="170"/>
      <c r="H335" s="170"/>
      <c r="I335" s="170"/>
      <c r="J335" s="170">
        <v>6.2412021476793034E-2</v>
      </c>
      <c r="K335" s="170"/>
      <c r="L335" s="170"/>
      <c r="M335" s="170">
        <v>3.1966081835829163E-3</v>
      </c>
      <c r="N335" s="170"/>
    </row>
    <row r="336" spans="1:14" x14ac:dyDescent="0.15">
      <c r="A336" s="322">
        <v>43159</v>
      </c>
      <c r="B336" s="170"/>
      <c r="C336" s="170"/>
      <c r="D336" s="170"/>
      <c r="E336" s="170"/>
      <c r="F336" s="170"/>
      <c r="G336" s="170"/>
      <c r="H336" s="170"/>
      <c r="I336" s="170"/>
      <c r="J336" s="170">
        <v>1.4001978506597235E-2</v>
      </c>
      <c r="K336" s="170"/>
      <c r="L336" s="170"/>
      <c r="M336" s="170">
        <v>2.105743387921899E-2</v>
      </c>
      <c r="N336" s="170"/>
    </row>
    <row r="337" spans="1:14" x14ac:dyDescent="0.15">
      <c r="A337" s="323">
        <v>43130</v>
      </c>
      <c r="B337" s="215"/>
      <c r="C337" s="215"/>
      <c r="D337" s="215"/>
      <c r="E337" s="215"/>
      <c r="F337" s="215"/>
      <c r="G337" s="215"/>
      <c r="H337" s="215"/>
      <c r="I337" s="215"/>
      <c r="J337" s="215">
        <v>4.0184176469283406E-3</v>
      </c>
      <c r="K337" s="215"/>
      <c r="L337" s="215"/>
      <c r="M337" s="215">
        <v>1.1380062777656352E-2</v>
      </c>
      <c r="N337" s="215"/>
    </row>
    <row r="338" spans="1:14" ht="14.1" customHeight="1" x14ac:dyDescent="0.15">
      <c r="A338" s="321" t="s">
        <v>726</v>
      </c>
      <c r="B338" s="170">
        <v>3.4185971685971657E-2</v>
      </c>
      <c r="C338" s="170">
        <v>3.8395427525704552E-2</v>
      </c>
      <c r="D338" s="170">
        <v>3.3620689655172328E-2</v>
      </c>
      <c r="E338" s="170">
        <v>3.5745440126883479E-2</v>
      </c>
      <c r="F338" s="170">
        <v>3.7549407114624539E-2</v>
      </c>
      <c r="G338" s="170">
        <v>2.7270117692092911E-2</v>
      </c>
      <c r="H338" s="170">
        <v>6.1393051771117195E-2</v>
      </c>
      <c r="I338" s="170">
        <v>3.1098153547133061E-2</v>
      </c>
      <c r="J338" s="170">
        <v>0.12031337437045291</v>
      </c>
      <c r="K338" s="170">
        <v>5.132591958939268E-3</v>
      </c>
      <c r="L338" s="170">
        <v>3.8716428322287992E-2</v>
      </c>
      <c r="M338" s="170">
        <v>0.12518740629685229</v>
      </c>
      <c r="N338" s="170">
        <v>1.0102642851369935E-2</v>
      </c>
    </row>
    <row r="339" spans="1:14" ht="14.1" customHeight="1" x14ac:dyDescent="0.15">
      <c r="A339" s="321" t="s">
        <v>727</v>
      </c>
      <c r="B339" s="170"/>
      <c r="C339" s="170"/>
      <c r="D339" s="170"/>
      <c r="E339" s="170"/>
      <c r="F339" s="170">
        <v>0</v>
      </c>
      <c r="G339" s="170"/>
      <c r="H339" s="170"/>
      <c r="I339" s="170"/>
      <c r="J339" s="170">
        <v>5.0760974751473634E-2</v>
      </c>
      <c r="K339" s="170"/>
      <c r="L339" s="170"/>
      <c r="M339" s="170">
        <v>8.7706146926537124E-2</v>
      </c>
      <c r="N339" s="170">
        <v>3.9996000399951202E-4</v>
      </c>
    </row>
    <row r="340" spans="1:14" ht="14.1" customHeight="1" x14ac:dyDescent="0.15">
      <c r="A340" s="321" t="s">
        <v>728</v>
      </c>
      <c r="B340" s="170">
        <v>2.6088646007429435E-3</v>
      </c>
      <c r="C340" s="170">
        <v>5.472610395388774E-3</v>
      </c>
      <c r="D340" s="170" t="s">
        <v>1</v>
      </c>
      <c r="E340" s="170">
        <v>3.1906193176681813E-3</v>
      </c>
      <c r="F340" s="170">
        <v>4.1478681122156117E-3</v>
      </c>
      <c r="G340" s="170">
        <v>4.9258673922155096E-3</v>
      </c>
      <c r="H340" s="170">
        <v>7.7012193979740214E-3</v>
      </c>
      <c r="I340" s="170">
        <v>3.456619334911554E-3</v>
      </c>
      <c r="J340" s="170">
        <v>8.7241543436629571E-3</v>
      </c>
      <c r="K340" s="170">
        <v>1.3621101847652696E-3</v>
      </c>
      <c r="L340" s="170">
        <v>6.4258613066089766E-3</v>
      </c>
      <c r="M340" s="170">
        <v>5.108333618402061E-3</v>
      </c>
      <c r="N340" s="170">
        <v>1.5708714333745565E-3</v>
      </c>
    </row>
    <row r="341" spans="1:14" ht="14.1" customHeight="1" x14ac:dyDescent="0.15">
      <c r="A341" s="321" t="s">
        <v>698</v>
      </c>
      <c r="B341" s="170">
        <v>7.6831188140400299E-3</v>
      </c>
      <c r="C341" s="170">
        <v>1.2044696401283262E-2</v>
      </c>
      <c r="D341" s="170" t="s">
        <v>1</v>
      </c>
      <c r="E341" s="170">
        <v>6.1996300059604034E-3</v>
      </c>
      <c r="F341" s="170">
        <v>7.5007441809409169E-3</v>
      </c>
      <c r="G341" s="170">
        <v>1.0427480434440277E-2</v>
      </c>
      <c r="H341" s="170">
        <v>1.2955243181343284E-2</v>
      </c>
      <c r="I341" s="170">
        <v>6.2730892486589519E-3</v>
      </c>
      <c r="J341" s="170">
        <v>1.7893769204385016E-2</v>
      </c>
      <c r="K341" s="170">
        <v>6.1374144681014976E-3</v>
      </c>
      <c r="L341" s="170">
        <v>1.3292251392050416E-2</v>
      </c>
      <c r="M341" s="170">
        <v>8.5317227232450353E-3</v>
      </c>
      <c r="N341" s="170">
        <v>4.2350115042289922E-3</v>
      </c>
    </row>
    <row r="342" spans="1:14" ht="14.1" customHeight="1" x14ac:dyDescent="0.15">
      <c r="A342" s="321" t="s">
        <v>551</v>
      </c>
      <c r="B342" s="266">
        <v>2.4483097142368972</v>
      </c>
      <c r="C342" s="266">
        <v>1.5877363478518998</v>
      </c>
      <c r="D342" s="266" t="s">
        <v>1</v>
      </c>
      <c r="E342" s="266">
        <v>0.45353135184432719</v>
      </c>
      <c r="F342" s="266">
        <v>0.34618210666585048</v>
      </c>
      <c r="G342" s="266">
        <v>2.0282516419033301</v>
      </c>
      <c r="H342" s="266">
        <v>1.0894351688945874</v>
      </c>
      <c r="I342" s="266">
        <v>1.1914430621030252</v>
      </c>
      <c r="J342" s="266">
        <v>2.3807858542619047</v>
      </c>
      <c r="K342" s="266">
        <v>4.7952159163196049</v>
      </c>
      <c r="L342" s="266">
        <v>2.6488554153338395</v>
      </c>
      <c r="M342" s="266">
        <v>0.75946055471736285</v>
      </c>
      <c r="N342" s="266">
        <v>3.6471783282536889</v>
      </c>
    </row>
    <row r="343" spans="1:14" ht="14.1" customHeight="1" x14ac:dyDescent="0.15">
      <c r="A343" s="321" t="s">
        <v>729</v>
      </c>
      <c r="B343" s="266">
        <v>2.4483097142368933</v>
      </c>
      <c r="C343" s="266">
        <v>1.5877363478518998</v>
      </c>
      <c r="D343" s="266" t="s">
        <v>1</v>
      </c>
      <c r="E343" s="266">
        <v>0.45353135184433713</v>
      </c>
      <c r="F343" s="266">
        <v>0.34618210666585236</v>
      </c>
      <c r="G343" s="266">
        <v>2.0282516419033239</v>
      </c>
      <c r="H343" s="266">
        <v>1.0894351688945878</v>
      </c>
      <c r="I343" s="266">
        <v>1.1914430621030252</v>
      </c>
      <c r="J343" s="266">
        <v>2.6350455505339476</v>
      </c>
      <c r="K343" s="266">
        <v>4.7952159163195995</v>
      </c>
      <c r="L343" s="266">
        <v>2.6488554153338462</v>
      </c>
      <c r="M343" s="266">
        <v>2.0438691088009584</v>
      </c>
      <c r="N343" s="266">
        <v>3.7462619119000822</v>
      </c>
    </row>
    <row r="344" spans="1:14" ht="14.1" customHeight="1" x14ac:dyDescent="0.15">
      <c r="A344" s="321" t="s">
        <v>553</v>
      </c>
      <c r="B344" s="266">
        <v>4.845424891014952</v>
      </c>
      <c r="C344" s="266">
        <v>4.3730128869493834</v>
      </c>
      <c r="D344" s="266" t="s">
        <v>1</v>
      </c>
      <c r="E344" s="266">
        <v>1.4064912480398861</v>
      </c>
      <c r="F344" s="266">
        <v>1.3502915596602008</v>
      </c>
      <c r="G344" s="266">
        <v>6.6927325767892025</v>
      </c>
      <c r="H344" s="266">
        <v>3.0073690317528787</v>
      </c>
      <c r="I344" s="266">
        <v>2.6977803370944362</v>
      </c>
      <c r="J344" s="266">
        <v>4.4075946662976939</v>
      </c>
      <c r="K344" s="266">
        <v>47.193385105194253</v>
      </c>
      <c r="L344" s="266">
        <v>7.3327406428135102</v>
      </c>
      <c r="M344" s="266">
        <v>0.61287625332018425</v>
      </c>
      <c r="N344" s="266">
        <v>13.994511536430853</v>
      </c>
    </row>
    <row r="345" spans="1:14" ht="14.1" customHeight="1" x14ac:dyDescent="0.15">
      <c r="A345" s="324" t="s">
        <v>699</v>
      </c>
      <c r="B345" s="215">
        <v>0.59210526315789469</v>
      </c>
      <c r="C345" s="215">
        <v>0.55072463768115942</v>
      </c>
      <c r="D345" s="215" t="s">
        <v>1</v>
      </c>
      <c r="E345" s="215">
        <v>0.47619047619047616</v>
      </c>
      <c r="F345" s="215">
        <v>0.32369337979094076</v>
      </c>
      <c r="G345" s="215">
        <v>0.65753424657534243</v>
      </c>
      <c r="H345" s="215">
        <v>0.57420634920634916</v>
      </c>
      <c r="I345" s="215">
        <v>0.48837209302325579</v>
      </c>
      <c r="J345" s="215">
        <v>0.67829722318773411</v>
      </c>
      <c r="K345" s="215">
        <v>0.69565217391304346</v>
      </c>
      <c r="L345" s="215">
        <v>0.70491803278688525</v>
      </c>
      <c r="M345" s="215">
        <v>0.53405017921146958</v>
      </c>
      <c r="N345" s="215">
        <v>0.70512820512820518</v>
      </c>
    </row>
    <row r="346" spans="1:14" x14ac:dyDescent="0.15">
      <c r="C346" s="3"/>
      <c r="D346" s="3"/>
      <c r="E346" s="3"/>
      <c r="F346" s="3"/>
      <c r="G346" s="3"/>
      <c r="H346" s="3"/>
      <c r="I346" s="3"/>
    </row>
    <row r="347" spans="1:14" x14ac:dyDescent="0.15">
      <c r="C347" s="3"/>
      <c r="D347" s="3"/>
      <c r="E347" s="3"/>
      <c r="F347" s="3"/>
      <c r="G347" s="3"/>
      <c r="H347" s="3"/>
      <c r="I347" s="3"/>
    </row>
    <row r="348" spans="1:14" x14ac:dyDescent="0.15">
      <c r="C348" s="3"/>
      <c r="D348" s="3"/>
      <c r="E348" s="3"/>
      <c r="F348" s="3"/>
      <c r="G348" s="3"/>
      <c r="H348" s="3"/>
      <c r="I348" s="3"/>
    </row>
    <row r="349" spans="1:14" x14ac:dyDescent="0.15">
      <c r="C349" s="3"/>
      <c r="D349" s="3"/>
      <c r="E349" s="3"/>
      <c r="F349" s="3"/>
      <c r="G349" s="3"/>
      <c r="H349" s="3"/>
      <c r="I349" s="3"/>
    </row>
    <row r="350" spans="1:14" x14ac:dyDescent="0.15">
      <c r="C350" s="3"/>
      <c r="D350" s="3"/>
      <c r="E350" s="3"/>
      <c r="F350" s="3"/>
      <c r="G350" s="3"/>
      <c r="H350" s="3"/>
      <c r="I350" s="3"/>
    </row>
    <row r="351" spans="1:14" x14ac:dyDescent="0.15">
      <c r="C351" s="3"/>
      <c r="D351" s="3"/>
      <c r="E351" s="3"/>
      <c r="F351" s="3"/>
      <c r="G351" s="3"/>
      <c r="H351" s="3"/>
      <c r="I351" s="3"/>
    </row>
    <row r="352" spans="1:14" x14ac:dyDescent="0.15">
      <c r="C352" s="3"/>
      <c r="D352" s="3"/>
      <c r="E352" s="3"/>
      <c r="F352" s="3"/>
      <c r="G352" s="3"/>
      <c r="H352" s="3"/>
      <c r="I352" s="3"/>
    </row>
    <row r="353" spans="3:14" x14ac:dyDescent="0.15">
      <c r="C353" s="3"/>
      <c r="D353" s="3"/>
      <c r="E353" s="3"/>
      <c r="F353" s="3"/>
      <c r="G353" s="3"/>
      <c r="H353" s="3"/>
      <c r="I353" s="3"/>
    </row>
    <row r="354" spans="3:14" x14ac:dyDescent="0.15">
      <c r="C354" s="3"/>
      <c r="D354" s="3"/>
      <c r="E354" s="3"/>
      <c r="F354" s="3"/>
      <c r="G354" s="3"/>
      <c r="H354" s="3"/>
      <c r="I354" s="3"/>
    </row>
    <row r="355" spans="3:14" x14ac:dyDescent="0.15">
      <c r="C355" s="3"/>
      <c r="D355" s="3"/>
      <c r="E355" s="3"/>
      <c r="F355" s="3"/>
      <c r="G355" s="3"/>
      <c r="H355" s="3"/>
      <c r="I355" s="3"/>
      <c r="N355" s="3"/>
    </row>
    <row r="356" spans="3:14" x14ac:dyDescent="0.15">
      <c r="C356" s="3"/>
      <c r="D356" s="3"/>
      <c r="E356" s="3"/>
      <c r="F356" s="3"/>
      <c r="G356" s="3"/>
      <c r="H356" s="3"/>
      <c r="I356" s="3"/>
      <c r="N356" s="3"/>
    </row>
    <row r="357" spans="3:14" x14ac:dyDescent="0.15">
      <c r="C357" s="3"/>
      <c r="D357" s="3"/>
      <c r="E357" s="3"/>
      <c r="F357" s="3"/>
      <c r="G357" s="3"/>
      <c r="H357" s="3"/>
      <c r="I357" s="3"/>
      <c r="N357" s="3"/>
    </row>
    <row r="358" spans="3:14" x14ac:dyDescent="0.15">
      <c r="C358" s="3"/>
      <c r="D358" s="3"/>
      <c r="E358" s="3"/>
      <c r="F358" s="3"/>
      <c r="G358" s="3"/>
      <c r="H358" s="3"/>
      <c r="I358" s="3"/>
      <c r="N358" s="3"/>
    </row>
    <row r="359" spans="3:14" x14ac:dyDescent="0.15">
      <c r="C359" s="3"/>
      <c r="D359" s="3"/>
      <c r="E359" s="3"/>
      <c r="F359" s="3"/>
      <c r="G359" s="3"/>
      <c r="H359" s="3"/>
      <c r="I359" s="3"/>
      <c r="N359" s="3"/>
    </row>
    <row r="360" spans="3:14" x14ac:dyDescent="0.15">
      <c r="C360" s="3"/>
      <c r="D360" s="3"/>
      <c r="E360" s="3"/>
      <c r="F360" s="3"/>
      <c r="G360" s="3"/>
      <c r="H360" s="3"/>
      <c r="I360" s="3"/>
      <c r="N360" s="3"/>
    </row>
    <row r="361" spans="3:14" x14ac:dyDescent="0.15">
      <c r="C361" s="3"/>
      <c r="D361" s="3"/>
      <c r="E361" s="3"/>
      <c r="F361" s="3"/>
      <c r="G361" s="3"/>
      <c r="H361" s="3"/>
      <c r="I361" s="3"/>
      <c r="N361" s="3"/>
    </row>
    <row r="362" spans="3:14" x14ac:dyDescent="0.15">
      <c r="C362" s="3"/>
      <c r="D362" s="3"/>
      <c r="E362" s="3"/>
      <c r="F362" s="3"/>
      <c r="G362" s="3"/>
      <c r="H362" s="3"/>
      <c r="I362" s="3"/>
      <c r="N362" s="3"/>
    </row>
    <row r="363" spans="3:14" x14ac:dyDescent="0.15">
      <c r="C363" s="3"/>
      <c r="D363" s="3"/>
      <c r="E363" s="3"/>
      <c r="F363" s="3"/>
      <c r="G363" s="3"/>
      <c r="H363" s="3"/>
      <c r="I363" s="3"/>
      <c r="N363" s="3"/>
    </row>
    <row r="364" spans="3:14" x14ac:dyDescent="0.15">
      <c r="C364" s="3"/>
      <c r="D364" s="3"/>
      <c r="E364" s="3"/>
      <c r="F364" s="3"/>
      <c r="G364" s="3"/>
      <c r="H364" s="3"/>
      <c r="I364" s="3"/>
      <c r="N364" s="3"/>
    </row>
    <row r="365" spans="3:14" x14ac:dyDescent="0.15">
      <c r="C365" s="3"/>
      <c r="D365" s="3"/>
      <c r="E365" s="3"/>
      <c r="F365" s="3"/>
      <c r="G365" s="3"/>
      <c r="H365" s="3"/>
      <c r="I365" s="3"/>
      <c r="N365" s="3"/>
    </row>
    <row r="366" spans="3:14" x14ac:dyDescent="0.15">
      <c r="C366" s="3"/>
      <c r="D366" s="3"/>
      <c r="E366" s="3"/>
      <c r="F366" s="3"/>
      <c r="G366" s="3"/>
      <c r="H366" s="3"/>
      <c r="I366" s="3"/>
      <c r="N366" s="3"/>
    </row>
    <row r="367" spans="3:14" x14ac:dyDescent="0.15">
      <c r="C367" s="3"/>
      <c r="D367" s="3"/>
      <c r="E367" s="3"/>
      <c r="F367" s="3"/>
      <c r="G367" s="3"/>
      <c r="H367" s="3"/>
      <c r="I367" s="3"/>
      <c r="N367" s="3"/>
    </row>
    <row r="368" spans="3:14" x14ac:dyDescent="0.15">
      <c r="C368" s="3"/>
      <c r="D368" s="3"/>
      <c r="E368" s="3"/>
      <c r="F368" s="3"/>
      <c r="G368" s="3"/>
      <c r="H368" s="3"/>
      <c r="I368" s="3"/>
      <c r="N368" s="3"/>
    </row>
    <row r="369" spans="1:17" x14ac:dyDescent="0.15">
      <c r="C369" s="3"/>
      <c r="D369" s="3"/>
      <c r="E369" s="3"/>
      <c r="F369" s="3"/>
      <c r="G369" s="3"/>
      <c r="H369" s="3"/>
      <c r="I369" s="3"/>
      <c r="N369" s="3"/>
    </row>
    <row r="370" spans="1:17" x14ac:dyDescent="0.15">
      <c r="C370" s="3"/>
      <c r="D370" s="3"/>
      <c r="E370" s="3"/>
      <c r="F370" s="3"/>
      <c r="G370" s="3"/>
      <c r="H370" s="3"/>
      <c r="I370" s="3"/>
      <c r="N370" s="3"/>
    </row>
    <row r="371" spans="1:17" x14ac:dyDescent="0.15">
      <c r="C371" s="3"/>
      <c r="D371" s="3"/>
      <c r="E371" s="3"/>
      <c r="F371" s="3"/>
      <c r="G371" s="3"/>
      <c r="H371" s="3"/>
      <c r="I371" s="3"/>
    </row>
    <row r="372" spans="1:17" x14ac:dyDescent="0.15">
      <c r="C372" s="3"/>
      <c r="D372" s="3"/>
      <c r="E372" s="3"/>
      <c r="F372" s="3"/>
      <c r="G372" s="3"/>
      <c r="H372" s="3"/>
      <c r="I372" s="3"/>
    </row>
    <row r="373" spans="1:17" x14ac:dyDescent="0.15">
      <c r="C373" s="3"/>
      <c r="D373" s="3"/>
      <c r="E373" s="3"/>
      <c r="F373" s="3"/>
      <c r="G373" s="3"/>
      <c r="H373" s="3"/>
      <c r="I373" s="3"/>
    </row>
    <row r="374" spans="1:17" x14ac:dyDescent="0.15">
      <c r="C374" s="3"/>
      <c r="D374" s="3"/>
      <c r="E374" s="3"/>
      <c r="F374" s="3"/>
      <c r="G374" s="3"/>
      <c r="H374" s="3"/>
      <c r="I374" s="3"/>
    </row>
    <row r="375" spans="1:17" x14ac:dyDescent="0.15">
      <c r="C375" s="3"/>
      <c r="D375" s="3"/>
      <c r="E375" s="3"/>
      <c r="F375" s="3"/>
      <c r="G375" s="3"/>
      <c r="H375" s="3"/>
      <c r="I375" s="3"/>
    </row>
    <row r="376" spans="1:17" x14ac:dyDescent="0.15">
      <c r="C376" s="3"/>
      <c r="D376" s="3"/>
      <c r="E376" s="3"/>
      <c r="F376" s="3"/>
      <c r="G376" s="3"/>
      <c r="H376" s="3"/>
      <c r="I376" s="3"/>
    </row>
    <row r="377" spans="1:17" x14ac:dyDescent="0.15">
      <c r="C377" s="3"/>
      <c r="D377" s="3"/>
      <c r="E377" s="3"/>
      <c r="F377" s="3"/>
      <c r="G377" s="3"/>
      <c r="H377" s="3"/>
      <c r="I377" s="3"/>
    </row>
    <row r="378" spans="1:17" x14ac:dyDescent="0.15">
      <c r="C378" s="3"/>
      <c r="D378" s="3"/>
      <c r="E378" s="3"/>
      <c r="F378" s="3"/>
      <c r="G378" s="3"/>
      <c r="H378" s="3"/>
      <c r="I378" s="3"/>
    </row>
    <row r="379" spans="1:17" ht="28.5" customHeight="1" x14ac:dyDescent="0.15">
      <c r="C379" s="3"/>
      <c r="D379" s="3"/>
      <c r="E379" s="3"/>
      <c r="F379" s="3"/>
      <c r="G379" s="3"/>
      <c r="H379" s="3"/>
      <c r="I379" s="3"/>
    </row>
    <row r="380" spans="1:17" x14ac:dyDescent="0.15">
      <c r="A380" s="148" t="s">
        <v>719</v>
      </c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</row>
    <row r="381" spans="1:17" x14ac:dyDescent="0.15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</row>
    <row r="382" spans="1:17" ht="24" x14ac:dyDescent="0.15">
      <c r="A382" s="169"/>
      <c r="B382" s="201" t="s">
        <v>637</v>
      </c>
      <c r="C382" s="201" t="s">
        <v>577</v>
      </c>
      <c r="D382" s="201" t="s">
        <v>639</v>
      </c>
      <c r="E382" s="201" t="s">
        <v>623</v>
      </c>
      <c r="F382" s="201" t="s">
        <v>643</v>
      </c>
      <c r="G382" s="201" t="s">
        <v>647</v>
      </c>
      <c r="H382" s="201" t="s">
        <v>645</v>
      </c>
      <c r="I382" s="201" t="s">
        <v>649</v>
      </c>
      <c r="J382" s="201" t="s">
        <v>641</v>
      </c>
      <c r="K382" s="201" t="s">
        <v>701</v>
      </c>
      <c r="L382" s="201" t="s">
        <v>700</v>
      </c>
      <c r="M382" s="201" t="s">
        <v>730</v>
      </c>
      <c r="N382" s="16" t="s">
        <v>724</v>
      </c>
    </row>
    <row r="383" spans="1:17" s="159" customFormat="1" ht="24" x14ac:dyDescent="0.15">
      <c r="A383" s="321" t="s">
        <v>725</v>
      </c>
      <c r="B383" s="170">
        <v>8.2741972020620391E-2</v>
      </c>
      <c r="C383" s="170">
        <v>0.1869203243272084</v>
      </c>
      <c r="D383" s="170" t="s">
        <v>1</v>
      </c>
      <c r="E383" s="170">
        <v>3.9976086955468837E-2</v>
      </c>
      <c r="F383" s="170" t="s">
        <v>1</v>
      </c>
      <c r="G383" s="170">
        <v>8.0724066079090218E-2</v>
      </c>
      <c r="H383" s="170">
        <v>5.0648309806619496E-2</v>
      </c>
      <c r="I383" s="170" t="s">
        <v>1</v>
      </c>
      <c r="J383" s="170">
        <v>0.15450304946148852</v>
      </c>
      <c r="K383" s="170">
        <v>0.15362501232059267</v>
      </c>
      <c r="L383" s="170">
        <v>0.17076013120979061</v>
      </c>
      <c r="M383" s="170"/>
      <c r="N383" s="170">
        <v>0.13123560958626013</v>
      </c>
      <c r="Q383" s="3"/>
    </row>
    <row r="384" spans="1:17" s="159" customFormat="1" x14ac:dyDescent="0.15">
      <c r="A384" s="321">
        <v>43983</v>
      </c>
      <c r="B384" s="170">
        <v>3.7962122204552307E-3</v>
      </c>
      <c r="C384" s="170">
        <v>-3.0803351474708585E-3</v>
      </c>
      <c r="D384" s="170">
        <v>1.5564610556269898E-2</v>
      </c>
      <c r="E384" s="170">
        <v>5.5711131050273366E-4</v>
      </c>
      <c r="F384" s="170"/>
      <c r="G384" s="170">
        <v>1.2027655378090363E-2</v>
      </c>
      <c r="H384" s="170">
        <v>-3.6576023580280697E-3</v>
      </c>
      <c r="I384" s="170">
        <v>1.4457548636992446E-2</v>
      </c>
      <c r="J384" s="170">
        <v>1.9591830453379311E-2</v>
      </c>
      <c r="K384" s="170">
        <v>1.4089683846490786E-2</v>
      </c>
      <c r="L384" s="170">
        <v>1.6933236397270957E-2</v>
      </c>
      <c r="M384" s="170"/>
      <c r="N384" s="170">
        <v>-5.9960902162456975E-3</v>
      </c>
      <c r="Q384" s="3"/>
    </row>
    <row r="385" spans="1:17" s="159" customFormat="1" x14ac:dyDescent="0.15">
      <c r="A385" s="321">
        <v>43952</v>
      </c>
      <c r="B385" s="170">
        <v>4.1514030339356855E-3</v>
      </c>
      <c r="C385" s="170">
        <v>2.4830233269529489E-2</v>
      </c>
      <c r="D385" s="170">
        <v>5.955481751156233E-3</v>
      </c>
      <c r="E385" s="170">
        <v>1.3935424080988579E-3</v>
      </c>
      <c r="F385" s="170"/>
      <c r="G385" s="170">
        <v>1.3876179278439815E-2</v>
      </c>
      <c r="H385" s="170">
        <v>2.0888530411984095E-2</v>
      </c>
      <c r="I385" s="170">
        <v>2.3989551860099878E-2</v>
      </c>
      <c r="J385" s="170">
        <v>3.2778871018686928E-2</v>
      </c>
      <c r="K385" s="170">
        <v>7.0603794136557818E-3</v>
      </c>
      <c r="L385" s="170">
        <v>2.1149945940691195E-2</v>
      </c>
      <c r="M385" s="170"/>
      <c r="N385" s="170">
        <v>2.6989544831247381E-2</v>
      </c>
      <c r="Q385" s="3"/>
    </row>
    <row r="386" spans="1:17" x14ac:dyDescent="0.15">
      <c r="A386" s="322">
        <v>43922</v>
      </c>
      <c r="B386" s="170">
        <v>1.8062036170260365E-2</v>
      </c>
      <c r="C386" s="170">
        <v>-2.2666517114102724E-3</v>
      </c>
      <c r="D386" s="170">
        <v>2.2582699700021136E-3</v>
      </c>
      <c r="E386" s="170">
        <v>2.1414031252989796E-3</v>
      </c>
      <c r="F386" s="170"/>
      <c r="G386" s="170">
        <v>9.9996742418878015E-3</v>
      </c>
      <c r="H386" s="170">
        <v>-2.2003787011674412E-3</v>
      </c>
      <c r="I386" s="170">
        <v>1.5556028193964067E-2</v>
      </c>
      <c r="J386" s="170">
        <v>7.6030519840988298E-3</v>
      </c>
      <c r="K386" s="170">
        <v>8.9483000599521745E-4</v>
      </c>
      <c r="L386" s="170">
        <v>1.88942786542311E-2</v>
      </c>
      <c r="M386" s="170">
        <v>2.244067904461966E-3</v>
      </c>
      <c r="N386" s="170">
        <v>1.5153218720440509E-2</v>
      </c>
    </row>
    <row r="387" spans="1:17" x14ac:dyDescent="0.15">
      <c r="A387" s="322">
        <v>43891</v>
      </c>
      <c r="B387" s="170">
        <v>8.9275318674895132E-3</v>
      </c>
      <c r="C387" s="170">
        <v>7.0701805960000641E-3</v>
      </c>
      <c r="D387" s="170">
        <v>9.9551627565250822E-3</v>
      </c>
      <c r="E387" s="170">
        <v>1.8086381792378425E-2</v>
      </c>
      <c r="F387" s="170"/>
      <c r="G387" s="170">
        <v>4.2805258662586776E-2</v>
      </c>
      <c r="H387" s="170">
        <v>1.3865920880675175E-2</v>
      </c>
      <c r="I387" s="170">
        <v>1.3834739082083214E-2</v>
      </c>
      <c r="J387" s="170">
        <v>3.3355817946083333E-2</v>
      </c>
      <c r="K387" s="170">
        <v>4.9825970387694651E-3</v>
      </c>
      <c r="L387" s="170">
        <v>9.8797552854698045E-3</v>
      </c>
      <c r="M387" s="170">
        <v>1.5804525334356168E-2</v>
      </c>
      <c r="N387" s="170">
        <v>6.812529674028589E-2</v>
      </c>
      <c r="Q387" s="159"/>
    </row>
    <row r="388" spans="1:17" x14ac:dyDescent="0.15">
      <c r="A388" s="322">
        <v>43862</v>
      </c>
      <c r="B388" s="170">
        <v>2.9824441657307688E-2</v>
      </c>
      <c r="C388" s="170">
        <v>3.5527327683020693E-2</v>
      </c>
      <c r="D388" s="170">
        <v>-3.3193878101107632E-3</v>
      </c>
      <c r="E388" s="170">
        <v>6.5939306679150267E-3</v>
      </c>
      <c r="F388" s="170"/>
      <c r="G388" s="170">
        <v>4.324564461305469E-5</v>
      </c>
      <c r="H388" s="170">
        <v>-4.89623988038527E-3</v>
      </c>
      <c r="I388" s="170">
        <v>2.0863417522779648E-2</v>
      </c>
      <c r="J388" s="170">
        <v>3.7127868234986261E-2</v>
      </c>
      <c r="K388" s="170">
        <v>6.0875999700534145E-2</v>
      </c>
      <c r="L388" s="170">
        <v>4.8508704175447948E-2</v>
      </c>
      <c r="M388" s="170">
        <v>1.5812972723864727E-2</v>
      </c>
      <c r="N388" s="170">
        <v>3.8348648781711514E-2</v>
      </c>
    </row>
    <row r="389" spans="1:17" x14ac:dyDescent="0.15">
      <c r="A389" s="322">
        <v>43831</v>
      </c>
      <c r="B389" s="170">
        <v>1.7392364069623856E-4</v>
      </c>
      <c r="C389" s="170">
        <v>2.7173472090192385E-2</v>
      </c>
      <c r="D389" s="170">
        <v>1.4985014985015033E-2</v>
      </c>
      <c r="E389" s="170">
        <v>1.4336149897564709E-3</v>
      </c>
      <c r="F389" s="170">
        <v>7.8431372549037093E-4</v>
      </c>
      <c r="G389" s="170">
        <v>4.4380333756316448E-3</v>
      </c>
      <c r="H389" s="170">
        <v>1.5759377326747856E-2</v>
      </c>
      <c r="I389" s="170">
        <v>6.3009147852193248E-3</v>
      </c>
      <c r="J389" s="170">
        <v>3.3302679486786335E-3</v>
      </c>
      <c r="K389" s="170">
        <v>4.0736144830898269E-2</v>
      </c>
      <c r="L389" s="170">
        <v>2.6923105027868766E-2</v>
      </c>
      <c r="M389" s="170">
        <v>5.6191354297058238E-3</v>
      </c>
      <c r="N389" s="170">
        <v>1.2025131700605374E-2</v>
      </c>
    </row>
    <row r="390" spans="1:17" x14ac:dyDescent="0.15">
      <c r="A390" s="322">
        <v>43800</v>
      </c>
      <c r="B390" s="170">
        <v>1.8903877496564192E-2</v>
      </c>
      <c r="C390" s="170">
        <v>1.0693665085929394E-2</v>
      </c>
      <c r="D390" s="170">
        <v>0</v>
      </c>
      <c r="E390" s="170">
        <v>-5.407513375159545E-3</v>
      </c>
      <c r="F390" s="170">
        <v>-9.8820292736574444E-3</v>
      </c>
      <c r="G390" s="170">
        <v>1.351155147223837E-3</v>
      </c>
      <c r="H390" s="170">
        <v>-4.6054409188867789E-3</v>
      </c>
      <c r="I390" s="170">
        <v>4.7650489383496142E-3</v>
      </c>
      <c r="J390" s="170">
        <v>-5.2708538924344239E-3</v>
      </c>
      <c r="K390" s="170">
        <v>-6.1628090116153667E-3</v>
      </c>
      <c r="L390" s="170">
        <v>-1.0730543569957396E-2</v>
      </c>
      <c r="M390" s="170">
        <v>-3.2879608491764856E-3</v>
      </c>
      <c r="N390" s="170">
        <v>-1.9913742105040599E-2</v>
      </c>
    </row>
    <row r="391" spans="1:17" x14ac:dyDescent="0.15">
      <c r="A391" s="322">
        <v>43770</v>
      </c>
      <c r="B391" s="170">
        <v>-1.5073453647773793E-2</v>
      </c>
      <c r="C391" s="170">
        <v>7.4825023072029317E-3</v>
      </c>
      <c r="D391" s="170">
        <v>0</v>
      </c>
      <c r="E391" s="170">
        <v>4.4801174424686785E-3</v>
      </c>
      <c r="F391" s="170">
        <v>1.2869148611427406E-4</v>
      </c>
      <c r="G391" s="170">
        <v>-3.2704237769402844E-2</v>
      </c>
      <c r="H391" s="170">
        <v>-1.2571683721767464E-3</v>
      </c>
      <c r="I391" s="170">
        <v>-2.2854673721813823E-3</v>
      </c>
      <c r="J391" s="170">
        <v>8.6035413306231323E-3</v>
      </c>
      <c r="K391" s="170">
        <v>-1.9581112202948781E-3</v>
      </c>
      <c r="L391" s="170">
        <v>1.9976629678343238E-2</v>
      </c>
      <c r="M391" s="170">
        <v>-4.795597000304519E-3</v>
      </c>
      <c r="N391" s="170">
        <v>6.9602542212103824E-3</v>
      </c>
    </row>
    <row r="392" spans="1:17" x14ac:dyDescent="0.15">
      <c r="A392" s="322">
        <v>43739</v>
      </c>
      <c r="B392" s="170">
        <v>-8.5233941559920146E-3</v>
      </c>
      <c r="C392" s="170">
        <v>2.3843606390270278E-2</v>
      </c>
      <c r="D392" s="170">
        <v>0</v>
      </c>
      <c r="E392" s="170">
        <v>6.6855865907111678E-4</v>
      </c>
      <c r="F392" s="170">
        <v>4.7072874446211221E-3</v>
      </c>
      <c r="G392" s="170">
        <v>1.4220335511637261E-2</v>
      </c>
      <c r="H392" s="170">
        <v>1.3493754477095964E-2</v>
      </c>
      <c r="I392" s="170">
        <v>5.1298402552899525E-3</v>
      </c>
      <c r="J392" s="170">
        <v>1.4105284757237158E-2</v>
      </c>
      <c r="K392" s="170">
        <v>5.767376901761101E-3</v>
      </c>
      <c r="L392" s="170">
        <v>8.1817727607448321E-3</v>
      </c>
      <c r="M392" s="170">
        <v>-2.0738172093158758E-3</v>
      </c>
      <c r="N392" s="170"/>
    </row>
    <row r="393" spans="1:17" x14ac:dyDescent="0.15">
      <c r="A393" s="322">
        <v>43710</v>
      </c>
      <c r="B393" s="170">
        <v>9.5104899810172228E-4</v>
      </c>
      <c r="C393" s="170">
        <v>2.9070411893748371E-2</v>
      </c>
      <c r="D393" s="170">
        <v>0</v>
      </c>
      <c r="E393" s="170">
        <v>-1.0419530143360722E-3</v>
      </c>
      <c r="F393" s="170">
        <v>-2.5920395465638846E-2</v>
      </c>
      <c r="G393" s="170">
        <v>7.0248822977335146E-3</v>
      </c>
      <c r="H393" s="170">
        <v>-1.4315875644309579E-3</v>
      </c>
      <c r="I393" s="170">
        <v>9.3910883277120716E-3</v>
      </c>
      <c r="J393" s="170">
        <v>5.3045444885229109E-3</v>
      </c>
      <c r="K393" s="170">
        <v>1.59879911309041E-2</v>
      </c>
      <c r="L393" s="170">
        <v>1.5504573716014214E-3</v>
      </c>
      <c r="M393" s="170">
        <v>4.3178800144747509E-3</v>
      </c>
      <c r="N393" s="170"/>
    </row>
    <row r="394" spans="1:17" x14ac:dyDescent="0.15">
      <c r="A394" s="322">
        <v>43681</v>
      </c>
      <c r="B394" s="170">
        <v>1.1504811940961868E-2</v>
      </c>
      <c r="C394" s="170">
        <v>3.6896383842616398E-2</v>
      </c>
      <c r="D394" s="170">
        <v>0</v>
      </c>
      <c r="E394" s="170">
        <v>4.4028231127015705E-3</v>
      </c>
      <c r="F394" s="170">
        <v>1.6193093772217448E-2</v>
      </c>
      <c r="G394" s="170">
        <v>-1.714979666730454E-3</v>
      </c>
      <c r="H394" s="170">
        <v>8.9711064626437232E-4</v>
      </c>
      <c r="I394" s="170">
        <v>-9.1834914443451598E-3</v>
      </c>
      <c r="J394" s="170">
        <v>-5.4919817451506425E-3</v>
      </c>
      <c r="K394" s="170">
        <v>3.6724831143514214E-2</v>
      </c>
      <c r="L394" s="170">
        <v>7.3872682959353897E-3</v>
      </c>
      <c r="M394" s="170">
        <v>7.0026225232754369E-3</v>
      </c>
      <c r="N394" s="170"/>
    </row>
    <row r="395" spans="1:17" x14ac:dyDescent="0.15">
      <c r="A395" s="322">
        <v>43652</v>
      </c>
      <c r="B395" s="170">
        <v>2.015809523512857E-2</v>
      </c>
      <c r="C395" s="170">
        <v>7.9680333838552109E-3</v>
      </c>
      <c r="D395" s="170">
        <v>0</v>
      </c>
      <c r="E395" s="170">
        <v>3.3623027463867139E-3</v>
      </c>
      <c r="F395" s="170">
        <v>8.3381206466814906E-4</v>
      </c>
      <c r="G395" s="170">
        <v>1.4529975020918184E-2</v>
      </c>
      <c r="H395" s="170">
        <v>5.8046576951383821E-3</v>
      </c>
      <c r="I395" s="170">
        <v>3.9331914954769953E-3</v>
      </c>
      <c r="J395" s="170">
        <v>2.6082201017071371E-3</v>
      </c>
      <c r="K395" s="170">
        <v>5.2707345063756073E-3</v>
      </c>
      <c r="L395" s="170">
        <v>7.91253264884062E-3</v>
      </c>
      <c r="M395" s="170">
        <v>3.964750013732643E-3</v>
      </c>
      <c r="N395" s="170"/>
    </row>
    <row r="396" spans="1:17" x14ac:dyDescent="0.15">
      <c r="A396" s="322">
        <v>43623</v>
      </c>
      <c r="B396" s="170">
        <v>-6.1150961090565836E-3</v>
      </c>
      <c r="C396" s="170"/>
      <c r="D396" s="170">
        <v>0</v>
      </c>
      <c r="E396" s="170">
        <v>6.1827531577458572E-3</v>
      </c>
      <c r="F396" s="170">
        <v>-2.2748090557800249E-2</v>
      </c>
      <c r="G396" s="170">
        <v>2.6703667110367091E-3</v>
      </c>
      <c r="H396" s="170">
        <v>9.7175767979740257E-4</v>
      </c>
      <c r="I396" s="170">
        <v>6.9641759882206333E-3</v>
      </c>
      <c r="J396" s="170">
        <v>1.7125899601034722E-2</v>
      </c>
      <c r="K396" s="170">
        <v>-7.8737304564975297E-3</v>
      </c>
      <c r="L396" s="170">
        <v>8.7165127829192945E-3</v>
      </c>
      <c r="M396" s="170">
        <v>1.2502698103589949E-2</v>
      </c>
      <c r="N396" s="170"/>
    </row>
    <row r="397" spans="1:17" x14ac:dyDescent="0.15">
      <c r="A397" s="322">
        <v>43594</v>
      </c>
      <c r="B397" s="170">
        <v>0.10128529143852716</v>
      </c>
      <c r="C397" s="170"/>
      <c r="D397" s="170">
        <v>0</v>
      </c>
      <c r="E397" s="170">
        <v>1.2806481391867131E-2</v>
      </c>
      <c r="F397" s="170">
        <v>2.3039874027906748E-2</v>
      </c>
      <c r="G397" s="170">
        <v>2.1494870934536836E-2</v>
      </c>
      <c r="H397" s="170">
        <v>7.8492599816717412E-3</v>
      </c>
      <c r="I397" s="170">
        <v>1.1052776413757126E-2</v>
      </c>
      <c r="J397" s="170">
        <v>-6.6908308967056351E-3</v>
      </c>
      <c r="K397" s="170">
        <v>3.3773434035497374E-2</v>
      </c>
      <c r="L397" s="170">
        <v>3.5618751123284831E-2</v>
      </c>
      <c r="M397" s="170">
        <v>1.4065541910438739E-2</v>
      </c>
      <c r="N397" s="170"/>
    </row>
    <row r="398" spans="1:17" x14ac:dyDescent="0.15">
      <c r="A398" s="322">
        <v>43565</v>
      </c>
      <c r="B398" s="170">
        <v>2.9694998362708946E-2</v>
      </c>
      <c r="C398" s="170"/>
      <c r="D398" s="170">
        <v>0</v>
      </c>
      <c r="E398" s="170">
        <v>1.3542220216369749E-2</v>
      </c>
      <c r="F398" s="170">
        <v>8.6563152887921824E-3</v>
      </c>
      <c r="G398" s="170">
        <v>1.6452705517935318E-2</v>
      </c>
      <c r="H398" s="170">
        <v>1.6759278366214492E-2</v>
      </c>
      <c r="I398" s="170">
        <v>2.556470206134942E-2</v>
      </c>
      <c r="J398" s="170">
        <v>7.8537741639678194E-3</v>
      </c>
      <c r="K398" s="170">
        <v>2.7519362307125927E-2</v>
      </c>
      <c r="L398" s="170">
        <v>5.3670429215367355E-2</v>
      </c>
      <c r="M398" s="170">
        <v>3.7761042697506131E-2</v>
      </c>
      <c r="N398" s="170"/>
    </row>
    <row r="399" spans="1:17" x14ac:dyDescent="0.15">
      <c r="A399" s="322">
        <v>43536</v>
      </c>
      <c r="B399" s="170">
        <v>2.6143835781448077E-2</v>
      </c>
      <c r="C399" s="170"/>
      <c r="D399" s="170">
        <v>0</v>
      </c>
      <c r="E399" s="170">
        <v>6.3868735695800094E-3</v>
      </c>
      <c r="F399" s="170">
        <v>4.2214077326438559E-2</v>
      </c>
      <c r="G399" s="170">
        <v>3.0572754364573185E-2</v>
      </c>
      <c r="H399" s="170">
        <v>1.4256771549677749E-2</v>
      </c>
      <c r="I399" s="170">
        <v>3.6695781662134941E-2</v>
      </c>
      <c r="J399" s="170">
        <v>2.5970955190736777E-2</v>
      </c>
      <c r="K399" s="170">
        <v>1.5050976209605715E-2</v>
      </c>
      <c r="L399" s="170">
        <v>7.2018208815535445E-2</v>
      </c>
      <c r="M399" s="170">
        <v>8.7342201321618074E-2</v>
      </c>
      <c r="N399" s="170"/>
    </row>
    <row r="400" spans="1:17" x14ac:dyDescent="0.15">
      <c r="A400" s="322">
        <v>43507</v>
      </c>
      <c r="B400" s="170">
        <v>3.520533999408082E-2</v>
      </c>
      <c r="C400" s="170"/>
      <c r="D400" s="170">
        <v>0</v>
      </c>
      <c r="E400" s="170">
        <v>2.0007001500299548E-4</v>
      </c>
      <c r="F400" s="170">
        <v>3.4925252916725213E-2</v>
      </c>
      <c r="G400" s="170">
        <v>1.2443306706518387E-2</v>
      </c>
      <c r="H400" s="170"/>
      <c r="I400" s="170">
        <v>2.3224558920131866E-4</v>
      </c>
      <c r="J400" s="170">
        <v>4.3144282644829834E-2</v>
      </c>
      <c r="K400" s="170">
        <v>1.6971320394251199E-2</v>
      </c>
      <c r="L400" s="170">
        <v>1.8954123953800694E-2</v>
      </c>
      <c r="M400" s="170">
        <v>1.6391366786333794E-2</v>
      </c>
      <c r="N400" s="170"/>
    </row>
    <row r="401" spans="1:14" x14ac:dyDescent="0.15">
      <c r="A401" s="322">
        <v>43478</v>
      </c>
      <c r="B401" s="170">
        <v>1.627108080868267E-2</v>
      </c>
      <c r="C401" s="170"/>
      <c r="D401" s="170">
        <v>0</v>
      </c>
      <c r="E401" s="170"/>
      <c r="F401" s="170">
        <v>2.5810562569872353E-3</v>
      </c>
      <c r="G401" s="170">
        <v>1.4514149135730681E-2</v>
      </c>
      <c r="H401" s="170"/>
      <c r="I401" s="170">
        <v>-3.3532707399076545E-3</v>
      </c>
      <c r="J401" s="170">
        <v>4.043395758327184E-2</v>
      </c>
      <c r="K401" s="170">
        <v>-1.1708720256434102E-2</v>
      </c>
      <c r="L401" s="170">
        <v>9.4955631565138976E-3</v>
      </c>
      <c r="M401" s="170">
        <v>3.4519800485892649E-3</v>
      </c>
      <c r="N401" s="170"/>
    </row>
    <row r="402" spans="1:14" x14ac:dyDescent="0.15">
      <c r="A402" s="322">
        <v>43449</v>
      </c>
      <c r="B402" s="170">
        <v>1.8909853311650515E-2</v>
      </c>
      <c r="C402" s="170"/>
      <c r="D402" s="170">
        <v>0</v>
      </c>
      <c r="E402" s="170"/>
      <c r="F402" s="170">
        <v>-4.9943347760660339E-3</v>
      </c>
      <c r="G402" s="170">
        <v>1.3769868586385681E-2</v>
      </c>
      <c r="H402" s="170"/>
      <c r="I402" s="170">
        <v>6.2064521056147681E-3</v>
      </c>
      <c r="J402" s="170">
        <v>-2.0263811902815787E-2</v>
      </c>
      <c r="K402" s="170">
        <v>1.3569564679377644E-2</v>
      </c>
      <c r="L402" s="170">
        <v>9.5987681404957614E-3</v>
      </c>
      <c r="M402" s="170">
        <v>1.9253818445477133E-3</v>
      </c>
      <c r="N402" s="170"/>
    </row>
    <row r="403" spans="1:14" x14ac:dyDescent="0.15">
      <c r="A403" s="322">
        <v>43420</v>
      </c>
      <c r="B403" s="170">
        <v>1.4451466738157892E-2</v>
      </c>
      <c r="C403" s="170"/>
      <c r="D403" s="170">
        <v>0</v>
      </c>
      <c r="E403" s="170"/>
      <c r="F403" s="170">
        <v>2.9931122549313516E-2</v>
      </c>
      <c r="G403" s="170">
        <v>1.965374433650835E-2</v>
      </c>
      <c r="H403" s="170"/>
      <c r="I403" s="170">
        <v>2.0499302729206192E-2</v>
      </c>
      <c r="J403" s="170">
        <v>1.1951917613023832E-2</v>
      </c>
      <c r="K403" s="170">
        <v>1.2466533710904226E-2</v>
      </c>
      <c r="L403" s="170">
        <v>8.4533801294534028E-3</v>
      </c>
      <c r="M403" s="170">
        <v>1.3575501937367118E-2</v>
      </c>
      <c r="N403" s="170"/>
    </row>
    <row r="404" spans="1:14" x14ac:dyDescent="0.15">
      <c r="A404" s="322">
        <v>43391</v>
      </c>
      <c r="B404" s="170"/>
      <c r="C404" s="170"/>
      <c r="D404" s="170">
        <v>0</v>
      </c>
      <c r="E404" s="170"/>
      <c r="F404" s="170">
        <v>2.0170290463763285E-2</v>
      </c>
      <c r="G404" s="170">
        <v>3.9761431411531323E-3</v>
      </c>
      <c r="H404" s="170"/>
      <c r="I404" s="170">
        <v>8.4250082663954728E-3</v>
      </c>
      <c r="J404" s="170">
        <v>-2.6314585995381723E-2</v>
      </c>
      <c r="K404" s="170"/>
      <c r="L404" s="170"/>
      <c r="M404" s="170">
        <v>2.590670235905046E-2</v>
      </c>
      <c r="N404" s="170"/>
    </row>
    <row r="405" spans="1:14" x14ac:dyDescent="0.15">
      <c r="A405" s="322">
        <v>43362</v>
      </c>
      <c r="B405" s="170"/>
      <c r="C405" s="170"/>
      <c r="D405" s="170">
        <v>0</v>
      </c>
      <c r="E405" s="170"/>
      <c r="F405" s="170">
        <v>-4.7468384066076119E-3</v>
      </c>
      <c r="G405" s="170"/>
      <c r="H405" s="170"/>
      <c r="I405" s="170">
        <v>2.5405683910995069E-4</v>
      </c>
      <c r="J405" s="170">
        <v>-1.0803676061998724E-2</v>
      </c>
      <c r="K405" s="170"/>
      <c r="L405" s="170"/>
      <c r="M405" s="170">
        <v>-3.9979997196926131E-4</v>
      </c>
      <c r="N405" s="170"/>
    </row>
    <row r="406" spans="1:14" x14ac:dyDescent="0.15">
      <c r="A406" s="322">
        <v>43333</v>
      </c>
      <c r="B406" s="170"/>
      <c r="C406" s="170"/>
      <c r="D406" s="170">
        <v>0</v>
      </c>
      <c r="E406" s="170"/>
      <c r="F406" s="170">
        <v>2.4733686097336394E-2</v>
      </c>
      <c r="G406" s="170"/>
      <c r="H406" s="170"/>
      <c r="I406" s="170">
        <v>-5.4102336753384384E-3</v>
      </c>
      <c r="J406" s="170">
        <v>-4.5334994863941436E-3</v>
      </c>
      <c r="K406" s="170"/>
      <c r="L406" s="170"/>
      <c r="M406" s="170">
        <v>9.9999999999988987E-5</v>
      </c>
      <c r="N406" s="170"/>
    </row>
    <row r="407" spans="1:14" x14ac:dyDescent="0.15">
      <c r="A407" s="322">
        <v>43304</v>
      </c>
      <c r="B407" s="170"/>
      <c r="C407" s="170"/>
      <c r="D407" s="170">
        <v>0</v>
      </c>
      <c r="E407" s="170"/>
      <c r="F407" s="170">
        <v>1.6888044680746228E-3</v>
      </c>
      <c r="G407" s="170"/>
      <c r="H407" s="170"/>
      <c r="I407" s="170">
        <v>7.1120190585145515E-3</v>
      </c>
      <c r="J407" s="170">
        <v>1.6141266695806955E-2</v>
      </c>
      <c r="K407" s="170"/>
      <c r="L407" s="170"/>
      <c r="M407" s="170"/>
      <c r="N407" s="170"/>
    </row>
    <row r="408" spans="1:14" x14ac:dyDescent="0.15">
      <c r="A408" s="322">
        <v>43275</v>
      </c>
      <c r="B408" s="170"/>
      <c r="C408" s="170"/>
      <c r="D408" s="170">
        <v>0</v>
      </c>
      <c r="E408" s="170"/>
      <c r="F408" s="170">
        <v>2.7019818010347363E-2</v>
      </c>
      <c r="G408" s="170"/>
      <c r="H408" s="170"/>
      <c r="I408" s="170">
        <v>2.3100588489805896E-2</v>
      </c>
      <c r="J408" s="170">
        <v>-6.8787147658189163E-4</v>
      </c>
      <c r="K408" s="170"/>
      <c r="L408" s="170"/>
      <c r="M408" s="170"/>
      <c r="N408" s="170"/>
    </row>
    <row r="409" spans="1:14" x14ac:dyDescent="0.15">
      <c r="A409" s="322">
        <v>43246</v>
      </c>
      <c r="B409" s="170"/>
      <c r="C409" s="170"/>
      <c r="D409" s="170">
        <v>0</v>
      </c>
      <c r="E409" s="170"/>
      <c r="F409" s="170">
        <v>1.073231959407317E-2</v>
      </c>
      <c r="G409" s="170"/>
      <c r="H409" s="170"/>
      <c r="I409" s="170">
        <v>2.5478664328566936E-2</v>
      </c>
      <c r="J409" s="170">
        <v>-6.0000595429131609E-3</v>
      </c>
      <c r="K409" s="170"/>
      <c r="L409" s="170"/>
      <c r="M409" s="170"/>
      <c r="N409" s="170"/>
    </row>
    <row r="410" spans="1:14" x14ac:dyDescent="0.15">
      <c r="A410" s="322">
        <v>43217</v>
      </c>
      <c r="B410" s="170"/>
      <c r="C410" s="170"/>
      <c r="D410" s="170">
        <v>0</v>
      </c>
      <c r="E410" s="170"/>
      <c r="F410" s="170">
        <v>1.19376739781758E-2</v>
      </c>
      <c r="G410" s="170"/>
      <c r="H410" s="170"/>
      <c r="I410" s="170">
        <v>2.7222675943430197E-3</v>
      </c>
      <c r="J410" s="170">
        <v>1.7944606422683695E-2</v>
      </c>
      <c r="K410" s="170"/>
      <c r="L410" s="170"/>
      <c r="M410" s="170"/>
      <c r="N410" s="170"/>
    </row>
    <row r="411" spans="1:14" x14ac:dyDescent="0.15">
      <c r="A411" s="322">
        <v>43188</v>
      </c>
      <c r="B411" s="170"/>
      <c r="C411" s="170"/>
      <c r="D411" s="170">
        <v>0</v>
      </c>
      <c r="E411" s="170"/>
      <c r="F411" s="170">
        <v>2.8460756987269908E-2</v>
      </c>
      <c r="G411" s="170"/>
      <c r="H411" s="170"/>
      <c r="I411" s="170">
        <v>2.4323841691655801E-2</v>
      </c>
      <c r="J411" s="170">
        <v>-5.7194677562610874E-4</v>
      </c>
      <c r="K411" s="170"/>
      <c r="L411" s="170"/>
      <c r="M411" s="170"/>
      <c r="N411" s="170"/>
    </row>
    <row r="412" spans="1:14" x14ac:dyDescent="0.15">
      <c r="A412" s="322">
        <v>43159</v>
      </c>
      <c r="B412" s="170"/>
      <c r="C412" s="170"/>
      <c r="D412" s="170">
        <v>0</v>
      </c>
      <c r="E412" s="170"/>
      <c r="F412" s="170">
        <v>9.0220878554033712E-3</v>
      </c>
      <c r="G412" s="170"/>
      <c r="H412" s="170"/>
      <c r="I412" s="170">
        <v>2.2123926883367728E-2</v>
      </c>
      <c r="J412" s="170">
        <v>-1.3889417121411896E-2</v>
      </c>
      <c r="K412" s="170"/>
      <c r="L412" s="170"/>
      <c r="M412" s="170"/>
      <c r="N412" s="170"/>
    </row>
    <row r="413" spans="1:14" x14ac:dyDescent="0.15">
      <c r="A413" s="323">
        <v>43130</v>
      </c>
      <c r="B413" s="215"/>
      <c r="C413" s="215"/>
      <c r="D413" s="215">
        <v>0</v>
      </c>
      <c r="E413" s="215"/>
      <c r="F413" s="215">
        <v>5.7036320886461045E-3</v>
      </c>
      <c r="G413" s="215"/>
      <c r="H413" s="215"/>
      <c r="I413" s="215">
        <v>1.0294443137897069E-2</v>
      </c>
      <c r="J413" s="215">
        <v>3.623927567153884E-2</v>
      </c>
      <c r="K413" s="215"/>
      <c r="L413" s="215"/>
      <c r="M413" s="215"/>
      <c r="N413" s="215"/>
    </row>
    <row r="414" spans="1:14" ht="14.1" customHeight="1" x14ac:dyDescent="0.15">
      <c r="A414" s="321" t="s">
        <v>726</v>
      </c>
      <c r="B414" s="170">
        <v>2.5582107843135648E-2</v>
      </c>
      <c r="C414" s="170">
        <v>3.8950715421303503E-2</v>
      </c>
      <c r="D414" s="170">
        <v>5.7086614173227938E-3</v>
      </c>
      <c r="E414" s="170">
        <v>9.1228737052171938E-3</v>
      </c>
      <c r="F414" s="170">
        <v>4.9848942598186799E-2</v>
      </c>
      <c r="G414" s="170">
        <v>3.8893690579083456E-2</v>
      </c>
      <c r="H414" s="170">
        <v>2.2792022792022814E-2</v>
      </c>
      <c r="I414" s="170">
        <v>1.8334863502034567E-2</v>
      </c>
      <c r="J414" s="170">
        <v>6.9148936170211936E-2</v>
      </c>
      <c r="K414" s="170">
        <v>2.5136837264651681E-2</v>
      </c>
      <c r="L414" s="170">
        <v>1.2072300406856605E-2</v>
      </c>
      <c r="M414" s="170">
        <v>9.7257653061224442E-3</v>
      </c>
      <c r="N414" s="170">
        <v>1.9782393669634007E-2</v>
      </c>
    </row>
    <row r="415" spans="1:14" ht="14.1" customHeight="1" x14ac:dyDescent="0.15">
      <c r="A415" s="321" t="s">
        <v>727</v>
      </c>
      <c r="B415" s="170">
        <v>7.9984003199462528E-4</v>
      </c>
      <c r="C415" s="170"/>
      <c r="D415" s="170">
        <v>0</v>
      </c>
      <c r="E415" s="170"/>
      <c r="F415" s="170">
        <v>1.6071568707281821E-2</v>
      </c>
      <c r="G415" s="170">
        <v>9.6153846153863485E-4</v>
      </c>
      <c r="H415" s="170"/>
      <c r="I415" s="170">
        <v>1.9643648612712464E-2</v>
      </c>
      <c r="J415" s="170">
        <v>6.2056737588651878E-2</v>
      </c>
      <c r="K415" s="170">
        <v>3.9999999999995595E-4</v>
      </c>
      <c r="L415" s="170">
        <v>4.8995100489951371E-3</v>
      </c>
      <c r="M415" s="170">
        <v>1.4425851125216933E-3</v>
      </c>
      <c r="N415" s="170">
        <v>0</v>
      </c>
    </row>
    <row r="416" spans="1:14" ht="14.1" customHeight="1" x14ac:dyDescent="0.15">
      <c r="A416" s="321" t="s">
        <v>728</v>
      </c>
      <c r="B416" s="170">
        <v>3.2672833515035964E-3</v>
      </c>
      <c r="C416" s="170">
        <v>5.9042455430198043E-3</v>
      </c>
      <c r="D416" s="170" t="s">
        <v>1</v>
      </c>
      <c r="E416" s="170">
        <v>8.6710581593956403E-4</v>
      </c>
      <c r="F416" s="170" t="s">
        <v>1</v>
      </c>
      <c r="G416" s="170">
        <v>3.2973415678986769E-3</v>
      </c>
      <c r="H416" s="170">
        <v>3.5774658781454372E-3</v>
      </c>
      <c r="I416" s="170" t="s">
        <v>1</v>
      </c>
      <c r="J416" s="170">
        <v>7.5235616124198811E-3</v>
      </c>
      <c r="K416" s="170">
        <v>4.1271679344579235E-3</v>
      </c>
      <c r="L416" s="170">
        <v>2.4174425934776747E-3</v>
      </c>
      <c r="M416" s="170" t="s">
        <v>1</v>
      </c>
      <c r="N416" s="170">
        <v>2.7449151027756635E-3</v>
      </c>
    </row>
    <row r="417" spans="1:14" ht="14.1" customHeight="1" x14ac:dyDescent="0.15">
      <c r="A417" s="321" t="s">
        <v>698</v>
      </c>
      <c r="B417" s="170">
        <v>1.0302547960099141E-2</v>
      </c>
      <c r="C417" s="170">
        <v>1.219931406774492E-2</v>
      </c>
      <c r="D417" s="170" t="s">
        <v>1</v>
      </c>
      <c r="E417" s="170">
        <v>2.2379335353477589E-3</v>
      </c>
      <c r="F417" s="170" t="s">
        <v>1</v>
      </c>
      <c r="G417" s="170">
        <v>6.9793440215004266E-3</v>
      </c>
      <c r="H417" s="170">
        <v>6.3129144684433538E-3</v>
      </c>
      <c r="I417" s="170" t="s">
        <v>1</v>
      </c>
      <c r="J417" s="170">
        <v>1.2133284702633999E-2</v>
      </c>
      <c r="K417" s="170">
        <v>8.6715250721172577E-3</v>
      </c>
      <c r="L417" s="170">
        <v>7.3650042804400536E-3</v>
      </c>
      <c r="M417" s="170" t="s">
        <v>1</v>
      </c>
      <c r="N417" s="170">
        <v>9.040502392395431E-3</v>
      </c>
    </row>
    <row r="418" spans="1:14" ht="14.1" customHeight="1" x14ac:dyDescent="0.15">
      <c r="A418" s="321" t="s">
        <v>551</v>
      </c>
      <c r="B418" s="266">
        <v>2.5563909072030953</v>
      </c>
      <c r="C418" s="266">
        <v>2.1572279981839264</v>
      </c>
      <c r="D418" s="266" t="s">
        <v>1</v>
      </c>
      <c r="E418" s="266">
        <v>1.5258425282784822</v>
      </c>
      <c r="F418" s="266" t="s">
        <v>1</v>
      </c>
      <c r="G418" s="266">
        <v>2.0527652420733649</v>
      </c>
      <c r="H418" s="266">
        <v>0.64117505841365985</v>
      </c>
      <c r="I418" s="266" t="s">
        <v>1</v>
      </c>
      <c r="J418" s="266">
        <v>0.97748134127456476</v>
      </c>
      <c r="K418" s="266">
        <v>2.3651206073612654</v>
      </c>
      <c r="L418" s="266">
        <v>4.4977581664540569</v>
      </c>
      <c r="M418" s="266" t="s">
        <v>1</v>
      </c>
      <c r="N418" s="266">
        <v>3.2925039334183164</v>
      </c>
    </row>
    <row r="419" spans="1:14" ht="14.1" customHeight="1" x14ac:dyDescent="0.15">
      <c r="A419" s="321" t="s">
        <v>729</v>
      </c>
      <c r="B419" s="266">
        <v>2.390856002852372</v>
      </c>
      <c r="C419" s="266">
        <v>2.1572279981839162</v>
      </c>
      <c r="D419" s="266" t="s">
        <v>1</v>
      </c>
      <c r="E419" s="266">
        <v>1.525842528278496</v>
      </c>
      <c r="F419" s="266" t="s">
        <v>1</v>
      </c>
      <c r="G419" s="266">
        <v>1.8615410834148425</v>
      </c>
      <c r="H419" s="266">
        <v>0.64117505841366329</v>
      </c>
      <c r="I419" s="266" t="s">
        <v>1</v>
      </c>
      <c r="J419" s="266">
        <v>2.4417962968333926</v>
      </c>
      <c r="K419" s="266">
        <v>2.2506041759894782</v>
      </c>
      <c r="L419" s="266">
        <v>4.631736762808937</v>
      </c>
      <c r="M419" s="266" t="s">
        <v>1</v>
      </c>
      <c r="N419" s="266">
        <v>3.2925039334183164</v>
      </c>
    </row>
    <row r="420" spans="1:14" ht="14.1" customHeight="1" x14ac:dyDescent="0.15">
      <c r="A420" s="321" t="s">
        <v>553</v>
      </c>
      <c r="B420" s="266">
        <v>8.5966825124475399</v>
      </c>
      <c r="C420" s="266">
        <v>5.6423209067600899</v>
      </c>
      <c r="D420" s="266" t="s">
        <v>1</v>
      </c>
      <c r="E420" s="266">
        <v>5.9875868069200546</v>
      </c>
      <c r="F420" s="266" t="s">
        <v>1</v>
      </c>
      <c r="G420" s="266">
        <v>3.4664912590779826</v>
      </c>
      <c r="H420" s="266">
        <v>2.8571471727046567</v>
      </c>
      <c r="I420" s="266" t="s">
        <v>1</v>
      </c>
      <c r="J420" s="266">
        <v>1.6706562823556192</v>
      </c>
      <c r="K420" s="266">
        <v>7.07702252436055</v>
      </c>
      <c r="L420" s="266">
        <v>22.272063550347752</v>
      </c>
      <c r="M420" s="266" t="s">
        <v>1</v>
      </c>
      <c r="N420" s="266">
        <v>12.366798838321705</v>
      </c>
    </row>
    <row r="421" spans="1:14" ht="14.1" customHeight="1" x14ac:dyDescent="0.15">
      <c r="A421" s="324" t="s">
        <v>699</v>
      </c>
      <c r="B421" s="215">
        <v>0.71084337349397586</v>
      </c>
      <c r="C421" s="215">
        <v>0.62745098039215685</v>
      </c>
      <c r="D421" s="215" t="s">
        <v>1</v>
      </c>
      <c r="E421" s="215">
        <v>0.76388888888888884</v>
      </c>
      <c r="F421" s="215" t="s">
        <v>1</v>
      </c>
      <c r="G421" s="215">
        <v>0.67607758620689662</v>
      </c>
      <c r="H421" s="215">
        <v>0.53623188405797095</v>
      </c>
      <c r="I421" s="215" t="s">
        <v>1</v>
      </c>
      <c r="J421" s="215">
        <v>0.56953642384105962</v>
      </c>
      <c r="K421" s="215">
        <v>0.6428571428571429</v>
      </c>
      <c r="L421" s="215">
        <v>0.73493975903614461</v>
      </c>
      <c r="M421" s="215" t="s">
        <v>1</v>
      </c>
      <c r="N421" s="215">
        <v>0.60606060606060608</v>
      </c>
    </row>
    <row r="422" spans="1:14" x14ac:dyDescent="0.15">
      <c r="C422" s="3"/>
      <c r="D422" s="3"/>
      <c r="E422" s="3"/>
      <c r="F422" s="3"/>
      <c r="G422" s="3"/>
      <c r="H422" s="3"/>
      <c r="I422" s="3"/>
    </row>
    <row r="423" spans="1:14" x14ac:dyDescent="0.15">
      <c r="C423" s="3"/>
      <c r="D423" s="3"/>
      <c r="E423" s="3"/>
      <c r="F423" s="3"/>
      <c r="G423" s="3"/>
      <c r="H423" s="3"/>
      <c r="I423" s="3"/>
    </row>
    <row r="424" spans="1:14" x14ac:dyDescent="0.15">
      <c r="C424" s="3"/>
      <c r="D424" s="3"/>
      <c r="E424" s="3"/>
      <c r="F424" s="3"/>
      <c r="G424" s="3"/>
      <c r="H424" s="3"/>
      <c r="I424" s="3"/>
    </row>
    <row r="425" spans="1:14" x14ac:dyDescent="0.15">
      <c r="C425" s="3"/>
      <c r="D425" s="3"/>
      <c r="E425" s="3"/>
      <c r="F425" s="3"/>
      <c r="G425" s="3"/>
      <c r="H425" s="3"/>
      <c r="I425" s="3"/>
    </row>
    <row r="426" spans="1:14" x14ac:dyDescent="0.15">
      <c r="C426" s="3"/>
      <c r="D426" s="3"/>
      <c r="E426" s="3"/>
      <c r="F426" s="3"/>
      <c r="G426" s="3"/>
      <c r="H426" s="3"/>
      <c r="I426" s="3"/>
    </row>
    <row r="427" spans="1:14" x14ac:dyDescent="0.15">
      <c r="C427" s="3"/>
      <c r="D427" s="3"/>
      <c r="E427" s="3"/>
      <c r="F427" s="3"/>
      <c r="G427" s="3"/>
      <c r="H427" s="3"/>
      <c r="I427" s="3"/>
    </row>
    <row r="428" spans="1:14" x14ac:dyDescent="0.15">
      <c r="C428" s="3"/>
      <c r="D428" s="3"/>
      <c r="E428" s="3"/>
      <c r="F428" s="3"/>
      <c r="G428" s="3"/>
      <c r="H428" s="3"/>
      <c r="I428" s="3"/>
    </row>
    <row r="429" spans="1:14" x14ac:dyDescent="0.15">
      <c r="C429" s="3"/>
      <c r="D429" s="3"/>
      <c r="E429" s="3"/>
      <c r="F429" s="3"/>
      <c r="G429" s="3"/>
      <c r="H429" s="3"/>
      <c r="I429" s="3"/>
    </row>
    <row r="430" spans="1:14" x14ac:dyDescent="0.15">
      <c r="C430" s="3"/>
      <c r="D430" s="3"/>
      <c r="E430" s="3"/>
      <c r="F430" s="3"/>
      <c r="G430" s="3"/>
      <c r="H430" s="3"/>
      <c r="I430" s="3"/>
    </row>
    <row r="431" spans="1:14" x14ac:dyDescent="0.15">
      <c r="C431" s="3"/>
      <c r="D431" s="3"/>
      <c r="E431" s="3"/>
      <c r="F431" s="3"/>
      <c r="G431" s="3"/>
      <c r="H431" s="3"/>
      <c r="I431" s="3"/>
    </row>
    <row r="432" spans="1:14" x14ac:dyDescent="0.15">
      <c r="C432" s="3"/>
      <c r="D432" s="3"/>
      <c r="E432" s="3"/>
      <c r="F432" s="3"/>
      <c r="G432" s="3"/>
      <c r="H432" s="3"/>
      <c r="I432" s="3"/>
    </row>
    <row r="433" spans="3:14" x14ac:dyDescent="0.15">
      <c r="C433" s="3"/>
      <c r="D433" s="3"/>
      <c r="E433" s="3"/>
      <c r="F433" s="3"/>
      <c r="G433" s="3"/>
      <c r="H433" s="3"/>
      <c r="I433" s="3"/>
    </row>
    <row r="434" spans="3:14" x14ac:dyDescent="0.15">
      <c r="C434" s="3"/>
      <c r="D434" s="3"/>
      <c r="E434" s="3"/>
      <c r="F434" s="3"/>
      <c r="G434" s="3"/>
      <c r="H434" s="3"/>
      <c r="I434" s="3"/>
    </row>
    <row r="435" spans="3:14" x14ac:dyDescent="0.15">
      <c r="C435" s="3"/>
      <c r="D435" s="3"/>
      <c r="E435" s="3"/>
      <c r="F435" s="3"/>
      <c r="G435" s="3"/>
      <c r="H435" s="3"/>
      <c r="I435" s="3"/>
      <c r="N435" s="3"/>
    </row>
    <row r="436" spans="3:14" x14ac:dyDescent="0.15">
      <c r="C436" s="3"/>
      <c r="D436" s="3"/>
      <c r="E436" s="3"/>
      <c r="F436" s="3"/>
      <c r="G436" s="3"/>
      <c r="H436" s="3"/>
      <c r="I436" s="3"/>
      <c r="N436" s="3"/>
    </row>
    <row r="437" spans="3:14" x14ac:dyDescent="0.15">
      <c r="C437" s="3"/>
      <c r="D437" s="3"/>
      <c r="E437" s="3"/>
      <c r="F437" s="3"/>
      <c r="G437" s="3"/>
      <c r="H437" s="3"/>
      <c r="I437" s="3"/>
      <c r="N437" s="3"/>
    </row>
    <row r="438" spans="3:14" x14ac:dyDescent="0.15">
      <c r="C438" s="3"/>
      <c r="D438" s="3"/>
      <c r="E438" s="3"/>
      <c r="F438" s="3"/>
      <c r="G438" s="3"/>
      <c r="H438" s="3"/>
      <c r="I438" s="3"/>
      <c r="N438" s="3"/>
    </row>
    <row r="439" spans="3:14" x14ac:dyDescent="0.15">
      <c r="C439" s="3"/>
      <c r="D439" s="3"/>
      <c r="E439" s="3"/>
      <c r="F439" s="3"/>
      <c r="G439" s="3"/>
      <c r="H439" s="3"/>
      <c r="I439" s="3"/>
      <c r="N439" s="3"/>
    </row>
    <row r="440" spans="3:14" x14ac:dyDescent="0.15">
      <c r="C440" s="3"/>
      <c r="D440" s="3"/>
      <c r="E440" s="3"/>
      <c r="F440" s="3"/>
      <c r="G440" s="3"/>
      <c r="H440" s="3"/>
      <c r="I440" s="3"/>
      <c r="N440" s="3"/>
    </row>
    <row r="441" spans="3:14" x14ac:dyDescent="0.15">
      <c r="C441" s="3"/>
      <c r="D441" s="3"/>
      <c r="E441" s="3"/>
      <c r="F441" s="3"/>
      <c r="G441" s="3"/>
      <c r="H441" s="3"/>
      <c r="I441" s="3"/>
      <c r="N441" s="3"/>
    </row>
    <row r="442" spans="3:14" x14ac:dyDescent="0.15">
      <c r="C442" s="3"/>
      <c r="D442" s="3"/>
      <c r="E442" s="3"/>
      <c r="F442" s="3"/>
      <c r="G442" s="3"/>
      <c r="H442" s="3"/>
      <c r="I442" s="3"/>
      <c r="N442" s="3"/>
    </row>
    <row r="443" spans="3:14" x14ac:dyDescent="0.15">
      <c r="C443" s="3"/>
      <c r="D443" s="3"/>
      <c r="E443" s="3"/>
      <c r="F443" s="3"/>
      <c r="G443" s="3"/>
      <c r="H443" s="3"/>
      <c r="I443" s="3"/>
      <c r="N443" s="3"/>
    </row>
    <row r="444" spans="3:14" x14ac:dyDescent="0.15">
      <c r="C444" s="3"/>
      <c r="D444" s="3"/>
      <c r="E444" s="3"/>
      <c r="F444" s="3"/>
      <c r="G444" s="3"/>
      <c r="H444" s="3"/>
      <c r="I444" s="3"/>
      <c r="N444" s="3"/>
    </row>
    <row r="445" spans="3:14" x14ac:dyDescent="0.15">
      <c r="C445" s="3"/>
      <c r="D445" s="3"/>
      <c r="E445" s="3"/>
      <c r="F445" s="3"/>
      <c r="G445" s="3"/>
      <c r="H445" s="3"/>
      <c r="I445" s="3"/>
      <c r="N445" s="3"/>
    </row>
    <row r="446" spans="3:14" x14ac:dyDescent="0.15">
      <c r="C446" s="3"/>
      <c r="D446" s="3"/>
      <c r="E446" s="3"/>
      <c r="F446" s="3"/>
      <c r="G446" s="3"/>
      <c r="H446" s="3"/>
      <c r="I446" s="3"/>
      <c r="N446" s="3"/>
    </row>
    <row r="447" spans="3:14" x14ac:dyDescent="0.15">
      <c r="C447" s="3"/>
      <c r="D447" s="3"/>
      <c r="E447" s="3"/>
      <c r="F447" s="3"/>
      <c r="G447" s="3"/>
      <c r="H447" s="3"/>
      <c r="I447" s="3"/>
      <c r="N447" s="3"/>
    </row>
    <row r="448" spans="3:14" x14ac:dyDescent="0.15">
      <c r="C448" s="3"/>
      <c r="D448" s="3"/>
      <c r="E448" s="3"/>
      <c r="F448" s="3"/>
      <c r="G448" s="3"/>
      <c r="H448" s="3"/>
      <c r="I448" s="3"/>
      <c r="N448" s="3"/>
    </row>
    <row r="449" spans="1:14" x14ac:dyDescent="0.15">
      <c r="C449" s="3"/>
      <c r="D449" s="3"/>
      <c r="E449" s="3"/>
      <c r="F449" s="3"/>
      <c r="G449" s="3"/>
      <c r="H449" s="3"/>
      <c r="I449" s="3"/>
      <c r="N449" s="3"/>
    </row>
    <row r="450" spans="1:14" x14ac:dyDescent="0.15">
      <c r="C450" s="3"/>
      <c r="D450" s="3"/>
      <c r="E450" s="3"/>
      <c r="F450" s="3"/>
      <c r="G450" s="3"/>
      <c r="H450" s="3"/>
      <c r="I450" s="3"/>
      <c r="N450" s="3"/>
    </row>
    <row r="451" spans="1:14" x14ac:dyDescent="0.15">
      <c r="C451" s="3"/>
      <c r="D451" s="3"/>
      <c r="E451" s="3"/>
      <c r="F451" s="3"/>
      <c r="G451" s="3"/>
      <c r="H451" s="3"/>
      <c r="I451" s="3"/>
    </row>
    <row r="452" spans="1:14" x14ac:dyDescent="0.15">
      <c r="C452" s="3"/>
      <c r="D452" s="3"/>
      <c r="E452" s="3"/>
      <c r="F452" s="3"/>
      <c r="G452" s="3"/>
      <c r="H452" s="3"/>
      <c r="I452" s="3"/>
    </row>
    <row r="453" spans="1:14" x14ac:dyDescent="0.15">
      <c r="C453" s="3"/>
      <c r="D453" s="3"/>
      <c r="E453" s="3"/>
      <c r="F453" s="3"/>
      <c r="G453" s="3"/>
      <c r="H453" s="3"/>
      <c r="I453" s="3"/>
    </row>
    <row r="454" spans="1:14" x14ac:dyDescent="0.15">
      <c r="C454" s="3"/>
      <c r="D454" s="3"/>
      <c r="E454" s="3"/>
      <c r="F454" s="3"/>
      <c r="G454" s="3"/>
      <c r="H454" s="3"/>
      <c r="I454" s="3"/>
    </row>
    <row r="455" spans="1:14" ht="26.25" customHeight="1" x14ac:dyDescent="0.15">
      <c r="C455" s="3"/>
      <c r="D455" s="3"/>
      <c r="E455" s="3"/>
      <c r="F455" s="3"/>
      <c r="G455" s="3"/>
      <c r="H455" s="3"/>
      <c r="I455" s="3"/>
    </row>
    <row r="456" spans="1:14" ht="27" hidden="1" customHeight="1" x14ac:dyDescent="0.15">
      <c r="C456" s="3"/>
      <c r="D456" s="3"/>
      <c r="E456" s="3"/>
      <c r="F456" s="3"/>
      <c r="G456" s="3"/>
      <c r="H456" s="3"/>
      <c r="I456" s="3"/>
    </row>
    <row r="457" spans="1:14" x14ac:dyDescent="0.15">
      <c r="A457" s="148" t="s">
        <v>720</v>
      </c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</row>
    <row r="458" spans="1:14" x14ac:dyDescent="0.15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</row>
    <row r="459" spans="1:14" x14ac:dyDescent="0.15">
      <c r="A459" s="169"/>
      <c r="B459" s="201" t="s">
        <v>560</v>
      </c>
      <c r="C459" s="201" t="s">
        <v>556</v>
      </c>
      <c r="D459" s="201" t="s">
        <v>554</v>
      </c>
      <c r="E459" s="201" t="s">
        <v>621</v>
      </c>
      <c r="F459" s="201" t="s">
        <v>562</v>
      </c>
      <c r="G459" s="201" t="s">
        <v>564</v>
      </c>
      <c r="H459" s="201" t="s">
        <v>567</v>
      </c>
      <c r="I459" s="201" t="s">
        <v>571</v>
      </c>
      <c r="J459" s="201" t="s">
        <v>615</v>
      </c>
      <c r="K459" s="201" t="s">
        <v>611</v>
      </c>
      <c r="L459" s="201" t="s">
        <v>608</v>
      </c>
      <c r="M459" s="201" t="s">
        <v>604</v>
      </c>
      <c r="N459" s="16" t="s">
        <v>627</v>
      </c>
    </row>
    <row r="460" spans="1:14" ht="24" x14ac:dyDescent="0.15">
      <c r="A460" s="321" t="s">
        <v>725</v>
      </c>
      <c r="B460" s="170">
        <v>0.17741733968954065</v>
      </c>
      <c r="C460" s="170">
        <v>0.21527127319597561</v>
      </c>
      <c r="D460" s="170">
        <v>0.30586883967892242</v>
      </c>
      <c r="E460" s="170">
        <v>0.1474099103112001</v>
      </c>
      <c r="F460" s="170">
        <v>0.10934416807003178</v>
      </c>
      <c r="G460" s="170">
        <v>0.1172589993653621</v>
      </c>
      <c r="H460" s="170">
        <v>0.19530752283470565</v>
      </c>
      <c r="I460" s="170">
        <v>2.5718038869872561E-2</v>
      </c>
      <c r="J460" s="170">
        <v>4.8107126122056032E-2</v>
      </c>
      <c r="K460" s="170">
        <v>9.5963045958558091E-3</v>
      </c>
      <c r="L460" s="170">
        <v>0.15285954758039488</v>
      </c>
      <c r="M460" s="170">
        <v>0.21755324666435816</v>
      </c>
      <c r="N460" s="170">
        <v>0.16037600294036225</v>
      </c>
    </row>
    <row r="461" spans="1:14" x14ac:dyDescent="0.15">
      <c r="A461" s="321">
        <v>43983</v>
      </c>
      <c r="B461" s="170">
        <v>4.4831887060076125E-2</v>
      </c>
      <c r="C461" s="170">
        <v>3.8947555456054009E-2</v>
      </c>
      <c r="D461" s="170">
        <v>2.7944979213532894E-2</v>
      </c>
      <c r="E461" s="170">
        <v>1.2546014622494994E-2</v>
      </c>
      <c r="F461" s="170">
        <v>3.7755170683068329E-2</v>
      </c>
      <c r="G461" s="170">
        <v>2.186941575797019E-3</v>
      </c>
      <c r="H461" s="170">
        <v>5.4139571032887523E-2</v>
      </c>
      <c r="I461" s="170">
        <v>4.2943184566950343E-3</v>
      </c>
      <c r="J461" s="170">
        <v>-8.4257304079880333E-3</v>
      </c>
      <c r="K461" s="170">
        <v>1.3450638939847364E-3</v>
      </c>
      <c r="L461" s="170">
        <v>1.7414692473118332E-2</v>
      </c>
      <c r="M461" s="170">
        <v>2.8673471887650126E-2</v>
      </c>
      <c r="N461" s="170">
        <v>2.5173359532413953E-2</v>
      </c>
    </row>
    <row r="462" spans="1:14" x14ac:dyDescent="0.15">
      <c r="A462" s="321">
        <v>43952</v>
      </c>
      <c r="B462" s="170">
        <v>4.0065458596258652E-2</v>
      </c>
      <c r="C462" s="170">
        <v>2.0328505036576634E-2</v>
      </c>
      <c r="D462" s="170">
        <v>2.5541571161528553E-2</v>
      </c>
      <c r="E462" s="170">
        <v>5.3052528739422899E-3</v>
      </c>
      <c r="F462" s="170">
        <v>1.4754769656752265E-2</v>
      </c>
      <c r="G462" s="170">
        <v>1.3682422436970376E-2</v>
      </c>
      <c r="H462" s="170">
        <v>1.7292321485691209E-2</v>
      </c>
      <c r="I462" s="170">
        <v>1.8064022072524999E-2</v>
      </c>
      <c r="J462" s="170">
        <v>-2.5067462529441151E-3</v>
      </c>
      <c r="K462" s="170">
        <v>3.3973625421159635E-2</v>
      </c>
      <c r="L462" s="170">
        <v>3.3886877215464017E-2</v>
      </c>
      <c r="M462" s="170">
        <v>6.0942073363942084E-3</v>
      </c>
      <c r="N462" s="170">
        <v>1.8466507082736339E-2</v>
      </c>
    </row>
    <row r="463" spans="1:14" x14ac:dyDescent="0.15">
      <c r="A463" s="322">
        <v>43922</v>
      </c>
      <c r="B463" s="170">
        <v>3.0488504884378043E-2</v>
      </c>
      <c r="C463" s="170">
        <v>5.0118955703752084E-2</v>
      </c>
      <c r="D463" s="170">
        <v>2.0082669992428692E-2</v>
      </c>
      <c r="E463" s="170">
        <v>1.403389528168375E-2</v>
      </c>
      <c r="F463" s="170">
        <v>2.1870332286044902E-2</v>
      </c>
      <c r="G463" s="170">
        <v>2.8502036036906153E-2</v>
      </c>
      <c r="H463" s="170">
        <v>-3.9424504469104116E-3</v>
      </c>
      <c r="I463" s="170">
        <v>-2.1878267293300668E-2</v>
      </c>
      <c r="J463" s="170">
        <v>4.1324602131344333E-2</v>
      </c>
      <c r="K463" s="170">
        <v>-2.2774189843867178E-3</v>
      </c>
      <c r="L463" s="170">
        <v>1.734932306294179E-3</v>
      </c>
      <c r="M463" s="170">
        <v>1.2973211563449605E-2</v>
      </c>
      <c r="N463" s="170">
        <v>2.0988584821717948E-2</v>
      </c>
    </row>
    <row r="464" spans="1:14" x14ac:dyDescent="0.15">
      <c r="A464" s="322">
        <v>43891</v>
      </c>
      <c r="B464" s="170">
        <v>9.9999483844137038E-3</v>
      </c>
      <c r="C464" s="170">
        <v>1.5484047064637033E-2</v>
      </c>
      <c r="D464" s="170">
        <v>2.9885962826327495E-2</v>
      </c>
      <c r="E464" s="170">
        <v>2.1413401027301215E-2</v>
      </c>
      <c r="F464" s="170">
        <v>1.8914744394381122E-2</v>
      </c>
      <c r="G464" s="170">
        <v>2.701454171179396E-2</v>
      </c>
      <c r="H464" s="170">
        <v>5.4079539378673047E-3</v>
      </c>
      <c r="I464" s="170">
        <v>4.0407860018094821E-2</v>
      </c>
      <c r="J464" s="170">
        <v>2.5472798560039287E-2</v>
      </c>
      <c r="K464" s="170">
        <v>-2.7748991591471005E-2</v>
      </c>
      <c r="L464" s="170">
        <v>5.3982394577958948E-2</v>
      </c>
      <c r="M464" s="170">
        <v>9.3620667616555187E-3</v>
      </c>
      <c r="N464" s="170">
        <v>2.1006262401473519E-2</v>
      </c>
    </row>
    <row r="465" spans="1:14" x14ac:dyDescent="0.15">
      <c r="A465" s="322">
        <v>43862</v>
      </c>
      <c r="B465" s="170">
        <v>1.6505164847026188E-2</v>
      </c>
      <c r="C465" s="170">
        <v>4.0095440710601143E-2</v>
      </c>
      <c r="D465" s="170">
        <v>4.7203941995262344E-2</v>
      </c>
      <c r="E465" s="170">
        <v>1.9034910561522234E-2</v>
      </c>
      <c r="F465" s="170">
        <v>1.8706555316430618E-3</v>
      </c>
      <c r="G465" s="170">
        <v>1.6851624407595245E-2</v>
      </c>
      <c r="H465" s="170">
        <v>4.8283948275300914E-2</v>
      </c>
      <c r="I465" s="170">
        <v>1.9077408049459454E-2</v>
      </c>
      <c r="J465" s="170">
        <v>3.746090621723204E-2</v>
      </c>
      <c r="K465" s="170">
        <v>2.2214514326030908E-2</v>
      </c>
      <c r="L465" s="170">
        <v>4.8193799122374315E-2</v>
      </c>
      <c r="M465" s="170">
        <v>5.2739028277828337E-2</v>
      </c>
      <c r="N465" s="170">
        <v>4.2837344176273051E-3</v>
      </c>
    </row>
    <row r="466" spans="1:14" x14ac:dyDescent="0.15">
      <c r="A466" s="322">
        <v>43831</v>
      </c>
      <c r="B466" s="170">
        <v>-5.8523612985428297E-4</v>
      </c>
      <c r="C466" s="170">
        <v>-1.4906477251787651E-2</v>
      </c>
      <c r="D466" s="170">
        <v>2.1941839985264999E-2</v>
      </c>
      <c r="E466" s="170">
        <v>-8.829287112637918E-3</v>
      </c>
      <c r="F466" s="170">
        <v>-2.3653833456021012E-2</v>
      </c>
      <c r="G466" s="170">
        <v>-2.164814543382676E-2</v>
      </c>
      <c r="H466" s="170">
        <v>1.8672004445370233E-2</v>
      </c>
      <c r="I466" s="170">
        <v>-1.6976147584777057E-2</v>
      </c>
      <c r="J466" s="170">
        <v>-1.5032707988833088E-2</v>
      </c>
      <c r="K466" s="170">
        <v>-3.1588793178354536E-2</v>
      </c>
      <c r="L466" s="170">
        <v>1.2641587274337396E-2</v>
      </c>
      <c r="M466" s="170">
        <v>1.9191321059196687E-2</v>
      </c>
      <c r="N466" s="170">
        <v>-1.3976401758774015E-3</v>
      </c>
    </row>
    <row r="467" spans="1:14" x14ac:dyDescent="0.15">
      <c r="A467" s="322">
        <v>43800</v>
      </c>
      <c r="B467" s="170">
        <v>1.076671377502364E-2</v>
      </c>
      <c r="C467" s="170">
        <v>-8.5866560967507201E-3</v>
      </c>
      <c r="D467" s="170">
        <v>2.3034628487289543E-2</v>
      </c>
      <c r="E467" s="170">
        <v>1.0092357574012556E-2</v>
      </c>
      <c r="F467" s="170">
        <v>1.6636687784763127E-2</v>
      </c>
      <c r="G467" s="170">
        <v>1.0740518704376756E-2</v>
      </c>
      <c r="H467" s="170">
        <v>5.0360350269993137E-3</v>
      </c>
      <c r="I467" s="170">
        <v>2.9481409292265726E-3</v>
      </c>
      <c r="J467" s="170">
        <v>-4.2549338959752729E-3</v>
      </c>
      <c r="K467" s="170">
        <v>-1.7978736240439254E-2</v>
      </c>
      <c r="L467" s="170">
        <v>8.1258764708318498E-3</v>
      </c>
      <c r="M467" s="170">
        <v>3.7890055606236817E-2</v>
      </c>
      <c r="N467" s="170">
        <v>2.1591592870847887E-2</v>
      </c>
    </row>
    <row r="468" spans="1:14" x14ac:dyDescent="0.15">
      <c r="A468" s="322">
        <v>43770</v>
      </c>
      <c r="B468" s="170">
        <v>-1.3654771634059759E-2</v>
      </c>
      <c r="C468" s="170">
        <v>-5.7079957516820018E-3</v>
      </c>
      <c r="D468" s="170">
        <v>1.7397618158629502E-2</v>
      </c>
      <c r="E468" s="170">
        <v>4.2768257948432031E-2</v>
      </c>
      <c r="F468" s="170">
        <v>-1.0268176365325454E-2</v>
      </c>
      <c r="G468" s="170">
        <v>-1.0491088869342136E-2</v>
      </c>
      <c r="H468" s="170">
        <v>1.4985332889651259E-3</v>
      </c>
      <c r="I468" s="170">
        <v>-2.055401430987136E-2</v>
      </c>
      <c r="J468" s="170">
        <v>-1.9243873145790378E-3</v>
      </c>
      <c r="K468" s="170">
        <v>2.2283031578994101E-2</v>
      </c>
      <c r="L468" s="170">
        <v>-1.8140190155511937E-2</v>
      </c>
      <c r="M468" s="170">
        <v>9.9172126775057268E-3</v>
      </c>
      <c r="N468" s="170">
        <v>4.6875087702415996E-3</v>
      </c>
    </row>
    <row r="469" spans="1:14" x14ac:dyDescent="0.15">
      <c r="A469" s="322">
        <v>43739</v>
      </c>
      <c r="B469" s="170">
        <v>2.0786267996081076E-2</v>
      </c>
      <c r="C469" s="170">
        <v>1.7414343548565064E-2</v>
      </c>
      <c r="D469" s="170">
        <v>1.4462615937005152E-2</v>
      </c>
      <c r="E469" s="170">
        <v>-5.4377986554467461E-3</v>
      </c>
      <c r="F469" s="170">
        <v>1.1594320367656064E-2</v>
      </c>
      <c r="G469" s="170">
        <v>6.9857816583309695E-3</v>
      </c>
      <c r="H469" s="170">
        <v>1.8621764353155573E-2</v>
      </c>
      <c r="I469" s="170">
        <v>1.8907112515479829E-2</v>
      </c>
      <c r="J469" s="170">
        <v>7.5994454872219119E-3</v>
      </c>
      <c r="K469" s="170">
        <v>1.3779327412651901E-2</v>
      </c>
      <c r="L469" s="170">
        <v>-7.1650088007689794E-3</v>
      </c>
      <c r="M469" s="170">
        <v>4.1391426420954169E-3</v>
      </c>
      <c r="N469" s="170">
        <v>2.6506178430278915E-2</v>
      </c>
    </row>
    <row r="470" spans="1:14" x14ac:dyDescent="0.15">
      <c r="A470" s="322">
        <v>43710</v>
      </c>
      <c r="B470" s="170">
        <v>8.1621440440182158E-3</v>
      </c>
      <c r="C470" s="170">
        <v>6.6957319676114197E-3</v>
      </c>
      <c r="D470" s="170">
        <v>2.7333236637160141E-2</v>
      </c>
      <c r="E470" s="170">
        <v>1.7515468966107783E-3</v>
      </c>
      <c r="F470" s="170">
        <v>7.9554434390562423E-3</v>
      </c>
      <c r="G470" s="170">
        <v>-1.7698326176380785E-3</v>
      </c>
      <c r="H470" s="170">
        <v>2.8489061239385383E-3</v>
      </c>
      <c r="I470" s="170">
        <v>-3.8936688786490592E-3</v>
      </c>
      <c r="J470" s="170">
        <v>-6.6636781153113969E-3</v>
      </c>
      <c r="K470" s="170">
        <v>-7.3305484681461842E-3</v>
      </c>
      <c r="L470" s="170">
        <v>-1.2335042241394811E-3</v>
      </c>
      <c r="M470" s="170">
        <v>2.9414723223566919E-2</v>
      </c>
      <c r="N470" s="170">
        <v>5.2242282215545499E-3</v>
      </c>
    </row>
    <row r="471" spans="1:14" x14ac:dyDescent="0.15">
      <c r="A471" s="322">
        <v>43681</v>
      </c>
      <c r="B471" s="170">
        <v>7.2995815363675609E-3</v>
      </c>
      <c r="C471" s="170">
        <v>-5.4921256622699095E-4</v>
      </c>
      <c r="D471" s="170">
        <v>4.6712758305902158E-2</v>
      </c>
      <c r="E471" s="170">
        <v>1.2787326718638581E-2</v>
      </c>
      <c r="F471" s="170">
        <v>1.604730348443939E-3</v>
      </c>
      <c r="G471" s="170">
        <v>2.8430375715713829E-2</v>
      </c>
      <c r="H471" s="170">
        <v>3.0169597541744003E-2</v>
      </c>
      <c r="I471" s="170">
        <v>-9.7970534375035889E-4</v>
      </c>
      <c r="J471" s="170">
        <v>1.5443938346125712E-2</v>
      </c>
      <c r="K471" s="170">
        <v>8.4450355168506144E-2</v>
      </c>
      <c r="L471" s="170">
        <v>7.2043690728351706E-3</v>
      </c>
      <c r="M471" s="170">
        <v>2.2017768943851324E-2</v>
      </c>
      <c r="N471" s="170">
        <v>-1.0225047210981386E-2</v>
      </c>
    </row>
    <row r="472" spans="1:14" x14ac:dyDescent="0.15">
      <c r="A472" s="322">
        <v>43652</v>
      </c>
      <c r="B472" s="170">
        <v>5.6891017619146722E-3</v>
      </c>
      <c r="C472" s="170">
        <v>4.6977647792369154E-2</v>
      </c>
      <c r="D472" s="170">
        <v>1.7476933772393455E-2</v>
      </c>
      <c r="E472" s="170">
        <v>1.7574494708891941E-2</v>
      </c>
      <c r="F472" s="170">
        <v>1.0212306073229815E-2</v>
      </c>
      <c r="G472" s="170">
        <v>1.7143003524253575E-2</v>
      </c>
      <c r="H472" s="170">
        <v>1.3660967971732718E-2</v>
      </c>
      <c r="I472" s="170">
        <v>-4.3632992226655398E-3</v>
      </c>
      <c r="J472" s="170">
        <v>-2.0629077318822391E-2</v>
      </c>
      <c r="K472" s="170">
        <v>-2.7042369071395456E-2</v>
      </c>
      <c r="L472" s="170">
        <v>1.3577287740442756E-2</v>
      </c>
      <c r="M472" s="170">
        <v>5.8086931754569582E-3</v>
      </c>
      <c r="N472" s="170">
        <v>1.3570182485850402E-2</v>
      </c>
    </row>
    <row r="473" spans="1:14" x14ac:dyDescent="0.15">
      <c r="A473" s="322">
        <v>43623</v>
      </c>
      <c r="B473" s="170">
        <v>2.2281013582870046E-2</v>
      </c>
      <c r="C473" s="170">
        <v>3.2779067249579338E-2</v>
      </c>
      <c r="D473" s="170">
        <v>2.7918116374672453E-2</v>
      </c>
      <c r="E473" s="170">
        <v>1.1982099968947835E-2</v>
      </c>
      <c r="F473" s="170">
        <v>7.6974547235503232E-3</v>
      </c>
      <c r="G473" s="170">
        <v>2.3890406663411579E-3</v>
      </c>
      <c r="H473" s="170">
        <v>1.166122382224874E-2</v>
      </c>
      <c r="I473" s="170">
        <v>2.2921747879427468E-3</v>
      </c>
      <c r="J473" s="170">
        <v>-2.079684992786231E-2</v>
      </c>
      <c r="K473" s="170">
        <v>-5.3584178253916259E-2</v>
      </c>
      <c r="L473" s="170">
        <v>4.0720321853473518E-3</v>
      </c>
      <c r="M473" s="170">
        <v>1.1868535924247914E-2</v>
      </c>
      <c r="N473" s="170">
        <v>2.0757859608089513E-2</v>
      </c>
    </row>
    <row r="474" spans="1:14" x14ac:dyDescent="0.15">
      <c r="A474" s="322">
        <v>43594</v>
      </c>
      <c r="B474" s="170">
        <v>3.2569246313811639E-2</v>
      </c>
      <c r="C474" s="170">
        <v>7.4575503133550755E-2</v>
      </c>
      <c r="D474" s="170">
        <v>6.4815235238262714E-2</v>
      </c>
      <c r="E474" s="170">
        <v>4.1598174280603528E-2</v>
      </c>
      <c r="F474" s="170">
        <v>3.0955025051972507E-2</v>
      </c>
      <c r="G474" s="170">
        <v>2.9610962126755402E-2</v>
      </c>
      <c r="H474" s="170">
        <v>4.7195208721298842E-2</v>
      </c>
      <c r="I474" s="170">
        <v>2.5266208718911054E-2</v>
      </c>
      <c r="J474" s="170">
        <v>-9.4432940168004808E-3</v>
      </c>
      <c r="K474" s="170">
        <v>5.7197263892997674E-2</v>
      </c>
      <c r="L474" s="170">
        <v>5.6770769258368992E-2</v>
      </c>
      <c r="M474" s="170">
        <v>7.7019723250616234E-2</v>
      </c>
      <c r="N474" s="170">
        <v>4.6860647712444248E-2</v>
      </c>
    </row>
    <row r="475" spans="1:14" x14ac:dyDescent="0.15">
      <c r="A475" s="322">
        <v>43565</v>
      </c>
      <c r="B475" s="170">
        <v>5.6340205011669253E-2</v>
      </c>
      <c r="C475" s="170">
        <v>4.3391335617096016E-2</v>
      </c>
      <c r="D475" s="170">
        <v>6.749895674415396E-2</v>
      </c>
      <c r="E475" s="170">
        <v>3.7343355786355392E-2</v>
      </c>
      <c r="F475" s="170">
        <v>4.2690332279884446E-2</v>
      </c>
      <c r="G475" s="170">
        <v>3.8127835409274224E-2</v>
      </c>
      <c r="H475" s="170">
        <v>4.7902881457881213E-2</v>
      </c>
      <c r="I475" s="170">
        <v>3.991619192947804E-2</v>
      </c>
      <c r="J475" s="170">
        <v>3.5838504718677111E-3</v>
      </c>
      <c r="K475" s="170">
        <v>-5.8546409723255033E-2</v>
      </c>
      <c r="L475" s="170"/>
      <c r="M475" s="170">
        <v>8.4617554397004635E-2</v>
      </c>
      <c r="N475" s="170">
        <v>1.0438922378545934E-2</v>
      </c>
    </row>
    <row r="476" spans="1:14" x14ac:dyDescent="0.15">
      <c r="A476" s="322">
        <v>43536</v>
      </c>
      <c r="B476" s="170">
        <v>3.4512877586081459E-2</v>
      </c>
      <c r="C476" s="170">
        <v>2.3210326250794014E-2</v>
      </c>
      <c r="D476" s="170">
        <v>5.3657987272876628E-2</v>
      </c>
      <c r="E476" s="170">
        <v>3.027236190486976E-2</v>
      </c>
      <c r="F476" s="170">
        <v>4.3671244978823354E-2</v>
      </c>
      <c r="G476" s="170">
        <v>-1.2700182974990981E-2</v>
      </c>
      <c r="H476" s="170">
        <v>-1.394187974869196E-2</v>
      </c>
      <c r="I476" s="170">
        <v>4.4589385606845E-2</v>
      </c>
      <c r="J476" s="170">
        <v>4.463859807664957E-2</v>
      </c>
      <c r="K476" s="170">
        <v>-2.1945237278947205E-2</v>
      </c>
      <c r="L476" s="170"/>
      <c r="M476" s="170">
        <v>0.10443756869984422</v>
      </c>
      <c r="N476" s="170">
        <v>2.4384915563703924E-2</v>
      </c>
    </row>
    <row r="477" spans="1:14" x14ac:dyDescent="0.15">
      <c r="A477" s="322">
        <v>43507</v>
      </c>
      <c r="B477" s="170">
        <v>-2.7483632668433566E-3</v>
      </c>
      <c r="C477" s="170">
        <v>2.0056640447668417E-2</v>
      </c>
      <c r="D477" s="170">
        <v>3.2736101915062932E-3</v>
      </c>
      <c r="E477" s="170">
        <v>3.7528536351043584E-3</v>
      </c>
      <c r="F477" s="170">
        <v>-1.9200451098106419E-3</v>
      </c>
      <c r="G477" s="170">
        <v>-1.3917253966388987E-3</v>
      </c>
      <c r="H477" s="170">
        <v>3.0789515408757129E-2</v>
      </c>
      <c r="I477" s="170">
        <v>-1.9292254210825366E-3</v>
      </c>
      <c r="J477" s="170">
        <v>3.5626361010960214E-2</v>
      </c>
      <c r="K477" s="170">
        <v>7.5278372693036E-2</v>
      </c>
      <c r="L477" s="170"/>
      <c r="M477" s="170">
        <v>3.701814412011134E-2</v>
      </c>
      <c r="N477" s="170">
        <v>-1.0327032542549963E-2</v>
      </c>
    </row>
    <row r="478" spans="1:14" x14ac:dyDescent="0.15">
      <c r="A478" s="322">
        <v>43478</v>
      </c>
      <c r="B478" s="170">
        <v>3.6698448761324221E-3</v>
      </c>
      <c r="C478" s="170">
        <v>-1.3056592563357294E-3</v>
      </c>
      <c r="D478" s="170">
        <v>1.7797049816080768E-2</v>
      </c>
      <c r="E478" s="170">
        <v>1.7340679955649474E-2</v>
      </c>
      <c r="F478" s="170">
        <v>2.1957570201185383E-3</v>
      </c>
      <c r="G478" s="170">
        <v>1.4485207840521319E-2</v>
      </c>
      <c r="H478" s="170">
        <v>7.2443257301649522E-3</v>
      </c>
      <c r="I478" s="170">
        <v>1.3526241184733889E-2</v>
      </c>
      <c r="J478" s="170">
        <v>1.4206341805512501E-2</v>
      </c>
      <c r="K478" s="170">
        <v>6.6344573272516472E-2</v>
      </c>
      <c r="L478" s="170"/>
      <c r="M478" s="170">
        <v>2.384082314468855E-2</v>
      </c>
      <c r="N478" s="170">
        <v>1.0226923615886285E-2</v>
      </c>
    </row>
    <row r="479" spans="1:14" x14ac:dyDescent="0.15">
      <c r="A479" s="322">
        <v>43449</v>
      </c>
      <c r="B479" s="170">
        <v>8.4549544788037334E-3</v>
      </c>
      <c r="C479" s="170">
        <v>1.1026726861384031E-2</v>
      </c>
      <c r="D479" s="170">
        <v>2.0262079424032686E-2</v>
      </c>
      <c r="E479" s="170">
        <v>1.9938187914184446E-2</v>
      </c>
      <c r="F479" s="170">
        <v>1.920206864276075E-2</v>
      </c>
      <c r="G479" s="170">
        <v>2.8558670349569937E-3</v>
      </c>
      <c r="H479" s="170">
        <v>2.3941636933420191E-2</v>
      </c>
      <c r="I479" s="170">
        <v>1.0618260898522247E-2</v>
      </c>
      <c r="J479" s="170">
        <v>4.9146510353681077E-3</v>
      </c>
      <c r="K479" s="170">
        <v>5.6211542934526515E-2</v>
      </c>
      <c r="L479" s="170"/>
      <c r="M479" s="170">
        <v>4.5219277887448561E-2</v>
      </c>
      <c r="N479" s="170">
        <v>1.9006799090819926E-2</v>
      </c>
    </row>
    <row r="480" spans="1:14" x14ac:dyDescent="0.15">
      <c r="A480" s="322">
        <v>43420</v>
      </c>
      <c r="B480" s="170">
        <v>3.4168968856903015E-2</v>
      </c>
      <c r="C480" s="170">
        <v>2.6652592064648664E-2</v>
      </c>
      <c r="D480" s="170">
        <v>2.6444135060912921E-2</v>
      </c>
      <c r="E480" s="170">
        <v>3.8833422947328611E-3</v>
      </c>
      <c r="F480" s="170">
        <v>1.7933605517845452E-2</v>
      </c>
      <c r="G480" s="170">
        <v>4.7166640570837526E-2</v>
      </c>
      <c r="H480" s="170">
        <v>2.1895387508547637E-2</v>
      </c>
      <c r="I480" s="170">
        <v>4.1667934321913735E-2</v>
      </c>
      <c r="J480" s="170">
        <v>6.1569952528473894E-2</v>
      </c>
      <c r="K480" s="170">
        <v>5.2861676607417474E-3</v>
      </c>
      <c r="L480" s="170"/>
      <c r="M480" s="170">
        <v>-8.8179546186147317E-3</v>
      </c>
      <c r="N480" s="170">
        <v>5.8664437862006258E-2</v>
      </c>
    </row>
    <row r="481" spans="1:14" x14ac:dyDescent="0.15">
      <c r="A481" s="322">
        <v>43391</v>
      </c>
      <c r="B481" s="170">
        <v>2.450407085457762E-2</v>
      </c>
      <c r="C481" s="170">
        <v>5.5433317070667024E-2</v>
      </c>
      <c r="D481" s="170">
        <v>1.459262153732932E-2</v>
      </c>
      <c r="E481" s="170"/>
      <c r="F481" s="170">
        <v>3.15644518905005E-2</v>
      </c>
      <c r="G481" s="170">
        <v>4.1911183541642472E-2</v>
      </c>
      <c r="H481" s="170">
        <v>3.745453755744399E-2</v>
      </c>
      <c r="I481" s="170">
        <v>2.9966704232599506E-2</v>
      </c>
      <c r="J481" s="170">
        <v>4.711288350543974E-2</v>
      </c>
      <c r="K481" s="170">
        <v>0.31677123759168335</v>
      </c>
      <c r="L481" s="170"/>
      <c r="M481" s="170">
        <v>9.1994879062588075E-2</v>
      </c>
      <c r="N481" s="170">
        <v>8.7530426490074476E-3</v>
      </c>
    </row>
    <row r="482" spans="1:14" x14ac:dyDescent="0.15">
      <c r="A482" s="322">
        <v>43362</v>
      </c>
      <c r="B482" s="170">
        <v>-7.9750054546290361E-4</v>
      </c>
      <c r="C482" s="170">
        <v>3.025589265080145E-2</v>
      </c>
      <c r="D482" s="170">
        <v>-1.3512227109539698E-2</v>
      </c>
      <c r="E482" s="170"/>
      <c r="F482" s="170">
        <v>1.0750020008433558E-2</v>
      </c>
      <c r="G482" s="170">
        <v>2.8613075717380032E-2</v>
      </c>
      <c r="H482" s="170">
        <v>2.2410747752882508E-2</v>
      </c>
      <c r="I482" s="170">
        <v>7.1653961893796136E-3</v>
      </c>
      <c r="J482" s="170">
        <v>1.6429677410776444E-2</v>
      </c>
      <c r="K482" s="170">
        <v>-3.0062496173333564E-2</v>
      </c>
      <c r="L482" s="170"/>
      <c r="M482" s="170">
        <v>-4.2205096747605086E-4</v>
      </c>
      <c r="N482" s="170">
        <v>1.8165856833503802E-2</v>
      </c>
    </row>
    <row r="483" spans="1:14" x14ac:dyDescent="0.15">
      <c r="A483" s="322">
        <v>43333</v>
      </c>
      <c r="B483" s="170">
        <v>1.5681794683289896E-3</v>
      </c>
      <c r="C483" s="170">
        <v>1.1694562084279325E-2</v>
      </c>
      <c r="D483" s="170">
        <v>1.2472331232150191E-2</v>
      </c>
      <c r="E483" s="170"/>
      <c r="F483" s="170">
        <v>1.7052104490638653E-2</v>
      </c>
      <c r="G483" s="170">
        <v>-9.4258368634095868E-3</v>
      </c>
      <c r="H483" s="170">
        <v>3.0387059748319734E-2</v>
      </c>
      <c r="I483" s="170">
        <v>4.4593592698598528E-3</v>
      </c>
      <c r="J483" s="170">
        <v>3.3609241334312423E-2</v>
      </c>
      <c r="K483" s="170">
        <v>0.11854118333315278</v>
      </c>
      <c r="L483" s="170"/>
      <c r="M483" s="170">
        <v>5.573918863352445E-2</v>
      </c>
      <c r="N483" s="170">
        <v>2.2470541565202007E-2</v>
      </c>
    </row>
    <row r="484" spans="1:14" x14ac:dyDescent="0.15">
      <c r="A484" s="322">
        <v>43304</v>
      </c>
      <c r="B484" s="170">
        <v>4.9056649463817825E-3</v>
      </c>
      <c r="C484" s="170">
        <v>2.3774802954046041E-2</v>
      </c>
      <c r="D484" s="170">
        <v>2.7077318714834209E-2</v>
      </c>
      <c r="E484" s="170"/>
      <c r="F484" s="170">
        <v>2.4702718819101743E-2</v>
      </c>
      <c r="G484" s="170">
        <v>5.2333097263342898E-3</v>
      </c>
      <c r="H484" s="170">
        <v>2.5656345975301142E-2</v>
      </c>
      <c r="I484" s="170">
        <v>-2.0550360013368296E-2</v>
      </c>
      <c r="J484" s="170">
        <v>-1.2710379344770817E-2</v>
      </c>
      <c r="K484" s="170">
        <v>-8.6857592952958806E-2</v>
      </c>
      <c r="L484" s="170"/>
      <c r="M484" s="170">
        <v>-1.8643051871750638E-3</v>
      </c>
      <c r="N484" s="170">
        <v>2.3896051426283038E-2</v>
      </c>
    </row>
    <row r="485" spans="1:14" x14ac:dyDescent="0.15">
      <c r="A485" s="322">
        <v>43275</v>
      </c>
      <c r="B485" s="170">
        <v>4.261187595586502E-2</v>
      </c>
      <c r="C485" s="170">
        <v>5.9782515490252763E-2</v>
      </c>
      <c r="D485" s="170">
        <v>6.6776001763921067E-2</v>
      </c>
      <c r="E485" s="170"/>
      <c r="F485" s="170">
        <v>5.5103314089773536E-2</v>
      </c>
      <c r="G485" s="170">
        <v>4.8506144872833223E-2</v>
      </c>
      <c r="H485" s="170">
        <v>6.2845819264131797E-2</v>
      </c>
      <c r="I485" s="170"/>
      <c r="J485" s="170">
        <v>8.8031677978438139E-2</v>
      </c>
      <c r="K485" s="170">
        <v>0.11261980068043531</v>
      </c>
      <c r="L485" s="170"/>
      <c r="M485" s="170">
        <v>3.514016177995094E-2</v>
      </c>
      <c r="N485" s="170">
        <v>1.9207260842275309E-2</v>
      </c>
    </row>
    <row r="486" spans="1:14" x14ac:dyDescent="0.15">
      <c r="A486" s="322">
        <v>43246</v>
      </c>
      <c r="B486" s="170">
        <v>2.6041590154850081E-2</v>
      </c>
      <c r="C486" s="170">
        <v>1.3584534736746312E-2</v>
      </c>
      <c r="D486" s="170">
        <v>2.1877131143246187E-2</v>
      </c>
      <c r="E486" s="170"/>
      <c r="F486" s="170">
        <v>2.0370123667262485E-2</v>
      </c>
      <c r="G486" s="170">
        <v>2.6666693924834006E-2</v>
      </c>
      <c r="H486" s="170"/>
      <c r="I486" s="170"/>
      <c r="J486" s="170">
        <v>1.8416598256338235E-2</v>
      </c>
      <c r="K486" s="170">
        <v>-8.0763942746369E-2</v>
      </c>
      <c r="L486" s="170"/>
      <c r="M486" s="170">
        <v>3.2332485311407089E-3</v>
      </c>
      <c r="N486" s="170"/>
    </row>
    <row r="487" spans="1:14" x14ac:dyDescent="0.15">
      <c r="A487" s="322">
        <v>43217</v>
      </c>
      <c r="B487" s="170">
        <v>1.3402986232290304E-2</v>
      </c>
      <c r="C487" s="170">
        <v>2.7432247015190869E-2</v>
      </c>
      <c r="D487" s="170">
        <v>3.4511825643395722E-2</v>
      </c>
      <c r="E487" s="170"/>
      <c r="F487" s="170">
        <v>2.1413341116898854E-2</v>
      </c>
      <c r="G487" s="170">
        <v>4.0688301875239308E-2</v>
      </c>
      <c r="H487" s="170"/>
      <c r="I487" s="170"/>
      <c r="J487" s="170">
        <v>3.0221408647067571E-3</v>
      </c>
      <c r="K487" s="170">
        <v>9.0577108857930577E-2</v>
      </c>
      <c r="L487" s="170"/>
      <c r="M487" s="170">
        <v>1.0632308176151573E-2</v>
      </c>
      <c r="N487" s="170"/>
    </row>
    <row r="488" spans="1:14" x14ac:dyDescent="0.15">
      <c r="A488" s="322">
        <v>43188</v>
      </c>
      <c r="B488" s="170">
        <v>3.4960097197517026E-2</v>
      </c>
      <c r="C488" s="170">
        <v>6.4683268042639352E-2</v>
      </c>
      <c r="D488" s="170">
        <v>-2.5534258529165133E-3</v>
      </c>
      <c r="E488" s="170"/>
      <c r="F488" s="170">
        <v>8.1494949303594411E-2</v>
      </c>
      <c r="G488" s="170">
        <v>4.9492410048458613E-2</v>
      </c>
      <c r="H488" s="170"/>
      <c r="I488" s="170"/>
      <c r="J488" s="170">
        <v>9.9585686480050617E-2</v>
      </c>
      <c r="K488" s="170">
        <v>2.1009775361830352E-2</v>
      </c>
      <c r="L488" s="170"/>
      <c r="M488" s="170">
        <v>-1.6995654701506102E-2</v>
      </c>
      <c r="N488" s="170"/>
    </row>
    <row r="489" spans="1:14" x14ac:dyDescent="0.15">
      <c r="A489" s="322">
        <v>43159</v>
      </c>
      <c r="B489" s="170">
        <v>2.6018841265935788E-2</v>
      </c>
      <c r="C489" s="170">
        <v>2.6471422789019039E-2</v>
      </c>
      <c r="D489" s="170">
        <v>1.9758110455058264E-2</v>
      </c>
      <c r="E489" s="170"/>
      <c r="F489" s="170">
        <v>6.4115074173460851E-3</v>
      </c>
      <c r="G489" s="170">
        <v>1.7689019638118308E-2</v>
      </c>
      <c r="H489" s="170"/>
      <c r="I489" s="170"/>
      <c r="J489" s="170">
        <v>3.7689875948786811E-2</v>
      </c>
      <c r="K489" s="170">
        <v>0.18018273837537835</v>
      </c>
      <c r="L489" s="170"/>
      <c r="M489" s="170">
        <v>2.5044771816270739E-2</v>
      </c>
      <c r="N489" s="170"/>
    </row>
    <row r="490" spans="1:14" x14ac:dyDescent="0.15">
      <c r="A490" s="323">
        <v>43130</v>
      </c>
      <c r="B490" s="215">
        <v>2.9630282315255663E-2</v>
      </c>
      <c r="C490" s="215">
        <v>2.0460846902679908E-2</v>
      </c>
      <c r="D490" s="215">
        <v>4.0393193069850897E-2</v>
      </c>
      <c r="E490" s="215"/>
      <c r="F490" s="215">
        <v>1.5800917207213216E-2</v>
      </c>
      <c r="G490" s="215">
        <v>1.0853335891002791E-2</v>
      </c>
      <c r="H490" s="215"/>
      <c r="I490" s="215"/>
      <c r="J490" s="215">
        <v>-3.1583144298367172E-3</v>
      </c>
      <c r="K490" s="215">
        <v>-8.9386852913990289E-2</v>
      </c>
      <c r="L490" s="215"/>
      <c r="M490" s="215">
        <v>-4.6118486274133952E-2</v>
      </c>
      <c r="N490" s="215"/>
    </row>
    <row r="491" spans="1:14" ht="14.1" customHeight="1" x14ac:dyDescent="0.15">
      <c r="A491" s="321" t="s">
        <v>726</v>
      </c>
      <c r="B491" s="170">
        <v>3.4946949602122246E-2</v>
      </c>
      <c r="C491" s="170">
        <v>4.8514553778885618E-2</v>
      </c>
      <c r="D491" s="170">
        <v>9.6987433441886109E-3</v>
      </c>
      <c r="E491" s="170">
        <v>3.7324646390285571E-2</v>
      </c>
      <c r="F491" s="170">
        <v>4.6706777008566153E-2</v>
      </c>
      <c r="G491" s="170">
        <v>3.0104095994460518E-2</v>
      </c>
      <c r="H491" s="170">
        <v>9.4625236764803791E-2</v>
      </c>
      <c r="I491" s="170">
        <v>5.0312937122947515E-2</v>
      </c>
      <c r="J491" s="170">
        <v>0.15398709723118084</v>
      </c>
      <c r="K491" s="170">
        <v>0.23636114043557815</v>
      </c>
      <c r="L491" s="170">
        <v>4.1259053999466465E-2</v>
      </c>
      <c r="M491" s="170">
        <v>3.8920876776286223E-2</v>
      </c>
      <c r="N491" s="170">
        <v>5.4544682552346263E-2</v>
      </c>
    </row>
    <row r="492" spans="1:14" ht="14.1" customHeight="1" x14ac:dyDescent="0.15">
      <c r="A492" s="321" t="s">
        <v>727</v>
      </c>
      <c r="B492" s="170">
        <v>3.6311433879412547E-2</v>
      </c>
      <c r="C492" s="170">
        <v>5.1435594484420255E-2</v>
      </c>
      <c r="D492" s="170">
        <v>2.10878177975828E-2</v>
      </c>
      <c r="E492" s="170">
        <v>1.1987359951033172E-2</v>
      </c>
      <c r="F492" s="170">
        <v>8.8108424312898045E-2</v>
      </c>
      <c r="G492" s="170">
        <v>1.5653155283261198E-2</v>
      </c>
      <c r="H492" s="170">
        <v>9.7024624839286144E-2</v>
      </c>
      <c r="I492" s="170">
        <v>2.5231223112667678E-2</v>
      </c>
      <c r="J492" s="170">
        <v>5.3870776725562106E-2</v>
      </c>
      <c r="K492" s="170">
        <v>0.13741226462329881</v>
      </c>
      <c r="L492" s="170"/>
      <c r="M492" s="170">
        <v>0.11312532335618605</v>
      </c>
      <c r="N492" s="170">
        <v>4.890091729459623E-3</v>
      </c>
    </row>
    <row r="493" spans="1:14" ht="14.1" customHeight="1" x14ac:dyDescent="0.15">
      <c r="A493" s="321" t="s">
        <v>728</v>
      </c>
      <c r="B493" s="170">
        <v>2.9804851584271652E-3</v>
      </c>
      <c r="C493" s="170">
        <v>4.7871844984714741E-3</v>
      </c>
      <c r="D493" s="170">
        <v>2.7572114628020171E-3</v>
      </c>
      <c r="E493" s="170">
        <v>3.7502315156840091E-3</v>
      </c>
      <c r="F493" s="170">
        <v>5.9466785743186798E-3</v>
      </c>
      <c r="G493" s="170">
        <v>3.545572131184188E-3</v>
      </c>
      <c r="H493" s="170">
        <v>8.1575454668754918E-3</v>
      </c>
      <c r="I493" s="170">
        <v>4.3174500319986689E-3</v>
      </c>
      <c r="J493" s="170">
        <v>1.102656090420265E-2</v>
      </c>
      <c r="K493" s="170" t="s">
        <v>1</v>
      </c>
      <c r="L493" s="170">
        <v>4.41770327336642E-3</v>
      </c>
      <c r="M493" s="170">
        <v>9.2846838817220619E-3</v>
      </c>
      <c r="N493" s="170">
        <v>5.6704095951259212E-3</v>
      </c>
    </row>
    <row r="494" spans="1:14" ht="14.1" customHeight="1" x14ac:dyDescent="0.15">
      <c r="A494" s="321" t="s">
        <v>698</v>
      </c>
      <c r="B494" s="170">
        <v>7.5593362956169084E-3</v>
      </c>
      <c r="C494" s="170">
        <v>1.1686169981861755E-2</v>
      </c>
      <c r="D494" s="170">
        <v>8.321831737181146E-3</v>
      </c>
      <c r="E494" s="170">
        <v>7.6456589886097805E-3</v>
      </c>
      <c r="F494" s="170">
        <v>1.0940055074326023E-2</v>
      </c>
      <c r="G494" s="170">
        <v>9.0807995278853991E-3</v>
      </c>
      <c r="H494" s="170">
        <v>1.3733672205093474E-2</v>
      </c>
      <c r="I494" s="170">
        <v>8.2585633366320486E-3</v>
      </c>
      <c r="J494" s="170">
        <v>1.8233739087705897E-2</v>
      </c>
      <c r="K494" s="170" t="s">
        <v>1</v>
      </c>
      <c r="L494" s="170">
        <v>9.4925925387103829E-3</v>
      </c>
      <c r="M494" s="170">
        <v>1.8979612515582982E-2</v>
      </c>
      <c r="N494" s="170">
        <v>9.6433054416986269E-3</v>
      </c>
    </row>
    <row r="495" spans="1:14" ht="14.1" customHeight="1" x14ac:dyDescent="0.15">
      <c r="A495" s="321" t="s">
        <v>551</v>
      </c>
      <c r="B495" s="266">
        <v>2.8880669411049924</v>
      </c>
      <c r="C495" s="266">
        <v>3.5538989318163514</v>
      </c>
      <c r="D495" s="266">
        <v>5.7076511332287145</v>
      </c>
      <c r="E495" s="266">
        <v>3.169842311249198</v>
      </c>
      <c r="F495" s="266">
        <v>2.9615292084368967</v>
      </c>
      <c r="G495" s="266">
        <v>3.979419777366791</v>
      </c>
      <c r="H495" s="266">
        <v>2.5947851454779967</v>
      </c>
      <c r="I495" s="266">
        <v>1.4472758251119937</v>
      </c>
      <c r="J495" s="266">
        <v>1.1311489967802688</v>
      </c>
      <c r="K495" s="266" t="s">
        <v>1</v>
      </c>
      <c r="L495" s="266">
        <v>2.6708901756269601</v>
      </c>
      <c r="M495" s="266">
        <v>2.7267831051561844</v>
      </c>
      <c r="N495" s="266">
        <v>2.7907089190748429</v>
      </c>
    </row>
    <row r="496" spans="1:14" ht="14.1" customHeight="1" x14ac:dyDescent="0.15">
      <c r="A496" s="321" t="s">
        <v>729</v>
      </c>
      <c r="B496" s="266">
        <v>3.3023410645204816</v>
      </c>
      <c r="C496" s="266">
        <v>3.2993682375835482</v>
      </c>
      <c r="D496" s="266">
        <v>7.7262244444681167</v>
      </c>
      <c r="E496" s="266">
        <v>3.2012167911704292</v>
      </c>
      <c r="F496" s="266">
        <v>2.6728774163313131</v>
      </c>
      <c r="G496" s="266">
        <v>1.9163475555610558</v>
      </c>
      <c r="H496" s="266">
        <v>2.3818941295676481</v>
      </c>
      <c r="I496" s="266">
        <v>1.1562742155825225</v>
      </c>
      <c r="J496" s="266">
        <v>0.44679796703302826</v>
      </c>
      <c r="K496" s="266" t="s">
        <v>1</v>
      </c>
      <c r="L496" s="266">
        <v>2.6708901756269467</v>
      </c>
      <c r="M496" s="266">
        <v>3.5281202256966262</v>
      </c>
      <c r="N496" s="266">
        <v>1.9793716899020988</v>
      </c>
    </row>
    <row r="497" spans="1:14" ht="14.1" customHeight="1" x14ac:dyDescent="0.15">
      <c r="A497" s="321" t="s">
        <v>553</v>
      </c>
      <c r="B497" s="266">
        <v>5.1617859178336989</v>
      </c>
      <c r="C497" s="266">
        <v>7.1544197729029886</v>
      </c>
      <c r="D497" s="266">
        <v>17.664879442379871</v>
      </c>
      <c r="E497" s="266">
        <v>6.7687969892436488</v>
      </c>
      <c r="F497" s="266">
        <v>4.4688494225219673</v>
      </c>
      <c r="G497" s="266">
        <v>9.6525954676607117</v>
      </c>
      <c r="H497" s="266">
        <v>4.6092365385743221</v>
      </c>
      <c r="I497" s="266">
        <v>2.3093487732941838</v>
      </c>
      <c r="J497" s="266">
        <v>1.4979859277765533</v>
      </c>
      <c r="K497" s="266" t="s">
        <v>1</v>
      </c>
      <c r="L497" s="266">
        <v>5.1583327610883751</v>
      </c>
      <c r="M497" s="266">
        <v>8.5373978239654544</v>
      </c>
      <c r="N497" s="266">
        <v>4.1078748434141756</v>
      </c>
    </row>
    <row r="498" spans="1:14" ht="14.1" customHeight="1" x14ac:dyDescent="0.15">
      <c r="A498" s="324" t="s">
        <v>699</v>
      </c>
      <c r="B498" s="215">
        <v>0.74647887323943662</v>
      </c>
      <c r="C498" s="215">
        <v>0.68291795630805419</v>
      </c>
      <c r="D498" s="215">
        <v>0.80714285714285716</v>
      </c>
      <c r="E498" s="215">
        <v>0.69186334378610326</v>
      </c>
      <c r="F498" s="215">
        <v>0.75170351828674731</v>
      </c>
      <c r="G498" s="215">
        <v>0.71270718232044195</v>
      </c>
      <c r="H498" s="215">
        <v>0.70890230319841974</v>
      </c>
      <c r="I498" s="215">
        <v>0.59</v>
      </c>
      <c r="J498" s="215">
        <v>0.5627913858238327</v>
      </c>
      <c r="K498" s="215" t="s">
        <v>1</v>
      </c>
      <c r="L498" s="215">
        <v>0.65517241379310343</v>
      </c>
      <c r="M498" s="215">
        <v>0.64142438584629258</v>
      </c>
      <c r="N498" s="215">
        <v>0.77142857142857146</v>
      </c>
    </row>
    <row r="499" spans="1:14" x14ac:dyDescent="0.15">
      <c r="C499" s="3"/>
      <c r="D499" s="3"/>
      <c r="E499" s="3"/>
      <c r="F499" s="3"/>
      <c r="G499" s="3"/>
      <c r="H499" s="3"/>
      <c r="I499" s="3"/>
    </row>
    <row r="500" spans="1:14" x14ac:dyDescent="0.15">
      <c r="C500" s="3"/>
      <c r="D500" s="3"/>
      <c r="E500" s="3"/>
      <c r="F500" s="3"/>
      <c r="G500" s="3"/>
      <c r="H500" s="3"/>
      <c r="I500" s="3"/>
      <c r="N500" s="3"/>
    </row>
    <row r="532" spans="1:14" ht="27.75" customHeight="1" x14ac:dyDescent="0.15"/>
    <row r="533" spans="1:14" ht="13.5" customHeight="1" x14ac:dyDescent="0.15"/>
    <row r="534" spans="1:14" x14ac:dyDescent="0.15">
      <c r="A534" s="148" t="s">
        <v>721</v>
      </c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</row>
    <row r="535" spans="1:14" x14ac:dyDescent="0.15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</row>
    <row r="536" spans="1:14" x14ac:dyDescent="0.15">
      <c r="A536" s="169"/>
      <c r="B536" s="201" t="s">
        <v>606</v>
      </c>
      <c r="C536" s="201" t="s">
        <v>573</v>
      </c>
      <c r="D536" s="201" t="s">
        <v>575</v>
      </c>
      <c r="E536" s="201" t="s">
        <v>579</v>
      </c>
      <c r="F536" s="201" t="s">
        <v>597</v>
      </c>
      <c r="G536" s="201" t="s">
        <v>595</v>
      </c>
      <c r="H536" s="201" t="s">
        <v>591</v>
      </c>
      <c r="I536" s="201" t="s">
        <v>625</v>
      </c>
      <c r="J536" s="201" t="s">
        <v>328</v>
      </c>
      <c r="K536" s="201" t="s">
        <v>635</v>
      </c>
      <c r="L536" s="201" t="s">
        <v>599</v>
      </c>
      <c r="M536" s="201" t="s">
        <v>589</v>
      </c>
      <c r="N536" s="16" t="s">
        <v>613</v>
      </c>
    </row>
    <row r="537" spans="1:14" ht="24" x14ac:dyDescent="0.15">
      <c r="A537" s="321" t="s">
        <v>725</v>
      </c>
      <c r="B537" s="170">
        <v>0.14636275252227082</v>
      </c>
      <c r="C537" s="170">
        <v>0.1459627308798439</v>
      </c>
      <c r="D537" s="170">
        <v>9.5082909332461885E-2</v>
      </c>
      <c r="E537" s="170">
        <v>0.12884321169989588</v>
      </c>
      <c r="F537" s="170">
        <v>8.8733038123506303E-2</v>
      </c>
      <c r="G537" s="170">
        <v>0.2110583216417441</v>
      </c>
      <c r="H537" s="170">
        <v>0.10544145248158121</v>
      </c>
      <c r="I537" s="170">
        <v>0.23289105722988634</v>
      </c>
      <c r="J537" s="170">
        <v>0.15623541714032818</v>
      </c>
      <c r="K537" s="170">
        <v>0.10374276946843497</v>
      </c>
      <c r="L537" s="170">
        <v>0.11797051548984117</v>
      </c>
      <c r="M537" s="170">
        <v>0.15961331782588029</v>
      </c>
      <c r="N537" s="170">
        <v>0.19914206785146837</v>
      </c>
    </row>
    <row r="538" spans="1:14" x14ac:dyDescent="0.15">
      <c r="A538" s="321">
        <v>43983</v>
      </c>
      <c r="B538" s="170">
        <v>2.0624332867447082E-2</v>
      </c>
      <c r="C538" s="170">
        <v>1.0458953803117121E-2</v>
      </c>
      <c r="D538" s="170">
        <v>9.3288811261282856E-3</v>
      </c>
      <c r="E538" s="170">
        <v>1.3604584270190401E-2</v>
      </c>
      <c r="F538" s="170">
        <v>1.6679009375423104E-2</v>
      </c>
      <c r="G538" s="170">
        <v>3.380985150827609E-2</v>
      </c>
      <c r="H538" s="170">
        <v>3.151553119400341E-2</v>
      </c>
      <c r="I538" s="170">
        <v>1.7436812394356904E-2</v>
      </c>
      <c r="J538" s="170">
        <v>1.7751641315511879E-2</v>
      </c>
      <c r="K538" s="170">
        <v>9.4755620397185547E-3</v>
      </c>
      <c r="L538" s="170">
        <v>9.1414002823697604E-4</v>
      </c>
      <c r="M538" s="170">
        <v>2.1532875242580518E-2</v>
      </c>
      <c r="N538" s="170">
        <v>0</v>
      </c>
    </row>
    <row r="539" spans="1:14" x14ac:dyDescent="0.15">
      <c r="A539" s="321">
        <v>43952</v>
      </c>
      <c r="B539" s="170">
        <v>3.2883491845795976E-3</v>
      </c>
      <c r="C539" s="170">
        <v>1.7346173069940574E-2</v>
      </c>
      <c r="D539" s="170">
        <v>1.5919973079381367E-2</v>
      </c>
      <c r="E539" s="170">
        <v>1.3198157450047932E-2</v>
      </c>
      <c r="F539" s="170">
        <v>2.2414111779345269E-2</v>
      </c>
      <c r="G539" s="170">
        <v>1.9817638383007319E-2</v>
      </c>
      <c r="H539" s="170">
        <v>3.279302673992035E-2</v>
      </c>
      <c r="I539" s="170">
        <v>-7.7762409822801359E-3</v>
      </c>
      <c r="J539" s="170">
        <v>8.7312772462589949E-3</v>
      </c>
      <c r="K539" s="170">
        <v>4.196593310197283E-2</v>
      </c>
      <c r="L539" s="170">
        <v>1.2320180370915867E-2</v>
      </c>
      <c r="M539" s="170">
        <v>9.7304796513556502E-3</v>
      </c>
      <c r="N539" s="170">
        <v>5.678820399743989E-3</v>
      </c>
    </row>
    <row r="540" spans="1:14" x14ac:dyDescent="0.15">
      <c r="A540" s="322">
        <v>43922</v>
      </c>
      <c r="B540" s="170">
        <v>2.7065371294733576E-2</v>
      </c>
      <c r="C540" s="170">
        <v>7.0303877925596003E-3</v>
      </c>
      <c r="D540" s="170">
        <v>-1.0227797267686578E-2</v>
      </c>
      <c r="E540" s="170">
        <v>2.6814978925978172E-2</v>
      </c>
      <c r="F540" s="170">
        <v>-4.6587162095363399E-3</v>
      </c>
      <c r="G540" s="170">
        <v>5.2350101842083996E-2</v>
      </c>
      <c r="H540" s="170">
        <v>1.4525806803986518E-2</v>
      </c>
      <c r="I540" s="170">
        <v>2.1450424125767364E-3</v>
      </c>
      <c r="J540" s="170">
        <v>9.1691114596723633E-3</v>
      </c>
      <c r="K540" s="170">
        <v>2.3625437800006144E-2</v>
      </c>
      <c r="L540" s="170">
        <v>-6.0943399293418299E-3</v>
      </c>
      <c r="M540" s="170">
        <v>4.7823673523929355E-2</v>
      </c>
      <c r="N540" s="170">
        <v>7.8180080198912982E-3</v>
      </c>
    </row>
    <row r="541" spans="1:14" x14ac:dyDescent="0.15">
      <c r="A541" s="322">
        <v>43891</v>
      </c>
      <c r="B541" s="170">
        <v>-8.1354401956665878E-3</v>
      </c>
      <c r="C541" s="170">
        <v>2.1815458997127224E-2</v>
      </c>
      <c r="D541" s="170">
        <v>5.6819365940047772E-2</v>
      </c>
      <c r="E541" s="170">
        <v>5.6766905048074356E-2</v>
      </c>
      <c r="F541" s="170">
        <v>5.7458019744849986E-2</v>
      </c>
      <c r="G541" s="170">
        <v>8.5072637900275305E-3</v>
      </c>
      <c r="H541" s="170">
        <v>2.2114686955072127E-2</v>
      </c>
      <c r="I541" s="170">
        <v>4.286282531006802E-2</v>
      </c>
      <c r="J541" s="170">
        <v>5.2137274438018744E-2</v>
      </c>
      <c r="K541" s="170">
        <v>1.0091331006214177E-2</v>
      </c>
      <c r="L541" s="170">
        <v>1.6059634005895607E-2</v>
      </c>
      <c r="M541" s="170">
        <v>1.8322807524863149E-2</v>
      </c>
      <c r="N541" s="170">
        <v>6.3067346187292594E-2</v>
      </c>
    </row>
    <row r="542" spans="1:14" x14ac:dyDescent="0.15">
      <c r="A542" s="322">
        <v>43862</v>
      </c>
      <c r="B542" s="170">
        <v>3.0980368290355109E-2</v>
      </c>
      <c r="C542" s="170">
        <v>-3.4350169273754005E-2</v>
      </c>
      <c r="D542" s="170">
        <v>-1.4702935039132004E-3</v>
      </c>
      <c r="E542" s="170">
        <v>2.8776753110184128E-2</v>
      </c>
      <c r="F542" s="170">
        <v>7.7401536741531496E-3</v>
      </c>
      <c r="G542" s="170">
        <v>3.5743056344546553E-2</v>
      </c>
      <c r="H542" s="170">
        <v>2.3841442818927749E-2</v>
      </c>
      <c r="I542" s="170">
        <v>3.0938920377864831E-2</v>
      </c>
      <c r="J542" s="170">
        <v>6.2851227764532114E-2</v>
      </c>
      <c r="K542" s="170">
        <v>2.3035757328224715E-3</v>
      </c>
      <c r="L542" s="170">
        <v>-1.2575408406215405E-2</v>
      </c>
      <c r="M542" s="170">
        <v>3.5675345064205444E-2</v>
      </c>
      <c r="N542" s="170">
        <v>7.2861522050656657E-2</v>
      </c>
    </row>
    <row r="543" spans="1:14" x14ac:dyDescent="0.15">
      <c r="A543" s="322">
        <v>43831</v>
      </c>
      <c r="B543" s="170">
        <v>1.3997236942974278E-2</v>
      </c>
      <c r="C543" s="170">
        <v>-7.9805694902157498E-3</v>
      </c>
      <c r="D543" s="170">
        <v>-1.3733224148012813E-2</v>
      </c>
      <c r="E543" s="170"/>
      <c r="F543" s="170">
        <v>-1.1314707606664753E-2</v>
      </c>
      <c r="G543" s="170">
        <v>8.1329004864560961E-4</v>
      </c>
      <c r="H543" s="170">
        <v>-1.4260822961092989E-2</v>
      </c>
      <c r="I543" s="170">
        <v>7.9566424726938978E-3</v>
      </c>
      <c r="J543" s="170">
        <v>2.3817770455518694E-3</v>
      </c>
      <c r="K543" s="170">
        <v>-2.9789969086605472E-3</v>
      </c>
      <c r="L543" s="170">
        <v>1.1970597303937347E-2</v>
      </c>
      <c r="M543" s="170">
        <v>4.871168480886201E-3</v>
      </c>
      <c r="N543" s="170">
        <v>4.0442846640117436E-3</v>
      </c>
    </row>
    <row r="544" spans="1:14" x14ac:dyDescent="0.15">
      <c r="A544" s="322">
        <v>43800</v>
      </c>
      <c r="B544" s="170">
        <v>4.0504626039496339E-2</v>
      </c>
      <c r="C544" s="170">
        <v>6.3622784708214919E-3</v>
      </c>
      <c r="D544" s="170">
        <v>1.1869100237967833E-2</v>
      </c>
      <c r="E544" s="170"/>
      <c r="F544" s="170">
        <v>5.9708933611601456E-2</v>
      </c>
      <c r="G544" s="170">
        <v>1.5608880776378786E-3</v>
      </c>
      <c r="H544" s="170">
        <v>1.1276281380034003E-2</v>
      </c>
      <c r="I544" s="170">
        <v>1.8900175148393261E-2</v>
      </c>
      <c r="J544" s="170">
        <v>1.9155185647149575E-2</v>
      </c>
      <c r="K544" s="170">
        <v>6.9265911265135038E-3</v>
      </c>
      <c r="L544" s="170">
        <v>3.5098792357621811E-3</v>
      </c>
      <c r="M544" s="170">
        <v>-2.6589732923402165E-3</v>
      </c>
      <c r="N544" s="170">
        <v>1.0069298626718459E-2</v>
      </c>
    </row>
    <row r="545" spans="1:14" x14ac:dyDescent="0.15">
      <c r="A545" s="322">
        <v>43770</v>
      </c>
      <c r="B545" s="170">
        <v>-6.6951575415498121E-3</v>
      </c>
      <c r="C545" s="170">
        <v>1.5651558813124522E-2</v>
      </c>
      <c r="D545" s="170">
        <v>-1.271982736828936E-2</v>
      </c>
      <c r="E545" s="170"/>
      <c r="F545" s="170">
        <v>-2.827818246833097E-2</v>
      </c>
      <c r="G545" s="170">
        <v>1.7186155174122253E-2</v>
      </c>
      <c r="H545" s="170">
        <v>-5.6488758904444936E-3</v>
      </c>
      <c r="I545" s="170">
        <v>1.2121343091553882E-2</v>
      </c>
      <c r="J545" s="170"/>
      <c r="K545" s="170">
        <v>9.3571421839809821E-3</v>
      </c>
      <c r="L545" s="170">
        <v>-1.0226066390508048E-2</v>
      </c>
      <c r="M545" s="170">
        <v>7.9434465104182284E-3</v>
      </c>
      <c r="N545" s="170">
        <v>2.1257138344216719E-2</v>
      </c>
    </row>
    <row r="546" spans="1:14" x14ac:dyDescent="0.15">
      <c r="A546" s="322">
        <v>43739</v>
      </c>
      <c r="B546" s="170">
        <v>-3.8462046793069471E-2</v>
      </c>
      <c r="C546" s="170">
        <v>1.6094411103754647E-2</v>
      </c>
      <c r="D546" s="170">
        <v>1.0099429758882783E-2</v>
      </c>
      <c r="E546" s="170"/>
      <c r="F546" s="170">
        <v>-1.6976534288821732E-3</v>
      </c>
      <c r="G546" s="170">
        <v>1.0624138226430047E-2</v>
      </c>
      <c r="H546" s="170">
        <v>-5.5959106321352703E-3</v>
      </c>
      <c r="I546" s="170">
        <v>1.4944316085320652E-2</v>
      </c>
      <c r="J546" s="170"/>
      <c r="K546" s="170">
        <v>6.5908240463938839E-3</v>
      </c>
      <c r="L546" s="170">
        <v>1.5547466637609086E-2</v>
      </c>
      <c r="M546" s="170">
        <v>1.6481716139217006E-2</v>
      </c>
      <c r="N546" s="170">
        <v>-1.248382831316408E-2</v>
      </c>
    </row>
    <row r="547" spans="1:14" x14ac:dyDescent="0.15">
      <c r="A547" s="322">
        <v>43710</v>
      </c>
      <c r="B547" s="170">
        <v>2.6166746576321454E-2</v>
      </c>
      <c r="C547" s="170">
        <v>3.3277164256687586E-3</v>
      </c>
      <c r="D547" s="170">
        <v>1.7793585768955233E-2</v>
      </c>
      <c r="E547" s="170"/>
      <c r="F547" s="170">
        <v>2.1786205225645394E-2</v>
      </c>
      <c r="G547" s="170">
        <v>8.2073698567777242E-3</v>
      </c>
      <c r="H547" s="170">
        <v>2.2750838510393945E-2</v>
      </c>
      <c r="I547" s="170">
        <v>2.576036492371081E-2</v>
      </c>
      <c r="J547" s="170"/>
      <c r="K547" s="170">
        <v>7.9649209129879495E-3</v>
      </c>
      <c r="L547" s="170">
        <v>7.7412953578065435E-3</v>
      </c>
      <c r="M547" s="170">
        <v>5.2101478703137083E-4</v>
      </c>
      <c r="N547" s="170">
        <v>1.3863162656309713E-2</v>
      </c>
    </row>
    <row r="548" spans="1:14" x14ac:dyDescent="0.15">
      <c r="A548" s="322">
        <v>43681</v>
      </c>
      <c r="B548" s="170">
        <v>3.9390772878871438E-2</v>
      </c>
      <c r="C548" s="170">
        <v>5.8118363969109632E-3</v>
      </c>
      <c r="D548" s="170">
        <v>-4.8036892497567152E-3</v>
      </c>
      <c r="E548" s="170"/>
      <c r="F548" s="170">
        <v>-3.2592372613992115E-2</v>
      </c>
      <c r="G548" s="170">
        <v>3.235624881307464E-3</v>
      </c>
      <c r="H548" s="170">
        <v>-9.413672446733079E-4</v>
      </c>
      <c r="I548" s="170">
        <v>1.501085987100137E-2</v>
      </c>
      <c r="J548" s="170"/>
      <c r="K548" s="170"/>
      <c r="L548" s="170">
        <v>2.6990535622931633E-2</v>
      </c>
      <c r="M548" s="170">
        <v>-8.1814821354981859E-3</v>
      </c>
      <c r="N548" s="170">
        <v>3.947867056268306E-2</v>
      </c>
    </row>
    <row r="549" spans="1:14" x14ac:dyDescent="0.15">
      <c r="A549" s="322">
        <v>43652</v>
      </c>
      <c r="B549" s="170">
        <v>-4.5381908284536365E-4</v>
      </c>
      <c r="C549" s="170">
        <v>4.7411860663809202E-2</v>
      </c>
      <c r="D549" s="170">
        <v>1.5094715443473683E-2</v>
      </c>
      <c r="E549" s="170"/>
      <c r="F549" s="170">
        <v>-8.1662643100245957E-3</v>
      </c>
      <c r="G549" s="170">
        <v>2.0872157990218021E-2</v>
      </c>
      <c r="H549" s="170">
        <v>-1.511147761601439E-4</v>
      </c>
      <c r="I549" s="170">
        <v>2.0900245867663925E-2</v>
      </c>
      <c r="J549" s="170"/>
      <c r="K549" s="170"/>
      <c r="L549" s="170">
        <v>3.1628543750162663E-2</v>
      </c>
      <c r="M549" s="170">
        <v>9.9065820368787749E-3</v>
      </c>
      <c r="N549" s="170">
        <v>-5.043980873539744E-3</v>
      </c>
    </row>
    <row r="550" spans="1:14" x14ac:dyDescent="0.15">
      <c r="A550" s="322">
        <v>43623</v>
      </c>
      <c r="B550" s="170">
        <v>2.0444364338470966E-2</v>
      </c>
      <c r="C550" s="170">
        <v>5.6307322551858663E-2</v>
      </c>
      <c r="D550" s="170">
        <v>2.1092157833665248E-2</v>
      </c>
      <c r="E550" s="170"/>
      <c r="F550" s="170">
        <v>-4.968659399569697E-3</v>
      </c>
      <c r="G550" s="170">
        <v>7.782194988965152E-3</v>
      </c>
      <c r="H550" s="170">
        <v>-1.5486840855212236E-3</v>
      </c>
      <c r="I550" s="170">
        <v>4.7729259866386986E-2</v>
      </c>
      <c r="J550" s="170"/>
      <c r="K550" s="170"/>
      <c r="L550" s="170">
        <v>2.4235942709017078E-2</v>
      </c>
      <c r="M550" s="170">
        <v>1.4000047018130291E-2</v>
      </c>
      <c r="N550" s="170">
        <v>-1.01022509784221E-3</v>
      </c>
    </row>
    <row r="551" spans="1:14" x14ac:dyDescent="0.15">
      <c r="A551" s="322">
        <v>43594</v>
      </c>
      <c r="B551" s="170">
        <v>6.8524888181140553E-2</v>
      </c>
      <c r="C551" s="170">
        <v>1.796976076443213E-2</v>
      </c>
      <c r="D551" s="170">
        <v>7.7738281404048593E-2</v>
      </c>
      <c r="E551" s="170"/>
      <c r="F551" s="170">
        <v>8.8419936583834735E-2</v>
      </c>
      <c r="G551" s="170">
        <v>2.1335605228242516E-2</v>
      </c>
      <c r="H551" s="170">
        <v>5.5377337731415288E-2</v>
      </c>
      <c r="I551" s="170">
        <v>4.7426897662683931E-2</v>
      </c>
      <c r="J551" s="170"/>
      <c r="K551" s="170"/>
      <c r="L551" s="170">
        <v>7.313706023359523E-2</v>
      </c>
      <c r="M551" s="170">
        <v>9.2045026487095338E-2</v>
      </c>
      <c r="N551" s="170">
        <v>5.0368357001978947E-2</v>
      </c>
    </row>
    <row r="552" spans="1:14" x14ac:dyDescent="0.15">
      <c r="A552" s="322">
        <v>43565</v>
      </c>
      <c r="B552" s="170">
        <v>9.0752927885744406E-2</v>
      </c>
      <c r="C552" s="170">
        <v>4.1487195263270826E-2</v>
      </c>
      <c r="D552" s="170">
        <v>3.2791204202505086E-2</v>
      </c>
      <c r="E552" s="170"/>
      <c r="F552" s="170">
        <v>8.9591772306415518E-2</v>
      </c>
      <c r="G552" s="170">
        <v>2.4416889449575319E-2</v>
      </c>
      <c r="H552" s="170">
        <v>5.9332968791150353E-2</v>
      </c>
      <c r="I552" s="170">
        <v>4.0957057067845692E-2</v>
      </c>
      <c r="J552" s="170"/>
      <c r="K552" s="170"/>
      <c r="L552" s="170">
        <v>7.424777874657118E-3</v>
      </c>
      <c r="M552" s="170">
        <v>7.6801217172748903E-2</v>
      </c>
      <c r="N552" s="170">
        <v>-5.944198219199448E-3</v>
      </c>
    </row>
    <row r="553" spans="1:14" x14ac:dyDescent="0.15">
      <c r="A553" s="322">
        <v>43536</v>
      </c>
      <c r="B553" s="170">
        <v>0.13666501579135937</v>
      </c>
      <c r="C553" s="170">
        <v>4.1635094396487715E-2</v>
      </c>
      <c r="D553" s="170">
        <v>2.8479738547888211E-2</v>
      </c>
      <c r="E553" s="170"/>
      <c r="F553" s="170">
        <v>0.11262503179984962</v>
      </c>
      <c r="G553" s="170">
        <v>3.8953426127503521E-2</v>
      </c>
      <c r="H553" s="170">
        <v>7.8556298483239972E-2</v>
      </c>
      <c r="I553" s="170">
        <v>6.3067096026466318E-2</v>
      </c>
      <c r="J553" s="170"/>
      <c r="K553" s="170"/>
      <c r="L553" s="170">
        <v>1.1700294507466236E-2</v>
      </c>
      <c r="M553" s="170"/>
      <c r="N553" s="170">
        <v>8.522614394860184E-2</v>
      </c>
    </row>
    <row r="554" spans="1:14" x14ac:dyDescent="0.15">
      <c r="A554" s="322">
        <v>43507</v>
      </c>
      <c r="B554" s="170">
        <v>7.1805698546747787E-2</v>
      </c>
      <c r="C554" s="170"/>
      <c r="D554" s="170">
        <v>-2.4819453363258026E-2</v>
      </c>
      <c r="E554" s="170"/>
      <c r="F554" s="170">
        <v>1.7040753403040454E-2</v>
      </c>
      <c r="G554" s="170">
        <v>1.3718913978371106E-3</v>
      </c>
      <c r="H554" s="170">
        <v>-2.653563020877503E-2</v>
      </c>
      <c r="I554" s="170">
        <v>1.9594398068068952E-2</v>
      </c>
      <c r="J554" s="170"/>
      <c r="K554" s="170"/>
      <c r="L554" s="170">
        <v>1.4935753295255316E-2</v>
      </c>
      <c r="M554" s="170"/>
      <c r="N554" s="170">
        <v>1.0804115236726086E-2</v>
      </c>
    </row>
    <row r="555" spans="1:14" x14ac:dyDescent="0.15">
      <c r="A555" s="322">
        <v>43478</v>
      </c>
      <c r="B555" s="170">
        <v>3.3360940129969929E-2</v>
      </c>
      <c r="C555" s="170"/>
      <c r="D555" s="170">
        <v>1.9161958981573357E-3</v>
      </c>
      <c r="E555" s="170"/>
      <c r="F555" s="170">
        <v>2.8769184947405546E-2</v>
      </c>
      <c r="G555" s="170">
        <v>1.4618780597919323E-2</v>
      </c>
      <c r="H555" s="170">
        <v>-2.2197090653851559E-3</v>
      </c>
      <c r="I555" s="170">
        <v>2.6884266271044677E-2</v>
      </c>
      <c r="J555" s="170"/>
      <c r="K555" s="170"/>
      <c r="L555" s="170">
        <v>1.3360743892377513E-2</v>
      </c>
      <c r="M555" s="170"/>
      <c r="N555" s="170">
        <v>5.4621957960937495E-3</v>
      </c>
    </row>
    <row r="556" spans="1:14" x14ac:dyDescent="0.15">
      <c r="A556" s="322">
        <v>43449</v>
      </c>
      <c r="B556" s="170">
        <v>8.7302690470046351E-3</v>
      </c>
      <c r="C556" s="170"/>
      <c r="D556" s="170">
        <v>-7.2691912982645324E-3</v>
      </c>
      <c r="E556" s="170"/>
      <c r="F556" s="170">
        <v>1.2891907089059518E-2</v>
      </c>
      <c r="G556" s="170">
        <v>3.3238372119898552E-2</v>
      </c>
      <c r="H556" s="170">
        <v>3.049456167040776E-3</v>
      </c>
      <c r="I556" s="170"/>
      <c r="J556" s="170"/>
      <c r="K556" s="170"/>
      <c r="L556" s="170"/>
      <c r="M556" s="170"/>
      <c r="N556" s="170">
        <v>2.8949423891679982E-2</v>
      </c>
    </row>
    <row r="557" spans="1:14" x14ac:dyDescent="0.15">
      <c r="A557" s="322">
        <v>43420</v>
      </c>
      <c r="B557" s="170">
        <v>2.6948917059686828E-2</v>
      </c>
      <c r="C557" s="170"/>
      <c r="D557" s="170">
        <v>2.2010668388171506E-2</v>
      </c>
      <c r="E557" s="170"/>
      <c r="F557" s="170">
        <v>3.8149110541774389E-2</v>
      </c>
      <c r="G557" s="170">
        <v>3.9293570840116643E-2</v>
      </c>
      <c r="H557" s="170">
        <v>8.1336163129128503E-2</v>
      </c>
      <c r="I557" s="170"/>
      <c r="J557" s="170"/>
      <c r="K557" s="170"/>
      <c r="L557" s="170"/>
      <c r="M557" s="170"/>
      <c r="N557" s="170">
        <v>3.2284265154374214E-3</v>
      </c>
    </row>
    <row r="558" spans="1:14" x14ac:dyDescent="0.15">
      <c r="A558" s="322">
        <v>43391</v>
      </c>
      <c r="B558" s="170">
        <v>6.4831719583188785E-3</v>
      </c>
      <c r="C558" s="170"/>
      <c r="D558" s="170">
        <v>4.3333432079338263E-2</v>
      </c>
      <c r="E558" s="170"/>
      <c r="F558" s="170">
        <v>6.868577922611363E-2</v>
      </c>
      <c r="G558" s="170">
        <v>2.9678089116069062E-2</v>
      </c>
      <c r="H558" s="170">
        <v>8.064917823813289E-2</v>
      </c>
      <c r="I558" s="170"/>
      <c r="J558" s="170"/>
      <c r="K558" s="170"/>
      <c r="L558" s="170"/>
      <c r="M558" s="170"/>
      <c r="N558" s="170">
        <v>5.6871722876400632E-2</v>
      </c>
    </row>
    <row r="559" spans="1:14" x14ac:dyDescent="0.15">
      <c r="A559" s="322">
        <v>43362</v>
      </c>
      <c r="B559" s="170">
        <v>2.3951110986134505E-2</v>
      </c>
      <c r="C559" s="170"/>
      <c r="D559" s="170">
        <v>4.4665799488434188E-3</v>
      </c>
      <c r="E559" s="170"/>
      <c r="F559" s="170">
        <v>2.2799238237842023E-2</v>
      </c>
      <c r="G559" s="170">
        <v>4.697624344408613E-2</v>
      </c>
      <c r="H559" s="170">
        <v>4.1284946917169663E-2</v>
      </c>
      <c r="I559" s="170"/>
      <c r="J559" s="170"/>
      <c r="K559" s="170"/>
      <c r="L559" s="170"/>
      <c r="M559" s="170"/>
      <c r="N559" s="170">
        <v>3.791828313003387E-2</v>
      </c>
    </row>
    <row r="560" spans="1:14" x14ac:dyDescent="0.15">
      <c r="A560" s="322">
        <v>43333</v>
      </c>
      <c r="B560" s="170">
        <v>-1.7001485368086822E-2</v>
      </c>
      <c r="C560" s="170"/>
      <c r="D560" s="170">
        <v>3.140432404037774E-3</v>
      </c>
      <c r="E560" s="170"/>
      <c r="F560" s="170">
        <v>-2.575052789181409E-2</v>
      </c>
      <c r="G560" s="170">
        <v>5.5201506206915996E-2</v>
      </c>
      <c r="H560" s="170">
        <v>3.7414237738397915E-2</v>
      </c>
      <c r="I560" s="170"/>
      <c r="J560" s="170"/>
      <c r="K560" s="170"/>
      <c r="L560" s="170"/>
      <c r="M560" s="170"/>
      <c r="N560" s="170">
        <v>4.2550812091561641E-2</v>
      </c>
    </row>
    <row r="561" spans="1:14" x14ac:dyDescent="0.15">
      <c r="A561" s="322">
        <v>43304</v>
      </c>
      <c r="B561" s="170">
        <v>-9.3588847866435398E-3</v>
      </c>
      <c r="C561" s="170"/>
      <c r="D561" s="170">
        <v>5.9922415347712421E-2</v>
      </c>
      <c r="E561" s="170"/>
      <c r="F561" s="170">
        <v>-5.2581462739902385E-3</v>
      </c>
      <c r="G561" s="170">
        <v>4.4018111117613001E-2</v>
      </c>
      <c r="H561" s="170">
        <v>2.1179803101785466E-2</v>
      </c>
      <c r="I561" s="170"/>
      <c r="J561" s="170"/>
      <c r="K561" s="170"/>
      <c r="L561" s="170"/>
      <c r="M561" s="170"/>
      <c r="N561" s="170">
        <v>-5.8153768715780707E-3</v>
      </c>
    </row>
    <row r="562" spans="1:14" x14ac:dyDescent="0.15">
      <c r="A562" s="322">
        <v>43275</v>
      </c>
      <c r="B562" s="170">
        <v>7.9946388901188492E-2</v>
      </c>
      <c r="C562" s="170"/>
      <c r="D562" s="170">
        <v>-1.895943851668469E-3</v>
      </c>
      <c r="E562" s="170"/>
      <c r="F562" s="170"/>
      <c r="G562" s="170"/>
      <c r="H562" s="170">
        <v>1.5654562165638541E-2</v>
      </c>
      <c r="I562" s="170"/>
      <c r="J562" s="170"/>
      <c r="K562" s="170"/>
      <c r="L562" s="170"/>
      <c r="M562" s="170"/>
      <c r="N562" s="170">
        <v>7.6988809272630299E-2</v>
      </c>
    </row>
    <row r="563" spans="1:14" x14ac:dyDescent="0.15">
      <c r="A563" s="322">
        <v>43246</v>
      </c>
      <c r="B563" s="170">
        <v>7.394441157839432E-2</v>
      </c>
      <c r="C563" s="170"/>
      <c r="D563" s="170">
        <v>1.8746376180729607E-2</v>
      </c>
      <c r="E563" s="170"/>
      <c r="F563" s="170"/>
      <c r="G563" s="170"/>
      <c r="H563" s="170"/>
      <c r="I563" s="170"/>
      <c r="J563" s="170"/>
      <c r="K563" s="170"/>
      <c r="L563" s="170"/>
      <c r="M563" s="170"/>
      <c r="N563" s="170">
        <v>-2.5523430943365621E-2</v>
      </c>
    </row>
    <row r="564" spans="1:14" x14ac:dyDescent="0.15">
      <c r="A564" s="322">
        <v>43217</v>
      </c>
      <c r="B564" s="170">
        <v>-3.0597081147792748E-2</v>
      </c>
      <c r="C564" s="170"/>
      <c r="D564" s="170">
        <v>3.6529923077374016E-2</v>
      </c>
      <c r="E564" s="170"/>
      <c r="F564" s="170"/>
      <c r="G564" s="170"/>
      <c r="H564" s="170"/>
      <c r="I564" s="170"/>
      <c r="J564" s="170"/>
      <c r="K564" s="170"/>
      <c r="L564" s="170"/>
      <c r="M564" s="170"/>
      <c r="N564" s="170">
        <v>-3.4870934475709547E-2</v>
      </c>
    </row>
    <row r="565" spans="1:14" x14ac:dyDescent="0.15">
      <c r="A565" s="322">
        <v>43188</v>
      </c>
      <c r="B565" s="170">
        <v>6.4590723209761558E-2</v>
      </c>
      <c r="C565" s="170"/>
      <c r="D565" s="170">
        <v>0.10635707917093695</v>
      </c>
      <c r="E565" s="170"/>
      <c r="F565" s="170"/>
      <c r="G565" s="170"/>
      <c r="H565" s="170"/>
      <c r="I565" s="170"/>
      <c r="J565" s="170"/>
      <c r="K565" s="170"/>
      <c r="L565" s="170"/>
      <c r="M565" s="170"/>
      <c r="N565" s="170">
        <v>0.17451043610613115</v>
      </c>
    </row>
    <row r="566" spans="1:14" x14ac:dyDescent="0.15">
      <c r="A566" s="322">
        <v>43159</v>
      </c>
      <c r="B566" s="170">
        <v>4.9849668348045162E-2</v>
      </c>
      <c r="C566" s="170"/>
      <c r="D566" s="170">
        <v>5.9350470976962555E-2</v>
      </c>
      <c r="E566" s="170"/>
      <c r="F566" s="170"/>
      <c r="G566" s="170"/>
      <c r="H566" s="170"/>
      <c r="I566" s="170"/>
      <c r="J566" s="170"/>
      <c r="K566" s="170"/>
      <c r="L566" s="170"/>
      <c r="M566" s="170"/>
      <c r="N566" s="170">
        <v>-2.1248641408953661E-2</v>
      </c>
    </row>
    <row r="567" spans="1:14" x14ac:dyDescent="0.15">
      <c r="A567" s="323">
        <v>43130</v>
      </c>
      <c r="B567" s="215">
        <v>2.7014872895952891E-2</v>
      </c>
      <c r="C567" s="215"/>
      <c r="D567" s="215">
        <v>-6.6448039292119621E-3</v>
      </c>
      <c r="E567" s="215"/>
      <c r="F567" s="215"/>
      <c r="G567" s="215"/>
      <c r="H567" s="215"/>
      <c r="I567" s="215"/>
      <c r="J567" s="215"/>
      <c r="K567" s="215"/>
      <c r="L567" s="215"/>
      <c r="M567" s="215"/>
      <c r="N567" s="215">
        <v>-1.2454190553692235E-2</v>
      </c>
    </row>
    <row r="568" spans="1:14" ht="14.1" customHeight="1" x14ac:dyDescent="0.15">
      <c r="A568" s="321" t="s">
        <v>726</v>
      </c>
      <c r="B568" s="170">
        <v>5.8733235862306638E-2</v>
      </c>
      <c r="C568" s="170">
        <v>4.5910300123470048E-2</v>
      </c>
      <c r="D568" s="170">
        <v>3.8936927764371056E-2</v>
      </c>
      <c r="E568" s="170">
        <v>7.2224235192129161E-3</v>
      </c>
      <c r="F568" s="170">
        <v>8.306887387535021E-2</v>
      </c>
      <c r="G568" s="170">
        <v>1.5229628927525491E-2</v>
      </c>
      <c r="H568" s="170">
        <v>3.728211679357632E-2</v>
      </c>
      <c r="I568" s="170">
        <v>7.7597903092634672E-3</v>
      </c>
      <c r="J568" s="170">
        <v>1.1587204487379092E-2</v>
      </c>
      <c r="K568" s="170">
        <v>1.7262649928760837E-2</v>
      </c>
      <c r="L568" s="170">
        <v>3.1640840891419143E-2</v>
      </c>
      <c r="M568" s="170">
        <v>4.7812958927107914E-2</v>
      </c>
      <c r="N568" s="170">
        <v>3.2823982836096686E-2</v>
      </c>
    </row>
    <row r="569" spans="1:14" ht="14.1" customHeight="1" x14ac:dyDescent="0.15">
      <c r="A569" s="321" t="s">
        <v>727</v>
      </c>
      <c r="B569" s="170">
        <v>8.4081445424163459E-2</v>
      </c>
      <c r="C569" s="170"/>
      <c r="D569" s="170">
        <v>3.3611666490348982E-2</v>
      </c>
      <c r="E569" s="170"/>
      <c r="F569" s="170">
        <v>5.9843108660364172E-2</v>
      </c>
      <c r="G569" s="170">
        <v>2.7440983553591496E-3</v>
      </c>
      <c r="H569" s="170">
        <v>9.6961849518709137E-3</v>
      </c>
      <c r="I569" s="170"/>
      <c r="J569" s="170"/>
      <c r="K569" s="170"/>
      <c r="L569" s="170"/>
      <c r="M569" s="170"/>
      <c r="N569" s="170">
        <v>8.6588684874260788E-2</v>
      </c>
    </row>
    <row r="570" spans="1:14" ht="14.1" customHeight="1" x14ac:dyDescent="0.15">
      <c r="A570" s="321" t="s">
        <v>728</v>
      </c>
      <c r="B570" s="170">
        <v>1.0611695654075834E-2</v>
      </c>
      <c r="C570" s="170">
        <v>4.1141815351752667E-3</v>
      </c>
      <c r="D570" s="170">
        <v>5.7617624121896836E-3</v>
      </c>
      <c r="E570" s="170">
        <v>1.8722257448612015E-3</v>
      </c>
      <c r="F570" s="170">
        <v>1.2601968991788616E-2</v>
      </c>
      <c r="G570" s="170">
        <v>2.1795256170400556E-3</v>
      </c>
      <c r="H570" s="170">
        <v>4.6986598692374797E-3</v>
      </c>
      <c r="I570" s="170">
        <v>1.258349795366159E-3</v>
      </c>
      <c r="J570" s="170">
        <v>3.2423363039808147E-3</v>
      </c>
      <c r="K570" s="170">
        <v>2.6251198772913238E-3</v>
      </c>
      <c r="L570" s="170">
        <v>5.178683795155581E-3</v>
      </c>
      <c r="M570" s="170">
        <v>5.0415051931042548E-3</v>
      </c>
      <c r="N570" s="170" t="s">
        <v>1</v>
      </c>
    </row>
    <row r="571" spans="1:14" ht="14.1" customHeight="1" x14ac:dyDescent="0.15">
      <c r="A571" s="321" t="s">
        <v>698</v>
      </c>
      <c r="B571" s="170">
        <v>2.0827033150649717E-2</v>
      </c>
      <c r="C571" s="170">
        <v>9.0580363451111499E-3</v>
      </c>
      <c r="D571" s="170">
        <v>1.1744426594851622E-2</v>
      </c>
      <c r="E571" s="170">
        <v>8.8379341167381335E-3</v>
      </c>
      <c r="F571" s="170">
        <v>2.0973212944440343E-2</v>
      </c>
      <c r="G571" s="170">
        <v>7.4979065544246715E-3</v>
      </c>
      <c r="H571" s="170">
        <v>1.1191374472286757E-2</v>
      </c>
      <c r="I571" s="170">
        <v>6.4822480652123949E-3</v>
      </c>
      <c r="J571" s="170">
        <v>9.4437709096855445E-3</v>
      </c>
      <c r="K571" s="170">
        <v>6.2801540778481286E-3</v>
      </c>
      <c r="L571" s="170">
        <v>9.3471403804967195E-3</v>
      </c>
      <c r="M571" s="170">
        <v>1.4461296238232313E-2</v>
      </c>
      <c r="N571" s="170" t="s">
        <v>1</v>
      </c>
    </row>
    <row r="572" spans="1:14" ht="14.1" customHeight="1" x14ac:dyDescent="0.15">
      <c r="A572" s="321" t="s">
        <v>551</v>
      </c>
      <c r="B572" s="266">
        <v>2.2776081432548776</v>
      </c>
      <c r="C572" s="266">
        <v>2.7911568003487321</v>
      </c>
      <c r="D572" s="266">
        <v>2.2591075367263045</v>
      </c>
      <c r="E572" s="266">
        <v>6.907843056226576</v>
      </c>
      <c r="F572" s="266">
        <v>1.4703571745062625</v>
      </c>
      <c r="G572" s="266">
        <v>5.6564312547085702</v>
      </c>
      <c r="H572" s="266">
        <v>3.5029612099308962</v>
      </c>
      <c r="I572" s="266">
        <v>2.5605482474528261</v>
      </c>
      <c r="J572" s="266">
        <v>4.4272602904296869</v>
      </c>
      <c r="K572" s="266">
        <v>2.6515260557456277</v>
      </c>
      <c r="L572" s="266">
        <v>2.2904480189846668</v>
      </c>
      <c r="M572" s="266">
        <v>2.7464530833986571</v>
      </c>
      <c r="N572" s="266" t="s">
        <v>1</v>
      </c>
    </row>
    <row r="573" spans="1:14" ht="14.1" customHeight="1" x14ac:dyDescent="0.15">
      <c r="A573" s="321" t="s">
        <v>729</v>
      </c>
      <c r="B573" s="266">
        <v>3.3446647946893133</v>
      </c>
      <c r="C573" s="266">
        <v>2.7911568003487188</v>
      </c>
      <c r="D573" s="266">
        <v>1.5258174793138577</v>
      </c>
      <c r="E573" s="266">
        <v>6.9078430562265511</v>
      </c>
      <c r="F573" s="266">
        <v>1.5193656847853603</v>
      </c>
      <c r="G573" s="266">
        <v>4.0569954040444856</v>
      </c>
      <c r="H573" s="266">
        <v>2.2323389444321693</v>
      </c>
      <c r="I573" s="266">
        <v>6.7983745638164894</v>
      </c>
      <c r="J573" s="266">
        <v>4.4272602904296345</v>
      </c>
      <c r="K573" s="266">
        <v>2.6515260557456326</v>
      </c>
      <c r="L573" s="266">
        <v>2.2904480189846566</v>
      </c>
      <c r="M573" s="266">
        <v>2.7464530833986571</v>
      </c>
      <c r="N573" s="266" t="s">
        <v>1</v>
      </c>
    </row>
    <row r="574" spans="1:14" ht="14.1" customHeight="1" x14ac:dyDescent="0.15">
      <c r="A574" s="321" t="s">
        <v>553</v>
      </c>
      <c r="B574" s="266">
        <v>3.3150502204713921</v>
      </c>
      <c r="C574" s="266">
        <v>4.6245390839411513</v>
      </c>
      <c r="D574" s="266">
        <v>5.7674864705515896</v>
      </c>
      <c r="E574" s="266">
        <v>65.10909618827344</v>
      </c>
      <c r="F574" s="266">
        <v>3.0631052685257667</v>
      </c>
      <c r="G574" s="266">
        <v>22.051286062176946</v>
      </c>
      <c r="H574" s="266">
        <v>8.3873053468411864</v>
      </c>
      <c r="I574" s="266">
        <v>3.8986586487293842</v>
      </c>
      <c r="J574" s="266">
        <v>28.608835577263001</v>
      </c>
      <c r="K574" s="266">
        <v>8.6938693564060596</v>
      </c>
      <c r="L574" s="266">
        <v>5.8273893130076537</v>
      </c>
      <c r="M574" s="266">
        <v>6.6175640655546601</v>
      </c>
      <c r="N574" s="266" t="s">
        <v>1</v>
      </c>
    </row>
    <row r="575" spans="1:14" ht="14.1" customHeight="1" x14ac:dyDescent="0.15">
      <c r="A575" s="324" t="s">
        <v>699</v>
      </c>
      <c r="B575" s="215">
        <v>0.64831130690161531</v>
      </c>
      <c r="C575" s="215">
        <v>0.67647058823529416</v>
      </c>
      <c r="D575" s="215">
        <v>0.63791273584905661</v>
      </c>
      <c r="E575" s="215">
        <v>0.84210526315789469</v>
      </c>
      <c r="F575" s="215">
        <v>0.61191365038143153</v>
      </c>
      <c r="G575" s="215">
        <v>0.76</v>
      </c>
      <c r="H575" s="215">
        <v>0.68627450980392157</v>
      </c>
      <c r="I575" s="215">
        <v>0.80263157894736847</v>
      </c>
      <c r="J575" s="215">
        <v>0.73333333333333328</v>
      </c>
      <c r="K575" s="215">
        <v>0.72499999999999998</v>
      </c>
      <c r="L575" s="215">
        <v>0.68493150684931503</v>
      </c>
      <c r="M575" s="215">
        <v>0.62903225806451613</v>
      </c>
      <c r="N575" s="215" t="s">
        <v>1</v>
      </c>
    </row>
    <row r="610" spans="1:14" ht="28.5" customHeight="1" x14ac:dyDescent="0.15"/>
    <row r="611" spans="1:14" x14ac:dyDescent="0.15">
      <c r="A611" s="148" t="s">
        <v>722</v>
      </c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</row>
    <row r="612" spans="1:14" x14ac:dyDescent="0.15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</row>
    <row r="613" spans="1:14" ht="24" x14ac:dyDescent="0.15">
      <c r="A613" s="169"/>
      <c r="B613" s="201" t="s">
        <v>585</v>
      </c>
      <c r="C613" s="201" t="s">
        <v>643</v>
      </c>
      <c r="D613" s="201" t="s">
        <v>645</v>
      </c>
      <c r="E613" s="201" t="s">
        <v>686</v>
      </c>
      <c r="F613" s="201" t="s">
        <v>684</v>
      </c>
      <c r="G613" s="201"/>
      <c r="H613" s="201"/>
      <c r="I613" s="201"/>
      <c r="J613" s="201"/>
      <c r="K613" s="201"/>
      <c r="L613" s="201"/>
      <c r="M613" s="201"/>
      <c r="N613" s="16"/>
    </row>
    <row r="614" spans="1:14" ht="24" x14ac:dyDescent="0.15">
      <c r="A614" s="321" t="s">
        <v>725</v>
      </c>
      <c r="B614" s="170">
        <v>0.28448274962073583</v>
      </c>
      <c r="C614" s="170"/>
      <c r="D614" s="170">
        <v>0.1034925009126173</v>
      </c>
      <c r="E614" s="170">
        <v>4.7659068896046097E-2</v>
      </c>
      <c r="F614" s="170"/>
      <c r="G614" s="170"/>
      <c r="H614" s="170"/>
      <c r="I614" s="170"/>
      <c r="J614" s="170"/>
      <c r="K614" s="170"/>
      <c r="L614" s="170"/>
      <c r="M614" s="170"/>
      <c r="N614" s="172"/>
    </row>
    <row r="615" spans="1:14" x14ac:dyDescent="0.15">
      <c r="A615" s="321">
        <v>43983</v>
      </c>
      <c r="B615" s="170">
        <v>3.7471201744097016E-2</v>
      </c>
      <c r="C615" s="170"/>
      <c r="D615" s="170">
        <v>2.0442436496230121E-2</v>
      </c>
      <c r="E615" s="170">
        <v>0</v>
      </c>
      <c r="F615" s="170"/>
      <c r="G615" s="170"/>
      <c r="H615" s="170"/>
      <c r="I615" s="170"/>
      <c r="J615" s="170"/>
      <c r="K615" s="170"/>
      <c r="L615" s="170"/>
      <c r="M615" s="170"/>
      <c r="N615" s="172"/>
    </row>
    <row r="616" spans="1:14" x14ac:dyDescent="0.15">
      <c r="A616" s="321">
        <v>43952</v>
      </c>
      <c r="B616" s="170">
        <v>1.9944225662792414E-2</v>
      </c>
      <c r="C616" s="170"/>
      <c r="D616" s="170">
        <v>1.452310395235216E-2</v>
      </c>
      <c r="E616" s="170">
        <v>1.0212256843194711E-2</v>
      </c>
      <c r="F616" s="170"/>
      <c r="G616" s="170"/>
      <c r="H616" s="170"/>
      <c r="I616" s="170"/>
      <c r="J616" s="170"/>
      <c r="K616" s="170"/>
      <c r="L616" s="170"/>
      <c r="M616" s="170"/>
      <c r="N616" s="172"/>
    </row>
    <row r="617" spans="1:14" x14ac:dyDescent="0.15">
      <c r="A617" s="322">
        <v>43922</v>
      </c>
      <c r="B617" s="170">
        <v>1.039253405796603E-2</v>
      </c>
      <c r="C617" s="170"/>
      <c r="D617" s="170">
        <v>-2.1750735752590717E-3</v>
      </c>
      <c r="E617" s="170">
        <v>-9.2181036254064264E-3</v>
      </c>
      <c r="F617" s="170">
        <v>-4.8318794992763259E-3</v>
      </c>
      <c r="G617" s="170"/>
      <c r="H617" s="170"/>
      <c r="I617" s="170"/>
      <c r="J617" s="170"/>
      <c r="K617" s="170"/>
      <c r="L617" s="170"/>
      <c r="M617" s="170"/>
      <c r="N617" s="172"/>
    </row>
    <row r="618" spans="1:14" x14ac:dyDescent="0.15">
      <c r="A618" s="322">
        <v>43891</v>
      </c>
      <c r="B618" s="170">
        <v>1.1092546342526766E-2</v>
      </c>
      <c r="C618" s="170"/>
      <c r="D618" s="170">
        <v>2.2285019062501653E-2</v>
      </c>
      <c r="E618" s="170">
        <v>1.8437942077071834E-2</v>
      </c>
      <c r="F618" s="170">
        <v>6.4537168762452524E-2</v>
      </c>
      <c r="G618" s="170"/>
      <c r="H618" s="170"/>
      <c r="I618" s="170"/>
      <c r="J618" s="170"/>
      <c r="K618" s="170"/>
      <c r="L618" s="170"/>
      <c r="M618" s="170"/>
      <c r="N618" s="172"/>
    </row>
    <row r="619" spans="1:14" x14ac:dyDescent="0.15">
      <c r="A619" s="322">
        <v>43862</v>
      </c>
      <c r="B619" s="170">
        <v>5.6364628132356431E-2</v>
      </c>
      <c r="C619" s="170"/>
      <c r="D619" s="170">
        <v>4.3394970438691907E-3</v>
      </c>
      <c r="E619" s="170">
        <v>-6.0853080200591658E-2</v>
      </c>
      <c r="F619" s="170">
        <v>-6.3900033310059334E-2</v>
      </c>
      <c r="G619" s="170"/>
      <c r="H619" s="170"/>
      <c r="I619" s="170"/>
      <c r="J619" s="170"/>
      <c r="K619" s="170"/>
      <c r="L619" s="170"/>
      <c r="M619" s="170"/>
      <c r="N619" s="172"/>
    </row>
    <row r="620" spans="1:14" x14ac:dyDescent="0.15">
      <c r="A620" s="322">
        <v>43831</v>
      </c>
      <c r="B620" s="170">
        <v>3.5827345043737413E-3</v>
      </c>
      <c r="C620" s="170"/>
      <c r="D620" s="170">
        <v>6.0957143699202963E-4</v>
      </c>
      <c r="E620" s="170">
        <v>-3.3176917714435872E-3</v>
      </c>
      <c r="F620" s="170">
        <v>-3.1791421231819772E-2</v>
      </c>
      <c r="G620" s="170"/>
      <c r="H620" s="170"/>
      <c r="I620" s="170"/>
      <c r="J620" s="170"/>
      <c r="K620" s="170"/>
      <c r="L620" s="170"/>
      <c r="M620" s="170"/>
      <c r="N620" s="172"/>
    </row>
    <row r="621" spans="1:14" x14ac:dyDescent="0.15">
      <c r="A621" s="322">
        <v>43800</v>
      </c>
      <c r="B621" s="170">
        <v>4.7324103112246663E-2</v>
      </c>
      <c r="C621" s="170">
        <v>-4.7131488291261014E-3</v>
      </c>
      <c r="D621" s="170">
        <v>-1.9893022686479744E-2</v>
      </c>
      <c r="E621" s="170">
        <v>7.8384339318711138E-3</v>
      </c>
      <c r="F621" s="170">
        <v>1.9302602042527983E-3</v>
      </c>
      <c r="G621" s="170"/>
      <c r="H621" s="170"/>
      <c r="I621" s="170"/>
      <c r="J621" s="170"/>
      <c r="K621" s="170"/>
      <c r="L621" s="170"/>
      <c r="M621" s="170"/>
      <c r="N621" s="172"/>
    </row>
    <row r="622" spans="1:14" x14ac:dyDescent="0.15">
      <c r="A622" s="322">
        <v>43770</v>
      </c>
      <c r="B622" s="170">
        <v>3.1798256576190176E-2</v>
      </c>
      <c r="C622" s="170">
        <v>8.1036864091190708E-3</v>
      </c>
      <c r="D622" s="170">
        <v>1.3742793258155679E-2</v>
      </c>
      <c r="E622" s="170">
        <v>2.4352839290019634E-2</v>
      </c>
      <c r="F622" s="170">
        <v>-8.9507902625318714E-3</v>
      </c>
      <c r="G622" s="170"/>
      <c r="H622" s="170"/>
      <c r="I622" s="170"/>
      <c r="J622" s="170"/>
      <c r="K622" s="170"/>
      <c r="L622" s="170"/>
      <c r="M622" s="170"/>
      <c r="N622" s="172"/>
    </row>
    <row r="623" spans="1:14" x14ac:dyDescent="0.15">
      <c r="A623" s="322">
        <v>43739</v>
      </c>
      <c r="B623" s="170">
        <v>3.6000194647803685E-2</v>
      </c>
      <c r="C623" s="170">
        <v>1.1546570524045841E-3</v>
      </c>
      <c r="D623" s="170">
        <v>1.510541147418365E-2</v>
      </c>
      <c r="E623" s="170">
        <v>2.694778875031778E-2</v>
      </c>
      <c r="F623" s="170">
        <v>-6.6525425609008648E-3</v>
      </c>
      <c r="G623" s="170"/>
      <c r="H623" s="170"/>
      <c r="I623" s="170"/>
      <c r="J623" s="170"/>
      <c r="K623" s="170"/>
      <c r="L623" s="170"/>
      <c r="M623" s="170"/>
      <c r="N623" s="172"/>
    </row>
    <row r="624" spans="1:14" x14ac:dyDescent="0.15">
      <c r="A624" s="322">
        <v>43710</v>
      </c>
      <c r="B624" s="170">
        <v>2.4884014578528069E-2</v>
      </c>
      <c r="C624" s="170">
        <v>-7.3574306435721937E-3</v>
      </c>
      <c r="D624" s="170">
        <v>-2.5872186555276171E-3</v>
      </c>
      <c r="E624" s="170">
        <v>-2.8586817611030435E-3</v>
      </c>
      <c r="F624" s="170">
        <v>2.8663224620169014E-2</v>
      </c>
      <c r="G624" s="170"/>
      <c r="H624" s="170"/>
      <c r="I624" s="170"/>
      <c r="J624" s="170"/>
      <c r="K624" s="170"/>
      <c r="L624" s="170"/>
      <c r="M624" s="170"/>
      <c r="N624" s="172"/>
    </row>
    <row r="625" spans="1:14" x14ac:dyDescent="0.15">
      <c r="A625" s="322">
        <v>43681</v>
      </c>
      <c r="B625" s="170">
        <v>2.2172004388126831E-2</v>
      </c>
      <c r="C625" s="170">
        <v>1.8716034017391636E-2</v>
      </c>
      <c r="D625" s="170">
        <v>-2.292905533741839E-3</v>
      </c>
      <c r="E625" s="170">
        <v>-9.2285077900594592E-3</v>
      </c>
      <c r="F625" s="170">
        <v>-3.9016615727586634E-2</v>
      </c>
      <c r="G625" s="170"/>
      <c r="H625" s="170"/>
      <c r="I625" s="170"/>
      <c r="J625" s="170"/>
      <c r="K625" s="170"/>
      <c r="L625" s="170"/>
      <c r="M625" s="170"/>
      <c r="N625" s="172"/>
    </row>
    <row r="626" spans="1:14" x14ac:dyDescent="0.15">
      <c r="A626" s="322">
        <v>43652</v>
      </c>
      <c r="B626" s="170">
        <v>2.1184492989059001E-2</v>
      </c>
      <c r="C626" s="170">
        <v>6.8700440748509228E-3</v>
      </c>
      <c r="D626" s="170">
        <v>2.11179914402377E-2</v>
      </c>
      <c r="E626" s="170">
        <v>2.6123329595466593E-2</v>
      </c>
      <c r="F626" s="170">
        <v>-1.2037980255350633E-2</v>
      </c>
      <c r="G626" s="170"/>
      <c r="H626" s="170"/>
      <c r="I626" s="170"/>
      <c r="J626" s="170"/>
      <c r="K626" s="170"/>
      <c r="L626" s="170"/>
      <c r="M626" s="170"/>
      <c r="N626" s="172"/>
    </row>
    <row r="627" spans="1:14" x14ac:dyDescent="0.15">
      <c r="A627" s="322">
        <v>43623</v>
      </c>
      <c r="B627" s="170">
        <v>-3.5248286800184658E-3</v>
      </c>
      <c r="C627" s="170">
        <v>8.1604067387017754E-3</v>
      </c>
      <c r="D627" s="170">
        <v>1.4315784882731771E-2</v>
      </c>
      <c r="E627" s="170">
        <v>2.3776034346723707E-2</v>
      </c>
      <c r="F627" s="170">
        <v>-1.2746295186848888E-2</v>
      </c>
      <c r="G627" s="170"/>
      <c r="H627" s="170"/>
      <c r="I627" s="170"/>
      <c r="J627" s="170"/>
      <c r="K627" s="170"/>
      <c r="L627" s="170"/>
      <c r="M627" s="170"/>
      <c r="N627" s="172"/>
    </row>
    <row r="628" spans="1:14" x14ac:dyDescent="0.15">
      <c r="A628" s="322">
        <v>43594</v>
      </c>
      <c r="B628" s="170">
        <v>4.3447220636235517E-2</v>
      </c>
      <c r="C628" s="170">
        <v>7.0546286352169973E-3</v>
      </c>
      <c r="D628" s="170">
        <v>3.3920354150955741E-2</v>
      </c>
      <c r="E628" s="170">
        <v>1.4576639750722431E-2</v>
      </c>
      <c r="F628" s="170">
        <v>0.10643006997496718</v>
      </c>
      <c r="G628" s="170"/>
      <c r="H628" s="170"/>
      <c r="I628" s="170"/>
      <c r="J628" s="170"/>
      <c r="K628" s="170"/>
      <c r="L628" s="170"/>
      <c r="M628" s="170"/>
      <c r="N628" s="172"/>
    </row>
    <row r="629" spans="1:14" x14ac:dyDescent="0.15">
      <c r="A629" s="322">
        <v>43565</v>
      </c>
      <c r="B629" s="170">
        <v>2.3258041097881543E-2</v>
      </c>
      <c r="C629" s="170">
        <v>2.6282909845930957E-2</v>
      </c>
      <c r="D629" s="170">
        <v>3.5344621233879381E-2</v>
      </c>
      <c r="E629" s="170">
        <v>2.9386603827828983E-2</v>
      </c>
      <c r="F629" s="170">
        <v>5.1555121762129619E-2</v>
      </c>
      <c r="G629" s="170"/>
      <c r="H629" s="170"/>
      <c r="I629" s="170"/>
      <c r="J629" s="170"/>
      <c r="K629" s="170"/>
      <c r="L629" s="170"/>
      <c r="M629" s="170"/>
      <c r="N629" s="172"/>
    </row>
    <row r="630" spans="1:14" x14ac:dyDescent="0.15">
      <c r="A630" s="322">
        <v>43536</v>
      </c>
      <c r="B630" s="170">
        <v>7.9531143295011875E-3</v>
      </c>
      <c r="C630" s="170">
        <v>5.9039430365746437E-2</v>
      </c>
      <c r="D630" s="170">
        <v>-4.7261599544074946E-2</v>
      </c>
      <c r="E630" s="170">
        <v>1.1434403007285487E-2</v>
      </c>
      <c r="F630" s="170">
        <v>1.3277839104605116E-3</v>
      </c>
      <c r="G630" s="170"/>
      <c r="H630" s="170"/>
      <c r="I630" s="170"/>
      <c r="J630" s="170"/>
      <c r="K630" s="170"/>
      <c r="L630" s="170"/>
      <c r="M630" s="170"/>
      <c r="N630" s="172"/>
    </row>
    <row r="631" spans="1:14" x14ac:dyDescent="0.15">
      <c r="A631" s="322">
        <v>43507</v>
      </c>
      <c r="B631" s="170">
        <v>-1.7830042707691174E-2</v>
      </c>
      <c r="C631" s="170">
        <v>2.138805222248219E-2</v>
      </c>
      <c r="D631" s="170">
        <v>-2.3749615947863102E-2</v>
      </c>
      <c r="E631" s="170">
        <v>1.6061789528313719E-2</v>
      </c>
      <c r="F631" s="170">
        <v>6.2800853441698501E-2</v>
      </c>
      <c r="G631" s="170"/>
      <c r="H631" s="170"/>
      <c r="I631" s="170"/>
      <c r="J631" s="170"/>
      <c r="K631" s="170"/>
      <c r="L631" s="170"/>
      <c r="M631" s="170"/>
      <c r="N631" s="172"/>
    </row>
    <row r="632" spans="1:14" x14ac:dyDescent="0.15">
      <c r="A632" s="322">
        <v>43478</v>
      </c>
      <c r="B632" s="170">
        <v>1.1467245717133201E-2</v>
      </c>
      <c r="C632" s="170">
        <v>1.2821988490871017E-2</v>
      </c>
      <c r="D632" s="170">
        <v>5.0853065658069321E-3</v>
      </c>
      <c r="E632" s="170">
        <v>8.2768133765112051E-3</v>
      </c>
      <c r="F632" s="170">
        <v>1.4452335035991859E-2</v>
      </c>
      <c r="G632" s="170"/>
      <c r="H632" s="170"/>
      <c r="I632" s="170"/>
      <c r="J632" s="170"/>
      <c r="K632" s="170"/>
      <c r="L632" s="170"/>
      <c r="M632" s="170"/>
      <c r="N632" s="172"/>
    </row>
    <row r="633" spans="1:14" x14ac:dyDescent="0.15">
      <c r="A633" s="322">
        <v>43449</v>
      </c>
      <c r="B633" s="170">
        <v>-5.856758701016096E-4</v>
      </c>
      <c r="C633" s="170">
        <v>2.7760175701967427E-3</v>
      </c>
      <c r="D633" s="170">
        <v>1.633407071357651E-2</v>
      </c>
      <c r="E633" s="170">
        <v>2.2088119155370123E-2</v>
      </c>
      <c r="F633" s="170">
        <v>1.1044863891526036E-2</v>
      </c>
      <c r="G633" s="170"/>
      <c r="H633" s="170"/>
      <c r="I633" s="170"/>
      <c r="J633" s="170"/>
      <c r="K633" s="170"/>
      <c r="L633" s="170"/>
      <c r="M633" s="170"/>
      <c r="N633" s="172"/>
    </row>
    <row r="634" spans="1:14" x14ac:dyDescent="0.15">
      <c r="A634" s="322">
        <v>43420</v>
      </c>
      <c r="B634" s="170">
        <v>-7.2445538756416017E-3</v>
      </c>
      <c r="C634" s="170">
        <v>5.3902296077222633E-2</v>
      </c>
      <c r="D634" s="170">
        <v>3.6617027847134116E-3</v>
      </c>
      <c r="E634" s="170">
        <v>-7.8959931269857453E-3</v>
      </c>
      <c r="F634" s="170">
        <v>8.0583294210052503E-2</v>
      </c>
      <c r="G634" s="170"/>
      <c r="H634" s="170"/>
      <c r="I634" s="170"/>
      <c r="J634" s="170"/>
      <c r="K634" s="170"/>
      <c r="L634" s="170"/>
      <c r="M634" s="170"/>
      <c r="N634" s="172"/>
    </row>
    <row r="635" spans="1:14" x14ac:dyDescent="0.15">
      <c r="A635" s="322">
        <v>43391</v>
      </c>
      <c r="B635" s="170">
        <v>2.7962272240344532E-2</v>
      </c>
      <c r="C635" s="170">
        <v>2.0172001133168749E-2</v>
      </c>
      <c r="D635" s="170">
        <v>2.6789884685374653E-2</v>
      </c>
      <c r="E635" s="170">
        <v>7.4745048429515015E-2</v>
      </c>
      <c r="F635" s="170">
        <v>4.6284707615060983E-2</v>
      </c>
      <c r="G635" s="170"/>
      <c r="H635" s="170"/>
      <c r="I635" s="170"/>
      <c r="J635" s="170"/>
      <c r="K635" s="170"/>
      <c r="L635" s="170"/>
      <c r="M635" s="170"/>
      <c r="N635" s="172"/>
    </row>
    <row r="636" spans="1:14" x14ac:dyDescent="0.15">
      <c r="A636" s="322">
        <v>43362</v>
      </c>
      <c r="B636" s="170">
        <v>7.6807250382592285E-3</v>
      </c>
      <c r="C636" s="170">
        <v>4.4291101754032614E-3</v>
      </c>
      <c r="D636" s="170">
        <v>1.1078701291735334E-3</v>
      </c>
      <c r="E636" s="170">
        <v>-8.6551585290212119E-3</v>
      </c>
      <c r="F636" s="170">
        <v>4.1541377135955182E-3</v>
      </c>
      <c r="G636" s="170"/>
      <c r="H636" s="170"/>
      <c r="I636" s="170"/>
      <c r="J636" s="170"/>
      <c r="K636" s="170"/>
      <c r="L636" s="170"/>
      <c r="M636" s="170"/>
      <c r="N636" s="172"/>
    </row>
    <row r="637" spans="1:14" x14ac:dyDescent="0.15">
      <c r="A637" s="322">
        <v>43333</v>
      </c>
      <c r="B637" s="170">
        <v>-3.2794659172937779E-2</v>
      </c>
      <c r="C637" s="170">
        <v>1.8326560185260354E-2</v>
      </c>
      <c r="D637" s="170">
        <v>1.088183236879531E-2</v>
      </c>
      <c r="E637" s="170">
        <v>-1.7777802842975587E-2</v>
      </c>
      <c r="F637" s="170">
        <v>2.5399862002508655E-3</v>
      </c>
      <c r="G637" s="170"/>
      <c r="H637" s="170"/>
      <c r="I637" s="170"/>
      <c r="J637" s="170"/>
      <c r="K637" s="170"/>
      <c r="L637" s="170"/>
      <c r="M637" s="170"/>
      <c r="N637" s="172"/>
    </row>
    <row r="638" spans="1:14" x14ac:dyDescent="0.15">
      <c r="A638" s="322">
        <v>43304</v>
      </c>
      <c r="B638" s="170">
        <v>1.8554471220100788E-2</v>
      </c>
      <c r="C638" s="170">
        <v>1.6264562616615352E-2</v>
      </c>
      <c r="D638" s="170">
        <v>1.462953483658791E-2</v>
      </c>
      <c r="E638" s="170">
        <v>5.1027047105546286E-3</v>
      </c>
      <c r="F638" s="170">
        <v>-5.1126688849373325E-2</v>
      </c>
      <c r="G638" s="170"/>
      <c r="H638" s="170"/>
      <c r="I638" s="170"/>
      <c r="J638" s="170"/>
      <c r="K638" s="170"/>
      <c r="L638" s="170"/>
      <c r="M638" s="170"/>
      <c r="N638" s="172"/>
    </row>
    <row r="639" spans="1:14" x14ac:dyDescent="0.15">
      <c r="A639" s="322">
        <v>43275</v>
      </c>
      <c r="B639" s="170">
        <v>4.365195259901955E-2</v>
      </c>
      <c r="C639" s="170">
        <v>4.4384891299774187E-2</v>
      </c>
      <c r="D639" s="170">
        <v>5.4855262957090867E-2</v>
      </c>
      <c r="E639" s="170">
        <v>4.8923830625493769E-2</v>
      </c>
      <c r="F639" s="170">
        <v>0.10599404248321209</v>
      </c>
      <c r="G639" s="170"/>
      <c r="H639" s="170"/>
      <c r="I639" s="170"/>
      <c r="J639" s="170"/>
      <c r="K639" s="170"/>
      <c r="L639" s="170"/>
      <c r="M639" s="170"/>
      <c r="N639" s="172"/>
    </row>
    <row r="640" spans="1:14" x14ac:dyDescent="0.15">
      <c r="A640" s="322">
        <v>43246</v>
      </c>
      <c r="B640" s="170">
        <v>1.8643795156744636E-2</v>
      </c>
      <c r="C640" s="170">
        <v>1.8193573066204838E-2</v>
      </c>
      <c r="D640" s="170">
        <v>2.2729783879952392E-2</v>
      </c>
      <c r="E640" s="170">
        <v>2.368338951879001E-2</v>
      </c>
      <c r="F640" s="170">
        <v>1.6415674134396152E-2</v>
      </c>
      <c r="G640" s="170"/>
      <c r="H640" s="170"/>
      <c r="I640" s="170"/>
      <c r="J640" s="170"/>
      <c r="K640" s="170"/>
      <c r="L640" s="170"/>
      <c r="M640" s="170"/>
      <c r="N640" s="172"/>
    </row>
    <row r="641" spans="1:14" x14ac:dyDescent="0.15">
      <c r="A641" s="322">
        <v>43217</v>
      </c>
      <c r="B641" s="170">
        <v>-1.5071854623261882E-2</v>
      </c>
      <c r="C641" s="170">
        <v>2.2077766768992979E-2</v>
      </c>
      <c r="D641" s="170">
        <v>2.231643793306981E-3</v>
      </c>
      <c r="E641" s="170">
        <v>-6.4295955818269857E-3</v>
      </c>
      <c r="F641" s="170">
        <v>2.5470280279357271E-2</v>
      </c>
      <c r="G641" s="170"/>
      <c r="H641" s="170"/>
      <c r="I641" s="170"/>
      <c r="J641" s="170"/>
      <c r="K641" s="170"/>
      <c r="L641" s="170"/>
      <c r="M641" s="170"/>
      <c r="N641" s="172"/>
    </row>
    <row r="642" spans="1:14" x14ac:dyDescent="0.15">
      <c r="A642" s="322">
        <v>43188</v>
      </c>
      <c r="B642" s="170">
        <v>9.2985984377071951E-3</v>
      </c>
      <c r="C642" s="170">
        <v>4.7737180675897717E-2</v>
      </c>
      <c r="D642" s="170">
        <v>-2.4234133906478827E-2</v>
      </c>
      <c r="E642" s="170">
        <v>-2.2574796879640813E-2</v>
      </c>
      <c r="F642" s="170">
        <v>5.6863839444754705E-2</v>
      </c>
      <c r="G642" s="170"/>
      <c r="H642" s="170"/>
      <c r="I642" s="170"/>
      <c r="J642" s="170"/>
      <c r="K642" s="170"/>
      <c r="L642" s="170"/>
      <c r="M642" s="170"/>
      <c r="N642" s="172"/>
    </row>
    <row r="643" spans="1:14" x14ac:dyDescent="0.15">
      <c r="A643" s="322">
        <v>43159</v>
      </c>
      <c r="B643" s="170">
        <v>2.0680440937692501E-2</v>
      </c>
      <c r="C643" s="170">
        <v>1.1383861790849936E-2</v>
      </c>
      <c r="D643" s="170">
        <v>2.192825041703228E-2</v>
      </c>
      <c r="E643" s="170">
        <v>1.1088980495271739E-2</v>
      </c>
      <c r="F643" s="170">
        <v>9.3261481083192765E-2</v>
      </c>
      <c r="G643" s="170"/>
      <c r="H643" s="170"/>
      <c r="I643" s="170"/>
      <c r="J643" s="170"/>
      <c r="K643" s="170"/>
      <c r="L643" s="170"/>
      <c r="M643" s="170"/>
      <c r="N643" s="172"/>
    </row>
    <row r="644" spans="1:14" x14ac:dyDescent="0.15">
      <c r="A644" s="323">
        <v>43130</v>
      </c>
      <c r="B644" s="215">
        <v>2.5821322638441391E-2</v>
      </c>
      <c r="C644" s="215">
        <v>1.6204227787097403E-2</v>
      </c>
      <c r="D644" s="215">
        <v>7.9643319649981836E-3</v>
      </c>
      <c r="E644" s="215">
        <v>3.2812584878017637E-2</v>
      </c>
      <c r="F644" s="215">
        <v>9.2748964916805621E-3</v>
      </c>
      <c r="G644" s="215"/>
      <c r="H644" s="215"/>
      <c r="I644" s="215"/>
      <c r="J644" s="215"/>
      <c r="K644" s="215"/>
      <c r="L644" s="215"/>
      <c r="M644" s="215"/>
      <c r="N644" s="216"/>
    </row>
    <row r="645" spans="1:14" ht="14.1" customHeight="1" x14ac:dyDescent="0.15">
      <c r="A645" s="321" t="s">
        <v>726</v>
      </c>
      <c r="B645" s="170">
        <v>3.9560002279200285E-2</v>
      </c>
      <c r="C645" s="170">
        <v>3.0111751314038294E-2</v>
      </c>
      <c r="D645" s="170">
        <v>0.16591644895415816</v>
      </c>
      <c r="E645" s="170">
        <v>8.8123161776246059E-2</v>
      </c>
      <c r="F645" s="170">
        <v>0.15747868398272924</v>
      </c>
      <c r="G645" s="170"/>
      <c r="H645" s="170"/>
      <c r="I645" s="170"/>
      <c r="J645" s="170"/>
      <c r="K645" s="170"/>
      <c r="L645" s="170"/>
      <c r="M645" s="170"/>
      <c r="N645" s="172"/>
    </row>
    <row r="646" spans="1:14" ht="14.1" customHeight="1" x14ac:dyDescent="0.15">
      <c r="A646" s="321" t="s">
        <v>727</v>
      </c>
      <c r="B646" s="170">
        <v>4.3112254713725151E-2</v>
      </c>
      <c r="C646" s="170">
        <v>9.9726344140410716E-3</v>
      </c>
      <c r="D646" s="170">
        <v>8.7603471221042256E-2</v>
      </c>
      <c r="E646" s="170">
        <v>3.6118902047569977E-2</v>
      </c>
      <c r="F646" s="170">
        <v>7.3026811174216971E-2</v>
      </c>
      <c r="G646" s="170"/>
      <c r="H646" s="170"/>
      <c r="I646" s="170"/>
      <c r="J646" s="170"/>
      <c r="K646" s="170"/>
      <c r="L646" s="170"/>
      <c r="M646" s="170"/>
      <c r="N646" s="172"/>
    </row>
    <row r="647" spans="1:14" ht="14.1" customHeight="1" x14ac:dyDescent="0.15">
      <c r="A647" s="321" t="s">
        <v>728</v>
      </c>
      <c r="B647" s="170">
        <v>4.710174954701097E-3</v>
      </c>
      <c r="C647" s="170" t="s">
        <v>1</v>
      </c>
      <c r="D647" s="170">
        <v>7.056396026466169E-3</v>
      </c>
      <c r="E647" s="170" t="s">
        <v>1</v>
      </c>
      <c r="F647" s="170" t="s">
        <v>1</v>
      </c>
      <c r="G647" s="170"/>
      <c r="H647" s="170"/>
      <c r="I647" s="170"/>
      <c r="J647" s="170"/>
      <c r="K647" s="170"/>
      <c r="L647" s="170"/>
      <c r="M647" s="170"/>
      <c r="N647" s="172"/>
    </row>
    <row r="648" spans="1:14" ht="14.1" customHeight="1" x14ac:dyDescent="0.15">
      <c r="A648" s="321" t="s">
        <v>698</v>
      </c>
      <c r="B648" s="170">
        <v>9.2701797403989556E-3</v>
      </c>
      <c r="C648" s="170" t="s">
        <v>1</v>
      </c>
      <c r="D648" s="170">
        <v>1.1602075347528431E-2</v>
      </c>
      <c r="E648" s="170" t="s">
        <v>1</v>
      </c>
      <c r="F648" s="170" t="s">
        <v>1</v>
      </c>
      <c r="G648" s="170"/>
      <c r="H648" s="170"/>
      <c r="I648" s="170"/>
      <c r="J648" s="170"/>
      <c r="K648" s="170"/>
      <c r="L648" s="170"/>
      <c r="M648" s="170"/>
      <c r="N648" s="172"/>
    </row>
    <row r="649" spans="1:14" ht="14.1" customHeight="1" x14ac:dyDescent="0.15">
      <c r="A649" s="321" t="s">
        <v>551</v>
      </c>
      <c r="B649" s="266">
        <v>1.8608051484310828</v>
      </c>
      <c r="C649" s="266" t="s">
        <v>1</v>
      </c>
      <c r="D649" s="266">
        <v>0.96049367346721437</v>
      </c>
      <c r="E649" s="266" t="s">
        <v>1</v>
      </c>
      <c r="F649" s="266" t="s">
        <v>1</v>
      </c>
      <c r="G649" s="266"/>
      <c r="H649" s="266"/>
      <c r="I649" s="266"/>
      <c r="J649" s="266"/>
      <c r="K649" s="266"/>
      <c r="L649" s="266"/>
      <c r="M649" s="266"/>
      <c r="N649" s="172"/>
    </row>
    <row r="650" spans="1:14" ht="14.1" customHeight="1" x14ac:dyDescent="0.15">
      <c r="A650" s="321" t="s">
        <v>729</v>
      </c>
      <c r="B650" s="266">
        <v>3.5853820587329217</v>
      </c>
      <c r="C650" s="266" t="s">
        <v>1</v>
      </c>
      <c r="D650" s="266">
        <v>0.6291092851453074</v>
      </c>
      <c r="E650" s="266" t="s">
        <v>1</v>
      </c>
      <c r="F650" s="266" t="s">
        <v>1</v>
      </c>
      <c r="G650" s="266"/>
      <c r="H650" s="266"/>
      <c r="I650" s="266"/>
      <c r="J650" s="266"/>
      <c r="K650" s="266"/>
      <c r="L650" s="266"/>
      <c r="M650" s="266"/>
      <c r="N650" s="172"/>
    </row>
    <row r="651" spans="1:14" ht="14.1" customHeight="1" x14ac:dyDescent="0.15">
      <c r="A651" s="321" t="s">
        <v>553</v>
      </c>
      <c r="B651" s="266">
        <v>2.5523924750553002</v>
      </c>
      <c r="C651" s="266" t="s">
        <v>1</v>
      </c>
      <c r="D651" s="266">
        <v>1.2397307556495998</v>
      </c>
      <c r="E651" s="266" t="s">
        <v>1</v>
      </c>
      <c r="F651" s="266" t="s">
        <v>1</v>
      </c>
      <c r="G651" s="266"/>
      <c r="H651" s="266"/>
      <c r="I651" s="266"/>
      <c r="J651" s="266"/>
      <c r="K651" s="266"/>
      <c r="L651" s="266"/>
      <c r="M651" s="266"/>
      <c r="N651" s="172"/>
    </row>
    <row r="652" spans="1:14" ht="14.1" customHeight="1" x14ac:dyDescent="0.15">
      <c r="A652" s="324" t="s">
        <v>699</v>
      </c>
      <c r="B652" s="215">
        <v>0.6436170212765957</v>
      </c>
      <c r="C652" s="215" t="s">
        <v>1</v>
      </c>
      <c r="D652" s="215">
        <v>0.57667694517191859</v>
      </c>
      <c r="E652" s="215" t="s">
        <v>1</v>
      </c>
      <c r="F652" s="215" t="s">
        <v>1</v>
      </c>
      <c r="G652" s="215"/>
      <c r="H652" s="215"/>
      <c r="I652" s="215"/>
      <c r="J652" s="215"/>
      <c r="K652" s="215"/>
      <c r="L652" s="215"/>
      <c r="M652" s="215"/>
      <c r="N652" s="216"/>
    </row>
    <row r="653" spans="1:14" x14ac:dyDescent="0.15">
      <c r="A653" s="325"/>
      <c r="C653" s="3"/>
      <c r="D653" s="3"/>
      <c r="E653" s="3"/>
      <c r="F653" s="3"/>
      <c r="G653" s="3"/>
      <c r="H653" s="3"/>
      <c r="I653" s="3"/>
      <c r="N653" s="3"/>
    </row>
    <row r="667" spans="1:14" x14ac:dyDescent="0.15">
      <c r="A667" s="211" t="s">
        <v>536</v>
      </c>
      <c r="B667" s="211"/>
      <c r="C667" s="211"/>
      <c r="D667" s="211"/>
      <c r="E667" s="211"/>
      <c r="F667" s="211"/>
      <c r="G667" s="211"/>
      <c r="H667" s="211"/>
      <c r="I667" s="211"/>
      <c r="J667" s="211"/>
      <c r="K667" s="211"/>
      <c r="L667" s="211"/>
      <c r="M667" s="211"/>
      <c r="N667" s="211"/>
    </row>
    <row r="668" spans="1:14" x14ac:dyDescent="0.15">
      <c r="A668" s="211"/>
      <c r="B668" s="211"/>
      <c r="C668" s="211"/>
      <c r="D668" s="211"/>
      <c r="E668" s="211"/>
      <c r="F668" s="211"/>
      <c r="G668" s="211"/>
      <c r="H668" s="211"/>
      <c r="I668" s="211"/>
      <c r="J668" s="211"/>
      <c r="K668" s="211"/>
      <c r="L668" s="211"/>
      <c r="M668" s="211"/>
      <c r="N668" s="211"/>
    </row>
    <row r="669" spans="1:14" ht="15" customHeight="1" x14ac:dyDescent="0.15">
      <c r="A669" s="211"/>
      <c r="B669" s="211"/>
      <c r="C669" s="211"/>
      <c r="D669" s="211"/>
      <c r="E669" s="211"/>
      <c r="F669" s="211"/>
      <c r="G669" s="211"/>
      <c r="H669" s="211"/>
      <c r="I669" s="211"/>
      <c r="J669" s="211"/>
      <c r="K669" s="211"/>
      <c r="L669" s="211"/>
      <c r="M669" s="211"/>
      <c r="N669" s="211"/>
    </row>
    <row r="670" spans="1:14" x14ac:dyDescent="0.15">
      <c r="A670" s="211" t="s">
        <v>723</v>
      </c>
      <c r="B670" s="211"/>
      <c r="C670" s="211"/>
      <c r="D670" s="211"/>
      <c r="E670" s="211"/>
      <c r="F670" s="211"/>
      <c r="G670" s="211"/>
      <c r="H670" s="211"/>
      <c r="I670" s="211"/>
      <c r="J670" s="211"/>
      <c r="K670" s="211"/>
      <c r="L670" s="211"/>
      <c r="M670" s="211"/>
      <c r="N670" s="211"/>
    </row>
    <row r="671" spans="1:14" x14ac:dyDescent="0.15">
      <c r="A671" s="211"/>
      <c r="B671" s="211"/>
      <c r="C671" s="211"/>
      <c r="D671" s="211"/>
      <c r="E671" s="211"/>
      <c r="F671" s="211"/>
      <c r="G671" s="211"/>
      <c r="H671" s="211"/>
      <c r="I671" s="211"/>
      <c r="J671" s="211"/>
      <c r="K671" s="211"/>
      <c r="L671" s="211"/>
      <c r="M671" s="211"/>
      <c r="N671" s="211"/>
    </row>
    <row r="672" spans="1:14" x14ac:dyDescent="0.15">
      <c r="A672" s="211"/>
      <c r="B672" s="211"/>
      <c r="C672" s="211"/>
      <c r="D672" s="211"/>
      <c r="E672" s="211"/>
      <c r="F672" s="211"/>
      <c r="G672" s="211"/>
      <c r="H672" s="211"/>
      <c r="I672" s="211"/>
      <c r="J672" s="211"/>
      <c r="K672" s="211"/>
      <c r="L672" s="211"/>
      <c r="M672" s="211"/>
      <c r="N672" s="211"/>
    </row>
    <row r="673" spans="1:14" x14ac:dyDescent="0.15">
      <c r="A673" s="213"/>
      <c r="B673" s="213"/>
      <c r="C673" s="213"/>
      <c r="D673" s="213"/>
      <c r="E673" s="213"/>
      <c r="F673" s="213"/>
      <c r="G673" s="213"/>
      <c r="H673" s="213"/>
      <c r="I673" s="213"/>
      <c r="J673" s="213"/>
      <c r="K673" s="213"/>
      <c r="L673" s="213"/>
      <c r="M673" s="213"/>
      <c r="N673" s="326"/>
    </row>
    <row r="674" spans="1:14" x14ac:dyDescent="0.15">
      <c r="A674" s="213"/>
      <c r="B674" s="213"/>
      <c r="C674" s="213"/>
      <c r="D674" s="213"/>
      <c r="E674" s="213"/>
      <c r="F674" s="213"/>
      <c r="G674" s="213"/>
      <c r="H674" s="213"/>
      <c r="I674" s="213"/>
      <c r="J674" s="213"/>
      <c r="K674" s="213"/>
      <c r="L674" s="213"/>
      <c r="M674" s="213"/>
      <c r="N674" s="326"/>
    </row>
    <row r="675" spans="1:14" x14ac:dyDescent="0.15">
      <c r="A675" s="213"/>
      <c r="B675" s="213"/>
      <c r="C675" s="213"/>
      <c r="D675" s="213"/>
      <c r="E675" s="213"/>
      <c r="F675" s="213"/>
      <c r="G675" s="213"/>
      <c r="H675" s="213"/>
      <c r="I675" s="213"/>
      <c r="J675" s="213"/>
      <c r="K675" s="213"/>
      <c r="L675" s="213"/>
      <c r="M675" s="213"/>
      <c r="N675" s="326"/>
    </row>
    <row r="676" spans="1:14" x14ac:dyDescent="0.15">
      <c r="A676" s="213"/>
      <c r="B676" s="213"/>
      <c r="C676" s="213"/>
      <c r="D676" s="213"/>
      <c r="E676" s="213"/>
      <c r="F676" s="213"/>
      <c r="G676" s="213"/>
      <c r="H676" s="213"/>
      <c r="I676" s="213"/>
      <c r="J676" s="213"/>
      <c r="K676" s="213"/>
      <c r="L676" s="213"/>
      <c r="M676" s="213"/>
      <c r="N676" s="326"/>
    </row>
    <row r="677" spans="1:14" x14ac:dyDescent="0.15">
      <c r="A677" s="213"/>
      <c r="B677" s="213"/>
      <c r="C677" s="213"/>
      <c r="D677" s="213"/>
      <c r="E677" s="213"/>
      <c r="F677" s="213"/>
      <c r="G677" s="213"/>
      <c r="H677" s="213"/>
      <c r="I677" s="213"/>
      <c r="J677" s="213"/>
      <c r="K677" s="213"/>
      <c r="L677" s="213"/>
      <c r="M677" s="213"/>
      <c r="N677" s="326"/>
    </row>
    <row r="678" spans="1:14" x14ac:dyDescent="0.15">
      <c r="A678" s="213"/>
      <c r="B678" s="213"/>
      <c r="C678" s="213"/>
      <c r="D678" s="213"/>
      <c r="E678" s="213"/>
      <c r="F678" s="213"/>
      <c r="G678" s="213"/>
      <c r="H678" s="213"/>
      <c r="I678" s="213"/>
      <c r="J678" s="213"/>
      <c r="K678" s="213"/>
      <c r="L678" s="213"/>
      <c r="M678" s="213"/>
      <c r="N678" s="326"/>
    </row>
    <row r="679" spans="1:14" x14ac:dyDescent="0.15">
      <c r="A679" s="213"/>
      <c r="B679" s="213"/>
      <c r="C679" s="213"/>
      <c r="D679" s="213"/>
      <c r="E679" s="213"/>
      <c r="F679" s="213"/>
      <c r="G679" s="213"/>
      <c r="H679" s="213"/>
      <c r="I679" s="213"/>
      <c r="J679" s="213"/>
      <c r="K679" s="213"/>
      <c r="L679" s="213"/>
      <c r="M679" s="213"/>
      <c r="N679" s="326"/>
    </row>
    <row r="680" spans="1:14" x14ac:dyDescent="0.15">
      <c r="A680" s="213"/>
      <c r="B680" s="213"/>
      <c r="C680" s="213"/>
      <c r="D680" s="213"/>
      <c r="E680" s="213"/>
      <c r="F680" s="213"/>
      <c r="G680" s="213"/>
      <c r="H680" s="213"/>
      <c r="I680" s="213"/>
      <c r="J680" s="213"/>
      <c r="K680" s="213"/>
      <c r="L680" s="213"/>
      <c r="M680" s="213"/>
      <c r="N680" s="326"/>
    </row>
    <row r="681" spans="1:14" x14ac:dyDescent="0.15">
      <c r="A681" s="213"/>
      <c r="B681" s="213"/>
      <c r="C681" s="213"/>
      <c r="D681" s="213"/>
      <c r="E681" s="213"/>
      <c r="F681" s="213"/>
      <c r="G681" s="213"/>
      <c r="H681" s="213"/>
      <c r="I681" s="213"/>
      <c r="J681" s="213"/>
      <c r="K681" s="213"/>
      <c r="L681" s="213"/>
      <c r="M681" s="213"/>
      <c r="N681" s="326"/>
    </row>
    <row r="682" spans="1:14" ht="22.5" x14ac:dyDescent="0.15">
      <c r="A682" s="213"/>
      <c r="B682" s="213"/>
      <c r="C682" s="213"/>
      <c r="D682" s="224"/>
      <c r="E682" s="233" t="s">
        <v>0</v>
      </c>
      <c r="F682" s="233"/>
      <c r="G682" s="233"/>
      <c r="H682" s="233"/>
      <c r="I682" s="233"/>
      <c r="J682" s="213"/>
      <c r="K682" s="213"/>
      <c r="L682" s="213"/>
      <c r="M682" s="213"/>
      <c r="N682" s="326"/>
    </row>
    <row r="683" spans="1:14" ht="22.5" x14ac:dyDescent="0.15">
      <c r="A683" s="213"/>
      <c r="B683" s="213"/>
      <c r="C683" s="213"/>
      <c r="D683" s="224"/>
      <c r="E683" s="233"/>
      <c r="F683" s="233"/>
      <c r="G683" s="233"/>
      <c r="H683" s="233"/>
      <c r="I683" s="233"/>
      <c r="J683" s="213"/>
      <c r="K683" s="213"/>
      <c r="L683" s="213"/>
      <c r="M683" s="213"/>
      <c r="N683" s="326"/>
    </row>
    <row r="684" spans="1:14" ht="15" customHeight="1" x14ac:dyDescent="0.15">
      <c r="A684" s="213"/>
      <c r="B684" s="213"/>
      <c r="C684" s="213"/>
      <c r="D684" s="213"/>
      <c r="E684" s="213"/>
      <c r="F684" s="213"/>
      <c r="G684" s="213"/>
      <c r="H684" s="213"/>
      <c r="I684" s="213"/>
      <c r="J684" s="213"/>
      <c r="K684" s="213"/>
      <c r="L684" s="213"/>
      <c r="M684" s="213"/>
      <c r="N684" s="326"/>
    </row>
    <row r="685" spans="1:14" ht="15" customHeight="1" x14ac:dyDescent="0.15"/>
  </sheetData>
  <mergeCells count="16">
    <mergeCell ref="A611:N612"/>
    <mergeCell ref="A667:N669"/>
    <mergeCell ref="A670:N672"/>
    <mergeCell ref="E682:I683"/>
    <mergeCell ref="A151:N152"/>
    <mergeCell ref="A227:N228"/>
    <mergeCell ref="A304:N305"/>
    <mergeCell ref="A380:N381"/>
    <mergeCell ref="A457:N458"/>
    <mergeCell ref="A534:N535"/>
    <mergeCell ref="A1:N2"/>
    <mergeCell ref="K4:L4"/>
    <mergeCell ref="M4:N4"/>
    <mergeCell ref="A71:B71"/>
    <mergeCell ref="A72:B72"/>
    <mergeCell ref="A77:N78"/>
  </mergeCells>
  <phoneticPr fontId="3" type="noConversion"/>
  <conditionalFormatting sqref="C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{A82350DC-E8F2-4967-A920-2B8000356322}</x14:id>
        </ext>
      </extLst>
    </cfRule>
  </conditionalFormatting>
  <conditionalFormatting sqref="F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{DC1EBF46-CC59-4E2E-9394-7BEBECC9DC24}</x14:id>
        </ext>
      </extLst>
    </cfRule>
  </conditionalFormatting>
  <conditionalFormatting sqref="C3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{2074DFB3-4ACA-403A-892B-AE5952A1C2DA}</x14:id>
        </ext>
      </extLst>
    </cfRule>
  </conditionalFormatting>
  <conditionalFormatting sqref="F3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{A8C47D9B-CF1A-4801-BCDB-209964568445}</x14:id>
        </ext>
      </extLst>
    </cfRule>
  </conditionalFormatting>
  <conditionalFormatting sqref="C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{42FBF57E-BAE2-4F53-AFC4-BA197CD91773}</x14:id>
        </ext>
      </extLst>
    </cfRule>
  </conditionalFormatting>
  <conditionalFormatting sqref="F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{F01FA897-A915-4CEA-81DA-792A1E6A61A9}</x14:id>
        </ext>
      </extLst>
    </cfRule>
  </conditionalFormatting>
  <conditionalFormatting sqref="C3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{C2A80739-D64C-4821-80EC-2F61D4B22213}</x14:id>
        </ext>
      </extLst>
    </cfRule>
  </conditionalFormatting>
  <conditionalFormatting sqref="F3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{2C942CC0-5596-4A71-94B6-57BFA8F151F4}</x14:id>
        </ext>
      </extLst>
    </cfRule>
  </conditionalFormatting>
  <conditionalFormatting sqref="C5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{3C003F4C-05FB-40CC-9655-6020FBAB2A35}</x14:id>
        </ext>
      </extLst>
    </cfRule>
  </conditionalFormatting>
  <conditionalFormatting sqref="F5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{33A78D09-0C6D-43D2-ABBA-39D9074B01AF}</x14:id>
        </ext>
      </extLst>
    </cfRule>
  </conditionalFormatting>
  <conditionalFormatting sqref="C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{19CD73A9-7B74-4BB7-96AC-AB469A4CF15D}</x14:id>
        </ext>
      </extLst>
    </cfRule>
  </conditionalFormatting>
  <conditionalFormatting sqref="F5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{0873B2AA-51C5-4866-9194-3D057CBF5749}</x14:id>
        </ext>
      </extLst>
    </cfRule>
  </conditionalFormatting>
  <conditionalFormatting sqref="C5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{266B5ED9-7C35-4DF6-A3F0-5C5D68796D44}</x14:id>
        </ext>
      </extLst>
    </cfRule>
  </conditionalFormatting>
  <conditionalFormatting sqref="F5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{6D90AE5B-276C-4246-952A-5BC93691934D}</x14:id>
        </ext>
      </extLst>
    </cfRule>
  </conditionalFormatting>
  <conditionalFormatting sqref="C59:C6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{892EED0A-E83E-4C93-B519-F2E2FA13BCEC}</x14:id>
        </ext>
      </extLst>
    </cfRule>
  </conditionalFormatting>
  <conditionalFormatting sqref="C80:C10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{E444A42E-386E-4618-95F7-8EF5248BF9CF}</x14:id>
        </ext>
      </extLst>
    </cfRule>
  </conditionalFormatting>
  <conditionalFormatting sqref="C120:C12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{CA9D1827-DCE9-4C8F-BE6B-1854C3EEAB6E}</x14:id>
        </ext>
      </extLst>
    </cfRule>
  </conditionalFormatting>
  <conditionalFormatting sqref="F59:F6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{F7273356-3C9B-4B9C-98DF-94ECE23A5473}</x14:id>
        </ext>
      </extLst>
    </cfRule>
  </conditionalFormatting>
  <conditionalFormatting sqref="F80:F10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{CA3F9642-16EB-4341-9950-80C26E759787}</x14:id>
        </ext>
      </extLst>
    </cfRule>
  </conditionalFormatting>
  <conditionalFormatting sqref="F120:F12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{86B553F6-6235-4CAE-AEEC-89BC1E76F7BE}</x14:id>
        </ext>
      </extLst>
    </cfRule>
  </conditionalFormatting>
  <conditionalFormatting sqref="C7:C13 C15:C19 C21:C31 C33:C3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{1073AACB-0D11-4742-9433-3A370C907CB5}</x14:id>
        </ext>
      </extLst>
    </cfRule>
  </conditionalFormatting>
  <conditionalFormatting sqref="F7:F13 F15:F19 F21:F31 F33:F3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{2194C366-4E78-4385-9B55-5C92AE020912}</x14:id>
        </ext>
      </extLst>
    </cfRule>
  </conditionalFormatting>
  <conditionalFormatting sqref="C42:C51 C14 C53:C54 C5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{9BD17E93-C63F-4826-892A-ACAE5D29193F}</x14:id>
        </ext>
      </extLst>
    </cfRule>
  </conditionalFormatting>
  <conditionalFormatting sqref="F42:F51 F14 F53:F54 F5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{30457777-7248-471E-A254-8CE8BE5B0D34}</x14:id>
        </ext>
      </extLst>
    </cfRule>
  </conditionalFormatting>
  <conditionalFormatting sqref="C7:C3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{6B8CE3FC-AB78-4A90-BC42-EFEF32CBE87A}</x14:id>
        </ext>
      </extLst>
    </cfRule>
  </conditionalFormatting>
  <conditionalFormatting sqref="F7:F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{C78959E0-47DF-4A55-A602-2E659A185D5F}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2350DC-E8F2-4967-A920-2B8000356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DC1EBF46-CC59-4E2E-9394-7BEBECC9D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2074DFB3-4ACA-403A-892B-AE5952A1C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A8C47D9B-CF1A-4801-BCDB-2099645684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F32</xm:sqref>
        </x14:conditionalFormatting>
        <x14:conditionalFormatting xmlns:xm="http://schemas.microsoft.com/office/excel/2006/main">
          <x14:cfRule type="dataBar" id="{42FBF57E-BAE2-4F53-AFC4-BA197CD91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F01FA897-A915-4CEA-81DA-792A1E6A6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C2A80739-D64C-4821-80EC-2F61D4B22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2C942CC0-5596-4A71-94B6-57BFA8F15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3C003F4C-05FB-40CC-9655-6020FBAB2A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C52</xm:sqref>
        </x14:conditionalFormatting>
        <x14:conditionalFormatting xmlns:xm="http://schemas.microsoft.com/office/excel/2006/main">
          <x14:cfRule type="dataBar" id="{33A78D09-0C6D-43D2-ABBA-39D9074B0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F52</xm:sqref>
        </x14:conditionalFormatting>
        <x14:conditionalFormatting xmlns:xm="http://schemas.microsoft.com/office/excel/2006/main">
          <x14:cfRule type="dataBar" id="{19CD73A9-7B74-4BB7-96AC-AB469A4CF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0873B2AA-51C5-4866-9194-3D057CBF5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266B5ED9-7C35-4DF6-A3F0-5C5D68796D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6D90AE5B-276C-4246-952A-5BC936919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892EED0A-E83E-4C93-B519-F2E2FA13BC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C59:C65</xm:sqref>
        </x14:conditionalFormatting>
        <x14:conditionalFormatting xmlns:xm="http://schemas.microsoft.com/office/excel/2006/main">
          <x14:cfRule type="dataBar" id="{E444A42E-386E-4618-95F7-8EF5248BF9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C80:C109</xm:sqref>
        </x14:conditionalFormatting>
        <x14:conditionalFormatting xmlns:xm="http://schemas.microsoft.com/office/excel/2006/main">
          <x14:cfRule type="dataBar" id="{CA9D1827-DCE9-4C8F-BE6B-1854C3EEA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C120:C125</xm:sqref>
        </x14:conditionalFormatting>
        <x14:conditionalFormatting xmlns:xm="http://schemas.microsoft.com/office/excel/2006/main">
          <x14:cfRule type="dataBar" id="{F7273356-3C9B-4B9C-98DF-94ECE23A5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F59:F65</xm:sqref>
        </x14:conditionalFormatting>
        <x14:conditionalFormatting xmlns:xm="http://schemas.microsoft.com/office/excel/2006/main">
          <x14:cfRule type="dataBar" id="{CA3F9642-16EB-4341-9950-80C26E759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F80:F109</xm:sqref>
        </x14:conditionalFormatting>
        <x14:conditionalFormatting xmlns:xm="http://schemas.microsoft.com/office/excel/2006/main">
          <x14:cfRule type="dataBar" id="{86B553F6-6235-4CAE-AEEC-89BC1E76F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F120:F125</xm:sqref>
        </x14:conditionalFormatting>
        <x14:conditionalFormatting xmlns:xm="http://schemas.microsoft.com/office/excel/2006/main">
          <x14:cfRule type="dataBar" id="{1073AACB-0D11-4742-9433-3A370C907C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C7:C13 C15:C19 C21:C31 C33:C38</xm:sqref>
        </x14:conditionalFormatting>
        <x14:conditionalFormatting xmlns:xm="http://schemas.microsoft.com/office/excel/2006/main">
          <x14:cfRule type="dataBar" id="{2194C366-4E78-4385-9B55-5C92AE0209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F7:F13 F15:F19 F21:F31 F33:F38</xm:sqref>
        </x14:conditionalFormatting>
        <x14:conditionalFormatting xmlns:xm="http://schemas.microsoft.com/office/excel/2006/main">
          <x14:cfRule type="dataBar" id="{9BD17E93-C63F-4826-892A-ACAE5D2919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C42:C51 C14 C53:C54 C57</xm:sqref>
        </x14:conditionalFormatting>
        <x14:conditionalFormatting xmlns:xm="http://schemas.microsoft.com/office/excel/2006/main">
          <x14:cfRule type="dataBar" id="{30457777-7248-471E-A254-8CE8BE5B0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F42:F51 F14 F53:F54 F57</xm:sqref>
        </x14:conditionalFormatting>
        <x14:conditionalFormatting xmlns:xm="http://schemas.microsoft.com/office/excel/2006/main">
          <x14:cfRule type="dataBar" id="{6B8CE3FC-AB78-4A90-BC42-EFEF32CBE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C7:C39</xm:sqref>
        </x14:conditionalFormatting>
        <x14:conditionalFormatting xmlns:xm="http://schemas.microsoft.com/office/excel/2006/main">
          <x14:cfRule type="dataBar" id="{C78959E0-47DF-4A55-A602-2E659A185D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4"/>
  <sheetViews>
    <sheetView workbookViewId="0">
      <selection activeCell="T41" sqref="T41"/>
    </sheetView>
  </sheetViews>
  <sheetFormatPr defaultColWidth="10.625" defaultRowHeight="13.5" x14ac:dyDescent="0.15"/>
  <cols>
    <col min="1" max="1" width="12" style="158" customWidth="1"/>
    <col min="2" max="2" width="8" style="205" customWidth="1"/>
    <col min="3" max="3" width="29" style="159" customWidth="1"/>
    <col min="4" max="8" width="7.375" style="206" customWidth="1"/>
    <col min="9" max="10" width="8.375" style="206" customWidth="1"/>
    <col min="11" max="11" width="10" style="206" customWidth="1"/>
    <col min="12" max="12" width="7.5" style="207" customWidth="1"/>
    <col min="13" max="13" width="7.5" style="208" customWidth="1"/>
    <col min="14" max="14" width="8.125" style="207" customWidth="1"/>
    <col min="15" max="15" width="11.625" style="158" customWidth="1"/>
    <col min="16" max="17" width="22.875" style="159" customWidth="1"/>
    <col min="18" max="26" width="8.375" style="158" customWidth="1"/>
    <col min="27" max="28" width="10.625" style="3"/>
    <col min="29" max="29" width="10.625" style="3" customWidth="1"/>
    <col min="30" max="30" width="11.375" style="3" hidden="1" customWidth="1"/>
    <col min="31" max="16384" width="10.625" style="3"/>
  </cols>
  <sheetData>
    <row r="1" spans="1:30" ht="15" customHeight="1" x14ac:dyDescent="0.15">
      <c r="A1" s="148" t="s">
        <v>522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9" t="s">
        <v>523</v>
      </c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spans="1:30" ht="15" customHeight="1" x14ac:dyDescent="0.1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30" s="152" customFormat="1" ht="9.9499999999999993" customHeight="1" x14ac:dyDescent="0.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30" ht="17.100000000000001" customHeight="1" x14ac:dyDescent="0.15">
      <c r="A4" s="153" t="s">
        <v>524</v>
      </c>
      <c r="B4" s="153"/>
      <c r="C4" s="154">
        <v>2107.6999999999998</v>
      </c>
      <c r="D4" s="155"/>
      <c r="E4" s="155"/>
      <c r="F4" s="155"/>
      <c r="G4" s="155"/>
      <c r="H4" s="155"/>
      <c r="I4" s="155"/>
      <c r="J4" s="156" t="s">
        <v>525</v>
      </c>
      <c r="K4" s="156"/>
      <c r="L4" s="157">
        <v>44015</v>
      </c>
      <c r="M4" s="157"/>
      <c r="N4" s="157"/>
    </row>
    <row r="5" spans="1:30" s="4" customFormat="1" ht="9.9499999999999993" customHeight="1" x14ac:dyDescent="0.15">
      <c r="A5" s="160"/>
      <c r="B5" s="161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58"/>
      <c r="P5" s="159"/>
      <c r="Q5" s="159"/>
      <c r="R5" s="158"/>
      <c r="S5" s="158"/>
      <c r="T5" s="158"/>
      <c r="U5" s="158"/>
      <c r="V5" s="158"/>
      <c r="W5" s="158"/>
      <c r="X5" s="158"/>
      <c r="Y5" s="158"/>
      <c r="Z5" s="158"/>
    </row>
    <row r="6" spans="1:30" ht="15.95" customHeight="1" thickBot="1" x14ac:dyDescent="0.2">
      <c r="A6" s="162" t="s">
        <v>526</v>
      </c>
      <c r="B6" s="163" t="s">
        <v>545</v>
      </c>
      <c r="C6" s="163" t="s">
        <v>546</v>
      </c>
      <c r="D6" s="163" t="s">
        <v>547</v>
      </c>
      <c r="E6" s="163" t="s">
        <v>548</v>
      </c>
      <c r="F6" s="163" t="s">
        <v>549</v>
      </c>
      <c r="G6" s="163">
        <v>2020</v>
      </c>
      <c r="H6" s="163">
        <v>2019</v>
      </c>
      <c r="I6" s="163">
        <v>2018</v>
      </c>
      <c r="J6" s="163">
        <v>2017</v>
      </c>
      <c r="K6" s="163" t="s">
        <v>550</v>
      </c>
      <c r="L6" s="163" t="s">
        <v>551</v>
      </c>
      <c r="M6" s="163" t="s">
        <v>552</v>
      </c>
      <c r="N6" s="163" t="s">
        <v>553</v>
      </c>
      <c r="O6" s="164" t="s">
        <v>527</v>
      </c>
      <c r="P6" s="164" t="s">
        <v>528</v>
      </c>
      <c r="Q6" s="163" t="s">
        <v>529</v>
      </c>
      <c r="R6" s="165" t="s">
        <v>528</v>
      </c>
      <c r="S6" s="166" t="s">
        <v>529</v>
      </c>
      <c r="T6" s="166" t="s">
        <v>530</v>
      </c>
      <c r="U6" s="166" t="s">
        <v>528</v>
      </c>
      <c r="V6" s="167" t="s">
        <v>529</v>
      </c>
      <c r="W6" s="167" t="s">
        <v>530</v>
      </c>
      <c r="X6" s="167" t="s">
        <v>528</v>
      </c>
      <c r="Y6" s="167" t="s">
        <v>529</v>
      </c>
      <c r="Z6" s="166" t="s">
        <v>530</v>
      </c>
    </row>
    <row r="7" spans="1:30" ht="14.1" customHeight="1" x14ac:dyDescent="0.15">
      <c r="A7" s="7" t="s">
        <v>554</v>
      </c>
      <c r="B7" s="168">
        <v>460</v>
      </c>
      <c r="C7" s="169" t="s">
        <v>555</v>
      </c>
      <c r="D7" s="170">
        <v>-1.1922838985434003E-2</v>
      </c>
      <c r="E7" s="170">
        <v>4.0002285844904506E-3</v>
      </c>
      <c r="F7" s="170">
        <v>2.4730242053076612E-2</v>
      </c>
      <c r="G7" s="170">
        <v>0.15859931416512785</v>
      </c>
      <c r="H7" s="170">
        <v>0.27771852098115568</v>
      </c>
      <c r="I7" s="170">
        <v>7.9470044638294102E-2</v>
      </c>
      <c r="J7" s="170">
        <v>0.23104402695225978</v>
      </c>
      <c r="K7" s="170">
        <v>5.3994624969460107E-2</v>
      </c>
      <c r="L7" s="171">
        <v>2.8970088435423036</v>
      </c>
      <c r="M7" s="172">
        <v>0.66666666666666663</v>
      </c>
      <c r="N7" s="171">
        <v>3.8660106969138699</v>
      </c>
      <c r="O7" s="173"/>
      <c r="P7" s="173"/>
      <c r="Q7" s="174"/>
      <c r="R7" s="175"/>
      <c r="S7" s="176"/>
      <c r="T7" s="176"/>
      <c r="U7" s="176"/>
      <c r="V7" s="177"/>
      <c r="W7" s="177"/>
      <c r="X7" s="177"/>
      <c r="Y7" s="177"/>
      <c r="Z7" s="176"/>
      <c r="AD7" s="178">
        <f>IFERROR(B7/(SUM(B$7:B$61)-B$8-B$42-B$44-B$57-B$59),"")</f>
        <v>0.21824737865920199</v>
      </c>
    </row>
    <row r="8" spans="1:30" x14ac:dyDescent="0.15">
      <c r="A8" s="17" t="s">
        <v>556</v>
      </c>
      <c r="B8" s="168">
        <v>290.10000000000002</v>
      </c>
      <c r="C8" s="179" t="s">
        <v>557</v>
      </c>
      <c r="D8" s="180">
        <v>-4.2973785990545466E-3</v>
      </c>
      <c r="E8" s="180">
        <v>1.7846356597660762E-2</v>
      </c>
      <c r="F8" s="180">
        <v>2.7665354548982446E-2</v>
      </c>
      <c r="G8" s="180">
        <v>0.12155866158407447</v>
      </c>
      <c r="H8" s="180">
        <v>0.24084744871200625</v>
      </c>
      <c r="I8" s="180">
        <v>0.11932127594494002</v>
      </c>
      <c r="J8" s="180">
        <v>0.24327670326849415</v>
      </c>
      <c r="K8" s="180">
        <v>3.7314312662107878E-2</v>
      </c>
      <c r="L8" s="168">
        <v>2.7268728476197825</v>
      </c>
      <c r="M8" s="181">
        <v>0.6785714285714286</v>
      </c>
      <c r="N8" s="168">
        <v>5.4843958366086669</v>
      </c>
      <c r="O8" s="169"/>
      <c r="P8" s="182" t="s">
        <v>531</v>
      </c>
      <c r="Q8" s="182"/>
      <c r="R8" s="183">
        <v>2020</v>
      </c>
      <c r="S8" s="184" t="s">
        <v>532</v>
      </c>
      <c r="T8" s="183">
        <v>2020</v>
      </c>
      <c r="U8" s="185">
        <v>2019</v>
      </c>
      <c r="V8" s="186" t="s">
        <v>533</v>
      </c>
      <c r="W8" s="185">
        <v>2019</v>
      </c>
      <c r="X8" s="187">
        <v>2018</v>
      </c>
      <c r="Y8" s="188" t="s">
        <v>534</v>
      </c>
      <c r="Z8" s="187">
        <v>2018</v>
      </c>
      <c r="AD8" s="178">
        <f t="shared" ref="AD8:AD61" si="0">IFERROR(B8/(SUM(B$7:B$61)-B$8-B$42-B$44-B$57-B$59),"")</f>
        <v>0.13763818380224893</v>
      </c>
    </row>
    <row r="9" spans="1:30" x14ac:dyDescent="0.15">
      <c r="A9" s="7" t="s">
        <v>558</v>
      </c>
      <c r="B9" s="168">
        <v>290.10000000000002</v>
      </c>
      <c r="C9" s="169" t="s">
        <v>559</v>
      </c>
      <c r="D9" s="170">
        <v>-2.9676036600445599E-3</v>
      </c>
      <c r="E9" s="170">
        <v>1.6301151163767846E-2</v>
      </c>
      <c r="F9" s="170">
        <v>2.2400676246830065E-2</v>
      </c>
      <c r="G9" s="170">
        <v>0.10496985200073095</v>
      </c>
      <c r="H9" s="170">
        <v>9.4323181227575548E-2</v>
      </c>
      <c r="I9" s="170">
        <v>4.5334528534646035E-2</v>
      </c>
      <c r="J9" s="170" t="s">
        <v>1</v>
      </c>
      <c r="K9" s="170">
        <v>5.3810482106920812E-2</v>
      </c>
      <c r="L9" s="171">
        <v>1.4496915397401526</v>
      </c>
      <c r="M9" s="172">
        <v>0.55128205128205132</v>
      </c>
      <c r="N9" s="171">
        <v>2.4368755061354084</v>
      </c>
      <c r="O9" s="189" t="s">
        <v>556</v>
      </c>
      <c r="P9" s="190" t="s">
        <v>557</v>
      </c>
      <c r="Q9" s="191" t="s">
        <v>657</v>
      </c>
      <c r="R9" s="192">
        <v>0.12155866158407447</v>
      </c>
      <c r="S9" s="192">
        <v>0.15334298915036748</v>
      </c>
      <c r="T9" s="192">
        <v>3.1784327566293014E-2</v>
      </c>
      <c r="U9" s="193">
        <v>0.24084744871200625</v>
      </c>
      <c r="V9" s="193">
        <v>0.26225841606342915</v>
      </c>
      <c r="W9" s="193">
        <v>2.1410967351422894E-2</v>
      </c>
      <c r="X9" s="194">
        <v>0.11932127594494002</v>
      </c>
      <c r="Y9" s="194">
        <v>0.37243315911577746</v>
      </c>
      <c r="Z9" s="194">
        <v>0.25311188317083744</v>
      </c>
      <c r="AD9" s="178">
        <f t="shared" si="0"/>
        <v>0.13763818380224893</v>
      </c>
    </row>
    <row r="10" spans="1:30" x14ac:dyDescent="0.15">
      <c r="A10" s="7" t="s">
        <v>560</v>
      </c>
      <c r="B10" s="168">
        <v>220</v>
      </c>
      <c r="C10" s="195" t="s">
        <v>561</v>
      </c>
      <c r="D10" s="170">
        <v>-1.6170212765957537E-2</v>
      </c>
      <c r="E10" s="170">
        <v>1.4035087719298289E-2</v>
      </c>
      <c r="F10" s="170">
        <v>5.1865332120109242E-2</v>
      </c>
      <c r="G10" s="170">
        <v>0.1582144564452217</v>
      </c>
      <c r="H10" s="170">
        <v>0.10716503125696319</v>
      </c>
      <c r="I10" s="170">
        <v>0.14525906614112305</v>
      </c>
      <c r="J10" s="170">
        <v>4.9162604845258473E-2</v>
      </c>
      <c r="K10" s="170">
        <v>4.6440197477960278E-2</v>
      </c>
      <c r="L10" s="171">
        <v>1.9868899241887554</v>
      </c>
      <c r="M10" s="172">
        <v>0.65677966101694918</v>
      </c>
      <c r="N10" s="171">
        <v>2.7853002354111274</v>
      </c>
      <c r="O10" s="7" t="s">
        <v>554</v>
      </c>
      <c r="P10" s="169" t="s">
        <v>555</v>
      </c>
      <c r="Q10" s="10" t="s">
        <v>658</v>
      </c>
      <c r="R10" s="196">
        <v>0.15859931416512785</v>
      </c>
      <c r="S10" s="196">
        <v>0.17728263009031409</v>
      </c>
      <c r="T10" s="196">
        <v>1.8683315925186239E-2</v>
      </c>
      <c r="U10" s="197">
        <v>0.27771852098115568</v>
      </c>
      <c r="V10" s="197">
        <v>0.46193848671685345</v>
      </c>
      <c r="W10" s="197">
        <v>0.18421996573569777</v>
      </c>
      <c r="X10" s="198">
        <v>7.9470044638294102E-2</v>
      </c>
      <c r="Y10" s="198">
        <v>0.30408723487346534</v>
      </c>
      <c r="Z10" s="198">
        <v>0.22461719023517124</v>
      </c>
      <c r="AD10" s="178">
        <f t="shared" si="0"/>
        <v>0.10437918109787922</v>
      </c>
    </row>
    <row r="11" spans="1:30" ht="24" x14ac:dyDescent="0.15">
      <c r="A11" s="7" t="s">
        <v>562</v>
      </c>
      <c r="B11" s="168">
        <v>120</v>
      </c>
      <c r="C11" s="169" t="s">
        <v>563</v>
      </c>
      <c r="D11" s="170">
        <v>-1.1411411411411443E-2</v>
      </c>
      <c r="E11" s="170">
        <v>3.6585365853658569E-3</v>
      </c>
      <c r="F11" s="170">
        <v>1.1056511056511065E-2</v>
      </c>
      <c r="G11" s="170">
        <v>5.5128205128204932E-2</v>
      </c>
      <c r="H11" s="170">
        <v>0.1154159433036146</v>
      </c>
      <c r="I11" s="170">
        <v>0.11329468527612607</v>
      </c>
      <c r="J11" s="170">
        <v>0.11568504741013208</v>
      </c>
      <c r="K11" s="170">
        <v>2.0193151887620629E-2</v>
      </c>
      <c r="L11" s="171">
        <v>1.7884846282011158</v>
      </c>
      <c r="M11" s="172">
        <v>0.56355932203389836</v>
      </c>
      <c r="N11" s="171">
        <v>5.5891385297593335</v>
      </c>
      <c r="O11" s="7" t="s">
        <v>560</v>
      </c>
      <c r="P11" s="169" t="s">
        <v>561</v>
      </c>
      <c r="Q11" s="10" t="s">
        <v>659</v>
      </c>
      <c r="R11" s="196">
        <v>0.1582144564452217</v>
      </c>
      <c r="S11" s="196">
        <v>0.13955081955013893</v>
      </c>
      <c r="T11" s="196">
        <v>-1.8663636895082769E-2</v>
      </c>
      <c r="U11" s="197">
        <v>0.10716503125696319</v>
      </c>
      <c r="V11" s="197">
        <v>0.17329866895648904</v>
      </c>
      <c r="W11" s="197">
        <v>6.6133637699525849E-2</v>
      </c>
      <c r="X11" s="198">
        <v>0.14525906614112305</v>
      </c>
      <c r="Y11" s="198">
        <v>0.27622621755489085</v>
      </c>
      <c r="Z11" s="198">
        <v>0.1309671514137678</v>
      </c>
      <c r="AD11" s="178">
        <f t="shared" si="0"/>
        <v>5.6934098780661392E-2</v>
      </c>
    </row>
    <row r="12" spans="1:30" x14ac:dyDescent="0.15">
      <c r="A12" s="7" t="s">
        <v>564</v>
      </c>
      <c r="B12" s="168">
        <v>68</v>
      </c>
      <c r="C12" s="169" t="s">
        <v>565</v>
      </c>
      <c r="D12" s="170">
        <v>1.1406844106463865E-2</v>
      </c>
      <c r="E12" s="170">
        <v>1.0446343779675793E-2</v>
      </c>
      <c r="F12" s="170">
        <v>1.8832391713723418E-3</v>
      </c>
      <c r="G12" s="170">
        <v>5.0345508390919447E-2</v>
      </c>
      <c r="H12" s="170">
        <v>0.13596606153311019</v>
      </c>
      <c r="I12" s="170">
        <v>0.2607832062770663</v>
      </c>
      <c r="J12" s="170">
        <v>0.34047331273759052</v>
      </c>
      <c r="K12" s="170">
        <v>3.7612428454619824E-2</v>
      </c>
      <c r="L12" s="171">
        <v>2.6793422037525398</v>
      </c>
      <c r="M12" s="172">
        <v>0.65161290322580645</v>
      </c>
      <c r="N12" s="171">
        <v>5.4305901174305626</v>
      </c>
      <c r="O12" s="7" t="s">
        <v>562</v>
      </c>
      <c r="P12" s="169" t="s">
        <v>563</v>
      </c>
      <c r="Q12" s="199" t="s">
        <v>660</v>
      </c>
      <c r="R12" s="196">
        <v>5.5128205128204932E-2</v>
      </c>
      <c r="S12" s="196">
        <v>7.8850328968473882E-2</v>
      </c>
      <c r="T12" s="196">
        <v>2.3722123840268949E-2</v>
      </c>
      <c r="U12" s="197">
        <v>0.1154159433036146</v>
      </c>
      <c r="V12" s="197">
        <v>0.24802426908483111</v>
      </c>
      <c r="W12" s="197">
        <v>0.13260832578121651</v>
      </c>
      <c r="X12" s="198">
        <v>0.11329468527612607</v>
      </c>
      <c r="Y12" s="198">
        <v>0.35494965954847779</v>
      </c>
      <c r="Z12" s="198">
        <v>0.24165497427235172</v>
      </c>
      <c r="AD12" s="178">
        <f t="shared" si="0"/>
        <v>3.226265597570812E-2</v>
      </c>
    </row>
    <row r="13" spans="1:30" x14ac:dyDescent="0.15">
      <c r="A13" s="7" t="s">
        <v>324</v>
      </c>
      <c r="B13" s="168">
        <v>63</v>
      </c>
      <c r="C13" s="195" t="s">
        <v>566</v>
      </c>
      <c r="D13" s="170" t="s">
        <v>1</v>
      </c>
      <c r="E13" s="170" t="s">
        <v>1</v>
      </c>
      <c r="F13" s="170" t="s">
        <v>1</v>
      </c>
      <c r="G13" s="170" t="s">
        <v>1</v>
      </c>
      <c r="H13" s="170" t="s">
        <v>1</v>
      </c>
      <c r="I13" s="170">
        <v>8.0811238424675969E-2</v>
      </c>
      <c r="J13" s="170">
        <v>7.3211531182324485E-2</v>
      </c>
      <c r="K13" s="170" t="s">
        <v>1</v>
      </c>
      <c r="L13" s="171" t="s">
        <v>1</v>
      </c>
      <c r="M13" s="172" t="s">
        <v>1</v>
      </c>
      <c r="N13" s="171" t="s">
        <v>1</v>
      </c>
      <c r="O13" s="7" t="s">
        <v>564</v>
      </c>
      <c r="P13" s="169" t="s">
        <v>565</v>
      </c>
      <c r="Q13" s="10" t="s">
        <v>661</v>
      </c>
      <c r="R13" s="196">
        <v>5.0345508390919447E-2</v>
      </c>
      <c r="S13" s="196">
        <v>7.7764222661475424E-2</v>
      </c>
      <c r="T13" s="196">
        <v>2.7418714270555977E-2</v>
      </c>
      <c r="U13" s="197">
        <v>0.13596606153311019</v>
      </c>
      <c r="V13" s="197">
        <v>0.12742714401122068</v>
      </c>
      <c r="W13" s="197">
        <v>-8.5389175218895108E-3</v>
      </c>
      <c r="X13" s="198">
        <v>0.2607832062770663</v>
      </c>
      <c r="Y13" s="198">
        <v>0.36079257755358629</v>
      </c>
      <c r="Z13" s="198">
        <v>0.10000937127651999</v>
      </c>
      <c r="AD13" s="178">
        <f t="shared" si="0"/>
        <v>2.9890401859847229E-2</v>
      </c>
    </row>
    <row r="14" spans="1:30" x14ac:dyDescent="0.15">
      <c r="A14" s="7" t="s">
        <v>567</v>
      </c>
      <c r="B14" s="168">
        <v>74</v>
      </c>
      <c r="C14" s="169" t="s">
        <v>568</v>
      </c>
      <c r="D14" s="170">
        <v>-8.6608927381742751E-3</v>
      </c>
      <c r="E14" s="170">
        <v>-3.3489618218373041E-3</v>
      </c>
      <c r="F14" s="170">
        <v>1.1163964663622794E-2</v>
      </c>
      <c r="G14" s="170">
        <v>5.3291536050158683E-2</v>
      </c>
      <c r="H14" s="170">
        <v>0.15475475660804605</v>
      </c>
      <c r="I14" s="170">
        <v>-2.7951029004946615E-2</v>
      </c>
      <c r="J14" s="170" t="s">
        <v>1</v>
      </c>
      <c r="K14" s="170">
        <v>5.720844811753821E-2</v>
      </c>
      <c r="L14" s="171">
        <v>1.1521128216531018</v>
      </c>
      <c r="M14" s="172">
        <v>0.54347826086956519</v>
      </c>
      <c r="N14" s="171">
        <v>1.8600256989036501</v>
      </c>
      <c r="O14" s="7" t="s">
        <v>567</v>
      </c>
      <c r="P14" s="169" t="s">
        <v>568</v>
      </c>
      <c r="Q14" s="10" t="s">
        <v>662</v>
      </c>
      <c r="R14" s="196">
        <v>5.3291536050158683E-2</v>
      </c>
      <c r="S14" s="196">
        <v>0.11877361999090508</v>
      </c>
      <c r="T14" s="196">
        <v>6.5482083940746394E-2</v>
      </c>
      <c r="U14" s="197">
        <v>0.15475475660804605</v>
      </c>
      <c r="V14" s="197">
        <v>0.15315259471930198</v>
      </c>
      <c r="W14" s="197">
        <v>-1.6021618887440692E-3</v>
      </c>
      <c r="X14" s="198">
        <v>-2.7951029004946615E-2</v>
      </c>
      <c r="Y14" s="198">
        <v>0.50868193221482216</v>
      </c>
      <c r="Z14" s="198">
        <v>0.53663296121976878</v>
      </c>
      <c r="AD14" s="178">
        <f t="shared" si="0"/>
        <v>3.5109360914741192E-2</v>
      </c>
    </row>
    <row r="15" spans="1:30" x14ac:dyDescent="0.15">
      <c r="A15" s="7" t="s">
        <v>569</v>
      </c>
      <c r="B15" s="168">
        <v>54</v>
      </c>
      <c r="C15" s="169" t="s">
        <v>570</v>
      </c>
      <c r="D15" s="170">
        <v>3.8298095587849801E-3</v>
      </c>
      <c r="E15" s="170">
        <v>2.0861121485354461E-2</v>
      </c>
      <c r="F15" s="170">
        <v>4.2043350397560131E-2</v>
      </c>
      <c r="G15" s="170">
        <v>0.11666180332652454</v>
      </c>
      <c r="H15" s="170">
        <v>0.12774819515670321</v>
      </c>
      <c r="I15" s="170">
        <v>0.33841995617353327</v>
      </c>
      <c r="J15" s="170">
        <v>0.30587610434238699</v>
      </c>
      <c r="K15" s="170">
        <v>2.3210257627923638E-2</v>
      </c>
      <c r="L15" s="171">
        <v>3.4829366888223148</v>
      </c>
      <c r="M15" s="172">
        <v>0.70198675496688745</v>
      </c>
      <c r="N15" s="171">
        <v>10.435262700642516</v>
      </c>
      <c r="O15" s="7" t="s">
        <v>621</v>
      </c>
      <c r="P15" s="179" t="s">
        <v>622</v>
      </c>
      <c r="Q15" s="200" t="s">
        <v>663</v>
      </c>
      <c r="R15" s="196">
        <v>5.8569480224276438E-2</v>
      </c>
      <c r="S15" s="196">
        <v>6.9468085883389596E-2</v>
      </c>
      <c r="T15" s="196">
        <v>1.0898605659113159E-2</v>
      </c>
      <c r="U15" s="197">
        <v>0.1253213367501167</v>
      </c>
      <c r="V15" s="197">
        <v>0.32562551715747179</v>
      </c>
      <c r="W15" s="197">
        <v>0.20030418040735509</v>
      </c>
      <c r="X15" s="198">
        <v>0.15415568300324933</v>
      </c>
      <c r="Y15" s="198">
        <v>0.19173021170184068</v>
      </c>
      <c r="Z15" s="198">
        <v>3.7574528698591347E-2</v>
      </c>
      <c r="AD15" s="178">
        <f t="shared" si="0"/>
        <v>2.5620344451297624E-2</v>
      </c>
    </row>
    <row r="16" spans="1:30" x14ac:dyDescent="0.15">
      <c r="A16" s="7" t="s">
        <v>571</v>
      </c>
      <c r="B16" s="168">
        <v>27</v>
      </c>
      <c r="C16" s="169" t="s">
        <v>572</v>
      </c>
      <c r="D16" s="170">
        <v>-1.3363028953229383E-2</v>
      </c>
      <c r="E16" s="170">
        <v>3.7764350453171058E-3</v>
      </c>
      <c r="F16" s="170">
        <v>2.7842227378190199E-2</v>
      </c>
      <c r="G16" s="170">
        <v>1.4503816793893121E-2</v>
      </c>
      <c r="H16" s="170">
        <v>0.118089312750423</v>
      </c>
      <c r="I16" s="170">
        <v>0.13495309781619391</v>
      </c>
      <c r="J16" s="170">
        <v>7.075852827964213E-2</v>
      </c>
      <c r="K16" s="170">
        <v>4.4194756554307206E-2</v>
      </c>
      <c r="L16" s="171">
        <v>1.2658272388297755</v>
      </c>
      <c r="M16" s="172">
        <v>0.57999999999999996</v>
      </c>
      <c r="N16" s="171">
        <v>2.2636159871191928</v>
      </c>
      <c r="O16" s="7" t="s">
        <v>571</v>
      </c>
      <c r="P16" s="169" t="s">
        <v>572</v>
      </c>
      <c r="Q16" s="10" t="s">
        <v>664</v>
      </c>
      <c r="R16" s="196">
        <v>1.4503816793893121E-2</v>
      </c>
      <c r="S16" s="196">
        <v>3.3325130072710429E-2</v>
      </c>
      <c r="T16" s="196">
        <v>1.8821313278817309E-2</v>
      </c>
      <c r="U16" s="197">
        <v>0.118089312750423</v>
      </c>
      <c r="V16" s="197">
        <v>0.12092319040563471</v>
      </c>
      <c r="W16" s="197">
        <v>2.8338776552117029E-3</v>
      </c>
      <c r="X16" s="198">
        <v>0.13495309781619391</v>
      </c>
      <c r="Y16" s="198">
        <v>0.16353306693321579</v>
      </c>
      <c r="Z16" s="198">
        <v>2.8579969117021875E-2</v>
      </c>
      <c r="AD16" s="178">
        <f t="shared" si="0"/>
        <v>1.2810172225648812E-2</v>
      </c>
    </row>
    <row r="17" spans="1:30" x14ac:dyDescent="0.15">
      <c r="A17" s="7" t="s">
        <v>573</v>
      </c>
      <c r="B17" s="168">
        <v>29</v>
      </c>
      <c r="C17" s="169" t="s">
        <v>574</v>
      </c>
      <c r="D17" s="170">
        <v>-3.4071550255536653E-3</v>
      </c>
      <c r="E17" s="170">
        <v>9.4909404659189178E-3</v>
      </c>
      <c r="F17" s="170">
        <v>3.4482758620689502E-2</v>
      </c>
      <c r="G17" s="170">
        <v>5.5004508566275812E-2</v>
      </c>
      <c r="H17" s="170">
        <v>0.13366593648750213</v>
      </c>
      <c r="I17" s="170" t="s">
        <v>1</v>
      </c>
      <c r="J17" s="170" t="s">
        <v>1</v>
      </c>
      <c r="K17" s="170">
        <v>5.7412167952013891E-2</v>
      </c>
      <c r="L17" s="171">
        <v>1.1880561946991557</v>
      </c>
      <c r="M17" s="172">
        <v>0.6029411764705882</v>
      </c>
      <c r="N17" s="171">
        <v>2.1609568402150181</v>
      </c>
      <c r="O17" s="7" t="s">
        <v>573</v>
      </c>
      <c r="P17" s="169" t="s">
        <v>574</v>
      </c>
      <c r="Q17" s="10" t="s">
        <v>665</v>
      </c>
      <c r="R17" s="196">
        <v>5.5004508566275812E-2</v>
      </c>
      <c r="S17" s="196">
        <v>9.0095605816762347E-3</v>
      </c>
      <c r="T17" s="196">
        <v>-4.5994947984599577E-2</v>
      </c>
      <c r="U17" s="197">
        <v>0.13366593648750213</v>
      </c>
      <c r="V17" s="197">
        <v>0.35330009064547241</v>
      </c>
      <c r="W17" s="197">
        <v>0.21963415415797027</v>
      </c>
      <c r="X17" s="198" t="s">
        <v>1</v>
      </c>
      <c r="Y17" s="198" t="s">
        <v>1</v>
      </c>
      <c r="Z17" s="198" t="s">
        <v>1</v>
      </c>
      <c r="AD17" s="178">
        <f t="shared" si="0"/>
        <v>1.3759073871993169E-2</v>
      </c>
    </row>
    <row r="18" spans="1:30" x14ac:dyDescent="0.15">
      <c r="A18" s="7" t="s">
        <v>575</v>
      </c>
      <c r="B18" s="168">
        <v>23</v>
      </c>
      <c r="C18" s="169" t="s">
        <v>576</v>
      </c>
      <c r="D18" s="170">
        <v>-8.8141619139323613E-3</v>
      </c>
      <c r="E18" s="170">
        <v>-7.3436688672947614E-3</v>
      </c>
      <c r="F18" s="170">
        <v>2.3970037453184823E-3</v>
      </c>
      <c r="G18" s="170">
        <v>2.4498545398866867E-2</v>
      </c>
      <c r="H18" s="170">
        <v>6.8660666397975412E-2</v>
      </c>
      <c r="I18" s="170">
        <v>0.21031018536165491</v>
      </c>
      <c r="J18" s="170">
        <v>6.2994040551051622E-2</v>
      </c>
      <c r="K18" s="170">
        <v>4.8587487058127592E-2</v>
      </c>
      <c r="L18" s="171">
        <v>1.2057659628457202</v>
      </c>
      <c r="M18" s="172">
        <v>0.53676470588235292</v>
      </c>
      <c r="N18" s="171">
        <v>2.3588214950178568</v>
      </c>
      <c r="O18" s="7" t="s">
        <v>606</v>
      </c>
      <c r="P18" s="169" t="s">
        <v>607</v>
      </c>
      <c r="Q18" s="10" t="s">
        <v>666</v>
      </c>
      <c r="R18" s="196">
        <v>3.8336890364398135E-2</v>
      </c>
      <c r="S18" s="196">
        <v>0.1024718047671167</v>
      </c>
      <c r="T18" s="196">
        <v>6.4134914402718568E-2</v>
      </c>
      <c r="U18" s="197">
        <v>0.27114352035384859</v>
      </c>
      <c r="V18" s="197">
        <v>0.69419244668038105</v>
      </c>
      <c r="W18" s="197">
        <v>0.42304892632653246</v>
      </c>
      <c r="X18" s="198">
        <v>-1.0396114431147185E-2</v>
      </c>
      <c r="Y18" s="198">
        <v>0.44407366420425842</v>
      </c>
      <c r="Z18" s="198">
        <v>0.45446977863540561</v>
      </c>
      <c r="AD18" s="178">
        <f t="shared" si="0"/>
        <v>1.09123689329601E-2</v>
      </c>
    </row>
    <row r="19" spans="1:30" x14ac:dyDescent="0.15">
      <c r="A19" s="7" t="s">
        <v>577</v>
      </c>
      <c r="B19" s="168">
        <v>25</v>
      </c>
      <c r="C19" s="169" t="s">
        <v>578</v>
      </c>
      <c r="D19" s="170">
        <v>8.0971659919026884E-4</v>
      </c>
      <c r="E19" s="170">
        <v>-1.0221630602708753E-2</v>
      </c>
      <c r="F19" s="170">
        <v>1.0629599345870711E-2</v>
      </c>
      <c r="G19" s="170">
        <v>9.0909090909090828E-2</v>
      </c>
      <c r="H19" s="170">
        <v>0.25919008366880281</v>
      </c>
      <c r="I19" s="170" t="s">
        <v>1</v>
      </c>
      <c r="J19" s="170" t="s">
        <v>1</v>
      </c>
      <c r="K19" s="170">
        <v>3.8950715421303503E-2</v>
      </c>
      <c r="L19" s="171">
        <v>2.1572279981839264</v>
      </c>
      <c r="M19" s="172">
        <v>0.62745098039215685</v>
      </c>
      <c r="N19" s="171">
        <v>5.6423209067600899</v>
      </c>
      <c r="O19" s="7" t="s">
        <v>608</v>
      </c>
      <c r="P19" s="169" t="s">
        <v>609</v>
      </c>
      <c r="Q19" s="10" t="s">
        <v>669</v>
      </c>
      <c r="R19" s="196">
        <v>0.18243243243243246</v>
      </c>
      <c r="S19" s="196">
        <v>0.17364841341981019</v>
      </c>
      <c r="T19" s="196">
        <v>-8.7840190126222684E-3</v>
      </c>
      <c r="U19" s="197">
        <v>0.14883624250173733</v>
      </c>
      <c r="V19" s="197">
        <v>0.10277287995630568</v>
      </c>
      <c r="W19" s="197">
        <v>-4.6063362545431641E-2</v>
      </c>
      <c r="X19" s="198">
        <v>0.15012291501191743</v>
      </c>
      <c r="Y19" s="198" t="s">
        <v>1</v>
      </c>
      <c r="Z19" s="198" t="s">
        <v>1</v>
      </c>
      <c r="AD19" s="178">
        <f t="shared" si="0"/>
        <v>1.1861270579304457E-2</v>
      </c>
    </row>
    <row r="20" spans="1:30" x14ac:dyDescent="0.15">
      <c r="A20" s="7" t="s">
        <v>579</v>
      </c>
      <c r="B20" s="168">
        <v>11.5</v>
      </c>
      <c r="C20" s="169" t="s">
        <v>580</v>
      </c>
      <c r="D20" s="170">
        <v>5.63486100676025E-4</v>
      </c>
      <c r="E20" s="170">
        <v>2.7294117647058691E-3</v>
      </c>
      <c r="F20" s="170">
        <v>5.4737636844091053E-3</v>
      </c>
      <c r="G20" s="170">
        <v>6.0627177700348422E-2</v>
      </c>
      <c r="H20" s="170" t="s">
        <v>1</v>
      </c>
      <c r="I20" s="170" t="s">
        <v>1</v>
      </c>
      <c r="J20" s="170" t="s">
        <v>1</v>
      </c>
      <c r="K20" s="170">
        <v>3.9637599093998686E-3</v>
      </c>
      <c r="L20" s="171">
        <v>4.1976641013426246</v>
      </c>
      <c r="M20" s="172">
        <v>0.73684210526315785</v>
      </c>
      <c r="N20" s="171">
        <v>44.22888045310966</v>
      </c>
      <c r="O20" s="7" t="s">
        <v>627</v>
      </c>
      <c r="P20" s="169" t="s">
        <v>628</v>
      </c>
      <c r="Q20" s="10" t="s">
        <v>668</v>
      </c>
      <c r="R20" s="196">
        <v>7.8706527494301293E-2</v>
      </c>
      <c r="S20" s="196">
        <v>9.8231235581388132E-2</v>
      </c>
      <c r="T20" s="196">
        <v>1.9524708087086839E-2</v>
      </c>
      <c r="U20" s="197">
        <v>0.16149305898659105</v>
      </c>
      <c r="V20" s="197">
        <v>0.17375467610358242</v>
      </c>
      <c r="W20" s="197">
        <v>1.2261617116991363E-2</v>
      </c>
      <c r="X20" s="198">
        <v>0.13013749534834718</v>
      </c>
      <c r="Y20" s="198">
        <v>0.34180565358529313</v>
      </c>
      <c r="Z20" s="198">
        <v>0.21166815823694596</v>
      </c>
      <c r="AD20" s="178">
        <f t="shared" si="0"/>
        <v>5.4561844664800501E-3</v>
      </c>
    </row>
    <row r="21" spans="1:30" x14ac:dyDescent="0.15">
      <c r="A21" s="7" t="s">
        <v>581</v>
      </c>
      <c r="B21" s="168">
        <v>10.14</v>
      </c>
      <c r="C21" s="169" t="s">
        <v>582</v>
      </c>
      <c r="D21" s="170">
        <v>5.7660626029654161E-3</v>
      </c>
      <c r="E21" s="170">
        <v>2.4630541871921707E-3</v>
      </c>
      <c r="F21" s="170">
        <v>2.0050125313283207E-2</v>
      </c>
      <c r="G21" s="170">
        <v>4.8068669527897123E-2</v>
      </c>
      <c r="H21" s="170">
        <v>0.10351746371879345</v>
      </c>
      <c r="I21" s="170">
        <v>9.1635387668377311E-2</v>
      </c>
      <c r="J21" s="170" t="s">
        <v>1</v>
      </c>
      <c r="K21" s="170">
        <v>2.9268292682926605E-2</v>
      </c>
      <c r="L21" s="171">
        <v>1.2991376926504781</v>
      </c>
      <c r="M21" s="172">
        <v>0.52777777777777779</v>
      </c>
      <c r="N21" s="171">
        <v>3.3458631123599254</v>
      </c>
      <c r="O21" s="7" t="s">
        <v>575</v>
      </c>
      <c r="P21" s="169" t="s">
        <v>576</v>
      </c>
      <c r="Q21" s="10" t="s">
        <v>670</v>
      </c>
      <c r="R21" s="196">
        <v>2.4498545398866867E-2</v>
      </c>
      <c r="S21" s="196">
        <v>3.9281467487147115E-2</v>
      </c>
      <c r="T21" s="196">
        <v>1.4782922088280248E-2</v>
      </c>
      <c r="U21" s="197">
        <v>6.8660666397975412E-2</v>
      </c>
      <c r="V21" s="197">
        <v>0.20512342802317685</v>
      </c>
      <c r="W21" s="197">
        <v>0.13646276162520143</v>
      </c>
      <c r="X21" s="198">
        <v>0.21031018536165491</v>
      </c>
      <c r="Y21" s="198">
        <v>0.31124347261455609</v>
      </c>
      <c r="Z21" s="198">
        <v>0.10093328725290118</v>
      </c>
      <c r="AD21" s="178">
        <f t="shared" si="0"/>
        <v>4.8109313469658875E-3</v>
      </c>
    </row>
    <row r="22" spans="1:30" x14ac:dyDescent="0.15">
      <c r="A22" s="7" t="s">
        <v>583</v>
      </c>
      <c r="B22" s="168">
        <v>9.6999999999999993</v>
      </c>
      <c r="C22" s="169" t="s">
        <v>584</v>
      </c>
      <c r="D22" s="170">
        <v>3.0541871921182295E-2</v>
      </c>
      <c r="E22" s="170">
        <v>5.9777102330293763E-2</v>
      </c>
      <c r="F22" s="170">
        <v>3.359683794466406E-2</v>
      </c>
      <c r="G22" s="170">
        <v>4.8096192384769587E-2</v>
      </c>
      <c r="H22" s="170">
        <v>-6.5031461246496391E-3</v>
      </c>
      <c r="I22" s="170" t="s">
        <v>1</v>
      </c>
      <c r="J22" s="170" t="s">
        <v>1</v>
      </c>
      <c r="K22" s="170">
        <v>3.7549407114624539E-2</v>
      </c>
      <c r="L22" s="171">
        <v>0.44516647609625076</v>
      </c>
      <c r="M22" s="172">
        <v>0.3902439024390244</v>
      </c>
      <c r="N22" s="171">
        <v>1.4927077675853668</v>
      </c>
      <c r="O22" s="7" t="s">
        <v>611</v>
      </c>
      <c r="P22" s="169" t="s">
        <v>612</v>
      </c>
      <c r="Q22" s="10" t="s">
        <v>672</v>
      </c>
      <c r="R22" s="196" t="s">
        <v>1</v>
      </c>
      <c r="S22" s="196" t="s">
        <v>1</v>
      </c>
      <c r="T22" s="196" t="s">
        <v>1</v>
      </c>
      <c r="U22" s="197" t="s">
        <v>1</v>
      </c>
      <c r="V22" s="197" t="s">
        <v>1</v>
      </c>
      <c r="W22" s="197" t="s">
        <v>1</v>
      </c>
      <c r="X22" s="198">
        <v>0.60802053795649269</v>
      </c>
      <c r="Y22" s="198">
        <v>0.60393124008061227</v>
      </c>
      <c r="Z22" s="198">
        <v>-4.0892978758804155E-3</v>
      </c>
      <c r="AD22" s="178">
        <f t="shared" si="0"/>
        <v>4.602172984770129E-3</v>
      </c>
    </row>
    <row r="23" spans="1:30" x14ac:dyDescent="0.15">
      <c r="A23" s="7" t="s">
        <v>585</v>
      </c>
      <c r="B23" s="168">
        <v>9.5</v>
      </c>
      <c r="C23" s="169" t="s">
        <v>586</v>
      </c>
      <c r="D23" s="170">
        <v>-6.4061499039069769E-4</v>
      </c>
      <c r="E23" s="170">
        <v>4.5074050225371032E-3</v>
      </c>
      <c r="F23" s="170">
        <v>2.7667984189723382E-2</v>
      </c>
      <c r="G23" s="170">
        <v>0.13043478260869579</v>
      </c>
      <c r="H23" s="170">
        <v>0.13246135327562625</v>
      </c>
      <c r="I23" s="170">
        <v>-8.9675478660634633E-3</v>
      </c>
      <c r="J23" s="170">
        <v>-6.9069765800109928E-2</v>
      </c>
      <c r="K23" s="170">
        <v>0.12518740629685229</v>
      </c>
      <c r="L23" s="171">
        <v>0.75946055471736285</v>
      </c>
      <c r="M23" s="172">
        <v>0.53405017921146958</v>
      </c>
      <c r="N23" s="171">
        <v>0.61287625332018425</v>
      </c>
      <c r="O23" s="7" t="s">
        <v>625</v>
      </c>
      <c r="P23" s="169" t="s">
        <v>626</v>
      </c>
      <c r="Q23" s="10" t="s">
        <v>673</v>
      </c>
      <c r="R23" s="196">
        <v>6.25E-2</v>
      </c>
      <c r="S23" s="196">
        <v>0.10629412499507196</v>
      </c>
      <c r="T23" s="196">
        <v>4.3794124995071959E-2</v>
      </c>
      <c r="U23" s="197">
        <v>0.18775980409248638</v>
      </c>
      <c r="V23" s="197">
        <v>0.42210659048560939</v>
      </c>
      <c r="W23" s="197">
        <v>0.23434678639312301</v>
      </c>
      <c r="X23" s="198" t="s">
        <v>1</v>
      </c>
      <c r="Y23" s="198" t="s">
        <v>1</v>
      </c>
      <c r="Z23" s="198" t="s">
        <v>1</v>
      </c>
      <c r="AD23" s="178">
        <f t="shared" si="0"/>
        <v>4.5072828201356933E-3</v>
      </c>
    </row>
    <row r="24" spans="1:30" x14ac:dyDescent="0.15">
      <c r="A24" s="7" t="s">
        <v>587</v>
      </c>
      <c r="B24" s="168">
        <v>9.4</v>
      </c>
      <c r="C24" s="169" t="s">
        <v>588</v>
      </c>
      <c r="D24" s="170">
        <v>4.195459032576343E-3</v>
      </c>
      <c r="E24" s="170">
        <v>5.4361255250803264E-3</v>
      </c>
      <c r="F24" s="170">
        <v>1.7334777898158071E-2</v>
      </c>
      <c r="G24" s="170">
        <v>8.3333333333333259E-2</v>
      </c>
      <c r="H24" s="170">
        <v>6.4367928061824564E-2</v>
      </c>
      <c r="I24" s="170">
        <v>9.4858647047309619E-2</v>
      </c>
      <c r="J24" s="170">
        <v>0.18642322939460376</v>
      </c>
      <c r="K24" s="170">
        <v>2.8011447402653392E-2</v>
      </c>
      <c r="L24" s="171">
        <v>1.8467904512406785</v>
      </c>
      <c r="M24" s="172">
        <v>0.625</v>
      </c>
      <c r="N24" s="171">
        <v>3.6612508683787528</v>
      </c>
      <c r="O24" s="7" t="s">
        <v>328</v>
      </c>
      <c r="P24" s="169" t="s">
        <v>610</v>
      </c>
      <c r="Q24" s="10" t="s">
        <v>674</v>
      </c>
      <c r="R24" s="196">
        <v>0.12955259801645691</v>
      </c>
      <c r="S24" s="196">
        <v>0.16316553357015984</v>
      </c>
      <c r="T24" s="196">
        <v>3.3612935553702927E-2</v>
      </c>
      <c r="U24" s="197">
        <v>0.11191823410850588</v>
      </c>
      <c r="V24" s="197">
        <v>0.28218555706468629</v>
      </c>
      <c r="W24" s="197">
        <v>0.17026732295618041</v>
      </c>
      <c r="X24" s="198" t="s">
        <v>1</v>
      </c>
      <c r="Y24" s="198" t="s">
        <v>1</v>
      </c>
      <c r="Z24" s="198" t="s">
        <v>1</v>
      </c>
      <c r="AD24" s="178">
        <f t="shared" si="0"/>
        <v>4.4598377378184759E-3</v>
      </c>
    </row>
    <row r="25" spans="1:30" x14ac:dyDescent="0.15">
      <c r="A25" s="7" t="s">
        <v>589</v>
      </c>
      <c r="B25" s="168">
        <v>8.3000000000000007</v>
      </c>
      <c r="C25" s="169" t="s">
        <v>590</v>
      </c>
      <c r="D25" s="170">
        <v>-3.7174721189591198E-3</v>
      </c>
      <c r="E25" s="170">
        <v>-1.1981566820276401E-2</v>
      </c>
      <c r="F25" s="170">
        <v>-1.1070110701106972E-2</v>
      </c>
      <c r="G25" s="170">
        <v>6.5606361829025905E-2</v>
      </c>
      <c r="H25" s="170">
        <v>1.7480035651863401E-2</v>
      </c>
      <c r="I25" s="170" t="s">
        <v>1</v>
      </c>
      <c r="J25" s="170" t="s">
        <v>1</v>
      </c>
      <c r="K25" s="170">
        <v>3.1098153547133061E-2</v>
      </c>
      <c r="L25" s="171">
        <v>1.1914430621030252</v>
      </c>
      <c r="M25" s="172">
        <v>0.48837209302325579</v>
      </c>
      <c r="N25" s="171">
        <v>2.6977803370944362</v>
      </c>
      <c r="O25" s="7" t="s">
        <v>604</v>
      </c>
      <c r="P25" s="169" t="s">
        <v>605</v>
      </c>
      <c r="Q25" s="10" t="s">
        <v>671</v>
      </c>
      <c r="R25" s="196">
        <v>0.11602893584618323</v>
      </c>
      <c r="S25" s="196">
        <v>3.692032427718317E-2</v>
      </c>
      <c r="T25" s="196">
        <v>-7.9108611569000065E-2</v>
      </c>
      <c r="U25" s="197">
        <v>0.13280225121258393</v>
      </c>
      <c r="V25" s="197">
        <v>0.37706567257097667</v>
      </c>
      <c r="W25" s="197">
        <v>0.24426342135839274</v>
      </c>
      <c r="X25" s="198" t="s">
        <v>1</v>
      </c>
      <c r="Y25" s="198">
        <v>0.1706834847309382</v>
      </c>
      <c r="Z25" s="198" t="s">
        <v>1</v>
      </c>
      <c r="AD25" s="178">
        <f t="shared" si="0"/>
        <v>3.9379418323290801E-3</v>
      </c>
    </row>
    <row r="26" spans="1:30" x14ac:dyDescent="0.15">
      <c r="A26" s="7" t="s">
        <v>591</v>
      </c>
      <c r="B26" s="168">
        <v>4.7</v>
      </c>
      <c r="C26" s="169" t="s">
        <v>592</v>
      </c>
      <c r="D26" s="170">
        <v>-1.774193548387093E-2</v>
      </c>
      <c r="E26" s="170">
        <v>-2.4570024570025328E-3</v>
      </c>
      <c r="F26" s="170">
        <v>8.2781456953642252E-3</v>
      </c>
      <c r="G26" s="170">
        <v>5.5459272097053702E-2</v>
      </c>
      <c r="H26" s="170">
        <v>2.8599962057978878E-2</v>
      </c>
      <c r="I26" s="170">
        <v>0.28414904517959383</v>
      </c>
      <c r="J26" s="170" t="s">
        <v>1</v>
      </c>
      <c r="K26" s="170">
        <v>4.3624161073825898E-2</v>
      </c>
      <c r="L26" s="171">
        <v>1.276376316570019</v>
      </c>
      <c r="M26" s="172">
        <v>0.55555555555555558</v>
      </c>
      <c r="N26" s="171">
        <v>2.40668507008359</v>
      </c>
      <c r="O26" s="7" t="s">
        <v>585</v>
      </c>
      <c r="P26" s="169" t="s">
        <v>586</v>
      </c>
      <c r="Q26" s="10" t="s">
        <v>676</v>
      </c>
      <c r="R26" s="196">
        <v>0.13043478260869579</v>
      </c>
      <c r="S26" s="196">
        <v>0.14257166873940541</v>
      </c>
      <c r="T26" s="196">
        <v>1.2136886130709623E-2</v>
      </c>
      <c r="U26" s="197">
        <v>0.13246135327562625</v>
      </c>
      <c r="V26" s="197">
        <v>0.27883104755179078</v>
      </c>
      <c r="W26" s="197">
        <v>0.14636969427616453</v>
      </c>
      <c r="X26" s="198">
        <v>-8.9675478660634633E-3</v>
      </c>
      <c r="Y26" s="198">
        <v>0.12176584394937251</v>
      </c>
      <c r="Z26" s="198">
        <v>0.13073339181543597</v>
      </c>
      <c r="AD26" s="178">
        <f t="shared" si="0"/>
        <v>2.229918868909238E-3</v>
      </c>
    </row>
    <row r="27" spans="1:30" x14ac:dyDescent="0.15">
      <c r="A27" s="7" t="s">
        <v>593</v>
      </c>
      <c r="B27" s="168">
        <v>4.5</v>
      </c>
      <c r="C27" s="169" t="s">
        <v>594</v>
      </c>
      <c r="D27" s="170">
        <v>-1.4683498970364361E-2</v>
      </c>
      <c r="E27" s="170">
        <v>5.9414990859232297E-3</v>
      </c>
      <c r="F27" s="170">
        <v>3.0430711610486938E-2</v>
      </c>
      <c r="G27" s="170">
        <v>3.2363977485928785E-2</v>
      </c>
      <c r="H27" s="170">
        <v>0.11749262410001138</v>
      </c>
      <c r="I27" s="170" t="s">
        <v>1</v>
      </c>
      <c r="J27" s="170" t="s">
        <v>1</v>
      </c>
      <c r="K27" s="170">
        <v>4.3636363636363661E-2</v>
      </c>
      <c r="L27" s="171">
        <v>0.99741514863166625</v>
      </c>
      <c r="M27" s="172">
        <v>0.6</v>
      </c>
      <c r="N27" s="171">
        <v>2.0981590061437254</v>
      </c>
      <c r="O27" s="7" t="s">
        <v>613</v>
      </c>
      <c r="P27" s="169" t="s">
        <v>614</v>
      </c>
      <c r="Q27" s="10" t="s">
        <v>677</v>
      </c>
      <c r="R27" s="196">
        <v>0.12107247591118564</v>
      </c>
      <c r="S27" s="196" t="s">
        <v>1</v>
      </c>
      <c r="T27" s="196" t="s">
        <v>1</v>
      </c>
      <c r="U27" s="197">
        <v>0.25500616454868696</v>
      </c>
      <c r="V27" s="197" t="s">
        <v>1</v>
      </c>
      <c r="W27" s="197" t="s">
        <v>1</v>
      </c>
      <c r="X27" s="198">
        <v>0.13333828042605722</v>
      </c>
      <c r="Y27" s="198">
        <v>0.35871744456086785</v>
      </c>
      <c r="Z27" s="198">
        <v>0.22537916413481063</v>
      </c>
      <c r="AD27" s="178">
        <f t="shared" si="0"/>
        <v>2.1350287042748023E-3</v>
      </c>
    </row>
    <row r="28" spans="1:30" x14ac:dyDescent="0.15">
      <c r="A28" s="7" t="s">
        <v>595</v>
      </c>
      <c r="B28" s="168">
        <v>4.4000000000000004</v>
      </c>
      <c r="C28" s="169" t="s">
        <v>596</v>
      </c>
      <c r="D28" s="170">
        <v>3.3396372996292722E-3</v>
      </c>
      <c r="E28" s="170">
        <v>1.3163747308578833E-2</v>
      </c>
      <c r="F28" s="170">
        <v>2.6609667872552034E-2</v>
      </c>
      <c r="G28" s="170">
        <v>0.14961362703490644</v>
      </c>
      <c r="H28" s="170">
        <v>5.6250346602888746E-2</v>
      </c>
      <c r="I28" s="170">
        <v>0.34485995334586605</v>
      </c>
      <c r="J28" s="170" t="s">
        <v>1</v>
      </c>
      <c r="K28" s="170">
        <v>2.6373891291923454E-2</v>
      </c>
      <c r="L28" s="171">
        <v>2.4371737479826758</v>
      </c>
      <c r="M28" s="172">
        <v>0.65</v>
      </c>
      <c r="N28" s="171">
        <v>6.958287663706245</v>
      </c>
      <c r="O28" s="7" t="s">
        <v>591</v>
      </c>
      <c r="P28" s="169" t="s">
        <v>592</v>
      </c>
      <c r="Q28" s="199" t="s">
        <v>678</v>
      </c>
      <c r="R28" s="196">
        <v>5.5459272097053702E-2</v>
      </c>
      <c r="S28" s="196">
        <v>9.8225230210266412E-2</v>
      </c>
      <c r="T28" s="196">
        <v>4.276595811321271E-2</v>
      </c>
      <c r="U28" s="197">
        <v>2.8599962057978878E-2</v>
      </c>
      <c r="V28" s="197">
        <v>0.20020065937376597</v>
      </c>
      <c r="W28" s="197">
        <v>0.17160069731578709</v>
      </c>
      <c r="X28" s="198">
        <v>0.28414904517959383</v>
      </c>
      <c r="Y28" s="198">
        <v>0.70876906888666413</v>
      </c>
      <c r="Z28" s="198">
        <v>0.4246200237070703</v>
      </c>
      <c r="AD28" s="178">
        <f t="shared" si="0"/>
        <v>2.0875836219575845E-3</v>
      </c>
    </row>
    <row r="29" spans="1:30" x14ac:dyDescent="0.15">
      <c r="A29" s="7" t="s">
        <v>597</v>
      </c>
      <c r="B29" s="168">
        <v>4</v>
      </c>
      <c r="C29" s="169" t="s">
        <v>598</v>
      </c>
      <c r="D29" s="170" t="s">
        <v>1</v>
      </c>
      <c r="E29" s="170" t="s">
        <v>1</v>
      </c>
      <c r="F29" s="170" t="s">
        <v>1</v>
      </c>
      <c r="G29" s="170" t="s">
        <v>1</v>
      </c>
      <c r="H29" s="170" t="s">
        <v>1</v>
      </c>
      <c r="I29" s="170">
        <v>-0.19035823626891779</v>
      </c>
      <c r="J29" s="170" t="s">
        <v>1</v>
      </c>
      <c r="K29" s="170" t="s">
        <v>1</v>
      </c>
      <c r="L29" s="171" t="s">
        <v>1</v>
      </c>
      <c r="M29" s="172" t="s">
        <v>1</v>
      </c>
      <c r="N29" s="171" t="s">
        <v>1</v>
      </c>
      <c r="O29" s="7" t="s">
        <v>635</v>
      </c>
      <c r="P29" s="169" t="s">
        <v>636</v>
      </c>
      <c r="Q29" s="10" t="s">
        <v>679</v>
      </c>
      <c r="R29" s="196">
        <v>5.9415798831597533E-2</v>
      </c>
      <c r="S29" s="196">
        <v>8.5750768222815132E-2</v>
      </c>
      <c r="T29" s="196">
        <v>2.63349693912176E-2</v>
      </c>
      <c r="U29" s="197">
        <v>-4.8840240492468046E-2</v>
      </c>
      <c r="V29" s="197">
        <v>0.11166376031768066</v>
      </c>
      <c r="W29" s="197">
        <v>0.16050400081014871</v>
      </c>
      <c r="X29" s="198" t="s">
        <v>1</v>
      </c>
      <c r="Y29" s="198" t="s">
        <v>1</v>
      </c>
      <c r="Z29" s="198" t="s">
        <v>1</v>
      </c>
      <c r="AD29" s="178">
        <f t="shared" si="0"/>
        <v>1.8978032926887129E-3</v>
      </c>
    </row>
    <row r="30" spans="1:30" x14ac:dyDescent="0.15">
      <c r="A30" s="7" t="s">
        <v>599</v>
      </c>
      <c r="B30" s="168">
        <v>1.2</v>
      </c>
      <c r="C30" s="169" t="s">
        <v>600</v>
      </c>
      <c r="D30" s="170">
        <v>4.7411782993938001E-3</v>
      </c>
      <c r="E30" s="170">
        <v>1.1264961276695518E-2</v>
      </c>
      <c r="F30" s="170">
        <v>1.8114515239820328E-2</v>
      </c>
      <c r="G30" s="170">
        <v>6.7644816688641862E-2</v>
      </c>
      <c r="H30" s="170">
        <v>0.2096858208656196</v>
      </c>
      <c r="I30" s="170" t="s">
        <v>1</v>
      </c>
      <c r="J30" s="170" t="s">
        <v>1</v>
      </c>
      <c r="K30" s="170">
        <v>2.7270117692092911E-2</v>
      </c>
      <c r="L30" s="171">
        <v>2.0282516419033301</v>
      </c>
      <c r="M30" s="172">
        <v>0.65753424657534243</v>
      </c>
      <c r="N30" s="171">
        <v>6.6927325767892025</v>
      </c>
      <c r="O30" s="7" t="s">
        <v>595</v>
      </c>
      <c r="P30" s="169" t="s">
        <v>596</v>
      </c>
      <c r="Q30" s="10" t="s">
        <v>680</v>
      </c>
      <c r="R30" s="196">
        <v>0.14961362703490644</v>
      </c>
      <c r="S30" s="196">
        <v>0.17601573783986701</v>
      </c>
      <c r="T30" s="196">
        <v>2.6402110804960577E-2</v>
      </c>
      <c r="U30" s="197">
        <v>5.6250346602888746E-2</v>
      </c>
      <c r="V30" s="197">
        <v>0.18431843622566935</v>
      </c>
      <c r="W30" s="197">
        <v>0.1280680896227806</v>
      </c>
      <c r="X30" s="198">
        <v>0.34485995334586605</v>
      </c>
      <c r="Y30" s="198">
        <v>0.67283363085098613</v>
      </c>
      <c r="Z30" s="198">
        <v>0.32797367750512008</v>
      </c>
      <c r="AD30" s="178">
        <f t="shared" si="0"/>
        <v>5.6934098780661384E-4</v>
      </c>
    </row>
    <row r="31" spans="1:30" x14ac:dyDescent="0.15">
      <c r="A31" s="7" t="s">
        <v>601</v>
      </c>
      <c r="B31" s="168">
        <v>2</v>
      </c>
      <c r="C31" s="169" t="s">
        <v>601</v>
      </c>
      <c r="D31" s="170">
        <v>-8.6487082025008544E-3</v>
      </c>
      <c r="E31" s="170">
        <v>3.276901004304178E-2</v>
      </c>
      <c r="F31" s="170">
        <v>4.7009541540609767E-2</v>
      </c>
      <c r="G31" s="170">
        <v>0.22965493679535354</v>
      </c>
      <c r="H31" s="170">
        <v>0.14784943236679893</v>
      </c>
      <c r="I31" s="170" t="s">
        <v>1</v>
      </c>
      <c r="J31" s="170" t="s">
        <v>1</v>
      </c>
      <c r="K31" s="170">
        <v>3.8716428322287992E-2</v>
      </c>
      <c r="L31" s="171">
        <v>2.6488554153338395</v>
      </c>
      <c r="M31" s="172">
        <v>0.70491803278688525</v>
      </c>
      <c r="N31" s="171">
        <v>7.3327406428135102</v>
      </c>
      <c r="O31" s="7" t="s">
        <v>589</v>
      </c>
      <c r="P31" s="169" t="s">
        <v>590</v>
      </c>
      <c r="Q31" s="10" t="s">
        <v>681</v>
      </c>
      <c r="R31" s="196">
        <v>6.5606361829025905E-2</v>
      </c>
      <c r="S31" s="196">
        <v>0.14628399546094117</v>
      </c>
      <c r="T31" s="196">
        <v>8.0677633631915269E-2</v>
      </c>
      <c r="U31" s="197">
        <v>1.7480035651863401E-2</v>
      </c>
      <c r="V31" s="197">
        <v>0.32725155629653768</v>
      </c>
      <c r="W31" s="197">
        <v>0.30977152064467428</v>
      </c>
      <c r="X31" s="198" t="s">
        <v>1</v>
      </c>
      <c r="Y31" s="198" t="s">
        <v>1</v>
      </c>
      <c r="Z31" s="198" t="s">
        <v>1</v>
      </c>
      <c r="AD31" s="178">
        <f t="shared" si="0"/>
        <v>9.4890164634435644E-4</v>
      </c>
    </row>
    <row r="32" spans="1:30" x14ac:dyDescent="0.15">
      <c r="A32" s="7" t="s">
        <v>602</v>
      </c>
      <c r="B32" s="168">
        <v>0.98</v>
      </c>
      <c r="C32" s="169" t="s">
        <v>603</v>
      </c>
      <c r="D32" s="170" t="s">
        <v>1</v>
      </c>
      <c r="E32" s="170" t="s">
        <v>1</v>
      </c>
      <c r="F32" s="170" t="s">
        <v>1</v>
      </c>
      <c r="G32" s="170" t="s">
        <v>1</v>
      </c>
      <c r="H32" s="170" t="s">
        <v>1</v>
      </c>
      <c r="I32" s="170" t="s">
        <v>1</v>
      </c>
      <c r="J32" s="170" t="s">
        <v>1</v>
      </c>
      <c r="K32" s="170" t="s">
        <v>1</v>
      </c>
      <c r="L32" s="171" t="s">
        <v>1</v>
      </c>
      <c r="M32" s="172" t="s">
        <v>1</v>
      </c>
      <c r="N32" s="171" t="s">
        <v>1</v>
      </c>
      <c r="O32" s="7" t="s">
        <v>615</v>
      </c>
      <c r="P32" s="169" t="s">
        <v>616</v>
      </c>
      <c r="Q32" s="10" t="s">
        <v>682</v>
      </c>
      <c r="R32" s="196">
        <v>-1.6566265060240948E-2</v>
      </c>
      <c r="S32" s="196">
        <v>0.12307854648712802</v>
      </c>
      <c r="T32" s="196">
        <v>0.13964481154736896</v>
      </c>
      <c r="U32" s="197">
        <v>-8.4991817878173892E-2</v>
      </c>
      <c r="V32" s="197">
        <v>1.5643426347409228E-2</v>
      </c>
      <c r="W32" s="197">
        <v>0.10063524422558312</v>
      </c>
      <c r="X32" s="198">
        <v>0.21182301092136635</v>
      </c>
      <c r="Y32" s="198">
        <v>0.53669176747527869</v>
      </c>
      <c r="Z32" s="198">
        <v>0.32486875655391234</v>
      </c>
      <c r="AD32" s="178">
        <f t="shared" si="0"/>
        <v>4.6496180670873465E-4</v>
      </c>
    </row>
    <row r="33" spans="1:30" x14ac:dyDescent="0.15">
      <c r="A33" s="7" t="s">
        <v>604</v>
      </c>
      <c r="B33" s="168">
        <v>34</v>
      </c>
      <c r="C33" s="169" t="s">
        <v>605</v>
      </c>
      <c r="D33" s="170">
        <v>-2.2125776529656749E-3</v>
      </c>
      <c r="E33" s="170">
        <v>1.3571922544951542E-2</v>
      </c>
      <c r="F33" s="170">
        <v>3.5320088300220709E-2</v>
      </c>
      <c r="G33" s="170">
        <v>0.11602893584618323</v>
      </c>
      <c r="H33" s="170">
        <v>0.13280225121258393</v>
      </c>
      <c r="I33" s="170" t="s">
        <v>1</v>
      </c>
      <c r="J33" s="170" t="s">
        <v>1</v>
      </c>
      <c r="K33" s="170">
        <v>2.1795989537924988E-2</v>
      </c>
      <c r="L33" s="171">
        <v>2.4337801576134854</v>
      </c>
      <c r="M33" s="172">
        <v>0.69387755102040816</v>
      </c>
      <c r="N33" s="171">
        <v>8.5516507835545674</v>
      </c>
      <c r="O33" s="7" t="s">
        <v>597</v>
      </c>
      <c r="P33" s="169" t="s">
        <v>598</v>
      </c>
      <c r="Q33" s="10" t="s">
        <v>683</v>
      </c>
      <c r="R33" s="196" t="s">
        <v>1</v>
      </c>
      <c r="S33" s="196">
        <v>0.10007633377708114</v>
      </c>
      <c r="T33" s="196" t="s">
        <v>1</v>
      </c>
      <c r="U33" s="197" t="s">
        <v>1</v>
      </c>
      <c r="V33" s="197">
        <v>0.32632119029365358</v>
      </c>
      <c r="W33" s="197" t="s">
        <v>1</v>
      </c>
      <c r="X33" s="198">
        <v>-0.19035823626891779</v>
      </c>
      <c r="Y33" s="198">
        <v>0.23428073487782775</v>
      </c>
      <c r="Z33" s="198">
        <v>0.42463897114674554</v>
      </c>
      <c r="AD33" s="178">
        <f t="shared" si="0"/>
        <v>1.613132798785406E-2</v>
      </c>
    </row>
    <row r="34" spans="1:30" x14ac:dyDescent="0.15">
      <c r="A34" s="7" t="s">
        <v>606</v>
      </c>
      <c r="B34" s="168">
        <v>31</v>
      </c>
      <c r="C34" s="9" t="s">
        <v>607</v>
      </c>
      <c r="D34" s="170">
        <v>-1.9994031632348475E-2</v>
      </c>
      <c r="E34" s="170">
        <v>-2.0067139127191269E-2</v>
      </c>
      <c r="F34" s="170">
        <v>-3.290878303762057E-2</v>
      </c>
      <c r="G34" s="170">
        <v>3.8336890364398135E-2</v>
      </c>
      <c r="H34" s="170">
        <v>0.27114352035384859</v>
      </c>
      <c r="I34" s="170">
        <v>-1.0396114431147185E-2</v>
      </c>
      <c r="J34" s="170" t="s">
        <v>1</v>
      </c>
      <c r="K34" s="170">
        <v>7.2605522534045813E-2</v>
      </c>
      <c r="L34" s="171">
        <v>1.1853231994752413</v>
      </c>
      <c r="M34" s="172">
        <v>0.50526315789473686</v>
      </c>
      <c r="N34" s="171">
        <v>2.1287773776818537</v>
      </c>
      <c r="O34" s="7" t="s">
        <v>599</v>
      </c>
      <c r="P34" s="169" t="s">
        <v>600</v>
      </c>
      <c r="Q34" s="10" t="s">
        <v>688</v>
      </c>
      <c r="R34" s="196">
        <v>6.7644816688641862E-2</v>
      </c>
      <c r="S34" s="196">
        <v>2.9519034476716666E-2</v>
      </c>
      <c r="T34" s="196">
        <v>-3.8125782211925197E-2</v>
      </c>
      <c r="U34" s="197">
        <v>0.2096858208656196</v>
      </c>
      <c r="V34" s="197">
        <v>0.26050154468571196</v>
      </c>
      <c r="W34" s="197">
        <v>5.0815723820092362E-2</v>
      </c>
      <c r="X34" s="198" t="s">
        <v>1</v>
      </c>
      <c r="Y34" s="198" t="s">
        <v>1</v>
      </c>
      <c r="Z34" s="198" t="s">
        <v>1</v>
      </c>
      <c r="AD34" s="178">
        <f t="shared" si="0"/>
        <v>1.4707975518337526E-2</v>
      </c>
    </row>
    <row r="35" spans="1:30" x14ac:dyDescent="0.15">
      <c r="A35" s="7" t="s">
        <v>608</v>
      </c>
      <c r="B35" s="168">
        <v>23</v>
      </c>
      <c r="C35" s="169" t="s">
        <v>609</v>
      </c>
      <c r="D35" s="170">
        <v>-2.8490028490028019E-3</v>
      </c>
      <c r="E35" s="170">
        <v>7.9193664506838068E-3</v>
      </c>
      <c r="F35" s="170">
        <v>4.8689138576778923E-2</v>
      </c>
      <c r="G35" s="170">
        <v>0.18243243243243246</v>
      </c>
      <c r="H35" s="170">
        <v>0.14883624250173733</v>
      </c>
      <c r="I35" s="170">
        <v>0.15012291501191743</v>
      </c>
      <c r="J35" s="170" t="s">
        <v>1</v>
      </c>
      <c r="K35" s="170">
        <v>2.2556390977443525E-2</v>
      </c>
      <c r="L35" s="171">
        <v>2.9380186395746581</v>
      </c>
      <c r="M35" s="172">
        <v>0.6292134831460674</v>
      </c>
      <c r="N35" s="171">
        <v>9.4157837328321943</v>
      </c>
      <c r="O35" s="7" t="s">
        <v>579</v>
      </c>
      <c r="P35" s="169" t="s">
        <v>580</v>
      </c>
      <c r="Q35" s="169" t="s">
        <v>689</v>
      </c>
      <c r="R35" s="196">
        <v>6.0627177700348422E-2</v>
      </c>
      <c r="S35" s="196">
        <v>0.15078478019649921</v>
      </c>
      <c r="T35" s="196">
        <v>9.015760249615079E-2</v>
      </c>
      <c r="U35" s="197" t="s">
        <v>1</v>
      </c>
      <c r="V35" s="197" t="s">
        <v>1</v>
      </c>
      <c r="W35" s="197" t="s">
        <v>1</v>
      </c>
      <c r="X35" s="198" t="s">
        <v>1</v>
      </c>
      <c r="Y35" s="198" t="s">
        <v>1</v>
      </c>
      <c r="Z35" s="198" t="s">
        <v>1</v>
      </c>
      <c r="AD35" s="178">
        <f t="shared" si="0"/>
        <v>1.09123689329601E-2</v>
      </c>
    </row>
    <row r="36" spans="1:30" x14ac:dyDescent="0.15">
      <c r="A36" s="7" t="s">
        <v>328</v>
      </c>
      <c r="B36" s="168">
        <v>21</v>
      </c>
      <c r="C36" s="169" t="s">
        <v>610</v>
      </c>
      <c r="D36" s="170">
        <v>-2.2941158313748433E-3</v>
      </c>
      <c r="E36" s="170">
        <v>-3.8395427525704573E-2</v>
      </c>
      <c r="F36" s="170">
        <v>-2.6645641908988438E-2</v>
      </c>
      <c r="G36" s="170">
        <v>0.12955259801645691</v>
      </c>
      <c r="H36" s="170">
        <v>0.11191823410850588</v>
      </c>
      <c r="I36" s="170" t="s">
        <v>1</v>
      </c>
      <c r="J36" s="170" t="s">
        <v>1</v>
      </c>
      <c r="K36" s="170">
        <v>3.8395427525704545E-2</v>
      </c>
      <c r="L36" s="171">
        <v>1.5877363478518998</v>
      </c>
      <c r="M36" s="172">
        <v>0.55072463768115942</v>
      </c>
      <c r="N36" s="171">
        <v>4.3730128869493834</v>
      </c>
      <c r="O36" s="12" t="s">
        <v>645</v>
      </c>
      <c r="P36" s="201" t="s">
        <v>646</v>
      </c>
      <c r="Q36" s="15" t="s">
        <v>675</v>
      </c>
      <c r="R36" s="202">
        <v>3.4615384615384714E-2</v>
      </c>
      <c r="S36" s="202">
        <v>9.8755297674032683E-2</v>
      </c>
      <c r="T36" s="202">
        <v>6.4139913058647968E-2</v>
      </c>
      <c r="U36" s="203">
        <v>4.6494725939711046E-2</v>
      </c>
      <c r="V36" s="203">
        <v>8.3970413295940016E-2</v>
      </c>
      <c r="W36" s="203">
        <v>3.7475687356228971E-2</v>
      </c>
      <c r="X36" s="204"/>
      <c r="Y36" s="204">
        <v>0.22028907076343329</v>
      </c>
      <c r="Z36" s="204"/>
      <c r="AD36" s="178">
        <f t="shared" si="0"/>
        <v>9.9634672866157434E-3</v>
      </c>
    </row>
    <row r="37" spans="1:30" x14ac:dyDescent="0.15">
      <c r="A37" s="7" t="s">
        <v>611</v>
      </c>
      <c r="B37" s="168">
        <v>15</v>
      </c>
      <c r="C37" s="169" t="s">
        <v>612</v>
      </c>
      <c r="D37" s="170" t="s">
        <v>1</v>
      </c>
      <c r="E37" s="170" t="s">
        <v>1</v>
      </c>
      <c r="F37" s="170" t="s">
        <v>1</v>
      </c>
      <c r="G37" s="170" t="s">
        <v>1</v>
      </c>
      <c r="H37" s="170" t="s">
        <v>1</v>
      </c>
      <c r="I37" s="170">
        <v>0.60802053795649269</v>
      </c>
      <c r="J37" s="170" t="s">
        <v>1</v>
      </c>
      <c r="K37" s="170" t="s">
        <v>1</v>
      </c>
      <c r="L37" s="171" t="s">
        <v>1</v>
      </c>
      <c r="M37" s="172" t="s">
        <v>1</v>
      </c>
      <c r="N37" s="171" t="s">
        <v>1</v>
      </c>
      <c r="AD37" s="178">
        <f t="shared" si="0"/>
        <v>7.116762347582674E-3</v>
      </c>
    </row>
    <row r="38" spans="1:30" x14ac:dyDescent="0.15">
      <c r="A38" s="7" t="s">
        <v>613</v>
      </c>
      <c r="B38" s="168">
        <v>9.3000000000000007</v>
      </c>
      <c r="C38" s="169" t="s">
        <v>614</v>
      </c>
      <c r="D38" s="170">
        <v>-1.0903714655331798E-2</v>
      </c>
      <c r="E38" s="170">
        <v>4.9446078738186738E-3</v>
      </c>
      <c r="F38" s="170">
        <v>3.5136354844948814E-2</v>
      </c>
      <c r="G38" s="170">
        <v>0.12107247591118564</v>
      </c>
      <c r="H38" s="170">
        <v>0.25500616454868696</v>
      </c>
      <c r="I38" s="170">
        <v>0.13333828042605722</v>
      </c>
      <c r="J38" s="170">
        <v>4.1884400606956751E-2</v>
      </c>
      <c r="K38" s="170">
        <v>5.0760974751473634E-2</v>
      </c>
      <c r="L38" s="171">
        <v>1.7307030263659318</v>
      </c>
      <c r="M38" s="172">
        <v>0.59124087591240881</v>
      </c>
      <c r="N38" s="171">
        <v>3.7699993284311395</v>
      </c>
      <c r="AD38" s="178">
        <f t="shared" si="0"/>
        <v>4.4123926555012577E-3</v>
      </c>
    </row>
    <row r="39" spans="1:30" ht="15" customHeight="1" x14ac:dyDescent="0.15">
      <c r="A39" s="7" t="s">
        <v>615</v>
      </c>
      <c r="B39" s="168">
        <v>2.6</v>
      </c>
      <c r="C39" s="169" t="s">
        <v>616</v>
      </c>
      <c r="D39" s="170">
        <v>-7.5987841945288626E-3</v>
      </c>
      <c r="E39" s="170">
        <v>-4.3223443223443181E-2</v>
      </c>
      <c r="F39" s="170">
        <v>-5.362318840579694E-2</v>
      </c>
      <c r="G39" s="170">
        <v>-1.6566265060240948E-2</v>
      </c>
      <c r="H39" s="170">
        <v>-8.4991817878173892E-2</v>
      </c>
      <c r="I39" s="170">
        <v>0.21182301092136635</v>
      </c>
      <c r="J39" s="170">
        <v>0.21196208557610885</v>
      </c>
      <c r="K39" s="170">
        <v>0.18010075566750675</v>
      </c>
      <c r="L39" s="171">
        <v>0.51723448055094801</v>
      </c>
      <c r="M39" s="172">
        <v>0.49714285714285716</v>
      </c>
      <c r="N39" s="171">
        <v>0.44644632132627432</v>
      </c>
      <c r="AD39" s="178">
        <f t="shared" si="0"/>
        <v>1.2335721402476636E-3</v>
      </c>
    </row>
    <row r="40" spans="1:30" ht="15" customHeight="1" x14ac:dyDescent="0.15">
      <c r="AD40" s="178"/>
    </row>
    <row r="41" spans="1:30" ht="23.25" thickBot="1" x14ac:dyDescent="0.2">
      <c r="A41" s="209" t="s">
        <v>535</v>
      </c>
      <c r="B41" s="163" t="s">
        <v>545</v>
      </c>
      <c r="C41" s="163" t="s">
        <v>546</v>
      </c>
      <c r="D41" s="163" t="s">
        <v>547</v>
      </c>
      <c r="E41" s="163" t="s">
        <v>548</v>
      </c>
      <c r="F41" s="163" t="s">
        <v>549</v>
      </c>
      <c r="G41" s="163">
        <v>2020</v>
      </c>
      <c r="H41" s="163">
        <v>2019</v>
      </c>
      <c r="I41" s="163">
        <v>2018</v>
      </c>
      <c r="J41" s="163">
        <v>2017</v>
      </c>
      <c r="K41" s="163" t="s">
        <v>550</v>
      </c>
      <c r="L41" s="163" t="s">
        <v>551</v>
      </c>
      <c r="M41" s="163" t="s">
        <v>552</v>
      </c>
      <c r="N41" s="163" t="s">
        <v>553</v>
      </c>
      <c r="AD41" s="178" t="str">
        <f>IFERROR(B41/(SUM(B$7:B$61)-B$8-B$42-B$44-B$57-B$59),"")</f>
        <v/>
      </c>
    </row>
    <row r="42" spans="1:30" ht="15" customHeight="1" x14ac:dyDescent="0.15">
      <c r="A42" s="7" t="s">
        <v>554</v>
      </c>
      <c r="B42" s="168">
        <v>460</v>
      </c>
      <c r="C42" s="169" t="s">
        <v>617</v>
      </c>
      <c r="D42" s="170">
        <v>-1.2072300406856584E-2</v>
      </c>
      <c r="E42" s="170">
        <v>-8.7689713322081086E-4</v>
      </c>
      <c r="F42" s="170">
        <v>1.8146824305746545E-2</v>
      </c>
      <c r="G42" s="170">
        <v>0.13780918727915203</v>
      </c>
      <c r="H42" s="170">
        <v>0.27939408073331973</v>
      </c>
      <c r="I42" s="170">
        <v>0.14294428072591625</v>
      </c>
      <c r="J42" s="170" t="s">
        <v>1</v>
      </c>
      <c r="K42" s="170">
        <v>1.2072300406856605E-2</v>
      </c>
      <c r="L42" s="171">
        <v>4.4977581664540569</v>
      </c>
      <c r="M42" s="172">
        <v>0.73493975903614461</v>
      </c>
      <c r="N42" s="171">
        <v>22.272063550347752</v>
      </c>
      <c r="AD42" s="178">
        <f t="shared" si="0"/>
        <v>0.21824737865920199</v>
      </c>
    </row>
    <row r="43" spans="1:30" ht="15" customHeight="1" x14ac:dyDescent="0.15">
      <c r="A43" s="7" t="s">
        <v>618</v>
      </c>
      <c r="B43" s="168">
        <v>220</v>
      </c>
      <c r="C43" s="169" t="s">
        <v>619</v>
      </c>
      <c r="D43" s="170">
        <v>4.2741131215273676E-4</v>
      </c>
      <c r="E43" s="170">
        <v>9.1980454153492985E-3</v>
      </c>
      <c r="F43" s="170">
        <v>1.9084246426239071E-2</v>
      </c>
      <c r="G43" s="170">
        <v>7.3454100741420225E-2</v>
      </c>
      <c r="H43" s="170">
        <v>9.2974778034020655E-2</v>
      </c>
      <c r="I43" s="170">
        <v>0.15738675830812943</v>
      </c>
      <c r="J43" s="170">
        <v>6.6167219167805547E-2</v>
      </c>
      <c r="K43" s="170">
        <v>8.7873462214411446E-3</v>
      </c>
      <c r="L43" s="171">
        <v>3.2903077202497681</v>
      </c>
      <c r="M43" s="172">
        <v>0.7142857142857143</v>
      </c>
      <c r="N43" s="171">
        <v>13.411101552892237</v>
      </c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D43" s="178">
        <f t="shared" si="0"/>
        <v>0.10437918109787922</v>
      </c>
    </row>
    <row r="44" spans="1:30" ht="15" customHeight="1" x14ac:dyDescent="0.15">
      <c r="A44" s="7" t="s">
        <v>567</v>
      </c>
      <c r="B44" s="168">
        <v>74</v>
      </c>
      <c r="C44" s="169" t="s">
        <v>620</v>
      </c>
      <c r="D44" s="170">
        <v>-5.4969025390455561E-3</v>
      </c>
      <c r="E44" s="170">
        <v>4.8488054306594641E-3</v>
      </c>
      <c r="F44" s="170">
        <v>1.261549395878081E-2</v>
      </c>
      <c r="G44" s="170">
        <v>0.12985725614591215</v>
      </c>
      <c r="H44" s="170">
        <v>0.13368287193350148</v>
      </c>
      <c r="I44" s="170">
        <v>0.18436200132759617</v>
      </c>
      <c r="J44" s="170" t="s">
        <v>1</v>
      </c>
      <c r="K44" s="170">
        <v>2.5136837264651681E-2</v>
      </c>
      <c r="L44" s="171">
        <v>2.3651206073612654</v>
      </c>
      <c r="M44" s="172">
        <v>0.6428571428571429</v>
      </c>
      <c r="N44" s="171">
        <v>7.07702252436055</v>
      </c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D44" s="178">
        <f t="shared" si="0"/>
        <v>3.5109360914741192E-2</v>
      </c>
    </row>
    <row r="45" spans="1:30" ht="27" x14ac:dyDescent="0.15">
      <c r="A45" s="7" t="s">
        <v>621</v>
      </c>
      <c r="B45" s="168">
        <v>52</v>
      </c>
      <c r="C45" s="169" t="s">
        <v>622</v>
      </c>
      <c r="D45" s="170">
        <v>1.5053763440859846E-3</v>
      </c>
      <c r="E45" s="170">
        <v>6.0488226398789369E-3</v>
      </c>
      <c r="F45" s="170">
        <v>1.3492927094667984E-2</v>
      </c>
      <c r="G45" s="170">
        <v>5.8569480224276438E-2</v>
      </c>
      <c r="H45" s="170">
        <v>0.1253213367501167</v>
      </c>
      <c r="I45" s="170">
        <v>0.15415568300324933</v>
      </c>
      <c r="J45" s="170">
        <v>7.9607646956401323E-2</v>
      </c>
      <c r="K45" s="170">
        <v>1.5971411901983538E-2</v>
      </c>
      <c r="L45" s="171">
        <v>2.695652508289557</v>
      </c>
      <c r="M45" s="172">
        <v>0.74637681159420288</v>
      </c>
      <c r="N45" s="171">
        <v>8.1646204102581645</v>
      </c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D45" s="178">
        <f t="shared" si="0"/>
        <v>2.4671442804953269E-2</v>
      </c>
    </row>
    <row r="46" spans="1:30" ht="24" customHeight="1" x14ac:dyDescent="0.15">
      <c r="A46" s="7" t="s">
        <v>623</v>
      </c>
      <c r="B46" s="168">
        <v>36</v>
      </c>
      <c r="C46" s="169" t="s">
        <v>624</v>
      </c>
      <c r="D46" s="170">
        <v>9.2721372276294289E-4</v>
      </c>
      <c r="E46" s="170">
        <v>1.2057132257465852E-3</v>
      </c>
      <c r="F46" s="170">
        <v>1.856148491879317E-3</v>
      </c>
      <c r="G46" s="170">
        <v>3.1533683707596571E-2</v>
      </c>
      <c r="H46" s="170">
        <v>5.0613353446167242E-2</v>
      </c>
      <c r="I46" s="170" t="s">
        <v>1</v>
      </c>
      <c r="J46" s="170" t="s">
        <v>1</v>
      </c>
      <c r="K46" s="170">
        <v>9.1228737052171938E-3</v>
      </c>
      <c r="L46" s="171">
        <v>1.5258425282784822</v>
      </c>
      <c r="M46" s="172">
        <v>0.76388888888888884</v>
      </c>
      <c r="N46" s="171">
        <v>5.9875868069200546</v>
      </c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D46" s="178">
        <f t="shared" si="0"/>
        <v>1.7080229634198418E-2</v>
      </c>
    </row>
    <row r="47" spans="1:30" ht="15" customHeight="1" x14ac:dyDescent="0.15">
      <c r="A47" s="7" t="s">
        <v>625</v>
      </c>
      <c r="B47" s="168">
        <v>30</v>
      </c>
      <c r="C47" s="169" t="s">
        <v>626</v>
      </c>
      <c r="D47" s="170">
        <v>2.1624686158581152E-2</v>
      </c>
      <c r="E47" s="170">
        <v>4.8458149779735615E-2</v>
      </c>
      <c r="F47" s="170">
        <v>4.3169037380085928E-2</v>
      </c>
      <c r="G47" s="170">
        <v>6.25E-2</v>
      </c>
      <c r="H47" s="170">
        <v>0.18775980409248638</v>
      </c>
      <c r="I47" s="170" t="s">
        <v>1</v>
      </c>
      <c r="J47" s="170" t="s">
        <v>1</v>
      </c>
      <c r="K47" s="170">
        <v>3.4185971685971657E-2</v>
      </c>
      <c r="L47" s="171">
        <v>2.4483097142368972</v>
      </c>
      <c r="M47" s="172">
        <v>0.59210526315789469</v>
      </c>
      <c r="N47" s="171">
        <v>4.845424891014952</v>
      </c>
      <c r="O47" s="211" t="s">
        <v>536</v>
      </c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D47" s="178">
        <f t="shared" si="0"/>
        <v>1.4233524695165348E-2</v>
      </c>
    </row>
    <row r="48" spans="1:30" ht="15.95" customHeight="1" x14ac:dyDescent="0.15">
      <c r="A48" s="7" t="s">
        <v>627</v>
      </c>
      <c r="B48" s="168">
        <v>26</v>
      </c>
      <c r="C48" s="169" t="s">
        <v>628</v>
      </c>
      <c r="D48" s="170">
        <v>5.3565522016099099E-3</v>
      </c>
      <c r="E48" s="170">
        <v>1.4016611930632195E-2</v>
      </c>
      <c r="F48" s="170">
        <v>2.6424571878185255E-2</v>
      </c>
      <c r="G48" s="170">
        <v>7.8706527494301293E-2</v>
      </c>
      <c r="H48" s="170">
        <v>0.16149305898659105</v>
      </c>
      <c r="I48" s="170">
        <v>0.13013749534834718</v>
      </c>
      <c r="J48" s="170">
        <v>0.14441328854889068</v>
      </c>
      <c r="K48" s="170">
        <v>1.4470821904851966E-2</v>
      </c>
      <c r="L48" s="171">
        <v>3.2592603681258696</v>
      </c>
      <c r="M48" s="172">
        <v>0.75838926174496646</v>
      </c>
      <c r="N48" s="171">
        <v>10.198681327744803</v>
      </c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D48" s="178">
        <f t="shared" si="0"/>
        <v>1.2335721402476634E-2</v>
      </c>
    </row>
    <row r="49" spans="1:30" ht="15.95" customHeight="1" x14ac:dyDescent="0.15">
      <c r="A49" s="7" t="s">
        <v>629</v>
      </c>
      <c r="B49" s="168">
        <v>10</v>
      </c>
      <c r="C49" s="169" t="s">
        <v>630</v>
      </c>
      <c r="D49" s="170">
        <v>-2.4427978177665732E-4</v>
      </c>
      <c r="E49" s="170">
        <v>-1.2202066216546736E-3</v>
      </c>
      <c r="F49" s="170">
        <v>3.5145075602778242E-3</v>
      </c>
      <c r="G49" s="170">
        <v>7.5790764917199605E-2</v>
      </c>
      <c r="H49" s="170">
        <v>0.14205803843221232</v>
      </c>
      <c r="I49" s="170">
        <v>-2.6043974649704316E-3</v>
      </c>
      <c r="J49" s="170" t="s">
        <v>1</v>
      </c>
      <c r="K49" s="170">
        <v>1.0102642851369935E-2</v>
      </c>
      <c r="L49" s="171">
        <v>3.6471783282536889</v>
      </c>
      <c r="M49" s="172">
        <v>0.70512820512820518</v>
      </c>
      <c r="N49" s="171">
        <v>13.994511536430853</v>
      </c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D49" s="178">
        <f t="shared" si="0"/>
        <v>4.7445082317217821E-3</v>
      </c>
    </row>
    <row r="50" spans="1:30" ht="15.95" customHeight="1" x14ac:dyDescent="0.15">
      <c r="A50" s="7" t="s">
        <v>631</v>
      </c>
      <c r="B50" s="168">
        <v>10</v>
      </c>
      <c r="C50" s="169" t="s">
        <v>632</v>
      </c>
      <c r="D50" s="170">
        <v>9.0909090909092605E-3</v>
      </c>
      <c r="E50" s="170">
        <v>2.8643639427127221E-2</v>
      </c>
      <c r="F50" s="170">
        <v>4.4482463644140324E-2</v>
      </c>
      <c r="G50" s="170">
        <v>0.17178502879078694</v>
      </c>
      <c r="H50" s="170">
        <v>0.10755531267447971</v>
      </c>
      <c r="I50" s="170" t="s">
        <v>1</v>
      </c>
      <c r="J50" s="170" t="s">
        <v>1</v>
      </c>
      <c r="K50" s="170">
        <v>5.132591958939268E-3</v>
      </c>
      <c r="L50" s="171">
        <v>4.7952159163196049</v>
      </c>
      <c r="M50" s="172">
        <v>0.69565217391304346</v>
      </c>
      <c r="N50" s="171">
        <v>47.193385105194253</v>
      </c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D50" s="178">
        <f t="shared" si="0"/>
        <v>4.7445082317217821E-3</v>
      </c>
    </row>
    <row r="51" spans="1:30" ht="15.95" customHeight="1" x14ac:dyDescent="0.15">
      <c r="A51" s="7" t="s">
        <v>633</v>
      </c>
      <c r="B51" s="168">
        <v>8.6999999999999993</v>
      </c>
      <c r="C51" s="169" t="s">
        <v>634</v>
      </c>
      <c r="D51" s="170">
        <v>-5.5838557993730387E-3</v>
      </c>
      <c r="E51" s="170">
        <v>2.607904578995246E-2</v>
      </c>
      <c r="F51" s="170">
        <v>3.7616273126852562E-2</v>
      </c>
      <c r="G51" s="170">
        <v>5.7178762174049824E-2</v>
      </c>
      <c r="H51" s="170" t="s">
        <v>1</v>
      </c>
      <c r="I51" s="170" t="s">
        <v>1</v>
      </c>
      <c r="J51" s="170" t="s">
        <v>1</v>
      </c>
      <c r="K51" s="170">
        <v>8.145809998982045E-3</v>
      </c>
      <c r="L51" s="171">
        <v>3.0998859233122911</v>
      </c>
      <c r="M51" s="172">
        <v>0.5714285714285714</v>
      </c>
      <c r="N51" s="171">
        <v>20.124103736491922</v>
      </c>
      <c r="O51" s="211" t="s">
        <v>537</v>
      </c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D51" s="178">
        <f t="shared" si="0"/>
        <v>4.1277221615979506E-3</v>
      </c>
    </row>
    <row r="52" spans="1:30" x14ac:dyDescent="0.15">
      <c r="A52" s="7" t="s">
        <v>635</v>
      </c>
      <c r="B52" s="168">
        <v>5.6</v>
      </c>
      <c r="C52" s="169" t="s">
        <v>636</v>
      </c>
      <c r="D52" s="170">
        <v>-2.7257598653379622E-3</v>
      </c>
      <c r="E52" s="170">
        <v>3.918510388384977E-3</v>
      </c>
      <c r="F52" s="170">
        <v>1.4980434909572349E-2</v>
      </c>
      <c r="G52" s="170">
        <v>5.9415798831597533E-2</v>
      </c>
      <c r="H52" s="170">
        <v>-4.8840240492468046E-2</v>
      </c>
      <c r="I52" s="170" t="s">
        <v>1</v>
      </c>
      <c r="J52" s="170" t="s">
        <v>1</v>
      </c>
      <c r="K52" s="170">
        <v>3.5745440126883479E-2</v>
      </c>
      <c r="L52" s="171">
        <v>0.45353135184432719</v>
      </c>
      <c r="M52" s="172">
        <v>0.47619047619047616</v>
      </c>
      <c r="N52" s="171">
        <v>1.4064912480398861</v>
      </c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D52" s="178">
        <f t="shared" si="0"/>
        <v>2.6569246097641981E-3</v>
      </c>
    </row>
    <row r="53" spans="1:30" ht="15.95" customHeight="1" x14ac:dyDescent="0.15">
      <c r="A53" s="7" t="s">
        <v>637</v>
      </c>
      <c r="B53" s="168">
        <v>3.68</v>
      </c>
      <c r="C53" s="212" t="s">
        <v>638</v>
      </c>
      <c r="D53" s="170">
        <v>4.0481832543444174E-3</v>
      </c>
      <c r="E53" s="170">
        <v>2.8599605522681149E-3</v>
      </c>
      <c r="F53" s="170">
        <v>6.9313793444893967E-3</v>
      </c>
      <c r="G53" s="170">
        <v>7.0868554523085603E-2</v>
      </c>
      <c r="H53" s="170">
        <v>0.25455098167083023</v>
      </c>
      <c r="I53" s="170">
        <v>0.28090302537462608</v>
      </c>
      <c r="J53" s="170" t="s">
        <v>1</v>
      </c>
      <c r="K53" s="170">
        <v>2.5582107843135651E-2</v>
      </c>
      <c r="L53" s="171">
        <v>2.5563909072030953</v>
      </c>
      <c r="M53" s="172">
        <v>0.71084337349397586</v>
      </c>
      <c r="N53" s="171">
        <v>8.5966825124475399</v>
      </c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D53" s="178">
        <f t="shared" si="0"/>
        <v>1.745979029273616E-3</v>
      </c>
    </row>
    <row r="54" spans="1:30" ht="27" x14ac:dyDescent="0.15">
      <c r="A54" s="12" t="s">
        <v>639</v>
      </c>
      <c r="B54" s="214">
        <v>2.2000000000000002</v>
      </c>
      <c r="C54" s="201" t="s">
        <v>640</v>
      </c>
      <c r="D54" s="215" t="s">
        <v>1</v>
      </c>
      <c r="E54" s="215" t="s">
        <v>1</v>
      </c>
      <c r="F54" s="215" t="s">
        <v>1</v>
      </c>
      <c r="G54" s="215">
        <v>4.465534465534482E-2</v>
      </c>
      <c r="H54" s="215" t="s">
        <v>1</v>
      </c>
      <c r="I54" s="215" t="s">
        <v>1</v>
      </c>
      <c r="J54" s="215" t="s">
        <v>1</v>
      </c>
      <c r="K54" s="215" t="s">
        <v>1</v>
      </c>
      <c r="L54" s="214" t="s">
        <v>1</v>
      </c>
      <c r="M54" s="216" t="s">
        <v>1</v>
      </c>
      <c r="N54" s="214" t="s">
        <v>1</v>
      </c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D54" s="178">
        <f t="shared" si="0"/>
        <v>1.0437918109787922E-3</v>
      </c>
    </row>
    <row r="55" spans="1:30" ht="15.95" customHeight="1" x14ac:dyDescent="0.15"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D55" s="178"/>
    </row>
    <row r="56" spans="1:30" ht="15.95" customHeight="1" thickBot="1" x14ac:dyDescent="0.2">
      <c r="A56" s="217" t="s">
        <v>538</v>
      </c>
      <c r="B56" s="163" t="s">
        <v>545</v>
      </c>
      <c r="C56" s="163" t="s">
        <v>546</v>
      </c>
      <c r="D56" s="163" t="s">
        <v>547</v>
      </c>
      <c r="E56" s="163" t="s">
        <v>548</v>
      </c>
      <c r="F56" s="163" t="s">
        <v>549</v>
      </c>
      <c r="G56" s="163">
        <v>2020</v>
      </c>
      <c r="H56" s="163">
        <v>2019</v>
      </c>
      <c r="I56" s="163">
        <v>2018</v>
      </c>
      <c r="J56" s="163">
        <v>2017</v>
      </c>
      <c r="K56" s="163" t="s">
        <v>550</v>
      </c>
      <c r="L56" s="163" t="s">
        <v>551</v>
      </c>
      <c r="M56" s="163" t="s">
        <v>552</v>
      </c>
      <c r="N56" s="163" t="s">
        <v>553</v>
      </c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D56" s="178" t="str">
        <f t="shared" si="0"/>
        <v/>
      </c>
    </row>
    <row r="57" spans="1:30" ht="15" customHeight="1" x14ac:dyDescent="0.15">
      <c r="A57" s="7" t="s">
        <v>641</v>
      </c>
      <c r="B57" s="168">
        <v>29</v>
      </c>
      <c r="C57" s="169" t="s">
        <v>642</v>
      </c>
      <c r="D57" s="170">
        <v>-7.1479628305937126E-4</v>
      </c>
      <c r="E57" s="170">
        <v>7.2046109510086609E-3</v>
      </c>
      <c r="F57" s="170">
        <v>3.9405204460966514E-2</v>
      </c>
      <c r="G57" s="170">
        <v>0.14122448979591828</v>
      </c>
      <c r="H57" s="170">
        <v>0.15611978629693213</v>
      </c>
      <c r="I57" s="170">
        <v>-7.5111378977990029E-3</v>
      </c>
      <c r="J57" s="170">
        <v>0.12816803028059942</v>
      </c>
      <c r="K57" s="170">
        <v>6.9148936170211936E-2</v>
      </c>
      <c r="L57" s="171">
        <v>0.97748134127456476</v>
      </c>
      <c r="M57" s="172">
        <v>0.56953642384105962</v>
      </c>
      <c r="N57" s="171">
        <v>1.6706562823556192</v>
      </c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D57" s="178">
        <f t="shared" si="0"/>
        <v>1.3759073871993169E-2</v>
      </c>
    </row>
    <row r="58" spans="1:30" ht="15.95" customHeight="1" x14ac:dyDescent="0.15">
      <c r="A58" s="7" t="s">
        <v>643</v>
      </c>
      <c r="B58" s="168">
        <v>26</v>
      </c>
      <c r="C58" s="169" t="s">
        <v>644</v>
      </c>
      <c r="D58" s="170" t="s">
        <v>1</v>
      </c>
      <c r="E58" s="170" t="s">
        <v>1</v>
      </c>
      <c r="F58" s="170" t="s">
        <v>1</v>
      </c>
      <c r="G58" s="170" t="s">
        <v>1</v>
      </c>
      <c r="H58" s="170" t="s">
        <v>1</v>
      </c>
      <c r="I58" s="170">
        <v>0.17254132945298339</v>
      </c>
      <c r="J58" s="170">
        <v>0.15378844569213523</v>
      </c>
      <c r="K58" s="170" t="s">
        <v>1</v>
      </c>
      <c r="L58" s="171" t="s">
        <v>1</v>
      </c>
      <c r="M58" s="172" t="s">
        <v>1</v>
      </c>
      <c r="N58" s="171" t="s">
        <v>1</v>
      </c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D58" s="178">
        <f t="shared" si="0"/>
        <v>1.2335721402476634E-2</v>
      </c>
    </row>
    <row r="59" spans="1:30" ht="15.95" customHeight="1" x14ac:dyDescent="0.15">
      <c r="A59" s="7" t="s">
        <v>645</v>
      </c>
      <c r="B59" s="168">
        <v>9.6999999999999993</v>
      </c>
      <c r="C59" s="169" t="s">
        <v>646</v>
      </c>
      <c r="D59" s="170">
        <v>1.8621973929235924E-3</v>
      </c>
      <c r="E59" s="170">
        <v>7.4906367041198685E-3</v>
      </c>
      <c r="F59" s="170">
        <v>6.5481758652947697E-3</v>
      </c>
      <c r="G59" s="170">
        <v>3.4615384615384714E-2</v>
      </c>
      <c r="H59" s="170">
        <v>4.6494725939711046E-2</v>
      </c>
      <c r="I59" s="170" t="s">
        <v>1</v>
      </c>
      <c r="J59" s="170" t="s">
        <v>1</v>
      </c>
      <c r="K59" s="170">
        <v>2.2792022792022814E-2</v>
      </c>
      <c r="L59" s="171">
        <v>0.52735833309842128</v>
      </c>
      <c r="M59" s="172">
        <v>0.5</v>
      </c>
      <c r="N59" s="171">
        <v>2.3903421568091212</v>
      </c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D59" s="178">
        <f t="shared" si="0"/>
        <v>4.602172984770129E-3</v>
      </c>
    </row>
    <row r="60" spans="1:30" ht="15.95" customHeight="1" x14ac:dyDescent="0.15">
      <c r="A60" s="7" t="s">
        <v>647</v>
      </c>
      <c r="B60" s="168">
        <v>4.4000000000000004</v>
      </c>
      <c r="C60" s="169" t="s">
        <v>648</v>
      </c>
      <c r="D60" s="170">
        <v>0</v>
      </c>
      <c r="E60" s="170">
        <v>1.045016077170402E-2</v>
      </c>
      <c r="F60" s="170">
        <v>2.4449877750611027E-2</v>
      </c>
      <c r="G60" s="170">
        <v>9.1145833333333259E-2</v>
      </c>
      <c r="H60" s="170">
        <v>0.10587107400193307</v>
      </c>
      <c r="I60" s="170">
        <v>0.18136071695461808</v>
      </c>
      <c r="J60" s="170" t="s">
        <v>1</v>
      </c>
      <c r="K60" s="170">
        <v>3.7878787878787928E-2</v>
      </c>
      <c r="L60" s="171">
        <v>2.2260916883775663</v>
      </c>
      <c r="M60" s="172">
        <v>0.68965517241379315</v>
      </c>
      <c r="N60" s="171">
        <v>3.6365562590399287</v>
      </c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D60" s="178">
        <f t="shared" si="0"/>
        <v>2.0875836219575845E-3</v>
      </c>
    </row>
    <row r="61" spans="1:30" ht="15.95" customHeight="1" x14ac:dyDescent="0.15">
      <c r="A61" s="12" t="s">
        <v>649</v>
      </c>
      <c r="B61" s="214">
        <v>3.8</v>
      </c>
      <c r="C61" s="201" t="s">
        <v>650</v>
      </c>
      <c r="D61" s="215" t="s">
        <v>1</v>
      </c>
      <c r="E61" s="215" t="s">
        <v>1</v>
      </c>
      <c r="F61" s="215" t="s">
        <v>1</v>
      </c>
      <c r="G61" s="215" t="s">
        <v>1</v>
      </c>
      <c r="H61" s="215" t="s">
        <v>1</v>
      </c>
      <c r="I61" s="215">
        <v>0.15555968541412546</v>
      </c>
      <c r="J61" s="215">
        <v>0.13255778198570156</v>
      </c>
      <c r="K61" s="215" t="s">
        <v>1</v>
      </c>
      <c r="L61" s="214" t="s">
        <v>1</v>
      </c>
      <c r="M61" s="216" t="s">
        <v>1</v>
      </c>
      <c r="N61" s="214" t="s">
        <v>1</v>
      </c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D61" s="178">
        <f t="shared" si="0"/>
        <v>1.8029131280542772E-3</v>
      </c>
    </row>
    <row r="62" spans="1:30" ht="15.95" customHeight="1" thickBot="1" x14ac:dyDescent="0.2">
      <c r="A62" s="218"/>
      <c r="B62" s="219"/>
      <c r="C62" s="220"/>
      <c r="D62" s="221"/>
      <c r="E62" s="221"/>
      <c r="F62" s="221"/>
      <c r="G62" s="221"/>
      <c r="H62" s="221"/>
      <c r="I62" s="221"/>
      <c r="J62" s="221"/>
      <c r="K62" s="221"/>
      <c r="L62" s="222"/>
      <c r="M62" s="223"/>
      <c r="N62" s="222"/>
      <c r="O62" s="210"/>
      <c r="P62" s="210"/>
      <c r="Q62" s="224"/>
      <c r="R62" s="224"/>
      <c r="S62" s="224"/>
      <c r="T62" s="225"/>
      <c r="U62" s="225"/>
      <c r="V62" s="210"/>
      <c r="W62" s="210"/>
      <c r="X62" s="210"/>
      <c r="Y62" s="210"/>
      <c r="Z62" s="210"/>
      <c r="AD62" s="178"/>
    </row>
    <row r="63" spans="1:30" ht="15.95" customHeight="1" x14ac:dyDescent="0.15">
      <c r="A63" s="226" t="s">
        <v>539</v>
      </c>
      <c r="B63" s="227">
        <v>18</v>
      </c>
      <c r="C63" s="228"/>
      <c r="D63" s="229">
        <v>-2.2533467421702591E-3</v>
      </c>
      <c r="E63" s="229">
        <v>5.6888123055017781E-3</v>
      </c>
      <c r="F63" s="229">
        <v>1.9567185869761139E-2</v>
      </c>
      <c r="G63" s="229">
        <v>7.0868554523085603E-2</v>
      </c>
      <c r="H63" s="229">
        <v>0.12653476595340996</v>
      </c>
      <c r="I63" s="229">
        <v>0.14294428072591625</v>
      </c>
      <c r="J63" s="229">
        <v>0.12816803028059942</v>
      </c>
      <c r="K63" s="229">
        <v>3.4965705906427572E-2</v>
      </c>
      <c r="L63" s="230">
        <v>2.0075707830460425</v>
      </c>
      <c r="M63" s="231">
        <v>0.62622549019607843</v>
      </c>
      <c r="N63" s="232">
        <v>4.6092188889821681</v>
      </c>
      <c r="O63" s="210"/>
      <c r="P63" s="210"/>
      <c r="Q63" s="233" t="s">
        <v>0</v>
      </c>
      <c r="R63" s="233"/>
      <c r="S63" s="233"/>
      <c r="T63" s="233"/>
      <c r="U63" s="233"/>
      <c r="V63" s="210"/>
      <c r="W63" s="210"/>
      <c r="X63" s="210"/>
      <c r="Y63" s="210"/>
      <c r="Z63" s="210"/>
      <c r="AD63" s="178"/>
    </row>
    <row r="64" spans="1:30" ht="15.95" customHeight="1" x14ac:dyDescent="0.15">
      <c r="A64" s="234" t="s">
        <v>540</v>
      </c>
      <c r="B64" s="235">
        <v>50.21</v>
      </c>
      <c r="C64" s="20"/>
      <c r="D64" s="180">
        <v>-2.0250100070828888E-3</v>
      </c>
      <c r="E64" s="180">
        <v>6.7316178101496649E-3</v>
      </c>
      <c r="F64" s="180">
        <v>1.8416858050077953E-2</v>
      </c>
      <c r="G64" s="180">
        <v>8.5879015799662631E-2</v>
      </c>
      <c r="H64" s="180">
        <v>0.1270121551430394</v>
      </c>
      <c r="I64" s="180">
        <v>0.14419174470063575</v>
      </c>
      <c r="J64" s="180">
        <v>0.13517811905148594</v>
      </c>
      <c r="K64" s="180">
        <v>3.804816870375894E-2</v>
      </c>
      <c r="L64" s="236">
        <v>2.0878666535173225</v>
      </c>
      <c r="M64" s="181">
        <v>0.61750290010869402</v>
      </c>
      <c r="N64" s="237">
        <v>7.5340040598505658</v>
      </c>
      <c r="O64" s="210"/>
      <c r="P64" s="210"/>
      <c r="Q64" s="233"/>
      <c r="R64" s="233"/>
      <c r="S64" s="233"/>
      <c r="T64" s="233"/>
      <c r="U64" s="233"/>
      <c r="V64" s="210"/>
      <c r="W64" s="210"/>
      <c r="X64" s="210"/>
      <c r="Y64" s="210"/>
      <c r="Z64" s="210"/>
      <c r="AD64" s="178"/>
    </row>
    <row r="65" spans="1:30" ht="27.75" thickBot="1" x14ac:dyDescent="0.2">
      <c r="A65" s="238" t="s">
        <v>541</v>
      </c>
      <c r="B65" s="239"/>
      <c r="C65" s="240"/>
      <c r="D65" s="241">
        <v>-8.7590615919836551E-3</v>
      </c>
      <c r="E65" s="241">
        <v>1.0325363335739473E-2</v>
      </c>
      <c r="F65" s="241">
        <v>3.0677097754339792E-2</v>
      </c>
      <c r="G65" s="241">
        <v>0.15339046551519528</v>
      </c>
      <c r="H65" s="241">
        <v>0.24484964467624476</v>
      </c>
      <c r="I65" s="241">
        <v>0.15530790717378259</v>
      </c>
      <c r="J65" s="241">
        <v>0.13374817699896047</v>
      </c>
      <c r="K65" s="241">
        <v>4.7457845587210029E-2</v>
      </c>
      <c r="L65" s="242">
        <v>3.6326670739821894</v>
      </c>
      <c r="M65" s="243">
        <v>0.88697893858100874</v>
      </c>
      <c r="N65" s="244">
        <v>11.305428554292655</v>
      </c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D65" s="178"/>
    </row>
    <row r="66" spans="1:30" ht="27.75" thickBot="1" x14ac:dyDescent="0.2">
      <c r="A66" s="20"/>
      <c r="B66" s="235"/>
      <c r="C66" s="20"/>
      <c r="D66" s="180"/>
      <c r="E66" s="180"/>
      <c r="F66" s="180"/>
      <c r="G66" s="180"/>
      <c r="H66" s="180"/>
      <c r="I66" s="180"/>
      <c r="J66" s="180"/>
      <c r="K66" s="180"/>
      <c r="L66" s="236"/>
      <c r="M66" s="181"/>
      <c r="N66" s="236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D66" s="178"/>
    </row>
    <row r="67" spans="1:30" ht="19.5" customHeight="1" x14ac:dyDescent="0.15">
      <c r="C67" s="245"/>
      <c r="D67" s="246" t="s">
        <v>651</v>
      </c>
      <c r="E67" s="246" t="s">
        <v>548</v>
      </c>
      <c r="F67" s="247" t="s">
        <v>549</v>
      </c>
      <c r="G67" s="180"/>
      <c r="H67" s="180"/>
      <c r="I67" s="180"/>
      <c r="J67" s="180"/>
      <c r="K67" s="180"/>
      <c r="L67" s="236"/>
      <c r="M67" s="181"/>
      <c r="N67" s="236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D67" s="178"/>
    </row>
    <row r="68" spans="1:30" ht="18.600000000000001" customHeight="1" x14ac:dyDescent="0.15">
      <c r="C68" s="248" t="s">
        <v>542</v>
      </c>
      <c r="D68" s="249">
        <v>-4.7657193706863721E-3</v>
      </c>
      <c r="E68" s="249">
        <v>-2.0291786153318999E-2</v>
      </c>
      <c r="F68" s="250">
        <v>-3.3677458910810296E-2</v>
      </c>
      <c r="G68" s="180"/>
      <c r="H68" s="180"/>
      <c r="I68" s="180"/>
      <c r="J68" s="180"/>
      <c r="K68" s="180"/>
      <c r="L68" s="236"/>
      <c r="M68" s="181"/>
      <c r="N68" s="236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D68" s="178" t="str">
        <f>IFERROR(#REF!/SUM(B$8:B$61),"")</f>
        <v/>
      </c>
    </row>
    <row r="69" spans="1:30" ht="15.95" customHeight="1" thickBot="1" x14ac:dyDescent="0.2">
      <c r="C69" s="251" t="s">
        <v>543</v>
      </c>
      <c r="D69" s="252">
        <v>4.5330095058117914E-2</v>
      </c>
      <c r="E69" s="252">
        <v>8.2271451795496553E-2</v>
      </c>
      <c r="F69" s="253">
        <v>9.8690433611175132E-2</v>
      </c>
      <c r="G69" s="221"/>
      <c r="M69" s="254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D69" s="178" t="str">
        <f>IFERROR(#REF!/SUM(B$8:B$61),"")</f>
        <v/>
      </c>
    </row>
    <row r="70" spans="1:30" ht="15.95" customHeight="1" x14ac:dyDescent="0.15">
      <c r="C70" s="255"/>
      <c r="D70" s="249"/>
      <c r="E70" s="249"/>
      <c r="F70" s="249"/>
      <c r="G70" s="221"/>
      <c r="M70" s="254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152"/>
      <c r="AB70" s="152"/>
      <c r="AD70" s="178"/>
    </row>
    <row r="71" spans="1:30" ht="15.95" customHeight="1" x14ac:dyDescent="0.15">
      <c r="C71" s="255"/>
      <c r="D71" s="249"/>
      <c r="E71" s="249"/>
      <c r="F71" s="249"/>
      <c r="G71" s="221"/>
      <c r="M71" s="254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152"/>
      <c r="AB71" s="152"/>
      <c r="AD71" s="178"/>
    </row>
    <row r="72" spans="1:30" ht="27.75" thickBot="1" x14ac:dyDescent="0.2">
      <c r="A72" s="257" t="s">
        <v>529</v>
      </c>
      <c r="B72" s="258" t="s">
        <v>545</v>
      </c>
      <c r="C72" s="165" t="s">
        <v>546</v>
      </c>
      <c r="D72" s="259" t="s">
        <v>652</v>
      </c>
      <c r="E72" s="259" t="s">
        <v>653</v>
      </c>
      <c r="F72" s="259" t="s">
        <v>654</v>
      </c>
      <c r="G72" s="260" t="s">
        <v>532</v>
      </c>
      <c r="H72" s="260" t="s">
        <v>533</v>
      </c>
      <c r="I72" s="260" t="s">
        <v>534</v>
      </c>
      <c r="J72" s="260" t="s">
        <v>655</v>
      </c>
      <c r="K72" s="261" t="s">
        <v>656</v>
      </c>
      <c r="L72" s="262" t="s">
        <v>551</v>
      </c>
      <c r="M72" s="263" t="s">
        <v>552</v>
      </c>
      <c r="N72" s="262" t="s">
        <v>553</v>
      </c>
      <c r="O72" s="264"/>
      <c r="P72" s="265"/>
      <c r="Q72" s="265"/>
      <c r="R72" s="264"/>
      <c r="S72" s="264"/>
      <c r="T72" s="264"/>
      <c r="U72" s="264"/>
      <c r="V72" s="264"/>
      <c r="W72" s="264"/>
      <c r="X72" s="264"/>
      <c r="Y72" s="264"/>
      <c r="Z72" s="264"/>
      <c r="AA72" s="152"/>
      <c r="AB72" s="152"/>
      <c r="AD72" s="178"/>
    </row>
    <row r="73" spans="1:30" x14ac:dyDescent="0.15">
      <c r="A73" s="266" t="s">
        <v>556</v>
      </c>
      <c r="B73" s="171">
        <v>290.10000000000002</v>
      </c>
      <c r="C73" s="10" t="s">
        <v>657</v>
      </c>
      <c r="D73" s="170">
        <v>-3.8536195040747012E-3</v>
      </c>
      <c r="E73" s="170">
        <v>3.0751066110153324E-2</v>
      </c>
      <c r="F73" s="170">
        <v>5.2148583731518539E-2</v>
      </c>
      <c r="G73" s="170">
        <v>0.15334298915036748</v>
      </c>
      <c r="H73" s="170">
        <v>0.26225841606342915</v>
      </c>
      <c r="I73" s="170">
        <v>0.37243315911577746</v>
      </c>
      <c r="J73" s="170">
        <v>0.29420228981158569</v>
      </c>
      <c r="K73" s="170">
        <v>4.8514553778885618E-2</v>
      </c>
      <c r="L73" s="171">
        <v>4.0461383115068932</v>
      </c>
      <c r="M73" s="172">
        <v>0.72514619883040932</v>
      </c>
      <c r="N73" s="171">
        <v>6.4040735155077071</v>
      </c>
      <c r="O73" s="264"/>
      <c r="P73" s="265"/>
      <c r="Q73" s="265"/>
      <c r="R73" s="264"/>
      <c r="S73" s="264"/>
      <c r="T73" s="264"/>
      <c r="U73" s="264"/>
      <c r="V73" s="264"/>
      <c r="W73" s="264"/>
      <c r="X73" s="264"/>
      <c r="Y73" s="264"/>
      <c r="Z73" s="264"/>
      <c r="AA73" s="152"/>
      <c r="AB73" s="152"/>
      <c r="AD73" s="178">
        <f>IFERROR(B73/SUM(B$73:B$103),"")</f>
        <v>0.17613843351548272</v>
      </c>
    </row>
    <row r="74" spans="1:30" x14ac:dyDescent="0.15">
      <c r="A74" s="266" t="s">
        <v>554</v>
      </c>
      <c r="B74" s="171">
        <v>460</v>
      </c>
      <c r="C74" s="10" t="s">
        <v>658</v>
      </c>
      <c r="D74" s="170">
        <v>-8.1985914487462397E-3</v>
      </c>
      <c r="E74" s="170">
        <v>1.4190892594505788E-2</v>
      </c>
      <c r="F74" s="170">
        <v>4.164897683945501E-2</v>
      </c>
      <c r="G74" s="170">
        <v>0.17728263009031409</v>
      </c>
      <c r="H74" s="170">
        <v>0.46193848671685345</v>
      </c>
      <c r="I74" s="170">
        <v>0.30408723487346534</v>
      </c>
      <c r="J74" s="170">
        <v>0.31646701147261291</v>
      </c>
      <c r="K74" s="170">
        <v>2.10878177975828E-2</v>
      </c>
      <c r="L74" s="171">
        <v>5.7076511332287145</v>
      </c>
      <c r="M74" s="172">
        <v>0.80714285714285716</v>
      </c>
      <c r="N74" s="171">
        <v>17.664879442379871</v>
      </c>
      <c r="AD74" s="178">
        <f t="shared" ref="AD74:AD103" si="1">IFERROR(B74/SUM(B$73:B$103),"")</f>
        <v>0.27929568913175473</v>
      </c>
    </row>
    <row r="75" spans="1:30" x14ac:dyDescent="0.15">
      <c r="A75" s="266" t="s">
        <v>560</v>
      </c>
      <c r="B75" s="171">
        <v>220</v>
      </c>
      <c r="C75" s="10" t="s">
        <v>659</v>
      </c>
      <c r="D75" s="170">
        <v>-6.7459030283597565E-3</v>
      </c>
      <c r="E75" s="170">
        <v>2.627991452759959E-2</v>
      </c>
      <c r="F75" s="170">
        <v>6.7718800392648104E-2</v>
      </c>
      <c r="G75" s="170">
        <v>0.13955081955013893</v>
      </c>
      <c r="H75" s="170">
        <v>0.17329866895648904</v>
      </c>
      <c r="I75" s="170">
        <v>0.27622621755489085</v>
      </c>
      <c r="J75" s="170">
        <v>0.22949350337861674</v>
      </c>
      <c r="K75" s="170">
        <v>3.6311433879412547E-2</v>
      </c>
      <c r="L75" s="171">
        <v>2.8880669411049924</v>
      </c>
      <c r="M75" s="172">
        <v>0.74647887323943662</v>
      </c>
      <c r="N75" s="171">
        <v>5.1617859178336989</v>
      </c>
      <c r="AD75" s="178">
        <f t="shared" si="1"/>
        <v>0.13357619914996965</v>
      </c>
    </row>
    <row r="76" spans="1:30" x14ac:dyDescent="0.15">
      <c r="A76" s="266" t="s">
        <v>562</v>
      </c>
      <c r="B76" s="171">
        <v>120</v>
      </c>
      <c r="C76" s="10" t="s">
        <v>660</v>
      </c>
      <c r="D76" s="170">
        <v>3.1746465601816265E-3</v>
      </c>
      <c r="E76" s="170">
        <v>3.441960398326227E-2</v>
      </c>
      <c r="F76" s="170">
        <v>5.3499264896779808E-2</v>
      </c>
      <c r="G76" s="170">
        <v>7.8850328968473882E-2</v>
      </c>
      <c r="H76" s="170">
        <v>0.24802426908483111</v>
      </c>
      <c r="I76" s="170">
        <v>0.35494965954847779</v>
      </c>
      <c r="J76" s="170">
        <v>0.11437281189038284</v>
      </c>
      <c r="K76" s="170">
        <v>8.8108424312898045E-2</v>
      </c>
      <c r="L76" s="171">
        <v>2.0165811253355779</v>
      </c>
      <c r="M76" s="172">
        <v>0.75163398692810457</v>
      </c>
      <c r="N76" s="171">
        <v>2.7426936869602341</v>
      </c>
      <c r="AD76" s="178">
        <f t="shared" si="1"/>
        <v>7.2859744990892539E-2</v>
      </c>
    </row>
    <row r="77" spans="1:30" x14ac:dyDescent="0.15">
      <c r="A77" s="266" t="s">
        <v>564</v>
      </c>
      <c r="B77" s="171">
        <v>68</v>
      </c>
      <c r="C77" s="10" t="s">
        <v>661</v>
      </c>
      <c r="D77" s="170">
        <v>8.8410706154296026E-3</v>
      </c>
      <c r="E77" s="170">
        <v>1.270141001648617E-2</v>
      </c>
      <c r="F77" s="170">
        <v>1.5123849334524708E-2</v>
      </c>
      <c r="G77" s="170">
        <v>7.7764222661475424E-2</v>
      </c>
      <c r="H77" s="170">
        <v>0.12742714401122068</v>
      </c>
      <c r="I77" s="170">
        <v>0.36079257755358629</v>
      </c>
      <c r="J77" s="170">
        <v>0.44767881911217211</v>
      </c>
      <c r="K77" s="170">
        <v>3.0104095994460522E-2</v>
      </c>
      <c r="L77" s="171">
        <v>3.979419777366791</v>
      </c>
      <c r="M77" s="172">
        <v>0.71270718232044195</v>
      </c>
      <c r="N77" s="171">
        <v>9.6525954676607117</v>
      </c>
      <c r="AD77" s="178">
        <f t="shared" si="1"/>
        <v>4.1287188828172443E-2</v>
      </c>
    </row>
    <row r="78" spans="1:30" x14ac:dyDescent="0.15">
      <c r="A78" s="266" t="s">
        <v>567</v>
      </c>
      <c r="B78" s="171">
        <v>74</v>
      </c>
      <c r="C78" s="10" t="s">
        <v>662</v>
      </c>
      <c r="D78" s="170">
        <v>-1.4309756939654306E-2</v>
      </c>
      <c r="E78" s="170">
        <v>1.0890207883401892E-2</v>
      </c>
      <c r="F78" s="170">
        <v>2.4508349258826501E-2</v>
      </c>
      <c r="G78" s="170">
        <v>0.11877361999090508</v>
      </c>
      <c r="H78" s="170">
        <v>0.15315259471930198</v>
      </c>
      <c r="I78" s="170">
        <v>0.50868193221482216</v>
      </c>
      <c r="J78" s="170" t="s">
        <v>1</v>
      </c>
      <c r="K78" s="170">
        <v>9.4625236764803791E-2</v>
      </c>
      <c r="L78" s="171">
        <v>1.6743861581837693</v>
      </c>
      <c r="M78" s="172">
        <v>0.68181818181818177</v>
      </c>
      <c r="N78" s="171">
        <v>2.3690302761932833</v>
      </c>
      <c r="AD78" s="178">
        <f t="shared" si="1"/>
        <v>4.4930176077717064E-2</v>
      </c>
    </row>
    <row r="79" spans="1:30" x14ac:dyDescent="0.15">
      <c r="A79" s="266" t="s">
        <v>621</v>
      </c>
      <c r="B79" s="171">
        <v>52</v>
      </c>
      <c r="C79" s="199" t="s">
        <v>663</v>
      </c>
      <c r="D79" s="170">
        <v>8.6953331514809662E-3</v>
      </c>
      <c r="E79" s="170">
        <v>1.1593954364260917E-2</v>
      </c>
      <c r="F79" s="170">
        <v>1.7447846998721372E-2</v>
      </c>
      <c r="G79" s="170">
        <v>6.9468085883389596E-2</v>
      </c>
      <c r="H79" s="170">
        <v>0.32562551715747179</v>
      </c>
      <c r="I79" s="170">
        <v>0.19173021170184068</v>
      </c>
      <c r="J79" s="170" t="s">
        <v>1</v>
      </c>
      <c r="K79" s="170">
        <v>3.7324646390285571E-2</v>
      </c>
      <c r="L79" s="171">
        <v>3.4567247167858346</v>
      </c>
      <c r="M79" s="172">
        <v>0.6987951807228916</v>
      </c>
      <c r="N79" s="171">
        <v>6.774976335089157</v>
      </c>
      <c r="AD79" s="178">
        <f t="shared" si="1"/>
        <v>3.1572556162720103E-2</v>
      </c>
    </row>
    <row r="80" spans="1:30" x14ac:dyDescent="0.15">
      <c r="A80" s="266" t="s">
        <v>571</v>
      </c>
      <c r="B80" s="171">
        <v>27</v>
      </c>
      <c r="C80" s="10" t="s">
        <v>664</v>
      </c>
      <c r="D80" s="170">
        <v>-9.1988257004095297E-3</v>
      </c>
      <c r="E80" s="170">
        <v>-3.6842038467922444E-3</v>
      </c>
      <c r="F80" s="170">
        <v>1.740979193990233E-2</v>
      </c>
      <c r="G80" s="170">
        <v>3.3325130072710429E-2</v>
      </c>
      <c r="H80" s="170">
        <v>0.12092319040563471</v>
      </c>
      <c r="I80" s="170">
        <v>0.16353306693321579</v>
      </c>
      <c r="J80" s="170" t="s">
        <v>1</v>
      </c>
      <c r="K80" s="170">
        <v>5.0312937122947515E-2</v>
      </c>
      <c r="L80" s="171">
        <v>1.4472758251119937</v>
      </c>
      <c r="M80" s="172">
        <v>0.59</v>
      </c>
      <c r="N80" s="171">
        <v>2.3093487732941838</v>
      </c>
      <c r="AD80" s="178">
        <f t="shared" si="1"/>
        <v>1.6393442622950821E-2</v>
      </c>
    </row>
    <row r="81" spans="1:30" x14ac:dyDescent="0.15">
      <c r="A81" s="266" t="s">
        <v>573</v>
      </c>
      <c r="B81" s="171">
        <v>29</v>
      </c>
      <c r="C81" s="10" t="s">
        <v>665</v>
      </c>
      <c r="D81" s="170">
        <v>-4.6880224366672163E-3</v>
      </c>
      <c r="E81" s="170">
        <v>6.7200829225471104E-3</v>
      </c>
      <c r="F81" s="170">
        <v>2.3204627860263116E-2</v>
      </c>
      <c r="G81" s="170">
        <v>9.0095605816762347E-3</v>
      </c>
      <c r="H81" s="170">
        <v>0.35330009064547241</v>
      </c>
      <c r="I81" s="170" t="s">
        <v>1</v>
      </c>
      <c r="J81" s="170" t="s">
        <v>1</v>
      </c>
      <c r="K81" s="170">
        <v>4.5910300123470048E-2</v>
      </c>
      <c r="L81" s="171">
        <v>2.7911568003487321</v>
      </c>
      <c r="M81" s="172">
        <v>0.67647058823529416</v>
      </c>
      <c r="N81" s="171">
        <v>4.6245390839411513</v>
      </c>
      <c r="AD81" s="178">
        <f t="shared" si="1"/>
        <v>1.7607771706132366E-2</v>
      </c>
    </row>
    <row r="82" spans="1:30" x14ac:dyDescent="0.15">
      <c r="A82" s="266" t="s">
        <v>606</v>
      </c>
      <c r="B82" s="171">
        <v>31</v>
      </c>
      <c r="C82" s="10" t="s">
        <v>666</v>
      </c>
      <c r="D82" s="170">
        <v>-5.0355178913739085E-3</v>
      </c>
      <c r="E82" s="170">
        <v>6.1091922218063921E-3</v>
      </c>
      <c r="F82" s="170">
        <v>6.9822764395413017E-3</v>
      </c>
      <c r="G82" s="170">
        <v>0.1024718047671167</v>
      </c>
      <c r="H82" s="170">
        <v>0.69419244668038105</v>
      </c>
      <c r="I82" s="170">
        <v>0.44407366420425842</v>
      </c>
      <c r="J82" s="170">
        <v>0.28682134280338212</v>
      </c>
      <c r="K82" s="170">
        <v>0.16307913350360823</v>
      </c>
      <c r="L82" s="171">
        <v>2.0303560831829524</v>
      </c>
      <c r="M82" s="172">
        <v>0.62995594713656389</v>
      </c>
      <c r="N82" s="171">
        <v>2.2594578325081534</v>
      </c>
      <c r="AD82" s="178">
        <f t="shared" si="1"/>
        <v>1.8822100789313907E-2</v>
      </c>
    </row>
    <row r="83" spans="1:30" x14ac:dyDescent="0.15">
      <c r="A83" s="266" t="s">
        <v>643</v>
      </c>
      <c r="B83" s="171">
        <v>26</v>
      </c>
      <c r="C83" s="10" t="s">
        <v>667</v>
      </c>
      <c r="D83" s="170" t="s">
        <v>1</v>
      </c>
      <c r="E83" s="170" t="s">
        <v>1</v>
      </c>
      <c r="F83" s="170" t="s">
        <v>1</v>
      </c>
      <c r="G83" s="170" t="s">
        <v>1</v>
      </c>
      <c r="H83" s="170" t="s">
        <v>1</v>
      </c>
      <c r="I83" s="170">
        <v>0.3163169620700288</v>
      </c>
      <c r="J83" s="170">
        <v>0.26743888122365078</v>
      </c>
      <c r="K83" s="170" t="s">
        <v>1</v>
      </c>
      <c r="L83" s="171" t="s">
        <v>1</v>
      </c>
      <c r="M83" s="172" t="s">
        <v>1</v>
      </c>
      <c r="N83" s="171" t="s">
        <v>1</v>
      </c>
      <c r="AD83" s="178">
        <f t="shared" si="1"/>
        <v>1.5786278081360051E-2</v>
      </c>
    </row>
    <row r="84" spans="1:30" x14ac:dyDescent="0.15">
      <c r="A84" s="266" t="s">
        <v>627</v>
      </c>
      <c r="B84" s="171">
        <v>26</v>
      </c>
      <c r="C84" s="10" t="s">
        <v>668</v>
      </c>
      <c r="D84" s="170">
        <v>5.9323134204956052E-3</v>
      </c>
      <c r="E84" s="170">
        <v>2.4298685634426054E-2</v>
      </c>
      <c r="F84" s="170">
        <v>4.9304646362058113E-2</v>
      </c>
      <c r="G84" s="170">
        <v>9.8231235581388132E-2</v>
      </c>
      <c r="H84" s="170">
        <v>0.17375467610358242</v>
      </c>
      <c r="I84" s="170">
        <v>0.34180565358529313</v>
      </c>
      <c r="J84" s="170" t="s">
        <v>1</v>
      </c>
      <c r="K84" s="170">
        <v>5.454468255234627E-2</v>
      </c>
      <c r="L84" s="171">
        <v>2.7907089190748429</v>
      </c>
      <c r="M84" s="172">
        <v>0.77142857142857146</v>
      </c>
      <c r="N84" s="171">
        <v>4.1078748434141756</v>
      </c>
      <c r="AD84" s="178">
        <f t="shared" si="1"/>
        <v>1.5786278081360051E-2</v>
      </c>
    </row>
    <row r="85" spans="1:30" x14ac:dyDescent="0.15">
      <c r="A85" s="266" t="s">
        <v>608</v>
      </c>
      <c r="B85" s="171">
        <v>23</v>
      </c>
      <c r="C85" s="10" t="s">
        <v>669</v>
      </c>
      <c r="D85" s="170">
        <v>-6.058259112004305E-3</v>
      </c>
      <c r="E85" s="170">
        <v>7.3778305517311349E-3</v>
      </c>
      <c r="F85" s="170">
        <v>4.7780575365425904E-2</v>
      </c>
      <c r="G85" s="170">
        <v>0.17364841341981019</v>
      </c>
      <c r="H85" s="170">
        <v>0.10277287995630568</v>
      </c>
      <c r="I85" s="170" t="s">
        <v>1</v>
      </c>
      <c r="J85" s="170" t="s">
        <v>1</v>
      </c>
      <c r="K85" s="170">
        <v>4.1259053999466465E-2</v>
      </c>
      <c r="L85" s="171">
        <v>2.6708901756269601</v>
      </c>
      <c r="M85" s="172">
        <v>0.65517241379310343</v>
      </c>
      <c r="N85" s="171">
        <v>5.1583327610883751</v>
      </c>
      <c r="AD85" s="178">
        <f t="shared" si="1"/>
        <v>1.3964784456587737E-2</v>
      </c>
    </row>
    <row r="86" spans="1:30" x14ac:dyDescent="0.15">
      <c r="A86" s="266" t="s">
        <v>575</v>
      </c>
      <c r="B86" s="171">
        <v>23</v>
      </c>
      <c r="C86" s="10" t="s">
        <v>670</v>
      </c>
      <c r="D86" s="170">
        <v>-9.2276391583344664E-3</v>
      </c>
      <c r="E86" s="170">
        <v>-4.7947509267266541E-3</v>
      </c>
      <c r="F86" s="170">
        <v>2.2427057502434122E-2</v>
      </c>
      <c r="G86" s="170">
        <v>3.9281467487147115E-2</v>
      </c>
      <c r="H86" s="170">
        <v>0.20512342802317685</v>
      </c>
      <c r="I86" s="170">
        <v>0.31124347261455609</v>
      </c>
      <c r="J86" s="170">
        <v>0.33192551923735181</v>
      </c>
      <c r="K86" s="170">
        <v>3.8936927764371056E-2</v>
      </c>
      <c r="L86" s="171">
        <v>2.3850744997239235</v>
      </c>
      <c r="M86" s="172">
        <v>0.64375000000000004</v>
      </c>
      <c r="N86" s="171">
        <v>6.1742284965014589</v>
      </c>
      <c r="AD86" s="178">
        <f t="shared" si="1"/>
        <v>1.3964784456587737E-2</v>
      </c>
    </row>
    <row r="87" spans="1:30" x14ac:dyDescent="0.15">
      <c r="A87" s="266" t="s">
        <v>604</v>
      </c>
      <c r="B87" s="171">
        <v>34</v>
      </c>
      <c r="C87" s="10" t="s">
        <v>671</v>
      </c>
      <c r="D87" s="170">
        <v>-1.2947664953069538E-2</v>
      </c>
      <c r="E87" s="170">
        <v>-7.4521366835910152E-3</v>
      </c>
      <c r="F87" s="170">
        <v>1.5132125278947139E-3</v>
      </c>
      <c r="G87" s="170">
        <v>3.692032427718317E-2</v>
      </c>
      <c r="H87" s="170">
        <v>0.37706567257097667</v>
      </c>
      <c r="I87" s="170">
        <v>0.1706834847309382</v>
      </c>
      <c r="J87" s="170">
        <v>-2.198548771115405E-2</v>
      </c>
      <c r="K87" s="170">
        <v>0.11312532335618605</v>
      </c>
      <c r="L87" s="171">
        <v>1.0405251947793142</v>
      </c>
      <c r="M87" s="172">
        <v>0.5816993464052288</v>
      </c>
      <c r="N87" s="171">
        <v>1.5892512565897534</v>
      </c>
      <c r="AD87" s="178">
        <f t="shared" si="1"/>
        <v>2.0643594414086221E-2</v>
      </c>
    </row>
    <row r="88" spans="1:30" x14ac:dyDescent="0.15">
      <c r="A88" s="266" t="s">
        <v>611</v>
      </c>
      <c r="B88" s="171">
        <v>15</v>
      </c>
      <c r="C88" s="10" t="s">
        <v>672</v>
      </c>
      <c r="D88" s="170" t="s">
        <v>1</v>
      </c>
      <c r="E88" s="170" t="s">
        <v>1</v>
      </c>
      <c r="F88" s="170" t="s">
        <v>1</v>
      </c>
      <c r="G88" s="170" t="s">
        <v>1</v>
      </c>
      <c r="H88" s="170" t="s">
        <v>1</v>
      </c>
      <c r="I88" s="170">
        <v>0.60393124008061227</v>
      </c>
      <c r="J88" s="170">
        <v>0.41067329750237946</v>
      </c>
      <c r="K88" s="170" t="s">
        <v>1</v>
      </c>
      <c r="L88" s="171" t="s">
        <v>1</v>
      </c>
      <c r="M88" s="172" t="s">
        <v>1</v>
      </c>
      <c r="N88" s="171" t="s">
        <v>1</v>
      </c>
      <c r="AD88" s="178">
        <f t="shared" si="1"/>
        <v>9.1074681238615673E-3</v>
      </c>
    </row>
    <row r="89" spans="1:30" x14ac:dyDescent="0.15">
      <c r="A89" s="266" t="s">
        <v>625</v>
      </c>
      <c r="B89" s="171">
        <v>30</v>
      </c>
      <c r="C89" s="10" t="s">
        <v>673</v>
      </c>
      <c r="D89" s="170">
        <v>8.2405676157435437E-3</v>
      </c>
      <c r="E89" s="170">
        <v>1.9624990035491674E-2</v>
      </c>
      <c r="F89" s="170">
        <v>2.2514495646446475E-2</v>
      </c>
      <c r="G89" s="170">
        <v>0.10629412499507196</v>
      </c>
      <c r="H89" s="170">
        <v>0.42210659048560939</v>
      </c>
      <c r="I89" s="170" t="s">
        <v>1</v>
      </c>
      <c r="J89" s="170" t="s">
        <v>1</v>
      </c>
      <c r="K89" s="170">
        <v>3.8395427525704552E-2</v>
      </c>
      <c r="L89" s="171">
        <v>2.5605482474528261</v>
      </c>
      <c r="M89" s="172">
        <v>0.80263157894736847</v>
      </c>
      <c r="N89" s="171">
        <v>3.8986586487293842</v>
      </c>
      <c r="AD89" s="178">
        <f t="shared" si="1"/>
        <v>1.8214936247723135E-2</v>
      </c>
    </row>
    <row r="90" spans="1:30" x14ac:dyDescent="0.15">
      <c r="A90" s="266" t="s">
        <v>328</v>
      </c>
      <c r="B90" s="171">
        <v>21</v>
      </c>
      <c r="C90" s="10" t="s">
        <v>674</v>
      </c>
      <c r="D90" s="170">
        <v>-2.0054181086792688E-4</v>
      </c>
      <c r="E90" s="170">
        <v>9.3155912897591175E-3</v>
      </c>
      <c r="F90" s="170">
        <v>2.1175383470447562E-2</v>
      </c>
      <c r="G90" s="170">
        <v>0.16316553357015984</v>
      </c>
      <c r="H90" s="170">
        <v>0.28218555706468629</v>
      </c>
      <c r="I90" s="170" t="s">
        <v>1</v>
      </c>
      <c r="J90" s="170" t="s">
        <v>1</v>
      </c>
      <c r="K90" s="170">
        <v>1.1587204487379092E-2</v>
      </c>
      <c r="L90" s="171">
        <v>4.4272602904296869</v>
      </c>
      <c r="M90" s="172">
        <v>0.73333333333333328</v>
      </c>
      <c r="N90" s="171">
        <v>28.608835577263001</v>
      </c>
      <c r="AD90" s="178">
        <f t="shared" si="1"/>
        <v>1.2750455373406196E-2</v>
      </c>
    </row>
    <row r="91" spans="1:30" x14ac:dyDescent="0.15">
      <c r="A91" s="266" t="s">
        <v>645</v>
      </c>
      <c r="B91" s="171">
        <v>9.6999999999999993</v>
      </c>
      <c r="C91" s="10" t="s">
        <v>675</v>
      </c>
      <c r="D91" s="170">
        <v>1.4510135654938416E-2</v>
      </c>
      <c r="E91" s="170">
        <v>4.35237208250292E-2</v>
      </c>
      <c r="F91" s="170">
        <v>4.6294898618064462E-2</v>
      </c>
      <c r="G91" s="170">
        <v>9.8755297674032683E-2</v>
      </c>
      <c r="H91" s="170">
        <v>8.3970413295940016E-2</v>
      </c>
      <c r="I91" s="170">
        <v>0.22028907076343329</v>
      </c>
      <c r="J91" s="170" t="s">
        <v>1</v>
      </c>
      <c r="K91" s="170">
        <v>7.6067722359087805E-2</v>
      </c>
      <c r="L91" s="171">
        <v>1.244871836165574</v>
      </c>
      <c r="M91" s="172">
        <v>0.57894736842105265</v>
      </c>
      <c r="N91" s="171">
        <v>1.8576505090509388</v>
      </c>
      <c r="AD91" s="178">
        <f t="shared" si="1"/>
        <v>5.8894960534304798E-3</v>
      </c>
    </row>
    <row r="92" spans="1:30" x14ac:dyDescent="0.15">
      <c r="A92" s="266" t="s">
        <v>585</v>
      </c>
      <c r="B92" s="171">
        <v>9.5</v>
      </c>
      <c r="C92" s="10" t="s">
        <v>676</v>
      </c>
      <c r="D92" s="170">
        <v>-3.8961163467295945E-3</v>
      </c>
      <c r="E92" s="170">
        <v>1.8416024040826651E-2</v>
      </c>
      <c r="F92" s="170">
        <v>4.7117945405409589E-2</v>
      </c>
      <c r="G92" s="170">
        <v>0.14257166873940541</v>
      </c>
      <c r="H92" s="170">
        <v>0.27883104755179078</v>
      </c>
      <c r="I92" s="170">
        <v>0.12176584394937251</v>
      </c>
      <c r="J92" s="170">
        <v>-2.9299793410751951E-3</v>
      </c>
      <c r="K92" s="170">
        <v>6.0488936338960624E-2</v>
      </c>
      <c r="L92" s="171">
        <v>1.8608051484310828</v>
      </c>
      <c r="M92" s="172">
        <v>0.6436170212765957</v>
      </c>
      <c r="N92" s="171">
        <v>2.5523924750553002</v>
      </c>
      <c r="AD92" s="178">
        <f t="shared" si="1"/>
        <v>5.7680631451123262E-3</v>
      </c>
    </row>
    <row r="93" spans="1:30" x14ac:dyDescent="0.15">
      <c r="A93" s="266" t="s">
        <v>613</v>
      </c>
      <c r="B93" s="171">
        <v>9.3000000000000007</v>
      </c>
      <c r="C93" s="10" t="s">
        <v>677</v>
      </c>
      <c r="D93" s="170" t="s">
        <v>1</v>
      </c>
      <c r="E93" s="170" t="s">
        <v>1</v>
      </c>
      <c r="F93" s="170" t="s">
        <v>1</v>
      </c>
      <c r="G93" s="170" t="s">
        <v>1</v>
      </c>
      <c r="H93" s="170" t="s">
        <v>1</v>
      </c>
      <c r="I93" s="170">
        <v>0.35871744456086785</v>
      </c>
      <c r="J93" s="170">
        <v>1.0465672473878311</v>
      </c>
      <c r="K93" s="170" t="s">
        <v>1</v>
      </c>
      <c r="L93" s="171" t="s">
        <v>1</v>
      </c>
      <c r="M93" s="172" t="s">
        <v>1</v>
      </c>
      <c r="N93" s="171" t="s">
        <v>1</v>
      </c>
      <c r="AD93" s="178">
        <f t="shared" si="1"/>
        <v>5.6466302367941725E-3</v>
      </c>
    </row>
    <row r="94" spans="1:30" x14ac:dyDescent="0.15">
      <c r="A94" s="266" t="s">
        <v>591</v>
      </c>
      <c r="B94" s="171">
        <v>4.7</v>
      </c>
      <c r="C94" s="10" t="s">
        <v>678</v>
      </c>
      <c r="D94" s="170">
        <v>-1.4858574658442647E-2</v>
      </c>
      <c r="E94" s="170">
        <v>1.2348203511299394E-2</v>
      </c>
      <c r="F94" s="170">
        <v>3.2703549984429925E-2</v>
      </c>
      <c r="G94" s="170">
        <v>9.8225230210266412E-2</v>
      </c>
      <c r="H94" s="170">
        <v>0.20020065937376597</v>
      </c>
      <c r="I94" s="170">
        <v>0.70876906888666413</v>
      </c>
      <c r="J94" s="170" t="s">
        <v>1</v>
      </c>
      <c r="K94" s="170">
        <v>3.728211679357632E-2</v>
      </c>
      <c r="L94" s="171">
        <v>3.5029612099308962</v>
      </c>
      <c r="M94" s="172">
        <v>0.68627450980392157</v>
      </c>
      <c r="N94" s="171">
        <v>8.3873053468411864</v>
      </c>
      <c r="AD94" s="178">
        <f t="shared" si="1"/>
        <v>2.8536733454766245E-3</v>
      </c>
    </row>
    <row r="95" spans="1:30" x14ac:dyDescent="0.15">
      <c r="A95" s="266" t="s">
        <v>635</v>
      </c>
      <c r="B95" s="171">
        <v>5.6</v>
      </c>
      <c r="C95" s="10" t="s">
        <v>679</v>
      </c>
      <c r="D95" s="170">
        <v>-1.384260029623996E-3</v>
      </c>
      <c r="E95" s="170">
        <v>1.4836720788079516E-2</v>
      </c>
      <c r="F95" s="170">
        <v>4.3520641632183388E-2</v>
      </c>
      <c r="G95" s="170">
        <v>8.5750768222815132E-2</v>
      </c>
      <c r="H95" s="170">
        <v>0.11166376031768066</v>
      </c>
      <c r="I95" s="170" t="s">
        <v>1</v>
      </c>
      <c r="J95" s="170" t="s">
        <v>1</v>
      </c>
      <c r="K95" s="170">
        <v>1.7262649928760837E-2</v>
      </c>
      <c r="L95" s="171">
        <v>2.6515260557456277</v>
      </c>
      <c r="M95" s="172">
        <v>0.72499999999999998</v>
      </c>
      <c r="N95" s="171">
        <v>8.6938693564060596</v>
      </c>
      <c r="AD95" s="178">
        <f t="shared" si="1"/>
        <v>3.4001214329083184E-3</v>
      </c>
    </row>
    <row r="96" spans="1:30" x14ac:dyDescent="0.15">
      <c r="A96" s="266" t="s">
        <v>595</v>
      </c>
      <c r="B96" s="171">
        <v>4.4000000000000004</v>
      </c>
      <c r="C96" s="10" t="s">
        <v>680</v>
      </c>
      <c r="D96" s="170">
        <v>1.2345097176335029E-2</v>
      </c>
      <c r="E96" s="170">
        <v>3.9091210194163617E-2</v>
      </c>
      <c r="F96" s="170">
        <v>5.830965065147331E-2</v>
      </c>
      <c r="G96" s="170">
        <v>0.17601573783986701</v>
      </c>
      <c r="H96" s="170">
        <v>0.18431843622566935</v>
      </c>
      <c r="I96" s="170">
        <v>0.67283363085098613</v>
      </c>
      <c r="J96" s="170" t="s">
        <v>1</v>
      </c>
      <c r="K96" s="170">
        <v>1.5229628927525491E-2</v>
      </c>
      <c r="L96" s="171">
        <v>5.6564312547085702</v>
      </c>
      <c r="M96" s="172">
        <v>0.76</v>
      </c>
      <c r="N96" s="171">
        <v>22.051286062176946</v>
      </c>
      <c r="AD96" s="178">
        <f t="shared" si="1"/>
        <v>2.6715239829993936E-3</v>
      </c>
    </row>
    <row r="97" spans="1:30" x14ac:dyDescent="0.15">
      <c r="A97" s="266" t="s">
        <v>589</v>
      </c>
      <c r="B97" s="171">
        <v>8.3000000000000007</v>
      </c>
      <c r="C97" s="10" t="s">
        <v>681</v>
      </c>
      <c r="D97" s="170">
        <v>-2.4841198405589626E-4</v>
      </c>
      <c r="E97" s="170">
        <v>1.309294225836477E-2</v>
      </c>
      <c r="F97" s="170">
        <v>3.4975121721780855E-2</v>
      </c>
      <c r="G97" s="170">
        <v>0.14628399546094117</v>
      </c>
      <c r="H97" s="170">
        <v>0.32725155629653768</v>
      </c>
      <c r="I97" s="170" t="s">
        <v>1</v>
      </c>
      <c r="J97" s="170" t="s">
        <v>1</v>
      </c>
      <c r="K97" s="170">
        <v>4.7812958927107914E-2</v>
      </c>
      <c r="L97" s="171">
        <v>2.7464530833986571</v>
      </c>
      <c r="M97" s="172">
        <v>0.62903225806451613</v>
      </c>
      <c r="N97" s="171">
        <v>6.6175640655546601</v>
      </c>
      <c r="AD97" s="178">
        <f t="shared" si="1"/>
        <v>5.0394656952034008E-3</v>
      </c>
    </row>
    <row r="98" spans="1:30" x14ac:dyDescent="0.15">
      <c r="A98" s="266" t="s">
        <v>615</v>
      </c>
      <c r="B98" s="171">
        <v>2.6</v>
      </c>
      <c r="C98" s="10" t="s">
        <v>682</v>
      </c>
      <c r="D98" s="170">
        <v>1.5405040108371404E-2</v>
      </c>
      <c r="E98" s="170">
        <v>3.2541875005476006E-2</v>
      </c>
      <c r="F98" s="170">
        <v>2.9281617315347619E-2</v>
      </c>
      <c r="G98" s="170">
        <v>0.12307854648712802</v>
      </c>
      <c r="H98" s="170">
        <v>1.5643426347409228E-2</v>
      </c>
      <c r="I98" s="170">
        <v>0.53669176747527869</v>
      </c>
      <c r="J98" s="170" t="s">
        <v>1</v>
      </c>
      <c r="K98" s="170">
        <v>0.15398709723118084</v>
      </c>
      <c r="L98" s="171">
        <v>0.67161901736625307</v>
      </c>
      <c r="M98" s="172">
        <v>0.53658536585365857</v>
      </c>
      <c r="N98" s="171">
        <v>0.76257015754054824</v>
      </c>
      <c r="AD98" s="178">
        <f t="shared" si="1"/>
        <v>1.5786278081360051E-3</v>
      </c>
    </row>
    <row r="99" spans="1:30" x14ac:dyDescent="0.15">
      <c r="A99" s="266" t="s">
        <v>597</v>
      </c>
      <c r="B99" s="171">
        <v>4</v>
      </c>
      <c r="C99" s="10" t="s">
        <v>683</v>
      </c>
      <c r="D99" s="170">
        <v>3.2792572399356068E-3</v>
      </c>
      <c r="E99" s="170">
        <v>-5.8355279953892225E-4</v>
      </c>
      <c r="F99" s="170">
        <v>3.334102534608574E-2</v>
      </c>
      <c r="G99" s="170">
        <v>0.10007633377708114</v>
      </c>
      <c r="H99" s="170">
        <v>0.32632119029365358</v>
      </c>
      <c r="I99" s="170">
        <v>0.23428073487782775</v>
      </c>
      <c r="J99" s="170" t="s">
        <v>1</v>
      </c>
      <c r="K99" s="170">
        <v>8.2023617096417756E-2</v>
      </c>
      <c r="L99" s="171">
        <v>1.5342664807706188</v>
      </c>
      <c r="M99" s="172">
        <v>0.63366336633663367</v>
      </c>
      <c r="N99" s="171">
        <v>3.296831899960341</v>
      </c>
      <c r="AD99" s="178">
        <f t="shared" si="1"/>
        <v>2.4286581663630845E-3</v>
      </c>
    </row>
    <row r="100" spans="1:30" x14ac:dyDescent="0.15">
      <c r="A100" s="267" t="s">
        <v>684</v>
      </c>
      <c r="B100" s="171">
        <v>4</v>
      </c>
      <c r="C100" s="10" t="s">
        <v>685</v>
      </c>
      <c r="D100" s="170" t="s">
        <v>1</v>
      </c>
      <c r="E100" s="170" t="s">
        <v>1</v>
      </c>
      <c r="F100" s="170" t="s">
        <v>1</v>
      </c>
      <c r="G100" s="170" t="s">
        <v>1</v>
      </c>
      <c r="H100" s="170" t="s">
        <v>1</v>
      </c>
      <c r="I100" s="170">
        <v>0.46266441708573991</v>
      </c>
      <c r="J100" s="170">
        <v>5.3112983031371908E-2</v>
      </c>
      <c r="K100" s="170" t="s">
        <v>1</v>
      </c>
      <c r="L100" s="171" t="s">
        <v>1</v>
      </c>
      <c r="M100" s="172" t="s">
        <v>1</v>
      </c>
      <c r="N100" s="171" t="s">
        <v>1</v>
      </c>
      <c r="AD100" s="178">
        <f t="shared" si="1"/>
        <v>2.4286581663630845E-3</v>
      </c>
    </row>
    <row r="101" spans="1:30" x14ac:dyDescent="0.15">
      <c r="A101" s="266" t="s">
        <v>686</v>
      </c>
      <c r="B101" s="171">
        <v>3.1</v>
      </c>
      <c r="C101" s="10" t="s">
        <v>687</v>
      </c>
      <c r="D101" s="170" t="s">
        <v>1</v>
      </c>
      <c r="E101" s="170" t="s">
        <v>1</v>
      </c>
      <c r="F101" s="170" t="s">
        <v>1</v>
      </c>
      <c r="G101" s="170" t="s">
        <v>1</v>
      </c>
      <c r="H101" s="170" t="s">
        <v>1</v>
      </c>
      <c r="I101" s="170">
        <v>0.16255442134045173</v>
      </c>
      <c r="J101" s="170">
        <v>0.17422503510294884</v>
      </c>
      <c r="K101" s="170" t="s">
        <v>1</v>
      </c>
      <c r="L101" s="171" t="s">
        <v>1</v>
      </c>
      <c r="M101" s="172" t="s">
        <v>1</v>
      </c>
      <c r="N101" s="171" t="s">
        <v>1</v>
      </c>
      <c r="AD101" s="178">
        <f t="shared" si="1"/>
        <v>1.8822100789313908E-3</v>
      </c>
    </row>
    <row r="102" spans="1:30" x14ac:dyDescent="0.15">
      <c r="A102" s="266" t="s">
        <v>599</v>
      </c>
      <c r="B102" s="171">
        <v>1.2</v>
      </c>
      <c r="C102" s="10" t="s">
        <v>688</v>
      </c>
      <c r="D102" s="170">
        <v>7.6217824772166765E-3</v>
      </c>
      <c r="E102" s="170">
        <v>1.7585268317086511E-2</v>
      </c>
      <c r="F102" s="170">
        <v>2.5623018281431209E-2</v>
      </c>
      <c r="G102" s="170">
        <v>2.9519034476716666E-2</v>
      </c>
      <c r="H102" s="170">
        <v>0.26050154468571196</v>
      </c>
      <c r="I102" s="170" t="s">
        <v>1</v>
      </c>
      <c r="J102" s="170" t="s">
        <v>1</v>
      </c>
      <c r="K102" s="170">
        <v>3.1640840891419143E-2</v>
      </c>
      <c r="L102" s="171">
        <v>2.2904480189846668</v>
      </c>
      <c r="M102" s="172">
        <v>0.68493150684931503</v>
      </c>
      <c r="N102" s="171">
        <v>5.8273893130076537</v>
      </c>
      <c r="AD102" s="178">
        <f t="shared" si="1"/>
        <v>7.2859744990892543E-4</v>
      </c>
    </row>
    <row r="103" spans="1:30" x14ac:dyDescent="0.15">
      <c r="A103" s="268" t="s">
        <v>579</v>
      </c>
      <c r="B103" s="214">
        <v>11.5</v>
      </c>
      <c r="C103" s="20" t="s">
        <v>689</v>
      </c>
      <c r="D103" s="215">
        <v>2.4978296869975214E-3</v>
      </c>
      <c r="E103" s="215">
        <v>1.3054249963087017E-2</v>
      </c>
      <c r="F103" s="215">
        <v>2.6221935267966012E-2</v>
      </c>
      <c r="G103" s="215">
        <v>0.15078478019649921</v>
      </c>
      <c r="H103" s="215" t="s">
        <v>1</v>
      </c>
      <c r="I103" s="215" t="s">
        <v>1</v>
      </c>
      <c r="J103" s="215" t="s">
        <v>1</v>
      </c>
      <c r="K103" s="215">
        <v>7.222423519212917E-3</v>
      </c>
      <c r="L103" s="214">
        <v>6.907843056226576</v>
      </c>
      <c r="M103" s="216">
        <v>0.84210526315789469</v>
      </c>
      <c r="N103" s="214">
        <v>65.10909618827344</v>
      </c>
      <c r="AD103" s="178">
        <f t="shared" si="1"/>
        <v>6.9823922282938686E-3</v>
      </c>
    </row>
    <row r="104" spans="1:30" x14ac:dyDescent="0.15">
      <c r="C104" s="269"/>
      <c r="AD104" s="178"/>
    </row>
    <row r="105" spans="1:30" ht="14.25" thickBot="1" x14ac:dyDescent="0.2">
      <c r="A105" s="236"/>
      <c r="B105" s="235"/>
      <c r="C105" s="20"/>
      <c r="D105" s="180"/>
      <c r="E105" s="180"/>
      <c r="F105" s="180"/>
      <c r="G105" s="180"/>
      <c r="H105" s="180"/>
      <c r="I105" s="180"/>
      <c r="J105" s="180"/>
      <c r="K105" s="180"/>
      <c r="L105" s="168"/>
      <c r="M105" s="181"/>
      <c r="N105" s="168"/>
      <c r="AD105" s="178"/>
    </row>
    <row r="106" spans="1:30" x14ac:dyDescent="0.15">
      <c r="A106" s="226" t="s">
        <v>539</v>
      </c>
      <c r="B106" s="227">
        <v>23</v>
      </c>
      <c r="C106" s="228"/>
      <c r="D106" s="229">
        <v>-8.1633600683994612E-4</v>
      </c>
      <c r="E106" s="229">
        <v>1.3073596110725894E-2</v>
      </c>
      <c r="F106" s="229">
        <v>3.0992583649888772E-2</v>
      </c>
      <c r="G106" s="229">
        <v>0.10127406927209892</v>
      </c>
      <c r="H106" s="229">
        <v>0.24802426908483111</v>
      </c>
      <c r="I106" s="229">
        <v>0.34180565358529313</v>
      </c>
      <c r="J106" s="229">
        <v>0.27713011201351645</v>
      </c>
      <c r="K106" s="229">
        <v>4.3584677061468256E-2</v>
      </c>
      <c r="L106" s="270">
        <v>2.6612081156862937</v>
      </c>
      <c r="M106" s="231">
        <v>0.68560300832661825</v>
      </c>
      <c r="N106" s="271">
        <v>5.1600593394610375</v>
      </c>
      <c r="AD106" s="178"/>
    </row>
    <row r="107" spans="1:30" x14ac:dyDescent="0.15">
      <c r="A107" s="234" t="s">
        <v>540</v>
      </c>
      <c r="B107" s="235">
        <v>53.129032258064505</v>
      </c>
      <c r="C107" s="20"/>
      <c r="D107" s="180">
        <v>-3.9648581904953959E-4</v>
      </c>
      <c r="E107" s="180">
        <v>1.5471115107007511E-2</v>
      </c>
      <c r="F107" s="180">
        <v>3.3146043953502298E-2</v>
      </c>
      <c r="G107" s="180">
        <v>0.10494006477431081</v>
      </c>
      <c r="H107" s="180">
        <v>0.25087406652134336</v>
      </c>
      <c r="I107" s="180">
        <v>0.35648064941619068</v>
      </c>
      <c r="J107" s="180">
        <v>0.28200451963586121</v>
      </c>
      <c r="K107" s="180">
        <v>5.5470968898732993E-2</v>
      </c>
      <c r="L107" s="168">
        <v>2.8838457446527817</v>
      </c>
      <c r="M107" s="181">
        <v>0.68955080384789891</v>
      </c>
      <c r="N107" s="272">
        <v>9.0252506649546689</v>
      </c>
      <c r="AD107" s="178"/>
    </row>
    <row r="108" spans="1:30" ht="14.25" thickBot="1" x14ac:dyDescent="0.2">
      <c r="A108" s="238" t="s">
        <v>541</v>
      </c>
      <c r="B108" s="239"/>
      <c r="C108" s="240"/>
      <c r="D108" s="241">
        <v>-4.106573493996255E-3</v>
      </c>
      <c r="E108" s="241">
        <v>1.8465384666270786E-2</v>
      </c>
      <c r="F108" s="241">
        <v>4.0780010386845242E-2</v>
      </c>
      <c r="G108" s="241">
        <v>0.12828164070632772</v>
      </c>
      <c r="H108" s="241">
        <v>0.29243893732930648</v>
      </c>
      <c r="I108" s="241">
        <v>0.3025835746079365</v>
      </c>
      <c r="J108" s="241">
        <v>0.22157129321248259</v>
      </c>
      <c r="K108" s="241">
        <v>4.4003273936229756E-2</v>
      </c>
      <c r="L108" s="273">
        <v>3.6592095759486103</v>
      </c>
      <c r="M108" s="243">
        <v>0.71500298613597879</v>
      </c>
      <c r="N108" s="274">
        <v>9.1629317118357889</v>
      </c>
      <c r="AD108" s="178"/>
    </row>
    <row r="109" spans="1:30" x14ac:dyDescent="0.15">
      <c r="A109" s="20"/>
      <c r="B109" s="235"/>
      <c r="C109" s="20"/>
      <c r="D109" s="180"/>
      <c r="E109" s="180"/>
      <c r="F109" s="180"/>
      <c r="G109" s="180"/>
      <c r="H109" s="180"/>
      <c r="I109" s="180"/>
      <c r="J109" s="180"/>
      <c r="K109" s="180"/>
      <c r="L109" s="168"/>
      <c r="M109" s="236"/>
      <c r="N109" s="168"/>
      <c r="AD109" s="178"/>
    </row>
    <row r="110" spans="1:30" x14ac:dyDescent="0.15">
      <c r="A110" s="20"/>
      <c r="B110" s="235"/>
      <c r="C110" s="20"/>
      <c r="D110" s="180"/>
      <c r="E110" s="180"/>
      <c r="F110" s="180"/>
      <c r="G110" s="180"/>
      <c r="H110" s="180"/>
      <c r="I110" s="180"/>
      <c r="J110" s="180"/>
      <c r="K110" s="180"/>
      <c r="L110" s="168"/>
      <c r="M110" s="236"/>
      <c r="N110" s="168"/>
      <c r="AD110" s="178"/>
    </row>
    <row r="111" spans="1:30" x14ac:dyDescent="0.15">
      <c r="A111" s="20"/>
      <c r="B111" s="235"/>
      <c r="C111" s="20"/>
      <c r="D111" s="180"/>
      <c r="E111" s="180"/>
      <c r="F111" s="180"/>
      <c r="G111" s="180"/>
      <c r="H111" s="180"/>
      <c r="I111" s="180"/>
      <c r="J111" s="180"/>
      <c r="K111" s="180"/>
      <c r="L111" s="168"/>
      <c r="M111" s="236"/>
      <c r="N111" s="168"/>
      <c r="AD111" s="178"/>
    </row>
    <row r="112" spans="1:30" x14ac:dyDescent="0.15">
      <c r="A112" s="20"/>
      <c r="B112" s="235"/>
      <c r="C112" s="20"/>
      <c r="D112" s="180"/>
      <c r="E112" s="180"/>
      <c r="F112" s="180"/>
      <c r="G112" s="180"/>
      <c r="H112" s="180"/>
      <c r="I112" s="180"/>
      <c r="J112" s="180"/>
      <c r="K112" s="180"/>
      <c r="L112" s="168"/>
      <c r="M112" s="236"/>
      <c r="N112" s="168"/>
      <c r="AD112" s="178"/>
    </row>
    <row r="113" spans="1:30" ht="27.75" thickBot="1" x14ac:dyDescent="0.2">
      <c r="A113" s="275" t="s">
        <v>544</v>
      </c>
      <c r="B113" s="258" t="s">
        <v>545</v>
      </c>
      <c r="C113" s="165" t="s">
        <v>546</v>
      </c>
      <c r="D113" s="259" t="s">
        <v>652</v>
      </c>
      <c r="E113" s="259" t="s">
        <v>653</v>
      </c>
      <c r="F113" s="259" t="s">
        <v>654</v>
      </c>
      <c r="G113" s="260" t="s">
        <v>532</v>
      </c>
      <c r="H113" s="260" t="s">
        <v>533</v>
      </c>
      <c r="I113" s="260" t="s">
        <v>534</v>
      </c>
      <c r="J113" s="260" t="s">
        <v>655</v>
      </c>
      <c r="K113" s="261" t="s">
        <v>656</v>
      </c>
      <c r="L113" s="262" t="s">
        <v>551</v>
      </c>
      <c r="M113" s="263" t="s">
        <v>552</v>
      </c>
      <c r="N113" s="262" t="s">
        <v>553</v>
      </c>
      <c r="AD113" s="178"/>
    </row>
    <row r="114" spans="1:30" x14ac:dyDescent="0.15">
      <c r="A114" s="266" t="s">
        <v>556</v>
      </c>
      <c r="B114" s="168">
        <v>290.10000000000002</v>
      </c>
      <c r="C114" s="10" t="s">
        <v>690</v>
      </c>
      <c r="D114" s="170">
        <v>-1.4605992123029043E-2</v>
      </c>
      <c r="E114" s="170">
        <v>1.4063154272794032E-2</v>
      </c>
      <c r="F114" s="170">
        <v>3.2678283495988669E-2</v>
      </c>
      <c r="G114" s="170">
        <v>0.20925016300366051</v>
      </c>
      <c r="H114" s="170">
        <v>0.11794938095593732</v>
      </c>
      <c r="I114" s="170">
        <v>0.28034953969222154</v>
      </c>
      <c r="J114" s="170" t="s">
        <v>1</v>
      </c>
      <c r="K114" s="170">
        <v>4.0626451937007056E-2</v>
      </c>
      <c r="L114" s="171">
        <v>2.1189783863587217</v>
      </c>
      <c r="M114" s="172">
        <v>0.54081632653061229</v>
      </c>
      <c r="N114" s="171">
        <v>5.7426499003659757</v>
      </c>
      <c r="AD114" s="178">
        <f>IFERROR(B114/SUM(B$114:B$119),"")</f>
        <v>0.27731574419271587</v>
      </c>
    </row>
    <row r="115" spans="1:30" x14ac:dyDescent="0.15">
      <c r="A115" s="266" t="s">
        <v>554</v>
      </c>
      <c r="B115" s="168">
        <v>460</v>
      </c>
      <c r="C115" s="10" t="s">
        <v>691</v>
      </c>
      <c r="D115" s="170">
        <v>1.6616296969362843E-3</v>
      </c>
      <c r="E115" s="170">
        <v>-1.2594578383674504E-3</v>
      </c>
      <c r="F115" s="170">
        <v>1.5420050789797468E-2</v>
      </c>
      <c r="G115" s="170">
        <v>8.5017647310507538E-2</v>
      </c>
      <c r="H115" s="170">
        <v>0.15046344527824496</v>
      </c>
      <c r="I115" s="170">
        <v>4.8168227243446049E-2</v>
      </c>
      <c r="J115" s="170">
        <v>6.8371680954491643E-2</v>
      </c>
      <c r="K115" s="170">
        <v>8.8412448572784366E-2</v>
      </c>
      <c r="L115" s="171">
        <v>1.7975644943565445</v>
      </c>
      <c r="M115" s="172">
        <v>0.65384615384615385</v>
      </c>
      <c r="N115" s="171">
        <v>3.0037637469973237</v>
      </c>
      <c r="AD115" s="178">
        <f t="shared" ref="AD115:AD119" si="2">IFERROR(B115/SUM(B$114:B$119),"")</f>
        <v>0.43972851543829466</v>
      </c>
    </row>
    <row r="116" spans="1:30" x14ac:dyDescent="0.15">
      <c r="A116" s="266" t="s">
        <v>562</v>
      </c>
      <c r="B116" s="168">
        <v>120</v>
      </c>
      <c r="C116" s="10" t="s">
        <v>692</v>
      </c>
      <c r="D116" s="170">
        <v>-5.2944748397824037E-3</v>
      </c>
      <c r="E116" s="170">
        <v>-3.6478066465128745E-3</v>
      </c>
      <c r="F116" s="170">
        <v>8.1788658331618524E-3</v>
      </c>
      <c r="G116" s="170">
        <v>6.2246358713150762E-2</v>
      </c>
      <c r="H116" s="170">
        <v>6.5815851073999454E-2</v>
      </c>
      <c r="I116" s="170">
        <v>0.16592745595092029</v>
      </c>
      <c r="J116" s="170">
        <v>8.0281560887373926E-2</v>
      </c>
      <c r="K116" s="170">
        <v>6.1756963974096281E-2</v>
      </c>
      <c r="L116" s="171">
        <v>1.110912207165345</v>
      </c>
      <c r="M116" s="172">
        <v>0.6143790849673203</v>
      </c>
      <c r="N116" s="171">
        <v>1.7859748258648325</v>
      </c>
      <c r="AD116" s="178">
        <f t="shared" si="2"/>
        <v>0.11471178663607687</v>
      </c>
    </row>
    <row r="117" spans="1:30" x14ac:dyDescent="0.15">
      <c r="A117" s="266" t="s">
        <v>564</v>
      </c>
      <c r="B117" s="168">
        <v>68</v>
      </c>
      <c r="C117" s="199" t="s">
        <v>693</v>
      </c>
      <c r="D117" s="170">
        <v>4.1493187350960525E-4</v>
      </c>
      <c r="E117" s="170">
        <v>2.9418242619096979E-3</v>
      </c>
      <c r="F117" s="170">
        <v>5.4795917613192913E-3</v>
      </c>
      <c r="G117" s="170">
        <v>7.8785226293964117E-2</v>
      </c>
      <c r="H117" s="170">
        <v>7.1058538911810354E-2</v>
      </c>
      <c r="I117" s="170">
        <v>0.43181369533173752</v>
      </c>
      <c r="J117" s="170" t="s">
        <v>1</v>
      </c>
      <c r="K117" s="170">
        <v>3.8466673278913059E-2</v>
      </c>
      <c r="L117" s="171">
        <v>2.5301368442807739</v>
      </c>
      <c r="M117" s="172">
        <v>0.61739130434782608</v>
      </c>
      <c r="N117" s="171">
        <v>5.2479374540590698</v>
      </c>
      <c r="AD117" s="178">
        <f t="shared" si="2"/>
        <v>6.5003345760443559E-2</v>
      </c>
    </row>
    <row r="118" spans="1:30" x14ac:dyDescent="0.15">
      <c r="A118" s="266" t="s">
        <v>567</v>
      </c>
      <c r="B118" s="168">
        <v>74</v>
      </c>
      <c r="C118" s="10" t="s">
        <v>694</v>
      </c>
      <c r="D118" s="170">
        <v>-6.659242314936531E-3</v>
      </c>
      <c r="E118" s="170">
        <v>-1.1012148945209521E-2</v>
      </c>
      <c r="F118" s="170">
        <v>9.8732840950634948E-3</v>
      </c>
      <c r="G118" s="170">
        <v>6.3481528897698203E-2</v>
      </c>
      <c r="H118" s="170">
        <v>0.11847760165119947</v>
      </c>
      <c r="I118" s="170">
        <v>0.2393853233465193</v>
      </c>
      <c r="J118" s="170" t="s">
        <v>1</v>
      </c>
      <c r="K118" s="170">
        <v>4.2554071331508139E-2</v>
      </c>
      <c r="L118" s="171">
        <v>1.903441706180858</v>
      </c>
      <c r="M118" s="172">
        <v>0.61855670103092786</v>
      </c>
      <c r="N118" s="171">
        <v>3.4280365477216015</v>
      </c>
      <c r="AD118" s="178">
        <f t="shared" si="2"/>
        <v>7.0738935092247407E-2</v>
      </c>
    </row>
    <row r="119" spans="1:30" x14ac:dyDescent="0.15">
      <c r="A119" s="268" t="s">
        <v>604</v>
      </c>
      <c r="B119" s="214">
        <v>34</v>
      </c>
      <c r="C119" s="15" t="s">
        <v>695</v>
      </c>
      <c r="D119" s="215">
        <v>-9.9103465234120502E-3</v>
      </c>
      <c r="E119" s="215">
        <v>4.1139254273292458E-4</v>
      </c>
      <c r="F119" s="215">
        <v>1.6865220476854903E-2</v>
      </c>
      <c r="G119" s="215">
        <v>0.21400261357587747</v>
      </c>
      <c r="H119" s="215">
        <v>0.32106121405731725</v>
      </c>
      <c r="I119" s="215">
        <v>0.35889315254660703</v>
      </c>
      <c r="J119" s="215" t="s">
        <v>1</v>
      </c>
      <c r="K119" s="215">
        <v>2.899290575904323E-2</v>
      </c>
      <c r="L119" s="214">
        <v>3.4102649092722901</v>
      </c>
      <c r="M119" s="216">
        <v>0.70114942528735635</v>
      </c>
      <c r="N119" s="214">
        <v>12.568265764499619</v>
      </c>
      <c r="AD119" s="178">
        <f t="shared" si="2"/>
        <v>3.250167288022178E-2</v>
      </c>
    </row>
    <row r="120" spans="1:30" ht="27" thickBot="1" x14ac:dyDescent="0.2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  <c r="M120" s="276"/>
      <c r="N120" s="276"/>
      <c r="AD120" s="178"/>
    </row>
    <row r="121" spans="1:30" x14ac:dyDescent="0.15">
      <c r="A121" s="226" t="s">
        <v>539</v>
      </c>
      <c r="B121" s="227">
        <v>97</v>
      </c>
      <c r="C121" s="228"/>
      <c r="D121" s="229">
        <v>-5.9768585773594674E-3</v>
      </c>
      <c r="E121" s="229">
        <v>-4.2403264781726291E-4</v>
      </c>
      <c r="F121" s="229">
        <v>1.2646667442430481E-2</v>
      </c>
      <c r="G121" s="229">
        <v>8.1901436802235827E-2</v>
      </c>
      <c r="H121" s="229">
        <v>0.1182134913035684</v>
      </c>
      <c r="I121" s="229">
        <v>0.25986743151937042</v>
      </c>
      <c r="J121" s="229">
        <v>7.4326620920932784E-2</v>
      </c>
      <c r="K121" s="229">
        <v>4.1590261634257594E-2</v>
      </c>
      <c r="L121" s="270">
        <v>2.0112100462697899</v>
      </c>
      <c r="M121" s="231">
        <v>0.61797400268937697</v>
      </c>
      <c r="N121" s="271">
        <v>4.3379870008903358</v>
      </c>
      <c r="AD121" s="178"/>
    </row>
    <row r="122" spans="1:30" x14ac:dyDescent="0.15">
      <c r="A122" s="234" t="s">
        <v>540</v>
      </c>
      <c r="B122" s="235">
        <v>174.35</v>
      </c>
      <c r="C122" s="20"/>
      <c r="D122" s="180">
        <v>-5.7322490384523568E-3</v>
      </c>
      <c r="E122" s="180">
        <v>2.4949294122446802E-4</v>
      </c>
      <c r="F122" s="180">
        <v>1.474921607536428E-2</v>
      </c>
      <c r="G122" s="180">
        <v>0.1187972562991431</v>
      </c>
      <c r="H122" s="180">
        <v>0.14080433865475148</v>
      </c>
      <c r="I122" s="180">
        <v>0.25408956568524194</v>
      </c>
      <c r="J122" s="180">
        <v>7.4326620920932784E-2</v>
      </c>
      <c r="K122" s="180">
        <v>5.013491914222535E-2</v>
      </c>
      <c r="L122" s="168">
        <v>2.1452164246024221</v>
      </c>
      <c r="M122" s="181">
        <v>0.62435649933503279</v>
      </c>
      <c r="N122" s="272">
        <v>5.2961047065847362</v>
      </c>
      <c r="AD122" s="178"/>
    </row>
    <row r="123" spans="1:30" ht="14.25" thickBot="1" x14ac:dyDescent="0.2">
      <c r="A123" s="238" t="s">
        <v>541</v>
      </c>
      <c r="B123" s="239"/>
      <c r="C123" s="240"/>
      <c r="D123" s="241">
        <v>-4.6933428742726158E-3</v>
      </c>
      <c r="E123" s="241">
        <v>2.3532798256612674E-3</v>
      </c>
      <c r="F123" s="241">
        <v>1.8383816140416832E-2</v>
      </c>
      <c r="G123" s="241">
        <v>0.11912080153309679</v>
      </c>
      <c r="H123" s="241">
        <v>0.12985719034349558</v>
      </c>
      <c r="I123" s="241">
        <v>0.17462794485000893</v>
      </c>
      <c r="J123" s="241">
        <v>3.9274219047462984E-2</v>
      </c>
      <c r="K123" s="241">
        <v>6.3681091276745316E-2</v>
      </c>
      <c r="L123" s="273">
        <v>1.9154552726605976</v>
      </c>
      <c r="M123" s="243">
        <v>0.61464527513961464</v>
      </c>
      <c r="N123" s="274">
        <v>4.1103589773627007</v>
      </c>
      <c r="AD123" s="178"/>
    </row>
    <row r="124" spans="1:30" ht="17.100000000000001" customHeight="1" x14ac:dyDescent="0.15">
      <c r="AD124" s="178"/>
    </row>
    <row r="133" spans="1:26" ht="1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</sheetData>
  <mergeCells count="10">
    <mergeCell ref="O47:Z49"/>
    <mergeCell ref="O51:Z52"/>
    <mergeCell ref="Q63:U64"/>
    <mergeCell ref="A120:N120"/>
    <mergeCell ref="A1:N2"/>
    <mergeCell ref="O1:Z2"/>
    <mergeCell ref="A4:B4"/>
    <mergeCell ref="J4:K4"/>
    <mergeCell ref="L4:N4"/>
    <mergeCell ref="P8:Q8"/>
  </mergeCells>
  <phoneticPr fontId="3" type="noConversion"/>
  <conditionalFormatting sqref="G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{5F4807D8-09DC-49BE-9771-76D850294C83}</x14:id>
        </ext>
      </extLst>
    </cfRule>
  </conditionalFormatting>
  <conditionalFormatting sqref="D5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{728A2355-D05B-4639-9AA7-B31E0EE15B5D}</x14:id>
        </ext>
      </extLst>
    </cfRule>
  </conditionalFormatting>
  <conditionalFormatting sqref="G5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{43D6C8F6-4121-4004-ADBB-C33989F30692}</x14:id>
        </ext>
      </extLst>
    </cfRule>
  </conditionalFormatting>
  <conditionalFormatting sqref="D5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{C94CA829-9C9F-4663-BCD0-CCAA8FD2DA5D}</x14:id>
        </ext>
      </extLst>
    </cfRule>
  </conditionalFormatting>
  <conditionalFormatting sqref="G5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{189273E7-7ED5-46C8-96DC-E9335E0016AA}</x14:id>
        </ext>
      </extLst>
    </cfRule>
  </conditionalFormatting>
  <conditionalFormatting sqref="D57:D6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{2D5E108A-2BD0-46AC-9F46-7DCC4CB777AE}</x14:id>
        </ext>
      </extLst>
    </cfRule>
  </conditionalFormatting>
  <conditionalFormatting sqref="D73:D10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{451407FD-88A2-4CC3-8717-FA920CEC87CC}</x14:id>
        </ext>
      </extLst>
    </cfRule>
  </conditionalFormatting>
  <conditionalFormatting sqref="D114:D11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{70CFD545-F505-47C1-A5BA-F3D23DB0BAF1}</x14:id>
        </ext>
      </extLst>
    </cfRule>
  </conditionalFormatting>
  <conditionalFormatting sqref="G57:G6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{A3EF0596-776F-4291-A0A7-DAFAE1C3D2AB}</x14:id>
        </ext>
      </extLst>
    </cfRule>
  </conditionalFormatting>
  <conditionalFormatting sqref="G73:G10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{0AC61093-1CF3-40C4-8873-AE62E370F34A}</x14:id>
        </ext>
      </extLst>
    </cfRule>
  </conditionalFormatting>
  <conditionalFormatting sqref="G114:G11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{D9FD310D-82CC-433D-B049-12C35DF15875}</x14:id>
        </ext>
      </extLst>
    </cfRule>
  </conditionalFormatting>
  <conditionalFormatting sqref="D52 D50 D7:D19 D47:D48 D43 D21:D3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{D8E8AF98-F6D8-404B-852E-2A418F462440}</x14:id>
        </ext>
      </extLst>
    </cfRule>
  </conditionalFormatting>
  <conditionalFormatting sqref="G52 G50 G7:G19 G47:G48 G43 G21:G3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{79616AC9-F6D7-4A32-A081-179A28E3A524}</x14:id>
        </ext>
      </extLst>
    </cfRule>
  </conditionalFormatting>
  <conditionalFormatting sqref="D53 D49 D44:D46 D4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{D07A687D-88C9-416A-8ABD-0F913D7D9A1A}</x14:id>
        </ext>
      </extLst>
    </cfRule>
  </conditionalFormatting>
  <conditionalFormatting sqref="G53 G49 G44:G46 G4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{D8201527-1449-445F-9F48-7DEC9D4C600C}</x14:id>
        </ext>
      </extLst>
    </cfRule>
  </conditionalFormatting>
  <conditionalFormatting sqref="D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{B3B5195E-CED4-4F23-A34C-18A575C0A9B0}</x14:id>
        </ext>
      </extLst>
    </cfRule>
  </conditionalFormatting>
  <conditionalFormatting sqref="D7:D3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{56312336-2A57-464E-B803-285CD1F4B80B}</x14:id>
        </ext>
      </extLst>
    </cfRule>
  </conditionalFormatting>
  <conditionalFormatting sqref="D42:D5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{D734C6D4-A478-4610-99A5-7C2938C58B3E}</x14:id>
        </ext>
      </extLst>
    </cfRule>
  </conditionalFormatting>
  <conditionalFormatting sqref="G42:G5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{91E6E021-0C78-4838-9187-29B78A4F0EBD}</x14:id>
        </ext>
      </extLst>
    </cfRule>
  </conditionalFormatting>
  <conditionalFormatting sqref="G7:G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{AA2028AD-A265-4A23-89F2-BC0DF70F8779}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4807D8-09DC-49BE-9771-76D850294C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728A2355-D05B-4639-9AA7-B31E0EE15B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43D6C8F6-4121-4004-ADBB-C33989F30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C94CA829-9C9F-4663-BCD0-CCAA8FD2D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189273E7-7ED5-46C8-96DC-E9335E001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2D5E108A-2BD0-46AC-9F46-7DCC4CB77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D57:D61</xm:sqref>
        </x14:conditionalFormatting>
        <x14:conditionalFormatting xmlns:xm="http://schemas.microsoft.com/office/excel/2006/main">
          <x14:cfRule type="dataBar" id="{451407FD-88A2-4CC3-8717-FA920CEC8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D73:D103</xm:sqref>
        </x14:conditionalFormatting>
        <x14:conditionalFormatting xmlns:xm="http://schemas.microsoft.com/office/excel/2006/main">
          <x14:cfRule type="dataBar" id="{70CFD545-F505-47C1-A5BA-F3D23DB0BA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D114:D119</xm:sqref>
        </x14:conditionalFormatting>
        <x14:conditionalFormatting xmlns:xm="http://schemas.microsoft.com/office/excel/2006/main">
          <x14:cfRule type="dataBar" id="{A3EF0596-776F-4291-A0A7-DAFAE1C3D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G57:G61</xm:sqref>
        </x14:conditionalFormatting>
        <x14:conditionalFormatting xmlns:xm="http://schemas.microsoft.com/office/excel/2006/main">
          <x14:cfRule type="dataBar" id="{0AC61093-1CF3-40C4-8873-AE62E370F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G73:G103</xm:sqref>
        </x14:conditionalFormatting>
        <x14:conditionalFormatting xmlns:xm="http://schemas.microsoft.com/office/excel/2006/main">
          <x14:cfRule type="dataBar" id="{D9FD310D-82CC-433D-B049-12C35DF15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G114:G119</xm:sqref>
        </x14:conditionalFormatting>
        <x14:conditionalFormatting xmlns:xm="http://schemas.microsoft.com/office/excel/2006/main">
          <x14:cfRule type="dataBar" id="{D8E8AF98-F6D8-404B-852E-2A418F462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 D50 D7:D19 D47:D48 D43 D21:D39</xm:sqref>
        </x14:conditionalFormatting>
        <x14:conditionalFormatting xmlns:xm="http://schemas.microsoft.com/office/excel/2006/main">
          <x14:cfRule type="dataBar" id="{79616AC9-F6D7-4A32-A081-179A28E3A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G52 G50 G7:G19 G47:G48 G43 G21:G39</xm:sqref>
        </x14:conditionalFormatting>
        <x14:conditionalFormatting xmlns:xm="http://schemas.microsoft.com/office/excel/2006/main">
          <x14:cfRule type="dataBar" id="{D07A687D-88C9-416A-8ABD-0F913D7D9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 D49 D44:D46 D42</xm:sqref>
        </x14:conditionalFormatting>
        <x14:conditionalFormatting xmlns:xm="http://schemas.microsoft.com/office/excel/2006/main">
          <x14:cfRule type="dataBar" id="{D8201527-1449-445F-9F48-7DEC9D4C6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G53 G49 G44:G46 G42</xm:sqref>
        </x14:conditionalFormatting>
        <x14:conditionalFormatting xmlns:xm="http://schemas.microsoft.com/office/excel/2006/main">
          <x14:cfRule type="dataBar" id="{B3B5195E-CED4-4F23-A34C-18A575C0A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56312336-2A57-464E-B803-285CD1F4B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D7:D39</xm:sqref>
        </x14:conditionalFormatting>
        <x14:conditionalFormatting xmlns:xm="http://schemas.microsoft.com/office/excel/2006/main">
          <x14:cfRule type="dataBar" id="{D734C6D4-A478-4610-99A5-7C2938C58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D42:D54</xm:sqref>
        </x14:conditionalFormatting>
        <x14:conditionalFormatting xmlns:xm="http://schemas.microsoft.com/office/excel/2006/main">
          <x14:cfRule type="dataBar" id="{91E6E021-0C78-4838-9187-29B78A4F0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G42:G54</xm:sqref>
        </x14:conditionalFormatting>
        <x14:conditionalFormatting xmlns:xm="http://schemas.microsoft.com/office/excel/2006/main">
          <x14:cfRule type="dataBar" id="{AA2028AD-A265-4A23-89F2-BC0DF70F87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G7:G39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9"/>
  <sheetViews>
    <sheetView workbookViewId="0">
      <selection activeCell="Q25" sqref="Q25"/>
    </sheetView>
  </sheetViews>
  <sheetFormatPr defaultColWidth="10.875" defaultRowHeight="13.5" x14ac:dyDescent="0.15"/>
  <cols>
    <col min="1" max="1" width="10.875" style="3"/>
    <col min="2" max="3" width="9" style="4" customWidth="1"/>
    <col min="4" max="4" width="10.875" style="4" customWidth="1"/>
    <col min="5" max="5" width="10.5" style="4" customWidth="1"/>
    <col min="6" max="9" width="9" style="4" customWidth="1"/>
    <col min="10" max="10" width="13" style="4" customWidth="1"/>
    <col min="11" max="11" width="11.875" style="4" customWidth="1"/>
    <col min="12" max="12" width="9" style="4" customWidth="1"/>
    <col min="13" max="14" width="11.875" style="4" customWidth="1"/>
    <col min="15" max="16384" width="10.875" style="3"/>
  </cols>
  <sheetData>
    <row r="1" spans="1:14" ht="14.1" customHeight="1" x14ac:dyDescent="0.15">
      <c r="A1" s="131" t="s">
        <v>406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14" ht="14.1" customHeight="1" x14ac:dyDescent="0.1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4" spans="1:14" x14ac:dyDescent="0.15">
      <c r="K4" s="132" t="s">
        <v>407</v>
      </c>
      <c r="L4" s="133"/>
      <c r="M4" s="134">
        <v>44020</v>
      </c>
      <c r="N4" s="133"/>
    </row>
    <row r="6" spans="1:14" ht="15" thickBot="1" x14ac:dyDescent="0.2">
      <c r="A6" s="5" t="s">
        <v>408</v>
      </c>
      <c r="B6" s="6" t="s">
        <v>409</v>
      </c>
      <c r="C6" s="6" t="s">
        <v>410</v>
      </c>
      <c r="D6" s="6" t="s">
        <v>411</v>
      </c>
      <c r="E6" s="6" t="s">
        <v>412</v>
      </c>
      <c r="F6" s="6" t="s">
        <v>413</v>
      </c>
      <c r="G6" s="6" t="s">
        <v>405</v>
      </c>
      <c r="H6" s="6" t="s">
        <v>414</v>
      </c>
      <c r="I6" s="6" t="s">
        <v>415</v>
      </c>
      <c r="J6" s="6" t="s">
        <v>416</v>
      </c>
      <c r="K6" s="6" t="s">
        <v>417</v>
      </c>
      <c r="L6" s="6" t="s">
        <v>418</v>
      </c>
      <c r="M6" s="6" t="s">
        <v>419</v>
      </c>
      <c r="N6" s="6" t="s">
        <v>420</v>
      </c>
    </row>
    <row r="7" spans="1:14" x14ac:dyDescent="0.15">
      <c r="A7" s="7" t="s">
        <v>2</v>
      </c>
      <c r="B7" s="8">
        <v>1.6343543222999999</v>
      </c>
      <c r="C7" s="9">
        <v>1.801336810858678E-2</v>
      </c>
      <c r="D7" s="9">
        <v>7.1814288369019819E-3</v>
      </c>
      <c r="E7" s="9">
        <v>2.7456133455776688E-2</v>
      </c>
      <c r="F7" s="9">
        <v>7.2090808320200428E-2</v>
      </c>
      <c r="G7" s="9">
        <v>5.5238213031314043E-2</v>
      </c>
      <c r="H7" s="9">
        <v>7.9808430611183701E-2</v>
      </c>
      <c r="I7" s="9">
        <v>-8.9635139974770295E-2</v>
      </c>
      <c r="J7" s="9">
        <v>0.13073777538109338</v>
      </c>
      <c r="K7" s="9">
        <v>2.760557363863506E-3</v>
      </c>
      <c r="L7" s="10">
        <v>1.5632402259622244E-2</v>
      </c>
      <c r="M7" s="10">
        <v>0.2322644991122888</v>
      </c>
      <c r="N7" s="11">
        <v>0.58995037220843671</v>
      </c>
    </row>
    <row r="8" spans="1:14" x14ac:dyDescent="0.15">
      <c r="A8" s="7" t="s">
        <v>3</v>
      </c>
      <c r="B8" s="8">
        <v>5.8190862905999996</v>
      </c>
      <c r="C8" s="9">
        <v>1.8334842039274379E-2</v>
      </c>
      <c r="D8" s="9">
        <v>1.484028907886159E-2</v>
      </c>
      <c r="E8" s="9">
        <v>2.4724389340571529E-2</v>
      </c>
      <c r="F8" s="9">
        <v>6.9313453341189768E-2</v>
      </c>
      <c r="G8" s="9" t="s">
        <v>1</v>
      </c>
      <c r="H8" s="9" t="s">
        <v>1</v>
      </c>
      <c r="I8" s="9" t="s">
        <v>1</v>
      </c>
      <c r="J8" s="9">
        <v>4.3096171196771449E-2</v>
      </c>
      <c r="K8" s="9">
        <v>5.4153450785843623E-3</v>
      </c>
      <c r="L8" s="10">
        <v>0.94563568557935063</v>
      </c>
      <c r="M8" s="10">
        <v>2.9595506566660159</v>
      </c>
      <c r="N8" s="11">
        <v>0.59482758620689657</v>
      </c>
    </row>
    <row r="9" spans="1:14" x14ac:dyDescent="0.15">
      <c r="A9" s="7" t="s">
        <v>4</v>
      </c>
      <c r="B9" s="8">
        <v>63.371777178899997</v>
      </c>
      <c r="C9" s="9">
        <v>1.6117045575712252E-2</v>
      </c>
      <c r="D9" s="9">
        <v>-8.7185582593623523E-3</v>
      </c>
      <c r="E9" s="9">
        <v>-9.5473954714525577E-3</v>
      </c>
      <c r="F9" s="9">
        <v>5.0688824503370977E-3</v>
      </c>
      <c r="G9" s="9">
        <v>-1.2997353872811923E-2</v>
      </c>
      <c r="H9" s="9">
        <v>6.2814148602829675E-2</v>
      </c>
      <c r="I9" s="9">
        <v>3.4964076359211393E-2</v>
      </c>
      <c r="J9" s="9">
        <v>2.3843299334923695E-2</v>
      </c>
      <c r="K9" s="9">
        <v>1.456819367003177E-3</v>
      </c>
      <c r="L9" s="10">
        <v>0.11315213442949795</v>
      </c>
      <c r="M9" s="10">
        <v>0.76917388408026</v>
      </c>
      <c r="N9" s="11">
        <v>0.53437355168212053</v>
      </c>
    </row>
    <row r="10" spans="1:14" x14ac:dyDescent="0.15">
      <c r="A10" s="7" t="s">
        <v>5</v>
      </c>
      <c r="B10" s="8">
        <v>9.8179316981999989</v>
      </c>
      <c r="C10" s="9">
        <v>1.6179774595448726E-2</v>
      </c>
      <c r="D10" s="9">
        <v>1.5526012268777367E-2</v>
      </c>
      <c r="E10" s="9">
        <v>2.1449216249706748E-2</v>
      </c>
      <c r="F10" s="9">
        <v>5.843424913527917E-2</v>
      </c>
      <c r="G10" s="9">
        <v>4.9410157814826161E-2</v>
      </c>
      <c r="H10" s="9">
        <v>4.7262958521924747E-2</v>
      </c>
      <c r="I10" s="9">
        <v>2.3557250128136364E-2</v>
      </c>
      <c r="J10" s="9">
        <v>4.1797599616264225E-2</v>
      </c>
      <c r="K10" s="9">
        <v>1.7483337175338216E-3</v>
      </c>
      <c r="L10" s="10">
        <v>0.65629961437043471</v>
      </c>
      <c r="M10" s="10">
        <v>1.2004576909934903</v>
      </c>
      <c r="N10" s="11">
        <v>0.57474931631722881</v>
      </c>
    </row>
    <row r="11" spans="1:14" x14ac:dyDescent="0.15">
      <c r="A11" s="7" t="s">
        <v>6</v>
      </c>
      <c r="B11" s="8">
        <v>153.5750347355</v>
      </c>
      <c r="C11" s="9">
        <v>1.2700367689761238E-2</v>
      </c>
      <c r="D11" s="9">
        <v>-9.5347427859802103E-3</v>
      </c>
      <c r="E11" s="9">
        <v>-8.9838664862860185E-3</v>
      </c>
      <c r="F11" s="9">
        <v>2.9694635189747576E-3</v>
      </c>
      <c r="G11" s="9">
        <v>2.0103375966719739E-2</v>
      </c>
      <c r="H11" s="9">
        <v>0.1137075463573578</v>
      </c>
      <c r="I11" s="9">
        <v>4.371261931863013E-2</v>
      </c>
      <c r="J11" s="9">
        <v>2.3667654300206533E-2</v>
      </c>
      <c r="K11" s="9">
        <v>1.5776069398207378E-3</v>
      </c>
      <c r="L11" s="10">
        <v>0.72580663636693621</v>
      </c>
      <c r="M11" s="10">
        <v>2.1918484914443406</v>
      </c>
      <c r="N11" s="11">
        <v>0.56244302643573385</v>
      </c>
    </row>
    <row r="12" spans="1:14" x14ac:dyDescent="0.15">
      <c r="A12" s="7" t="s">
        <v>7</v>
      </c>
      <c r="B12" s="8">
        <v>62.413160378799994</v>
      </c>
      <c r="C12" s="9">
        <v>-1.927474998984563E-2</v>
      </c>
      <c r="D12" s="9">
        <v>1.7563188302660904E-2</v>
      </c>
      <c r="E12" s="9">
        <v>0.10101284138422673</v>
      </c>
      <c r="F12" s="9">
        <v>0.21024032211819565</v>
      </c>
      <c r="G12" s="9">
        <v>8.1129821189297235E-2</v>
      </c>
      <c r="H12" s="9">
        <v>-9.5716522409128035E-2</v>
      </c>
      <c r="I12" s="9" t="s">
        <v>1</v>
      </c>
      <c r="J12" s="9">
        <v>0.19836498653672366</v>
      </c>
      <c r="K12" s="9">
        <v>7.4676533573301649E-3</v>
      </c>
      <c r="L12" s="10">
        <v>0.24843643209212535</v>
      </c>
      <c r="M12" s="10">
        <v>0.32924763097926468</v>
      </c>
      <c r="N12" s="11">
        <v>0.52327586206896548</v>
      </c>
    </row>
    <row r="13" spans="1:14" x14ac:dyDescent="0.15">
      <c r="A13" s="7" t="s">
        <v>8</v>
      </c>
      <c r="B13" s="8">
        <v>33.070159329400006</v>
      </c>
      <c r="C13" s="9">
        <v>1.2994339129259069E-2</v>
      </c>
      <c r="D13" s="9">
        <v>5.1807562101235938E-4</v>
      </c>
      <c r="E13" s="9">
        <v>1.9028155158041682E-2</v>
      </c>
      <c r="F13" s="9">
        <v>5.0679952683035157E-2</v>
      </c>
      <c r="G13" s="9">
        <v>8.0616399520907822E-2</v>
      </c>
      <c r="H13" s="9">
        <v>3.8051207450869873E-2</v>
      </c>
      <c r="I13" s="9" t="s">
        <v>1</v>
      </c>
      <c r="J13" s="9">
        <v>5.7057513106637488E-2</v>
      </c>
      <c r="K13" s="9">
        <v>3.559915361740067E-3</v>
      </c>
      <c r="L13" s="10">
        <v>0.59954659235996188</v>
      </c>
      <c r="M13" s="10">
        <v>1.2181590017186015</v>
      </c>
      <c r="N13" s="11">
        <v>0.56822810590631367</v>
      </c>
    </row>
    <row r="14" spans="1:14" x14ac:dyDescent="0.15">
      <c r="A14" s="7" t="s">
        <v>9</v>
      </c>
      <c r="B14" s="8">
        <v>15.310568454099998</v>
      </c>
      <c r="C14" s="9">
        <v>1.3388706380189297E-2</v>
      </c>
      <c r="D14" s="9">
        <v>6.9138322385858819E-3</v>
      </c>
      <c r="E14" s="9">
        <v>7.3478813866687531E-3</v>
      </c>
      <c r="F14" s="9">
        <v>4.6027854125964107E-2</v>
      </c>
      <c r="G14" s="9">
        <v>3.0629724536938907E-2</v>
      </c>
      <c r="H14" s="9">
        <v>3.9480643045938901E-2</v>
      </c>
      <c r="I14" s="9">
        <v>-4.7132841626497668E-3</v>
      </c>
      <c r="J14" s="9">
        <v>5.3708529864428207E-2</v>
      </c>
      <c r="K14" s="9">
        <v>2.166232673688615E-3</v>
      </c>
      <c r="L14" s="10">
        <v>2.0556293976449043E-2</v>
      </c>
      <c r="M14" s="10">
        <v>0.57386831640392466</v>
      </c>
      <c r="N14" s="11">
        <v>0.5439759036144578</v>
      </c>
    </row>
    <row r="15" spans="1:14" x14ac:dyDescent="0.15">
      <c r="A15" s="7" t="s">
        <v>10</v>
      </c>
      <c r="B15" s="8">
        <v>4.3684393794000007</v>
      </c>
      <c r="C15" s="9">
        <v>1.3692925494252162E-2</v>
      </c>
      <c r="D15" s="9">
        <v>6.3160668300346057E-3</v>
      </c>
      <c r="E15" s="9">
        <v>1.4016855740374923E-2</v>
      </c>
      <c r="F15" s="9">
        <v>3.391820726882655E-2</v>
      </c>
      <c r="G15" s="9">
        <v>-0.11342548034678568</v>
      </c>
      <c r="H15" s="9">
        <v>7.7976569453585998E-2</v>
      </c>
      <c r="I15" s="9">
        <v>-3.287244024969399E-2</v>
      </c>
      <c r="J15" s="9">
        <v>0.24800586155380866</v>
      </c>
      <c r="K15" s="9">
        <v>7.2906762938673587E-3</v>
      </c>
      <c r="L15" s="10">
        <v>-0.30458563378931913</v>
      </c>
      <c r="M15" s="10">
        <v>-4.9369148307603486E-2</v>
      </c>
      <c r="N15" s="11">
        <v>0.49954421148587058</v>
      </c>
    </row>
    <row r="16" spans="1:14" x14ac:dyDescent="0.15">
      <c r="A16" s="7" t="s">
        <v>11</v>
      </c>
      <c r="B16" s="8">
        <v>2.6948544931000002</v>
      </c>
      <c r="C16" s="9">
        <v>2.2752450451389516E-2</v>
      </c>
      <c r="D16" s="9">
        <v>5.9355252411940063E-3</v>
      </c>
      <c r="E16" s="9">
        <v>5.5455827947387126E-3</v>
      </c>
      <c r="F16" s="9">
        <v>4.057557703548953E-2</v>
      </c>
      <c r="G16" s="9">
        <v>-5.1384692723293268E-2</v>
      </c>
      <c r="H16" s="9" t="s">
        <v>1</v>
      </c>
      <c r="I16" s="9" t="s">
        <v>1</v>
      </c>
      <c r="J16" s="9">
        <v>7.4006777761413733E-2</v>
      </c>
      <c r="K16" s="9">
        <v>4.6496433141077634E-3</v>
      </c>
      <c r="L16" s="10">
        <v>-0.31593640143728452</v>
      </c>
      <c r="M16" s="10">
        <v>2.6145773621816196E-2</v>
      </c>
      <c r="N16" s="11">
        <v>0.49236641221374045</v>
      </c>
    </row>
    <row r="17" spans="1:14" x14ac:dyDescent="0.15">
      <c r="A17" s="7" t="s">
        <v>12</v>
      </c>
      <c r="B17" s="8">
        <v>1.7167342471</v>
      </c>
      <c r="C17" s="9">
        <v>1.0877715393424747E-2</v>
      </c>
      <c r="D17" s="9">
        <v>-1.8467100917371804E-2</v>
      </c>
      <c r="E17" s="9">
        <v>-2.3553672452988561E-2</v>
      </c>
      <c r="F17" s="9">
        <v>-3.3018221239610845E-2</v>
      </c>
      <c r="G17" s="9">
        <v>-5.8340285003229408E-2</v>
      </c>
      <c r="H17" s="9">
        <v>-3.1215893544491613E-2</v>
      </c>
      <c r="I17" s="9">
        <v>3.4055713624354E-2</v>
      </c>
      <c r="J17" s="9">
        <v>0.13912585582253426</v>
      </c>
      <c r="K17" s="9">
        <v>2.4095976744333077E-3</v>
      </c>
      <c r="L17" s="10">
        <v>-1.5575618569121075</v>
      </c>
      <c r="M17" s="10">
        <v>-0.29974892474644838</v>
      </c>
      <c r="N17" s="11">
        <v>0.48985507246376814</v>
      </c>
    </row>
    <row r="18" spans="1:14" x14ac:dyDescent="0.15">
      <c r="A18" s="7" t="s">
        <v>13</v>
      </c>
      <c r="B18" s="8">
        <v>72.469164151899989</v>
      </c>
      <c r="C18" s="9">
        <v>-2.5969555500833241E-3</v>
      </c>
      <c r="D18" s="9">
        <v>-3.2564856025362854E-2</v>
      </c>
      <c r="E18" s="9">
        <v>-2.1706719485486803E-2</v>
      </c>
      <c r="F18" s="9">
        <v>-3.5615900793583566E-3</v>
      </c>
      <c r="G18" s="9" t="s">
        <v>1</v>
      </c>
      <c r="H18" s="9" t="s">
        <v>1</v>
      </c>
      <c r="I18" s="9" t="s">
        <v>1</v>
      </c>
      <c r="J18" s="9">
        <v>4.8385459196967795E-2</v>
      </c>
      <c r="K18" s="9">
        <v>2.9947518867745933E-3</v>
      </c>
      <c r="L18" s="10">
        <v>-0.78249598508982976</v>
      </c>
      <c r="M18" s="10">
        <v>-0.30520487629079973</v>
      </c>
      <c r="N18" s="11">
        <v>0.49456521739130432</v>
      </c>
    </row>
    <row r="19" spans="1:14" x14ac:dyDescent="0.15">
      <c r="A19" s="7" t="s">
        <v>14</v>
      </c>
      <c r="B19" s="8">
        <v>0.69893102559999998</v>
      </c>
      <c r="C19" s="9">
        <v>1.1933638913196654E-2</v>
      </c>
      <c r="D19" s="9">
        <v>-1.063490277048057E-2</v>
      </c>
      <c r="E19" s="9">
        <v>3.612127999227277E-3</v>
      </c>
      <c r="F19" s="9">
        <v>5.6659320342637431E-2</v>
      </c>
      <c r="G19" s="9">
        <v>4.4204523381982441E-2</v>
      </c>
      <c r="H19" s="9" t="s">
        <v>1</v>
      </c>
      <c r="I19" s="9" t="s">
        <v>1</v>
      </c>
      <c r="J19" s="9">
        <v>1.9746812494238278E-2</v>
      </c>
      <c r="K19" s="9">
        <v>2.1307928428007956E-3</v>
      </c>
      <c r="L19" s="10">
        <v>0.88490645812320334</v>
      </c>
      <c r="M19" s="10">
        <v>3.2324379811562798</v>
      </c>
      <c r="N19" s="11">
        <v>0.53003003003003002</v>
      </c>
    </row>
    <row r="20" spans="1:14" x14ac:dyDescent="0.15">
      <c r="A20" s="7" t="s">
        <v>15</v>
      </c>
      <c r="B20" s="8">
        <v>11.432911468000002</v>
      </c>
      <c r="C20" s="9">
        <v>1.0289499495876098E-2</v>
      </c>
      <c r="D20" s="9">
        <v>2.1438456312851129E-2</v>
      </c>
      <c r="E20" s="9">
        <v>2.7483629664330711E-2</v>
      </c>
      <c r="F20" s="9">
        <v>5.9202499639686712E-2</v>
      </c>
      <c r="G20" s="9">
        <v>0.12210515578391501</v>
      </c>
      <c r="H20" s="9">
        <v>4.9863316075664743E-2</v>
      </c>
      <c r="I20" s="9">
        <v>6.2210616720174583E-2</v>
      </c>
      <c r="J20" s="9">
        <v>1.0431071175627764E-2</v>
      </c>
      <c r="K20" s="9">
        <v>2.6170639220574714E-3</v>
      </c>
      <c r="L20" s="10">
        <v>1.5891094202796439</v>
      </c>
      <c r="M20" s="10">
        <v>7.9636244448525302</v>
      </c>
      <c r="N20" s="11">
        <v>0.55294705294705293</v>
      </c>
    </row>
    <row r="21" spans="1:14" x14ac:dyDescent="0.15">
      <c r="A21" s="7" t="s">
        <v>16</v>
      </c>
      <c r="B21" s="8">
        <v>82.196049276399989</v>
      </c>
      <c r="C21" s="9">
        <v>2.0718174475788276E-2</v>
      </c>
      <c r="D21" s="9">
        <v>8.4641914594298928E-3</v>
      </c>
      <c r="E21" s="9">
        <v>9.3163247154959272E-4</v>
      </c>
      <c r="F21" s="9">
        <v>2.3121502490508705E-2</v>
      </c>
      <c r="G21" s="9">
        <v>-7.9314829068816151E-3</v>
      </c>
      <c r="H21" s="9">
        <v>2.4799861640826704E-2</v>
      </c>
      <c r="I21" s="9">
        <v>9.7231316607851781E-2</v>
      </c>
      <c r="J21" s="9">
        <v>4.8136571409672098E-2</v>
      </c>
      <c r="K21" s="9">
        <v>2.0678647422713941E-3</v>
      </c>
      <c r="L21" s="10">
        <v>0.57472240836464628</v>
      </c>
      <c r="M21" s="10">
        <v>1.0949111980670334</v>
      </c>
      <c r="N21" s="11">
        <v>0.56335460346399269</v>
      </c>
    </row>
    <row r="22" spans="1:14" x14ac:dyDescent="0.15">
      <c r="A22" s="7" t="s">
        <v>17</v>
      </c>
      <c r="B22" s="8">
        <v>2.5177913161000003</v>
      </c>
      <c r="C22" s="9">
        <v>1.565025653009755E-2</v>
      </c>
      <c r="D22" s="9">
        <v>7.4022685317229886E-3</v>
      </c>
      <c r="E22" s="9">
        <v>2.2639319336605901E-2</v>
      </c>
      <c r="F22" s="9">
        <v>7.6553076212847238E-2</v>
      </c>
      <c r="G22" s="9">
        <v>2.3227058565683079E-2</v>
      </c>
      <c r="H22" s="9">
        <v>5.026134151941386E-2</v>
      </c>
      <c r="I22" s="9">
        <v>6.1574045677380229E-2</v>
      </c>
      <c r="J22" s="9">
        <v>6.943169598684075E-2</v>
      </c>
      <c r="K22" s="9">
        <v>2.5986209190191562E-3</v>
      </c>
      <c r="L22" s="10">
        <v>0.70004732062234276</v>
      </c>
      <c r="M22" s="10">
        <v>0.91602040122278661</v>
      </c>
      <c r="N22" s="11">
        <v>0.53600729261622604</v>
      </c>
    </row>
    <row r="23" spans="1:14" x14ac:dyDescent="0.15">
      <c r="A23" s="7" t="s">
        <v>18</v>
      </c>
      <c r="B23" s="8">
        <v>16.3626777098</v>
      </c>
      <c r="C23" s="9">
        <v>1.2983230414034486E-2</v>
      </c>
      <c r="D23" s="9">
        <v>-1.1569145021194105E-3</v>
      </c>
      <c r="E23" s="9">
        <v>8.1694083080613433E-3</v>
      </c>
      <c r="F23" s="9">
        <v>4.1579632589653581E-2</v>
      </c>
      <c r="G23" s="9">
        <v>6.3145779501533328E-4</v>
      </c>
      <c r="H23" s="9">
        <v>5.9551473839926761E-2</v>
      </c>
      <c r="I23" s="9">
        <v>-6.780828117580906E-3</v>
      </c>
      <c r="J23" s="9">
        <v>3.4600179055759225E-2</v>
      </c>
      <c r="K23" s="9">
        <v>1.6430265213602359E-3</v>
      </c>
      <c r="L23" s="10">
        <v>0.2354824919121471</v>
      </c>
      <c r="M23" s="10">
        <v>1.0746959649107326</v>
      </c>
      <c r="N23" s="11">
        <v>0.53919781221513219</v>
      </c>
    </row>
    <row r="24" spans="1:14" x14ac:dyDescent="0.15">
      <c r="A24" s="7" t="s">
        <v>19</v>
      </c>
      <c r="B24" s="8">
        <v>4.5605854143000002</v>
      </c>
      <c r="C24" s="9">
        <v>-4.0691406266901708E-3</v>
      </c>
      <c r="D24" s="9">
        <v>-3.6536808457383607E-3</v>
      </c>
      <c r="E24" s="9">
        <v>2.9786854380081995E-2</v>
      </c>
      <c r="F24" s="9">
        <v>9.5943389732963569E-2</v>
      </c>
      <c r="G24" s="9">
        <v>4.287968213484139E-2</v>
      </c>
      <c r="H24" s="9">
        <v>0.12544555434394622</v>
      </c>
      <c r="I24" s="9">
        <v>-0.1259200611529242</v>
      </c>
      <c r="J24" s="9">
        <v>0.20571183258954631</v>
      </c>
      <c r="K24" s="9">
        <v>6.2505005240643674E-3</v>
      </c>
      <c r="L24" s="10">
        <v>-2.9709970425837506E-2</v>
      </c>
      <c r="M24" s="10">
        <v>0.12847109347511862</v>
      </c>
      <c r="N24" s="11">
        <v>0.52210274790919953</v>
      </c>
    </row>
    <row r="25" spans="1:14" x14ac:dyDescent="0.15">
      <c r="A25" s="7" t="s">
        <v>20</v>
      </c>
      <c r="B25" s="8">
        <v>1.8435315573</v>
      </c>
      <c r="C25" s="9">
        <v>1.312647484447349E-2</v>
      </c>
      <c r="D25" s="9">
        <v>-1.0634248495247633E-2</v>
      </c>
      <c r="E25" s="9">
        <v>-6.9944959068511947E-3</v>
      </c>
      <c r="F25" s="9">
        <v>2.0901013134443813E-2</v>
      </c>
      <c r="G25" s="9">
        <v>3.4461100225182451E-2</v>
      </c>
      <c r="H25" s="9">
        <v>-2.318670241856946E-3</v>
      </c>
      <c r="I25" s="9">
        <v>-0.11629475665931521</v>
      </c>
      <c r="J25" s="9">
        <v>0.24449600118873671</v>
      </c>
      <c r="K25" s="9">
        <v>4.6875556764931691E-3</v>
      </c>
      <c r="L25" s="10">
        <v>-0.61341695724702272</v>
      </c>
      <c r="M25" s="10">
        <v>-0.10198505966909208</v>
      </c>
      <c r="N25" s="11">
        <v>0.4977210574293528</v>
      </c>
    </row>
    <row r="26" spans="1:14" x14ac:dyDescent="0.15">
      <c r="A26" s="7" t="s">
        <v>21</v>
      </c>
      <c r="B26" s="8">
        <v>2.5360902793000002</v>
      </c>
      <c r="C26" s="9">
        <v>1.5440043234566048E-2</v>
      </c>
      <c r="D26" s="9">
        <v>2.619816077608883E-2</v>
      </c>
      <c r="E26" s="9">
        <v>3.4290034165300298E-2</v>
      </c>
      <c r="F26" s="9">
        <v>5.075557270594544E-2</v>
      </c>
      <c r="G26" s="9">
        <v>-4.4131941238809258E-2</v>
      </c>
      <c r="H26" s="9">
        <v>3.1973439259745495E-2</v>
      </c>
      <c r="I26" s="9" t="s">
        <v>1</v>
      </c>
      <c r="J26" s="9">
        <v>6.7658419570842745E-2</v>
      </c>
      <c r="K26" s="9">
        <v>3.178793599110889E-3</v>
      </c>
      <c r="L26" s="10">
        <v>-0.39208648211315617</v>
      </c>
      <c r="M26" s="10">
        <v>9.1463671046053505E-2</v>
      </c>
      <c r="N26" s="11">
        <v>0.52941176470588236</v>
      </c>
    </row>
    <row r="27" spans="1:14" x14ac:dyDescent="0.15">
      <c r="A27" s="7" t="s">
        <v>22</v>
      </c>
      <c r="B27" s="8">
        <v>0.82280806570000009</v>
      </c>
      <c r="C27" s="9">
        <v>1.4432643069476114E-2</v>
      </c>
      <c r="D27" s="9">
        <v>9.783988313773806E-3</v>
      </c>
      <c r="E27" s="9">
        <v>2.432534034159195E-2</v>
      </c>
      <c r="F27" s="9">
        <v>5.9975748102742421E-2</v>
      </c>
      <c r="G27" s="9">
        <v>1.754845601634214E-2</v>
      </c>
      <c r="H27" s="9">
        <v>-2.3760922309686905E-2</v>
      </c>
      <c r="I27" s="9" t="s">
        <v>1</v>
      </c>
      <c r="J27" s="9">
        <v>6.1507978863462771E-2</v>
      </c>
      <c r="K27" s="9">
        <v>2.4877618141376438E-3</v>
      </c>
      <c r="L27" s="10">
        <v>-0.22192585671002441</v>
      </c>
      <c r="M27" s="10">
        <v>0.30032259940808531</v>
      </c>
      <c r="N27" s="11">
        <v>0.53017944535073402</v>
      </c>
    </row>
    <row r="28" spans="1:14" x14ac:dyDescent="0.15">
      <c r="A28" s="7" t="s">
        <v>23</v>
      </c>
      <c r="B28" s="8">
        <v>0.2453770736</v>
      </c>
      <c r="C28" s="9">
        <v>1.8339937626301595E-2</v>
      </c>
      <c r="D28" s="9">
        <v>-1.7680234749295476E-4</v>
      </c>
      <c r="E28" s="9">
        <v>2.0201098412149232E-3</v>
      </c>
      <c r="F28" s="9">
        <v>2.5926384520820633E-2</v>
      </c>
      <c r="G28" s="9">
        <v>5.5972418834316251E-2</v>
      </c>
      <c r="H28" s="9">
        <v>7.7777465781839306E-2</v>
      </c>
      <c r="I28" s="9">
        <v>3.5961544454021332E-2</v>
      </c>
      <c r="J28" s="9">
        <v>2.8197325002442188E-2</v>
      </c>
      <c r="K28" s="9">
        <v>1.6736009279644684E-3</v>
      </c>
      <c r="L28" s="10">
        <v>0.79675772507790887</v>
      </c>
      <c r="M28" s="10">
        <v>1.9674069024925855</v>
      </c>
      <c r="N28" s="11">
        <v>0.57064721969006382</v>
      </c>
    </row>
    <row r="29" spans="1:14" x14ac:dyDescent="0.15">
      <c r="A29" s="7" t="s">
        <v>24</v>
      </c>
      <c r="B29" s="8">
        <v>24.2062245772</v>
      </c>
      <c r="C29" s="9">
        <v>1.7754504633922252E-2</v>
      </c>
      <c r="D29" s="9">
        <v>1.2228396783967144E-2</v>
      </c>
      <c r="E29" s="9">
        <v>1.0003636536264571E-2</v>
      </c>
      <c r="F29" s="9">
        <v>6.8913915554027372E-2</v>
      </c>
      <c r="G29" s="9">
        <v>-6.7177534315241427E-3</v>
      </c>
      <c r="H29" s="9">
        <v>9.0031541861007591E-2</v>
      </c>
      <c r="I29" s="9">
        <v>-5.2067865648375289E-4</v>
      </c>
      <c r="J29" s="9">
        <v>1.7018434088107597E-2</v>
      </c>
      <c r="K29" s="9">
        <v>2.6127704276202035E-3</v>
      </c>
      <c r="L29" s="10">
        <v>0.68503561113580691</v>
      </c>
      <c r="M29" s="10">
        <v>2.3091347790153427</v>
      </c>
      <c r="N29" s="11">
        <v>0.55664622524239671</v>
      </c>
    </row>
    <row r="30" spans="1:14" x14ac:dyDescent="0.15">
      <c r="A30" s="7" t="s">
        <v>25</v>
      </c>
      <c r="B30" s="8">
        <v>6.4189249054000008</v>
      </c>
      <c r="C30" s="9">
        <v>1.6919760233999215E-2</v>
      </c>
      <c r="D30" s="9">
        <v>9.2129211931529786E-3</v>
      </c>
      <c r="E30" s="9">
        <v>1.587450082027797E-2</v>
      </c>
      <c r="F30" s="9">
        <v>4.7775697810437112E-2</v>
      </c>
      <c r="G30" s="9">
        <v>6.1421614004198988E-2</v>
      </c>
      <c r="H30" s="9">
        <v>3.6137411841113631E-2</v>
      </c>
      <c r="I30" s="9">
        <v>4.6287631693261999E-2</v>
      </c>
      <c r="J30" s="9">
        <v>4.5399397063270966E-2</v>
      </c>
      <c r="K30" s="9">
        <v>2.2855542318109294E-3</v>
      </c>
      <c r="L30" s="10">
        <v>0.55349144178412768</v>
      </c>
      <c r="M30" s="10">
        <v>1.1934878751515907</v>
      </c>
      <c r="N30" s="11">
        <v>0.5457263930619225</v>
      </c>
    </row>
    <row r="31" spans="1:14" x14ac:dyDescent="0.15">
      <c r="A31" s="7" t="s">
        <v>26</v>
      </c>
      <c r="B31" s="8">
        <v>4.6801208659000002</v>
      </c>
      <c r="C31" s="9">
        <v>2.2556415325898471E-2</v>
      </c>
      <c r="D31" s="9">
        <v>2.9117943828947168E-2</v>
      </c>
      <c r="E31" s="9">
        <v>2.7359659730691765E-2</v>
      </c>
      <c r="F31" s="9">
        <v>8.8268890482536499E-2</v>
      </c>
      <c r="G31" s="9">
        <v>5.5145527698432062E-2</v>
      </c>
      <c r="H31" s="9">
        <v>8.0441550327717271E-2</v>
      </c>
      <c r="I31" s="9">
        <v>-0.15950471940578098</v>
      </c>
      <c r="J31" s="9">
        <v>0.19363801644908318</v>
      </c>
      <c r="K31" s="9">
        <v>3.5785106993068195E-3</v>
      </c>
      <c r="L31" s="10">
        <v>-0.4616846318245994</v>
      </c>
      <c r="M31" s="10">
        <v>-7.2090731114766247E-3</v>
      </c>
      <c r="N31" s="11">
        <v>0.52559912854030499</v>
      </c>
    </row>
    <row r="32" spans="1:14" x14ac:dyDescent="0.15">
      <c r="A32" s="7" t="s">
        <v>27</v>
      </c>
      <c r="B32" s="8">
        <v>1.0143747948999999</v>
      </c>
      <c r="C32" s="9">
        <v>1.2021082520820237E-2</v>
      </c>
      <c r="D32" s="9">
        <v>2.0260785233733314E-3</v>
      </c>
      <c r="E32" s="9">
        <v>3.23409392460835E-2</v>
      </c>
      <c r="F32" s="9">
        <v>0.12607007664717573</v>
      </c>
      <c r="G32" s="9">
        <v>4.8744960984055563E-2</v>
      </c>
      <c r="H32" s="9">
        <v>7.8643293006201986E-2</v>
      </c>
      <c r="I32" s="9">
        <v>0.1324701456640256</v>
      </c>
      <c r="J32" s="9">
        <v>2.3263292032969285E-2</v>
      </c>
      <c r="K32" s="9">
        <v>2.7327374213063122E-3</v>
      </c>
      <c r="L32" s="10">
        <v>1.5861700457263712</v>
      </c>
      <c r="M32" s="10">
        <v>3.0007589135704866</v>
      </c>
      <c r="N32" s="11">
        <v>0.58097529360266842</v>
      </c>
    </row>
    <row r="33" spans="1:36" x14ac:dyDescent="0.15">
      <c r="A33" s="7" t="s">
        <v>28</v>
      </c>
      <c r="B33" s="8">
        <v>1.6506289695999998</v>
      </c>
      <c r="C33" s="9">
        <v>1.7566454556745548E-2</v>
      </c>
      <c r="D33" s="9">
        <v>4.4686199029253526E-3</v>
      </c>
      <c r="E33" s="9">
        <v>2.0837295292848168E-3</v>
      </c>
      <c r="F33" s="9">
        <v>2.5380958390534003E-3</v>
      </c>
      <c r="G33" s="9">
        <v>2.820648755389954E-2</v>
      </c>
      <c r="H33" s="9">
        <v>0.1122581299459311</v>
      </c>
      <c r="I33" s="9">
        <v>8.2788393207284816E-2</v>
      </c>
      <c r="J33" s="9">
        <v>1.8086727332487691E-2</v>
      </c>
      <c r="K33" s="9">
        <v>2.2087240952194491E-3</v>
      </c>
      <c r="L33" s="10">
        <v>0.31925321210700419</v>
      </c>
      <c r="M33" s="10">
        <v>1.2138613456852194</v>
      </c>
      <c r="N33" s="11">
        <v>0.53996663284085233</v>
      </c>
    </row>
    <row r="34" spans="1:36" x14ac:dyDescent="0.15">
      <c r="A34" s="7" t="s">
        <v>29</v>
      </c>
      <c r="B34" s="8">
        <v>52.205533249200002</v>
      </c>
      <c r="C34" s="9">
        <v>2.5371967911207882E-2</v>
      </c>
      <c r="D34" s="9">
        <v>1.2670757913011199E-2</v>
      </c>
      <c r="E34" s="9">
        <v>2.2385133749414976E-2</v>
      </c>
      <c r="F34" s="9">
        <v>5.0896097460857437E-2</v>
      </c>
      <c r="G34" s="9">
        <v>8.7572105282129886E-3</v>
      </c>
      <c r="H34" s="9">
        <v>2.8894302178358311E-2</v>
      </c>
      <c r="I34" s="9">
        <v>6.6365714433006096E-2</v>
      </c>
      <c r="J34" s="9">
        <v>5.416538469508473E-2</v>
      </c>
      <c r="K34" s="9">
        <v>2.1723900799416698E-3</v>
      </c>
      <c r="L34" s="10">
        <v>0.5716798115528392</v>
      </c>
      <c r="M34" s="10">
        <v>0.99190077167172463</v>
      </c>
      <c r="N34" s="11">
        <v>0.53874202370100277</v>
      </c>
    </row>
    <row r="35" spans="1:36" x14ac:dyDescent="0.15">
      <c r="A35" s="7" t="s">
        <v>30</v>
      </c>
      <c r="B35" s="8">
        <v>53.512154076800002</v>
      </c>
      <c r="C35" s="9">
        <v>1.537399199155276E-2</v>
      </c>
      <c r="D35" s="9">
        <v>2.2712699995641739E-4</v>
      </c>
      <c r="E35" s="9">
        <v>-2.9663364429877159E-4</v>
      </c>
      <c r="F35" s="9">
        <v>1.7338845047731422E-2</v>
      </c>
      <c r="G35" s="9">
        <v>2.6220487113766677E-3</v>
      </c>
      <c r="H35" s="9" t="s">
        <v>1</v>
      </c>
      <c r="I35" s="9" t="s">
        <v>1</v>
      </c>
      <c r="J35" s="9">
        <v>1.8592224193970441E-2</v>
      </c>
      <c r="K35" s="9">
        <v>2.0842039219349739E-3</v>
      </c>
      <c r="L35" s="10">
        <v>-0.2842973869925024</v>
      </c>
      <c r="M35" s="10">
        <v>0.98344614086195348</v>
      </c>
      <c r="N35" s="11">
        <v>0.51707317073170733</v>
      </c>
    </row>
    <row r="36" spans="1:36" x14ac:dyDescent="0.15">
      <c r="A36" s="7" t="s">
        <v>31</v>
      </c>
      <c r="B36" s="8">
        <v>0.91407646729999992</v>
      </c>
      <c r="C36" s="9">
        <v>3.8623590303832334E-3</v>
      </c>
      <c r="D36" s="9">
        <v>-5.2923863804839044E-3</v>
      </c>
      <c r="E36" s="9">
        <v>-1.2347197501149987E-2</v>
      </c>
      <c r="F36" s="9">
        <v>7.3097878857328547E-2</v>
      </c>
      <c r="G36" s="9">
        <v>1.7211774122764534E-2</v>
      </c>
      <c r="H36" s="9">
        <v>9.1252581522750065E-2</v>
      </c>
      <c r="I36" s="9" t="s">
        <v>1</v>
      </c>
      <c r="J36" s="9">
        <v>2.6379795018927232E-2</v>
      </c>
      <c r="K36" s="9">
        <v>3.5702044604453576E-3</v>
      </c>
      <c r="L36" s="10">
        <v>0.63953320390480806</v>
      </c>
      <c r="M36" s="10">
        <v>2.0824635823252451</v>
      </c>
      <c r="N36" s="11">
        <v>0.52843111829286948</v>
      </c>
    </row>
    <row r="37" spans="1:36" x14ac:dyDescent="0.15">
      <c r="A37" s="7" t="s">
        <v>32</v>
      </c>
      <c r="B37" s="8">
        <v>2.5982717076000004</v>
      </c>
      <c r="C37" s="9">
        <v>1.5162037612008294E-2</v>
      </c>
      <c r="D37" s="9">
        <v>1.9762085724445155E-2</v>
      </c>
      <c r="E37" s="9">
        <v>4.1667586237516874E-2</v>
      </c>
      <c r="F37" s="9">
        <v>7.6534376920770031E-2</v>
      </c>
      <c r="G37" s="9">
        <v>5.906930232644636E-2</v>
      </c>
      <c r="H37" s="9">
        <v>-0.10030061071013019</v>
      </c>
      <c r="I37" s="9" t="s">
        <v>1</v>
      </c>
      <c r="J37" s="9">
        <v>6.8351712853443769E-2</v>
      </c>
      <c r="K37" s="9">
        <v>2.231931174798433E-3</v>
      </c>
      <c r="L37" s="10">
        <v>0.42511909176109208</v>
      </c>
      <c r="M37" s="10">
        <v>0.70411544788271774</v>
      </c>
      <c r="N37" s="11">
        <v>0.56043956043956045</v>
      </c>
    </row>
    <row r="38" spans="1:36" x14ac:dyDescent="0.15">
      <c r="A38" s="12" t="s">
        <v>33</v>
      </c>
      <c r="B38" s="13">
        <v>5.8034795893999993</v>
      </c>
      <c r="C38" s="14">
        <v>5.0086783055516282E-3</v>
      </c>
      <c r="D38" s="14">
        <v>1.1113672760684867E-2</v>
      </c>
      <c r="E38" s="14">
        <v>1.5533873647927687E-2</v>
      </c>
      <c r="F38" s="14">
        <v>7.1719647822919175E-2</v>
      </c>
      <c r="G38" s="14">
        <v>1.1722969780145087E-2</v>
      </c>
      <c r="H38" s="14">
        <v>7.3993117456385482E-2</v>
      </c>
      <c r="I38" s="14">
        <v>-2.8820671320451186E-2</v>
      </c>
      <c r="J38" s="14">
        <v>6.5162943871280313E-2</v>
      </c>
      <c r="K38" s="14">
        <v>2.5101217430421648E-3</v>
      </c>
      <c r="L38" s="15">
        <v>6.7420513296393286E-2</v>
      </c>
      <c r="M38" s="15">
        <v>0.48183187927411103</v>
      </c>
      <c r="N38" s="16">
        <v>0.53432482101424084</v>
      </c>
    </row>
    <row r="40" spans="1:36" ht="15" thickBot="1" x14ac:dyDescent="0.2">
      <c r="A40" s="5" t="s">
        <v>421</v>
      </c>
      <c r="B40" s="6" t="s">
        <v>422</v>
      </c>
      <c r="C40" s="6" t="s">
        <v>423</v>
      </c>
      <c r="D40" s="6" t="s">
        <v>424</v>
      </c>
      <c r="E40" s="6" t="s">
        <v>425</v>
      </c>
      <c r="F40" s="6" t="s">
        <v>426</v>
      </c>
      <c r="G40" s="6" t="s">
        <v>427</v>
      </c>
      <c r="H40" s="6" t="s">
        <v>428</v>
      </c>
      <c r="I40" s="6" t="s">
        <v>429</v>
      </c>
      <c r="J40" s="6" t="s">
        <v>430</v>
      </c>
      <c r="K40" s="6" t="s">
        <v>431</v>
      </c>
      <c r="L40" s="6" t="s">
        <v>432</v>
      </c>
      <c r="M40" s="6" t="s">
        <v>433</v>
      </c>
      <c r="N40" s="6" t="s">
        <v>434</v>
      </c>
    </row>
    <row r="41" spans="1:36" x14ac:dyDescent="0.15">
      <c r="A41" s="7" t="s">
        <v>2</v>
      </c>
      <c r="B41" s="8">
        <v>1.6343543222999999</v>
      </c>
      <c r="C41" s="9">
        <v>1.2584854322549632E-2</v>
      </c>
      <c r="D41" s="9">
        <v>1.4433753395796556E-2</v>
      </c>
      <c r="E41" s="9">
        <v>1.3275135598780352E-2</v>
      </c>
      <c r="F41" s="9">
        <v>6.7397554466886223E-2</v>
      </c>
      <c r="G41" s="9">
        <v>3.0577721239582356E-2</v>
      </c>
      <c r="H41" s="9" t="s">
        <v>1</v>
      </c>
      <c r="I41" s="9" t="s">
        <v>1</v>
      </c>
      <c r="J41" s="9">
        <v>9.3149388566874131E-2</v>
      </c>
      <c r="K41" s="9">
        <v>4.3658454333981474E-3</v>
      </c>
      <c r="L41" s="10">
        <v>0.64410131437277429</v>
      </c>
      <c r="M41" s="10">
        <v>0.89870257900652495</v>
      </c>
      <c r="N41" s="11">
        <v>0.53865979381443296</v>
      </c>
    </row>
    <row r="42" spans="1:36" x14ac:dyDescent="0.15">
      <c r="A42" s="7" t="s">
        <v>3</v>
      </c>
      <c r="B42" s="8">
        <v>5.8190862905999996</v>
      </c>
      <c r="C42" s="9">
        <v>1.8282555630061204E-2</v>
      </c>
      <c r="D42" s="9">
        <v>1.1177167387429132E-2</v>
      </c>
      <c r="E42" s="9">
        <v>1.4456218038500945E-2</v>
      </c>
      <c r="F42" s="9">
        <v>3.6476627589941413E-2</v>
      </c>
      <c r="G42" s="9">
        <v>1.1295535731373985E-2</v>
      </c>
      <c r="H42" s="9" t="s">
        <v>1</v>
      </c>
      <c r="I42" s="9" t="s">
        <v>1</v>
      </c>
      <c r="J42" s="9">
        <v>5.9723325072020543E-2</v>
      </c>
      <c r="K42" s="9">
        <v>9.0875941659112024E-3</v>
      </c>
      <c r="L42" s="10">
        <v>-8.75766849921671E-2</v>
      </c>
      <c r="M42" s="10">
        <v>0.10288828934530023</v>
      </c>
      <c r="N42" s="11">
        <v>0.52328767123287667</v>
      </c>
      <c r="P42" s="4"/>
      <c r="R42" s="4"/>
      <c r="T42" s="4"/>
      <c r="V42" s="4"/>
      <c r="X42" s="4"/>
      <c r="Z42" s="4"/>
      <c r="AB42" s="4"/>
      <c r="AD42" s="4"/>
      <c r="AF42" s="4"/>
      <c r="AH42" s="4"/>
      <c r="AJ42" s="4"/>
    </row>
    <row r="43" spans="1:36" x14ac:dyDescent="0.15">
      <c r="A43" s="7" t="s">
        <v>4</v>
      </c>
      <c r="B43" s="8">
        <v>63.371777178899997</v>
      </c>
      <c r="C43" s="9">
        <v>4.0469603877191229E-4</v>
      </c>
      <c r="D43" s="9">
        <v>3.5896773455350584E-3</v>
      </c>
      <c r="E43" s="9">
        <v>1.2798246338092678E-2</v>
      </c>
      <c r="F43" s="9">
        <v>4.1434464505520907E-2</v>
      </c>
      <c r="G43" s="9">
        <v>0.10442571247092514</v>
      </c>
      <c r="H43" s="9">
        <v>0.13028799225615573</v>
      </c>
      <c r="I43" s="9">
        <v>0.13105754628685795</v>
      </c>
      <c r="J43" s="9">
        <v>4.2073368339403769E-2</v>
      </c>
      <c r="K43" s="9">
        <v>3.0583136098831752E-3</v>
      </c>
      <c r="L43" s="10">
        <v>1.2714942318154296</v>
      </c>
      <c r="M43" s="10">
        <v>1.7257463726936879</v>
      </c>
      <c r="N43" s="11">
        <v>0.5583703451094385</v>
      </c>
    </row>
    <row r="44" spans="1:36" x14ac:dyDescent="0.15">
      <c r="A44" s="7" t="s">
        <v>5</v>
      </c>
      <c r="B44" s="8">
        <v>9.8179316981999989</v>
      </c>
      <c r="C44" s="9">
        <v>5.2647005214325748E-3</v>
      </c>
      <c r="D44" s="9">
        <v>-8.5295414974256856E-3</v>
      </c>
      <c r="E44" s="9">
        <v>-1.6850076370787948E-3</v>
      </c>
      <c r="F44" s="9">
        <v>4.7531720997667781E-2</v>
      </c>
      <c r="G44" s="9">
        <v>3.894616531543249E-2</v>
      </c>
      <c r="H44" s="9">
        <v>0.11248980754867766</v>
      </c>
      <c r="I44" s="9">
        <v>0.11842690122756416</v>
      </c>
      <c r="J44" s="9">
        <v>4.7118873750588812E-2</v>
      </c>
      <c r="K44" s="9">
        <v>2.2878070792984781E-3</v>
      </c>
      <c r="L44" s="10">
        <v>1.3576979556552726</v>
      </c>
      <c r="M44" s="10">
        <v>1.89606721820028</v>
      </c>
      <c r="N44" s="11">
        <v>0.5897903372835005</v>
      </c>
    </row>
    <row r="45" spans="1:36" x14ac:dyDescent="0.15">
      <c r="A45" s="7" t="s">
        <v>34</v>
      </c>
      <c r="B45" s="8">
        <v>0.8984481487999999</v>
      </c>
      <c r="C45" s="9">
        <v>1.5779107645404578E-2</v>
      </c>
      <c r="D45" s="9">
        <v>8.5892000884812969E-3</v>
      </c>
      <c r="E45" s="9">
        <v>-5.0277626578745238E-3</v>
      </c>
      <c r="F45" s="9">
        <v>-1.7517943494163135E-2</v>
      </c>
      <c r="G45" s="9" t="s">
        <v>1</v>
      </c>
      <c r="H45" s="9" t="s">
        <v>1</v>
      </c>
      <c r="I45" s="9" t="s">
        <v>1</v>
      </c>
      <c r="J45" s="9">
        <v>0.1109255584901423</v>
      </c>
      <c r="K45" s="9">
        <v>4.9664046800811353E-3</v>
      </c>
      <c r="L45" s="10">
        <v>-1.4985749385640881</v>
      </c>
      <c r="M45" s="10">
        <v>-1.011392952742169</v>
      </c>
      <c r="N45" s="11">
        <v>0.5163398692810458</v>
      </c>
    </row>
    <row r="46" spans="1:36" x14ac:dyDescent="0.15">
      <c r="A46" s="7" t="s">
        <v>6</v>
      </c>
      <c r="B46" s="8">
        <v>153.5750347355</v>
      </c>
      <c r="C46" s="9">
        <v>9.531103161986243E-3</v>
      </c>
      <c r="D46" s="9">
        <v>-4.2734827123663832E-3</v>
      </c>
      <c r="E46" s="9">
        <v>-1.4337263642941633E-2</v>
      </c>
      <c r="F46" s="9">
        <v>2.7862229000118699E-2</v>
      </c>
      <c r="G46" s="9">
        <v>4.0077108035865283E-2</v>
      </c>
      <c r="H46" s="9">
        <v>8.2824139734929414E-2</v>
      </c>
      <c r="I46" s="9">
        <v>9.4574674936235503E-2</v>
      </c>
      <c r="J46" s="9">
        <v>5.0903155980632234E-2</v>
      </c>
      <c r="K46" s="9">
        <v>2.2433860153359877E-3</v>
      </c>
      <c r="L46" s="10">
        <v>1.1583010069549173</v>
      </c>
      <c r="M46" s="10">
        <v>1.5646295853221148</v>
      </c>
      <c r="N46" s="11">
        <v>0.53691886964448499</v>
      </c>
    </row>
    <row r="47" spans="1:36" x14ac:dyDescent="0.15">
      <c r="A47" s="7" t="s">
        <v>7</v>
      </c>
      <c r="B47" s="8">
        <v>62.413160378799994</v>
      </c>
      <c r="C47" s="9">
        <v>1.8313024574498349E-2</v>
      </c>
      <c r="D47" s="9">
        <v>-1.3543740853992514E-2</v>
      </c>
      <c r="E47" s="9">
        <v>1.2506762816359207E-2</v>
      </c>
      <c r="F47" s="9">
        <v>-9.6870929029373443E-3</v>
      </c>
      <c r="G47" s="9">
        <v>-3.0810711550209868E-3</v>
      </c>
      <c r="H47" s="9">
        <v>0.16875653106205946</v>
      </c>
      <c r="I47" s="9" t="s">
        <v>1</v>
      </c>
      <c r="J47" s="9">
        <v>0.16716570515408913</v>
      </c>
      <c r="K47" s="9">
        <v>7.4639649908767149E-3</v>
      </c>
      <c r="L47" s="10">
        <v>5.3087032329910147E-2</v>
      </c>
      <c r="M47" s="10">
        <v>0.22457379434383171</v>
      </c>
      <c r="N47" s="11">
        <v>0.50604490500863553</v>
      </c>
    </row>
    <row r="48" spans="1:36" x14ac:dyDescent="0.15">
      <c r="A48" s="7" t="s">
        <v>9</v>
      </c>
      <c r="B48" s="8">
        <v>15.310568454099998</v>
      </c>
      <c r="C48" s="9">
        <v>4.8358695683171637E-3</v>
      </c>
      <c r="D48" s="9">
        <v>1.0237576316538211E-2</v>
      </c>
      <c r="E48" s="9">
        <v>6.2234687079005813E-3</v>
      </c>
      <c r="F48" s="9">
        <v>4.1932666098489335E-2</v>
      </c>
      <c r="G48" s="9">
        <v>6.793777375182386E-3</v>
      </c>
      <c r="H48" s="9">
        <v>3.4322157599935843E-2</v>
      </c>
      <c r="I48" s="9">
        <v>0.1167432163037041</v>
      </c>
      <c r="J48" s="9">
        <v>6.2638652827656141E-2</v>
      </c>
      <c r="K48" s="9">
        <v>2.6552373758481807E-3</v>
      </c>
      <c r="L48" s="10">
        <v>0.26927254000940282</v>
      </c>
      <c r="M48" s="10">
        <v>0.6889657632897439</v>
      </c>
      <c r="N48" s="11">
        <v>0.5281045751633987</v>
      </c>
    </row>
    <row r="49" spans="1:14" x14ac:dyDescent="0.15">
      <c r="A49" s="7" t="s">
        <v>10</v>
      </c>
      <c r="B49" s="8">
        <v>4.3684393794000007</v>
      </c>
      <c r="C49" s="9">
        <v>4.2253756138578291E-3</v>
      </c>
      <c r="D49" s="9">
        <v>4.0419958314608095E-5</v>
      </c>
      <c r="E49" s="9">
        <v>-4.1380389957571539E-3</v>
      </c>
      <c r="F49" s="9">
        <v>1.0067388320501469E-2</v>
      </c>
      <c r="G49" s="9" t="s">
        <v>1</v>
      </c>
      <c r="H49" s="9" t="s">
        <v>1</v>
      </c>
      <c r="I49" s="9" t="s">
        <v>1</v>
      </c>
      <c r="J49" s="9">
        <v>9.4139338776159265E-2</v>
      </c>
      <c r="K49" s="9">
        <v>4.4922825946916954E-3</v>
      </c>
      <c r="L49" s="10">
        <v>-0.22972337973242557</v>
      </c>
      <c r="M49" s="10">
        <v>0.10597574535538518</v>
      </c>
      <c r="N49" s="11">
        <v>0.52508960573476704</v>
      </c>
    </row>
    <row r="50" spans="1:14" x14ac:dyDescent="0.15">
      <c r="A50" s="7" t="s">
        <v>11</v>
      </c>
      <c r="B50" s="8">
        <v>2.6948544931000002</v>
      </c>
      <c r="C50" s="9">
        <v>2.1526692443382234E-2</v>
      </c>
      <c r="D50" s="9">
        <v>4.1968053926350057E-3</v>
      </c>
      <c r="E50" s="9">
        <v>5.3581811084807418E-3</v>
      </c>
      <c r="F50" s="9">
        <v>5.3215099694924328E-2</v>
      </c>
      <c r="G50" s="9">
        <v>0.13816826706715124</v>
      </c>
      <c r="H50" s="9" t="s">
        <v>1</v>
      </c>
      <c r="I50" s="9" t="s">
        <v>1</v>
      </c>
      <c r="J50" s="9">
        <v>1.4556818053333604E-2</v>
      </c>
      <c r="K50" s="9">
        <v>5.377883375906738E-3</v>
      </c>
      <c r="L50" s="10">
        <v>1.3197125892772803</v>
      </c>
      <c r="M50" s="10">
        <v>5.7686342489132825</v>
      </c>
      <c r="N50" s="11">
        <v>0.5674145299145299</v>
      </c>
    </row>
    <row r="51" spans="1:14" x14ac:dyDescent="0.15">
      <c r="A51" s="7" t="s">
        <v>14</v>
      </c>
      <c r="B51" s="8">
        <v>0.69893102559999998</v>
      </c>
      <c r="C51" s="9">
        <v>9.4797236705305155E-3</v>
      </c>
      <c r="D51" s="9">
        <v>5.7794240633156635E-3</v>
      </c>
      <c r="E51" s="9">
        <v>-4.9861135099014686E-3</v>
      </c>
      <c r="F51" s="9">
        <v>3.0160552927150808E-2</v>
      </c>
      <c r="G51" s="9">
        <v>1.6909437782660075E-2</v>
      </c>
      <c r="H51" s="9" t="s">
        <v>1</v>
      </c>
      <c r="I51" s="9" t="s">
        <v>1</v>
      </c>
      <c r="J51" s="9">
        <v>3.7439752825540143E-2</v>
      </c>
      <c r="K51" s="9">
        <v>2.5417117972033375E-3</v>
      </c>
      <c r="L51" s="10">
        <v>-7.8933511229199088E-2</v>
      </c>
      <c r="M51" s="10">
        <v>0.69355303461819218</v>
      </c>
      <c r="N51" s="11">
        <v>0.51651651651651653</v>
      </c>
    </row>
    <row r="52" spans="1:14" x14ac:dyDescent="0.15">
      <c r="A52" s="7" t="s">
        <v>15</v>
      </c>
      <c r="B52" s="8">
        <v>11.432911468000002</v>
      </c>
      <c r="C52" s="9">
        <v>9.6288560423388736E-3</v>
      </c>
      <c r="D52" s="9">
        <v>-6.9882216036982747E-3</v>
      </c>
      <c r="E52" s="9">
        <v>1.3315970636478269E-3</v>
      </c>
      <c r="F52" s="9">
        <v>2.6736902992070988E-2</v>
      </c>
      <c r="G52" s="9">
        <v>-1.5243450367248612E-2</v>
      </c>
      <c r="H52" s="9">
        <v>0.13887869175808598</v>
      </c>
      <c r="I52" s="9" t="s">
        <v>1</v>
      </c>
      <c r="J52" s="9">
        <v>9.5832258870485271E-2</v>
      </c>
      <c r="K52" s="9">
        <v>2.8918441719662201E-3</v>
      </c>
      <c r="L52" s="10">
        <v>0.17448210933620517</v>
      </c>
      <c r="M52" s="10">
        <v>0.4102039320243977</v>
      </c>
      <c r="N52" s="11">
        <v>0.53803339517625237</v>
      </c>
    </row>
    <row r="53" spans="1:14" x14ac:dyDescent="0.15">
      <c r="A53" s="7" t="s">
        <v>16</v>
      </c>
      <c r="B53" s="8">
        <v>82.196049276399989</v>
      </c>
      <c r="C53" s="9">
        <v>2.2276907393513845E-2</v>
      </c>
      <c r="D53" s="9">
        <v>2.7146693426294943E-2</v>
      </c>
      <c r="E53" s="9">
        <v>3.7030398610420345E-3</v>
      </c>
      <c r="F53" s="9">
        <v>-2.4827103612387047E-3</v>
      </c>
      <c r="G53" s="9">
        <v>6.0230793439963737E-2</v>
      </c>
      <c r="H53" s="9" t="s">
        <v>1</v>
      </c>
      <c r="I53" s="9" t="s">
        <v>1</v>
      </c>
      <c r="J53" s="9">
        <v>6.1672608796503041E-2</v>
      </c>
      <c r="K53" s="9">
        <v>5.4879949032393743E-3</v>
      </c>
      <c r="L53" s="10">
        <v>-3.6241473472839299E-2</v>
      </c>
      <c r="M53" s="10">
        <v>0.42482642889611505</v>
      </c>
      <c r="N53" s="11">
        <v>0.46964856230031948</v>
      </c>
    </row>
    <row r="54" spans="1:14" x14ac:dyDescent="0.15">
      <c r="A54" s="7" t="s">
        <v>35</v>
      </c>
      <c r="B54" s="8">
        <v>14.235087708600002</v>
      </c>
      <c r="C54" s="9">
        <v>-3.7942293943615812E-4</v>
      </c>
      <c r="D54" s="9">
        <v>-1.8153395519203142E-3</v>
      </c>
      <c r="E54" s="9">
        <v>1.5043210139318974E-2</v>
      </c>
      <c r="F54" s="9">
        <v>2.3880260298049127E-2</v>
      </c>
      <c r="G54" s="9">
        <v>5.6069191136687291E-3</v>
      </c>
      <c r="H54" s="9">
        <v>3.4328918757913329E-2</v>
      </c>
      <c r="I54" s="9">
        <v>0.10985969585058031</v>
      </c>
      <c r="J54" s="9">
        <v>7.1722984654623415E-2</v>
      </c>
      <c r="K54" s="9">
        <v>2.9987647265663163E-3</v>
      </c>
      <c r="L54" s="10">
        <v>0.4479737226487886</v>
      </c>
      <c r="M54" s="10">
        <v>0.77280574703502114</v>
      </c>
      <c r="N54" s="11">
        <v>0.53972758229284912</v>
      </c>
    </row>
    <row r="55" spans="1:14" x14ac:dyDescent="0.15">
      <c r="A55" s="7" t="s">
        <v>24</v>
      </c>
      <c r="B55" s="8">
        <v>24.2062245772</v>
      </c>
      <c r="C55" s="9">
        <v>6.7667935579781846E-3</v>
      </c>
      <c r="D55" s="9">
        <v>9.754837609548761E-3</v>
      </c>
      <c r="E55" s="9">
        <v>1.2598025073180641E-2</v>
      </c>
      <c r="F55" s="9">
        <v>4.0346902916286065E-2</v>
      </c>
      <c r="G55" s="9">
        <v>0.16277094614740717</v>
      </c>
      <c r="H55" s="9">
        <v>0.10294191178708445</v>
      </c>
      <c r="I55" s="9">
        <v>0.13752089649833932</v>
      </c>
      <c r="J55" s="9">
        <v>1.3894779589256652E-2</v>
      </c>
      <c r="K55" s="9">
        <v>4.4549377264423646E-3</v>
      </c>
      <c r="L55" s="10">
        <v>0.97191158762740448</v>
      </c>
      <c r="M55" s="10">
        <v>3.852121451056929</v>
      </c>
      <c r="N55" s="11">
        <v>0.5486831412375015</v>
      </c>
    </row>
    <row r="56" spans="1:14" x14ac:dyDescent="0.15">
      <c r="A56" s="7" t="s">
        <v>25</v>
      </c>
      <c r="B56" s="8">
        <v>6.4189249054000008</v>
      </c>
      <c r="C56" s="9">
        <v>8.4510617887545436E-3</v>
      </c>
      <c r="D56" s="9">
        <v>-4.8265093522957825E-3</v>
      </c>
      <c r="E56" s="9">
        <v>-2.0880018524988997E-2</v>
      </c>
      <c r="F56" s="9">
        <v>2.8071907687413633E-2</v>
      </c>
      <c r="G56" s="9">
        <v>7.9720690617982815E-2</v>
      </c>
      <c r="H56" s="9" t="s">
        <v>1</v>
      </c>
      <c r="I56" s="9" t="s">
        <v>1</v>
      </c>
      <c r="J56" s="9">
        <v>8.0965903493591326E-3</v>
      </c>
      <c r="K56" s="9">
        <v>2.362675737002445E-3</v>
      </c>
      <c r="L56" s="10">
        <v>0.55901839834013789</v>
      </c>
      <c r="M56" s="10">
        <v>6.8218162118273566</v>
      </c>
      <c r="N56" s="11">
        <v>0.53086419753086422</v>
      </c>
    </row>
    <row r="57" spans="1:14" x14ac:dyDescent="0.15">
      <c r="A57" s="7" t="s">
        <v>26</v>
      </c>
      <c r="B57" s="8">
        <v>4.6801208659000002</v>
      </c>
      <c r="C57" s="9">
        <v>1.3010536747490864E-2</v>
      </c>
      <c r="D57" s="9">
        <v>-2.8227880194192645E-3</v>
      </c>
      <c r="E57" s="9">
        <v>5.3655370919877265E-3</v>
      </c>
      <c r="F57" s="9">
        <v>3.5625747378790873E-2</v>
      </c>
      <c r="G57" s="9">
        <v>0.18540764284361666</v>
      </c>
      <c r="H57" s="9" t="s">
        <v>1</v>
      </c>
      <c r="I57" s="9" t="s">
        <v>1</v>
      </c>
      <c r="J57" s="9">
        <v>6.3707048964910779E-2</v>
      </c>
      <c r="K57" s="9">
        <v>6.5023995641262013E-3</v>
      </c>
      <c r="L57" s="10">
        <v>0.72849783057309492</v>
      </c>
      <c r="M57" s="10">
        <v>1.8887206086515982</v>
      </c>
      <c r="N57" s="11">
        <v>0.53649635036496346</v>
      </c>
    </row>
    <row r="58" spans="1:14" x14ac:dyDescent="0.15">
      <c r="A58" s="7" t="s">
        <v>31</v>
      </c>
      <c r="B58" s="8">
        <v>0.91407646729999992</v>
      </c>
      <c r="C58" s="9">
        <v>-8.8120269978234633E-3</v>
      </c>
      <c r="D58" s="9">
        <v>-1.5631136676638513E-2</v>
      </c>
      <c r="E58" s="9">
        <v>1.5650110471862932E-2</v>
      </c>
      <c r="F58" s="9">
        <v>0.1179337084754839</v>
      </c>
      <c r="G58" s="9">
        <v>5.8610654936936291E-2</v>
      </c>
      <c r="H58" s="9">
        <v>0.13932601608867778</v>
      </c>
      <c r="I58" s="9">
        <v>3.9120256641192785E-2</v>
      </c>
      <c r="J58" s="9">
        <v>7.8802030022981348E-2</v>
      </c>
      <c r="K58" s="9">
        <v>3.897338212991448E-3</v>
      </c>
      <c r="L58" s="10">
        <v>1.045699988878148</v>
      </c>
      <c r="M58" s="10">
        <v>1.3687629179307526</v>
      </c>
      <c r="N58" s="11">
        <v>0.54335260115606931</v>
      </c>
    </row>
    <row r="59" spans="1:14" x14ac:dyDescent="0.15">
      <c r="A59" s="7" t="s">
        <v>36</v>
      </c>
      <c r="B59" s="8">
        <v>6.6378295916000001</v>
      </c>
      <c r="C59" s="9">
        <v>2.0624011824757149E-2</v>
      </c>
      <c r="D59" s="9">
        <v>1.5351681885175772E-2</v>
      </c>
      <c r="E59" s="9">
        <v>1.1043935432142771E-2</v>
      </c>
      <c r="F59" s="9">
        <v>8.1201366178355827E-2</v>
      </c>
      <c r="G59" s="9">
        <v>3.1161378014903152E-2</v>
      </c>
      <c r="H59" s="9" t="s">
        <v>1</v>
      </c>
      <c r="I59" s="9" t="s">
        <v>1</v>
      </c>
      <c r="J59" s="9">
        <v>1.8553396903875429E-2</v>
      </c>
      <c r="K59" s="9">
        <v>2.4122424382942245E-3</v>
      </c>
      <c r="L59" s="10">
        <v>-0.22364390311094484</v>
      </c>
      <c r="M59" s="10">
        <v>1.0511596105372045</v>
      </c>
      <c r="N59" s="11">
        <v>0.52511415525114158</v>
      </c>
    </row>
    <row r="60" spans="1:14" x14ac:dyDescent="0.15">
      <c r="A60" s="7" t="s">
        <v>32</v>
      </c>
      <c r="B60" s="8">
        <v>2.5982717076000004</v>
      </c>
      <c r="C60" s="9">
        <v>1.5560581004371965E-2</v>
      </c>
      <c r="D60" s="9">
        <v>2.4950113051808165E-2</v>
      </c>
      <c r="E60" s="9">
        <v>2.505811335040764E-2</v>
      </c>
      <c r="F60" s="9">
        <v>5.4824287529836035E-2</v>
      </c>
      <c r="G60" s="9">
        <v>0.10200780870194137</v>
      </c>
      <c r="H60" s="9">
        <v>3.3694218713977264E-2</v>
      </c>
      <c r="I60" s="9">
        <v>4.6236897559698509E-2</v>
      </c>
      <c r="J60" s="9">
        <v>1.6021896381520146E-2</v>
      </c>
      <c r="K60" s="9">
        <v>4.3761257887053691E-3</v>
      </c>
      <c r="L60" s="10">
        <v>1.0435791527943221</v>
      </c>
      <c r="M60" s="10">
        <v>3.9226059726683622</v>
      </c>
      <c r="N60" s="11">
        <v>0.53154610428285243</v>
      </c>
    </row>
    <row r="61" spans="1:14" x14ac:dyDescent="0.15">
      <c r="A61" s="7" t="s">
        <v>37</v>
      </c>
      <c r="B61" s="8">
        <v>11.852822801299999</v>
      </c>
      <c r="C61" s="9">
        <v>1.8776283568052832E-2</v>
      </c>
      <c r="D61" s="9">
        <v>1.1957784318244902E-2</v>
      </c>
      <c r="E61" s="9">
        <v>2.0822523150459515E-2</v>
      </c>
      <c r="F61" s="9">
        <v>3.4484726173281022E-2</v>
      </c>
      <c r="G61" s="9">
        <v>8.3920466145115169E-2</v>
      </c>
      <c r="H61" s="9">
        <v>-8.8527600028870945E-2</v>
      </c>
      <c r="I61" s="9" t="s">
        <v>1</v>
      </c>
      <c r="J61" s="9">
        <v>2.2165415084293125E-2</v>
      </c>
      <c r="K61" s="9">
        <v>3.1856413790116106E-3</v>
      </c>
      <c r="L61" s="10">
        <v>0.43368477783343096</v>
      </c>
      <c r="M61" s="10">
        <v>1.9315070877939158</v>
      </c>
      <c r="N61" s="11">
        <v>0.53308328230251067</v>
      </c>
    </row>
    <row r="62" spans="1:14" x14ac:dyDescent="0.15">
      <c r="A62" s="7" t="s">
        <v>33</v>
      </c>
      <c r="B62" s="8">
        <v>5.8034795893999993</v>
      </c>
      <c r="C62" s="9">
        <v>1.9573060365108974E-3</v>
      </c>
      <c r="D62" s="9">
        <v>-2.9375856154558733E-3</v>
      </c>
      <c r="E62" s="9">
        <v>8.5108465472497619E-3</v>
      </c>
      <c r="F62" s="9">
        <v>4.5447776035854481E-2</v>
      </c>
      <c r="G62" s="9">
        <v>5.4202561398928317E-2</v>
      </c>
      <c r="H62" s="9">
        <v>0.11514549664908713</v>
      </c>
      <c r="I62" s="9">
        <v>7.4617937919497335E-2</v>
      </c>
      <c r="J62" s="9">
        <v>4.9087831981246922E-2</v>
      </c>
      <c r="K62" s="9">
        <v>2.7721385905037678E-3</v>
      </c>
      <c r="L62" s="10">
        <v>0.92102489024940337</v>
      </c>
      <c r="M62" s="10">
        <v>1.5992176469329857</v>
      </c>
      <c r="N62" s="11">
        <v>0.55144761458754632</v>
      </c>
    </row>
    <row r="63" spans="1:14" x14ac:dyDescent="0.15">
      <c r="A63" s="12" t="s">
        <v>38</v>
      </c>
      <c r="B63" s="13">
        <v>2.0804066351000001</v>
      </c>
      <c r="C63" s="14">
        <v>1.7167805075017806E-2</v>
      </c>
      <c r="D63" s="14">
        <v>-1.5668700683843406E-2</v>
      </c>
      <c r="E63" s="14">
        <v>-2.4233837185853813E-2</v>
      </c>
      <c r="F63" s="14">
        <v>1.9331607444347476E-2</v>
      </c>
      <c r="G63" s="14" t="s">
        <v>1</v>
      </c>
      <c r="H63" s="14" t="s">
        <v>1</v>
      </c>
      <c r="I63" s="14" t="s">
        <v>1</v>
      </c>
      <c r="J63" s="14">
        <v>4.0911743220426136E-2</v>
      </c>
      <c r="K63" s="14">
        <v>4.0291667134371694E-3</v>
      </c>
      <c r="L63" s="15">
        <v>-0.60545960788157482</v>
      </c>
      <c r="M63" s="15">
        <v>-0.40587602550542201</v>
      </c>
      <c r="N63" s="16">
        <v>0.48175182481751821</v>
      </c>
    </row>
    <row r="73" spans="1:14" ht="98.45" customHeight="1" x14ac:dyDescent="0.15"/>
    <row r="74" spans="1:14" x14ac:dyDescent="0.15">
      <c r="A74" s="131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</row>
    <row r="75" spans="1:14" x14ac:dyDescent="0.15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</row>
    <row r="77" spans="1:14" ht="15" thickBot="1" x14ac:dyDescent="0.2">
      <c r="A77" s="5" t="s">
        <v>435</v>
      </c>
      <c r="B77" s="6" t="s">
        <v>422</v>
      </c>
      <c r="C77" s="6" t="s">
        <v>436</v>
      </c>
      <c r="D77" s="6" t="s">
        <v>437</v>
      </c>
      <c r="E77" s="6" t="s">
        <v>438</v>
      </c>
      <c r="F77" s="6">
        <v>2020</v>
      </c>
      <c r="G77" s="6">
        <v>2019</v>
      </c>
      <c r="H77" s="6">
        <v>2018</v>
      </c>
      <c r="I77" s="6">
        <v>2017</v>
      </c>
      <c r="J77" s="6" t="s">
        <v>439</v>
      </c>
      <c r="K77" s="6" t="s">
        <v>440</v>
      </c>
      <c r="L77" s="6" t="s">
        <v>441</v>
      </c>
      <c r="M77" s="6" t="s">
        <v>442</v>
      </c>
      <c r="N77" s="6" t="s">
        <v>443</v>
      </c>
    </row>
    <row r="78" spans="1:14" x14ac:dyDescent="0.15">
      <c r="A78" s="7" t="s">
        <v>39</v>
      </c>
      <c r="B78" s="8">
        <v>1.0345648542000001</v>
      </c>
      <c r="C78" s="9">
        <v>2.0220907539670874E-3</v>
      </c>
      <c r="D78" s="9">
        <v>2.0020843337795746E-3</v>
      </c>
      <c r="E78" s="9">
        <v>2.0020843337795746E-3</v>
      </c>
      <c r="F78" s="9">
        <v>3.6013762595232257E-2</v>
      </c>
      <c r="G78" s="9">
        <v>5.691003048599097E-2</v>
      </c>
      <c r="H78" s="9">
        <v>-3.4794526929389724E-2</v>
      </c>
      <c r="I78" s="9">
        <v>-4.1059867598864708E-2</v>
      </c>
      <c r="J78" s="9">
        <v>9.4152626362733777E-2</v>
      </c>
      <c r="K78" s="9">
        <v>2.3670560054662674E-3</v>
      </c>
      <c r="L78" s="10">
        <v>-0.72571597570592072</v>
      </c>
      <c r="M78" s="10">
        <v>-2.2805373278573331E-2</v>
      </c>
      <c r="N78" s="11">
        <v>0.35004557885141296</v>
      </c>
    </row>
    <row r="79" spans="1:14" x14ac:dyDescent="0.15">
      <c r="A79" s="7" t="s">
        <v>6</v>
      </c>
      <c r="B79" s="8">
        <v>153.5750347355</v>
      </c>
      <c r="C79" s="9">
        <v>-7.570022710068125E-3</v>
      </c>
      <c r="D79" s="9">
        <v>4.8799999999999955E-2</v>
      </c>
      <c r="E79" s="9">
        <v>4.8799999999999955E-2</v>
      </c>
      <c r="F79" s="9">
        <v>0.11479591836734704</v>
      </c>
      <c r="G79" s="9">
        <v>8.7134824876437866E-2</v>
      </c>
      <c r="H79" s="9">
        <v>3.2564385133512674E-2</v>
      </c>
      <c r="I79" s="9">
        <v>3.0596904187735641E-2</v>
      </c>
      <c r="J79" s="9">
        <v>4.4081632653061059E-2</v>
      </c>
      <c r="K79" s="9">
        <v>2.8491859599549794E-3</v>
      </c>
      <c r="L79" s="10">
        <v>0.5678371390940532</v>
      </c>
      <c r="M79" s="10">
        <v>1.3817417401105514</v>
      </c>
      <c r="N79" s="11">
        <v>0.39015496809480399</v>
      </c>
    </row>
    <row r="80" spans="1:14" x14ac:dyDescent="0.15">
      <c r="A80" s="7" t="s">
        <v>40</v>
      </c>
      <c r="B80" s="8">
        <v>1.3922033037999999</v>
      </c>
      <c r="C80" s="9">
        <v>5.2304253030800441E-3</v>
      </c>
      <c r="D80" s="9">
        <v>4.1292899540322225E-2</v>
      </c>
      <c r="E80" s="9">
        <v>4.1292899540322225E-2</v>
      </c>
      <c r="F80" s="9">
        <v>0.10197522302479656</v>
      </c>
      <c r="G80" s="9">
        <v>8.7583732815830873E-2</v>
      </c>
      <c r="H80" s="9">
        <v>-5.0441471823000295E-2</v>
      </c>
      <c r="I80" s="9">
        <v>2.723270898533503E-2</v>
      </c>
      <c r="J80" s="9">
        <v>7.4336283185839402E-2</v>
      </c>
      <c r="K80" s="9">
        <v>2.330076176551506E-3</v>
      </c>
      <c r="L80" s="10">
        <v>-5.1769628686041902E-2</v>
      </c>
      <c r="M80" s="10">
        <v>0.35280096591045312</v>
      </c>
      <c r="N80" s="11">
        <v>0.37967183226982681</v>
      </c>
    </row>
    <row r="81" spans="1:14" x14ac:dyDescent="0.15">
      <c r="A81" s="7" t="s">
        <v>8</v>
      </c>
      <c r="B81" s="8">
        <v>33.070159329400006</v>
      </c>
      <c r="C81" s="9">
        <v>-8.2212257100151565E-3</v>
      </c>
      <c r="D81" s="9">
        <v>1.6858237547892729E-2</v>
      </c>
      <c r="E81" s="9">
        <v>1.6858237547892729E-2</v>
      </c>
      <c r="F81" s="9">
        <v>3.5101404056162133E-2</v>
      </c>
      <c r="G81" s="9">
        <v>0.15240292092292473</v>
      </c>
      <c r="H81" s="9">
        <v>3.5495650363628339E-3</v>
      </c>
      <c r="I81" s="9">
        <v>-1.4861686592922863E-2</v>
      </c>
      <c r="J81" s="9">
        <v>3.2229965156794632E-2</v>
      </c>
      <c r="K81" s="9">
        <v>2.6471068677429259E-3</v>
      </c>
      <c r="L81" s="10">
        <v>0.21629742382825085</v>
      </c>
      <c r="M81" s="10">
        <v>1.2702089195227482</v>
      </c>
      <c r="N81" s="11">
        <v>0.13309024612579762</v>
      </c>
    </row>
    <row r="82" spans="1:14" x14ac:dyDescent="0.15">
      <c r="A82" s="7" t="s">
        <v>13</v>
      </c>
      <c r="B82" s="8">
        <v>72.469164151899989</v>
      </c>
      <c r="C82" s="9">
        <v>-6.0290840460387463E-3</v>
      </c>
      <c r="D82" s="9">
        <v>1.405995907078128E-2</v>
      </c>
      <c r="E82" s="9">
        <v>1.405995907078128E-2</v>
      </c>
      <c r="F82" s="9">
        <v>3.7769994085026015E-2</v>
      </c>
      <c r="G82" s="9">
        <v>8.1883069056503333E-2</v>
      </c>
      <c r="H82" s="9">
        <v>6.3669232301883039E-2</v>
      </c>
      <c r="I82" s="9">
        <v>9.1690927975453196E-2</v>
      </c>
      <c r="J82" s="9">
        <v>2.9593943565039148E-2</v>
      </c>
      <c r="K82" s="9">
        <v>2.6037567371313499E-3</v>
      </c>
      <c r="L82" s="10">
        <v>0.73652560320926541</v>
      </c>
      <c r="M82" s="10">
        <v>2.2517528613316076</v>
      </c>
      <c r="N82" s="11">
        <v>0.41567912488605285</v>
      </c>
    </row>
    <row r="83" spans="1:14" x14ac:dyDescent="0.15">
      <c r="A83" s="7" t="s">
        <v>15</v>
      </c>
      <c r="B83" s="8">
        <v>11.432911468000002</v>
      </c>
      <c r="C83" s="9">
        <v>3.0491440813186221E-3</v>
      </c>
      <c r="D83" s="9">
        <v>2.2535617379634498E-2</v>
      </c>
      <c r="E83" s="9">
        <v>2.2535617379634498E-2</v>
      </c>
      <c r="F83" s="9">
        <v>5.4307967184822892E-2</v>
      </c>
      <c r="G83" s="9">
        <v>6.3800102108096279E-2</v>
      </c>
      <c r="H83" s="9">
        <v>8.3822276545738594E-3</v>
      </c>
      <c r="I83" s="9">
        <v>3.5574783336039917E-2</v>
      </c>
      <c r="J83" s="9">
        <v>2.6877692451767552E-2</v>
      </c>
      <c r="K83" s="9">
        <v>2.0046050648987123E-3</v>
      </c>
      <c r="L83" s="10">
        <v>0.37503506185886704</v>
      </c>
      <c r="M83" s="10">
        <v>1.5520000134977159</v>
      </c>
      <c r="N83" s="11">
        <v>0.54056517775752044</v>
      </c>
    </row>
    <row r="84" spans="1:14" x14ac:dyDescent="0.15">
      <c r="A84" s="7" t="s">
        <v>35</v>
      </c>
      <c r="B84" s="8">
        <v>14.235087708600002</v>
      </c>
      <c r="C84" s="9">
        <v>9.6360631396015994E-4</v>
      </c>
      <c r="D84" s="9">
        <v>1.8458990251394154E-2</v>
      </c>
      <c r="E84" s="9">
        <v>1.8458990251394154E-2</v>
      </c>
      <c r="F84" s="9">
        <v>2.533735710889647E-2</v>
      </c>
      <c r="G84" s="9">
        <v>8.894175834241036E-2</v>
      </c>
      <c r="H84" s="9">
        <v>-1.5218473548803605E-2</v>
      </c>
      <c r="I84" s="9">
        <v>3.1487960253344549E-2</v>
      </c>
      <c r="J84" s="9">
        <v>2.8414033053058722E-2</v>
      </c>
      <c r="K84" s="9">
        <v>2.7759155059758011E-3</v>
      </c>
      <c r="L84" s="10">
        <v>3.1601214503482911E-2</v>
      </c>
      <c r="M84" s="10">
        <v>0.66116458602536265</v>
      </c>
      <c r="N84" s="11">
        <v>0.4454424701080138</v>
      </c>
    </row>
    <row r="85" spans="1:14" x14ac:dyDescent="0.15">
      <c r="A85" s="7" t="s">
        <v>41</v>
      </c>
      <c r="B85" s="8">
        <v>1.5023364975000002</v>
      </c>
      <c r="C85" s="9">
        <v>-5.070017133158522E-3</v>
      </c>
      <c r="D85" s="9">
        <v>-1.9023781031743958E-3</v>
      </c>
      <c r="E85" s="9">
        <v>-1.9023781031743958E-3</v>
      </c>
      <c r="F85" s="9">
        <v>4.5578988463773285E-2</v>
      </c>
      <c r="G85" s="9">
        <v>6.3450709566414742E-2</v>
      </c>
      <c r="H85" s="9">
        <v>2.4609817016667535E-2</v>
      </c>
      <c r="I85" s="9">
        <v>2.7152915818354439E-2</v>
      </c>
      <c r="J85" s="9">
        <v>4.0564538741938369E-2</v>
      </c>
      <c r="K85" s="9">
        <v>2.5585995847928972E-3</v>
      </c>
      <c r="L85" s="10">
        <v>0.23732654737390452</v>
      </c>
      <c r="M85" s="10">
        <v>0.97592899223853924</v>
      </c>
      <c r="N85" s="11">
        <v>0.49309760431000171</v>
      </c>
    </row>
    <row r="86" spans="1:14" x14ac:dyDescent="0.15">
      <c r="A86" s="7" t="s">
        <v>33</v>
      </c>
      <c r="B86" s="8">
        <v>5.8034795893999993</v>
      </c>
      <c r="C86" s="9">
        <v>-6.2836624775584049E-3</v>
      </c>
      <c r="D86" s="9">
        <v>2.1217712177121761E-2</v>
      </c>
      <c r="E86" s="9">
        <v>2.1217712177121761E-2</v>
      </c>
      <c r="F86" s="9">
        <v>5.8317399617590748E-2</v>
      </c>
      <c r="G86" s="9">
        <v>2.9283354851628252E-2</v>
      </c>
      <c r="H86" s="9">
        <v>3.9634493671032445E-3</v>
      </c>
      <c r="I86" s="9">
        <v>-1.0782068696434388E-2</v>
      </c>
      <c r="J86" s="9">
        <v>6.7234848484849216E-2</v>
      </c>
      <c r="K86" s="9">
        <v>2.2595591423579197E-3</v>
      </c>
      <c r="L86" s="10">
        <v>-0.39715934054685581</v>
      </c>
      <c r="M86" s="10">
        <v>0.19119699793786721</v>
      </c>
      <c r="N86" s="11">
        <v>0.38650865998176848</v>
      </c>
    </row>
    <row r="87" spans="1:14" x14ac:dyDescent="0.15">
      <c r="A87" s="7" t="s">
        <v>42</v>
      </c>
      <c r="B87" s="8">
        <v>85.342325207999991</v>
      </c>
      <c r="C87" s="9">
        <v>-1.4842400690846524E-3</v>
      </c>
      <c r="D87" s="9">
        <v>3.1032794075939285E-2</v>
      </c>
      <c r="E87" s="9">
        <v>3.1032794075939285E-2</v>
      </c>
      <c r="F87" s="9">
        <v>4.7895708926367297E-2</v>
      </c>
      <c r="G87" s="9">
        <v>9.3852001665298834E-2</v>
      </c>
      <c r="H87" s="9">
        <v>3.6012015979122625E-2</v>
      </c>
      <c r="I87" s="9">
        <v>0.10981911709134473</v>
      </c>
      <c r="J87" s="9">
        <v>3.9123630672928521E-3</v>
      </c>
      <c r="K87" s="9">
        <v>2.9074140132131585E-3</v>
      </c>
      <c r="L87" s="10">
        <v>1.0360222721158219</v>
      </c>
      <c r="M87" s="10">
        <v>11.159580931116666</v>
      </c>
      <c r="N87" s="11">
        <v>0.446459049355872</v>
      </c>
    </row>
    <row r="88" spans="1:14" x14ac:dyDescent="0.15">
      <c r="A88" s="7" t="s">
        <v>43</v>
      </c>
      <c r="B88" s="8">
        <v>14.0837433638</v>
      </c>
      <c r="C88" s="9">
        <v>8.3892617449665696E-4</v>
      </c>
      <c r="D88" s="9">
        <v>3.428017507270209E-2</v>
      </c>
      <c r="E88" s="9">
        <v>3.428017507270209E-2</v>
      </c>
      <c r="F88" s="9">
        <v>4.7923105917828779E-2</v>
      </c>
      <c r="G88" s="9">
        <v>5.633007111255417E-2</v>
      </c>
      <c r="H88" s="9">
        <v>-2.1036884958345436E-2</v>
      </c>
      <c r="I88" s="9">
        <v>2.1776272350962911E-2</v>
      </c>
      <c r="J88" s="9">
        <v>5.1980198019804101E-2</v>
      </c>
      <c r="K88" s="9">
        <v>1.9859449953678527E-3</v>
      </c>
      <c r="L88" s="10">
        <v>-0.12260012034979481</v>
      </c>
      <c r="M88" s="10">
        <v>0.4536340465508395</v>
      </c>
      <c r="N88" s="11">
        <v>0.3486782133090246</v>
      </c>
    </row>
    <row r="89" spans="1:14" x14ac:dyDescent="0.15">
      <c r="A89" s="12" t="s">
        <v>44</v>
      </c>
      <c r="B89" s="13">
        <v>0.2713104281</v>
      </c>
      <c r="C89" s="14">
        <v>-6.9306930693070479E-3</v>
      </c>
      <c r="D89" s="14">
        <v>2.9774127310061571E-2</v>
      </c>
      <c r="E89" s="14">
        <v>2.9774127310061571E-2</v>
      </c>
      <c r="F89" s="14">
        <v>9.9780701754385914E-2</v>
      </c>
      <c r="G89" s="14">
        <v>8.1156904672988972E-2</v>
      </c>
      <c r="H89" s="14">
        <v>-3.0000398464078204E-2</v>
      </c>
      <c r="I89" s="14">
        <v>-5.0407796376383374E-2</v>
      </c>
      <c r="J89" s="14">
        <v>0.16119402985074596</v>
      </c>
      <c r="K89" s="14">
        <v>2.2924826599845772E-3</v>
      </c>
      <c r="L89" s="15">
        <v>-0.66980342614498756</v>
      </c>
      <c r="M89" s="15">
        <v>4.1196953327935527E-3</v>
      </c>
      <c r="N89" s="16">
        <v>9.3892433910665457E-2</v>
      </c>
    </row>
    <row r="90" spans="1:14" x14ac:dyDescent="0.15">
      <c r="A90" s="17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20"/>
      <c r="M90" s="20"/>
      <c r="N90" s="19"/>
    </row>
    <row r="91" spans="1:14" x14ac:dyDescent="0.15">
      <c r="A91" s="17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20"/>
      <c r="M91" s="20"/>
      <c r="N91" s="19"/>
    </row>
    <row r="92" spans="1:14" x14ac:dyDescent="0.15">
      <c r="A92" s="17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20"/>
      <c r="M92" s="20"/>
      <c r="N92" s="19"/>
    </row>
    <row r="93" spans="1:14" x14ac:dyDescent="0.15">
      <c r="A93" s="17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20"/>
      <c r="M93" s="20"/>
      <c r="N93" s="19"/>
    </row>
    <row r="94" spans="1:14" x14ac:dyDescent="0.15">
      <c r="A94" s="17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20"/>
      <c r="M94" s="20"/>
      <c r="N94" s="19"/>
    </row>
    <row r="97" spans="1:14" ht="14.25" x14ac:dyDescent="0.15">
      <c r="A97" s="21" t="s">
        <v>444</v>
      </c>
    </row>
    <row r="98" spans="1:14" ht="21" x14ac:dyDescent="0.15">
      <c r="A98" s="22" t="s">
        <v>45</v>
      </c>
      <c r="B98" s="22" t="s">
        <v>46</v>
      </c>
      <c r="C98" s="22" t="s">
        <v>47</v>
      </c>
      <c r="D98" s="22" t="s">
        <v>48</v>
      </c>
      <c r="E98" s="22" t="s">
        <v>49</v>
      </c>
      <c r="F98" s="22" t="s">
        <v>50</v>
      </c>
      <c r="G98" s="22" t="s">
        <v>51</v>
      </c>
      <c r="H98" s="22" t="s">
        <v>52</v>
      </c>
      <c r="I98" s="22" t="s">
        <v>53</v>
      </c>
      <c r="J98" s="22" t="s">
        <v>54</v>
      </c>
      <c r="K98" s="22" t="s">
        <v>55</v>
      </c>
      <c r="L98" s="22" t="s">
        <v>56</v>
      </c>
      <c r="M98" s="22" t="s">
        <v>57</v>
      </c>
      <c r="N98" s="22" t="s">
        <v>58</v>
      </c>
    </row>
    <row r="99" spans="1:14" x14ac:dyDescent="0.15">
      <c r="A99" s="23" t="s">
        <v>59</v>
      </c>
      <c r="B99" s="23" t="s">
        <v>60</v>
      </c>
      <c r="C99" s="23" t="s">
        <v>61</v>
      </c>
      <c r="D99" s="23" t="s">
        <v>62</v>
      </c>
      <c r="E99" s="23" t="s">
        <v>63</v>
      </c>
      <c r="F99" s="23" t="s">
        <v>64</v>
      </c>
      <c r="G99" s="23" t="s">
        <v>65</v>
      </c>
      <c r="H99" s="23" t="s">
        <v>66</v>
      </c>
      <c r="I99" s="23" t="s">
        <v>67</v>
      </c>
      <c r="J99" s="23" t="s">
        <v>68</v>
      </c>
      <c r="K99" s="23" t="s">
        <v>69</v>
      </c>
      <c r="L99" s="23" t="s">
        <v>70</v>
      </c>
      <c r="M99" s="23" t="s">
        <v>71</v>
      </c>
      <c r="N99" s="23" t="s">
        <v>72</v>
      </c>
    </row>
    <row r="100" spans="1:14" ht="31.5" x14ac:dyDescent="0.15">
      <c r="A100" s="23" t="s">
        <v>73</v>
      </c>
      <c r="B100" s="23" t="s">
        <v>74</v>
      </c>
      <c r="C100" s="23" t="s">
        <v>75</v>
      </c>
      <c r="D100" s="23" t="s">
        <v>76</v>
      </c>
      <c r="E100" s="23" t="s">
        <v>77</v>
      </c>
      <c r="F100" s="23" t="s">
        <v>78</v>
      </c>
      <c r="G100" s="23" t="s">
        <v>79</v>
      </c>
      <c r="H100" s="23" t="s">
        <v>80</v>
      </c>
      <c r="I100" s="23" t="s">
        <v>81</v>
      </c>
      <c r="J100" s="23" t="s">
        <v>82</v>
      </c>
      <c r="K100" s="23" t="s">
        <v>83</v>
      </c>
      <c r="L100" s="23" t="s">
        <v>84</v>
      </c>
      <c r="M100" s="23" t="s">
        <v>85</v>
      </c>
      <c r="N100" s="23" t="s">
        <v>86</v>
      </c>
    </row>
    <row r="101" spans="1:14" x14ac:dyDescent="0.15">
      <c r="A101" s="23" t="s">
        <v>87</v>
      </c>
      <c r="B101" s="23" t="s">
        <v>88</v>
      </c>
      <c r="C101" s="23" t="s">
        <v>89</v>
      </c>
      <c r="D101" s="23" t="s">
        <v>90</v>
      </c>
      <c r="E101" s="23" t="s">
        <v>91</v>
      </c>
      <c r="F101" s="23" t="s">
        <v>92</v>
      </c>
      <c r="G101" s="23" t="s">
        <v>93</v>
      </c>
      <c r="H101" s="23" t="s">
        <v>94</v>
      </c>
      <c r="I101" s="23" t="s">
        <v>95</v>
      </c>
      <c r="J101" s="23" t="s">
        <v>96</v>
      </c>
      <c r="K101" s="23" t="s">
        <v>97</v>
      </c>
      <c r="L101" s="23" t="s">
        <v>98</v>
      </c>
      <c r="M101" s="23" t="s">
        <v>99</v>
      </c>
      <c r="N101" s="23" t="s">
        <v>100</v>
      </c>
    </row>
    <row r="102" spans="1:14" ht="31.5" x14ac:dyDescent="0.15">
      <c r="A102" s="23" t="s">
        <v>101</v>
      </c>
      <c r="B102" s="23" t="s">
        <v>102</v>
      </c>
      <c r="C102" s="23" t="s">
        <v>103</v>
      </c>
      <c r="D102" s="23" t="s">
        <v>104</v>
      </c>
      <c r="E102" s="23" t="s">
        <v>105</v>
      </c>
      <c r="F102" s="23" t="s">
        <v>106</v>
      </c>
      <c r="G102" s="23" t="s">
        <v>107</v>
      </c>
      <c r="H102" s="23" t="s">
        <v>108</v>
      </c>
      <c r="I102" s="23" t="s">
        <v>109</v>
      </c>
      <c r="J102" s="23" t="s">
        <v>110</v>
      </c>
      <c r="K102" s="23" t="s">
        <v>111</v>
      </c>
      <c r="L102" s="23" t="s">
        <v>112</v>
      </c>
      <c r="M102" s="23" t="s">
        <v>113</v>
      </c>
      <c r="N102" s="23" t="s">
        <v>114</v>
      </c>
    </row>
    <row r="103" spans="1:14" x14ac:dyDescent="0.15">
      <c r="A103" s="23" t="s">
        <v>115</v>
      </c>
      <c r="B103" s="23" t="s">
        <v>116</v>
      </c>
      <c r="C103" s="23" t="s">
        <v>117</v>
      </c>
      <c r="D103" s="23" t="s">
        <v>118</v>
      </c>
      <c r="E103" s="23" t="s">
        <v>119</v>
      </c>
      <c r="F103" s="23" t="s">
        <v>120</v>
      </c>
      <c r="G103" s="23" t="s">
        <v>121</v>
      </c>
      <c r="H103" s="23" t="s">
        <v>122</v>
      </c>
      <c r="I103" s="23" t="s">
        <v>123</v>
      </c>
      <c r="J103" s="23" t="s">
        <v>124</v>
      </c>
      <c r="K103" s="23" t="s">
        <v>125</v>
      </c>
      <c r="L103" s="23" t="s">
        <v>126</v>
      </c>
      <c r="M103" s="23" t="s">
        <v>127</v>
      </c>
      <c r="N103" s="23" t="s">
        <v>128</v>
      </c>
    </row>
    <row r="104" spans="1:14" ht="31.5" x14ac:dyDescent="0.15">
      <c r="A104" s="23" t="s">
        <v>129</v>
      </c>
      <c r="B104" s="23" t="s">
        <v>130</v>
      </c>
      <c r="C104" s="23" t="s">
        <v>131</v>
      </c>
      <c r="D104" s="23" t="s">
        <v>132</v>
      </c>
      <c r="E104" s="23" t="s">
        <v>133</v>
      </c>
      <c r="F104" s="23" t="s">
        <v>134</v>
      </c>
      <c r="G104" s="23" t="s">
        <v>135</v>
      </c>
      <c r="H104" s="23" t="s">
        <v>136</v>
      </c>
      <c r="I104" s="23" t="s">
        <v>137</v>
      </c>
      <c r="J104" s="23" t="s">
        <v>138</v>
      </c>
      <c r="K104" s="23" t="s">
        <v>139</v>
      </c>
      <c r="L104" s="23" t="s">
        <v>140</v>
      </c>
      <c r="M104" s="23" t="s">
        <v>141</v>
      </c>
      <c r="N104" s="23" t="s">
        <v>142</v>
      </c>
    </row>
    <row r="105" spans="1:14" x14ac:dyDescent="0.15">
      <c r="A105" s="23" t="s">
        <v>143</v>
      </c>
      <c r="B105" s="23" t="s">
        <v>144</v>
      </c>
      <c r="C105" s="23" t="s">
        <v>145</v>
      </c>
      <c r="D105" s="23" t="s">
        <v>146</v>
      </c>
      <c r="E105" s="23" t="s">
        <v>147</v>
      </c>
      <c r="F105" s="23" t="s">
        <v>148</v>
      </c>
      <c r="G105" s="23" t="s">
        <v>149</v>
      </c>
      <c r="H105" s="23" t="s">
        <v>150</v>
      </c>
      <c r="I105" s="23" t="s">
        <v>151</v>
      </c>
      <c r="J105" s="23" t="s">
        <v>152</v>
      </c>
      <c r="K105" s="23" t="s">
        <v>153</v>
      </c>
      <c r="L105" s="23" t="s">
        <v>154</v>
      </c>
      <c r="M105" s="23" t="s">
        <v>155</v>
      </c>
      <c r="N105" s="23" t="s">
        <v>156</v>
      </c>
    </row>
    <row r="106" spans="1:14" ht="31.5" x14ac:dyDescent="0.15">
      <c r="A106" s="23" t="s">
        <v>157</v>
      </c>
      <c r="B106" s="23" t="s">
        <v>158</v>
      </c>
      <c r="C106" s="23" t="s">
        <v>159</v>
      </c>
      <c r="D106" s="23" t="s">
        <v>160</v>
      </c>
      <c r="E106" s="23" t="s">
        <v>161</v>
      </c>
      <c r="F106" s="23" t="s">
        <v>162</v>
      </c>
      <c r="G106" s="23" t="s">
        <v>163</v>
      </c>
      <c r="H106" s="23" t="s">
        <v>164</v>
      </c>
      <c r="I106" s="23" t="s">
        <v>165</v>
      </c>
      <c r="J106" s="23" t="s">
        <v>166</v>
      </c>
      <c r="K106" s="23" t="s">
        <v>167</v>
      </c>
      <c r="L106" s="23" t="s">
        <v>168</v>
      </c>
      <c r="M106" s="23" t="s">
        <v>169</v>
      </c>
      <c r="N106" s="23" t="s">
        <v>170</v>
      </c>
    </row>
    <row r="107" spans="1:14" x14ac:dyDescent="0.15">
      <c r="A107" s="23" t="s">
        <v>171</v>
      </c>
      <c r="B107" s="23" t="s">
        <v>172</v>
      </c>
      <c r="C107" s="23" t="s">
        <v>173</v>
      </c>
      <c r="D107" s="23" t="s">
        <v>174</v>
      </c>
      <c r="E107" s="23" t="s">
        <v>175</v>
      </c>
      <c r="F107" s="23" t="s">
        <v>176</v>
      </c>
      <c r="G107" s="23" t="s">
        <v>177</v>
      </c>
      <c r="H107" s="23" t="s">
        <v>178</v>
      </c>
      <c r="I107" s="23" t="s">
        <v>179</v>
      </c>
      <c r="J107" s="23" t="s">
        <v>180</v>
      </c>
      <c r="K107" s="23" t="s">
        <v>181</v>
      </c>
      <c r="L107" s="23" t="s">
        <v>182</v>
      </c>
      <c r="M107" s="23" t="s">
        <v>183</v>
      </c>
      <c r="N107" s="23" t="s">
        <v>184</v>
      </c>
    </row>
    <row r="108" spans="1:14" ht="31.5" x14ac:dyDescent="0.15">
      <c r="A108" s="23" t="s">
        <v>185</v>
      </c>
      <c r="B108" s="23" t="s">
        <v>186</v>
      </c>
      <c r="C108" s="23" t="s">
        <v>187</v>
      </c>
      <c r="D108" s="23" t="s">
        <v>188</v>
      </c>
      <c r="E108" s="23" t="s">
        <v>189</v>
      </c>
      <c r="F108" s="23" t="s">
        <v>190</v>
      </c>
      <c r="G108" s="23" t="s">
        <v>191</v>
      </c>
      <c r="H108" s="23" t="s">
        <v>192</v>
      </c>
      <c r="I108" s="23" t="s">
        <v>193</v>
      </c>
      <c r="J108" s="23" t="s">
        <v>194</v>
      </c>
      <c r="K108" s="23" t="s">
        <v>195</v>
      </c>
      <c r="L108" s="23" t="s">
        <v>196</v>
      </c>
      <c r="M108" s="23" t="s">
        <v>197</v>
      </c>
      <c r="N108" s="23" t="s">
        <v>198</v>
      </c>
    </row>
    <row r="109" spans="1:14" x14ac:dyDescent="0.15">
      <c r="A109" s="23" t="s">
        <v>199</v>
      </c>
      <c r="B109" s="23" t="s">
        <v>200</v>
      </c>
      <c r="C109" s="23" t="s">
        <v>201</v>
      </c>
      <c r="D109" s="23" t="s">
        <v>202</v>
      </c>
      <c r="E109" s="23" t="s">
        <v>203</v>
      </c>
      <c r="F109" s="23" t="s">
        <v>204</v>
      </c>
      <c r="G109" s="23" t="s">
        <v>205</v>
      </c>
      <c r="H109" s="23" t="s">
        <v>206</v>
      </c>
      <c r="I109" s="23" t="s">
        <v>207</v>
      </c>
      <c r="J109" s="23" t="s">
        <v>208</v>
      </c>
      <c r="K109" s="23" t="s">
        <v>209</v>
      </c>
      <c r="L109" s="23" t="s">
        <v>210</v>
      </c>
      <c r="M109" s="23" t="s">
        <v>211</v>
      </c>
      <c r="N109" s="23" t="s">
        <v>212</v>
      </c>
    </row>
    <row r="110" spans="1:14" ht="31.5" x14ac:dyDescent="0.15">
      <c r="A110" s="23" t="s">
        <v>213</v>
      </c>
      <c r="B110" s="23" t="s">
        <v>214</v>
      </c>
      <c r="C110" s="23" t="s">
        <v>215</v>
      </c>
      <c r="D110" s="23" t="s">
        <v>216</v>
      </c>
      <c r="E110" s="23" t="s">
        <v>217</v>
      </c>
      <c r="F110" s="23" t="s">
        <v>218</v>
      </c>
      <c r="G110" s="23" t="s">
        <v>219</v>
      </c>
      <c r="H110" s="23" t="s">
        <v>220</v>
      </c>
      <c r="I110" s="23" t="s">
        <v>221</v>
      </c>
      <c r="J110" s="23" t="s">
        <v>222</v>
      </c>
      <c r="K110" s="23" t="s">
        <v>223</v>
      </c>
      <c r="L110" s="23" t="s">
        <v>224</v>
      </c>
      <c r="M110" s="23" t="s">
        <v>225</v>
      </c>
      <c r="N110" s="23" t="s">
        <v>226</v>
      </c>
    </row>
    <row r="111" spans="1:14" x14ac:dyDescent="0.15">
      <c r="A111" s="23" t="s">
        <v>227</v>
      </c>
      <c r="B111" s="23" t="s">
        <v>228</v>
      </c>
      <c r="C111" s="23" t="s">
        <v>229</v>
      </c>
      <c r="D111" s="23" t="s">
        <v>230</v>
      </c>
      <c r="E111" s="23" t="s">
        <v>231</v>
      </c>
      <c r="F111" s="23" t="s">
        <v>232</v>
      </c>
      <c r="G111" s="23" t="s">
        <v>233</v>
      </c>
      <c r="H111" s="23" t="s">
        <v>234</v>
      </c>
      <c r="I111" s="23" t="s">
        <v>235</v>
      </c>
      <c r="J111" s="23" t="s">
        <v>236</v>
      </c>
      <c r="K111" s="23" t="s">
        <v>237</v>
      </c>
      <c r="L111" s="23" t="s">
        <v>238</v>
      </c>
      <c r="M111" s="23" t="s">
        <v>239</v>
      </c>
      <c r="N111" s="23" t="s">
        <v>240</v>
      </c>
    </row>
    <row r="112" spans="1:14" ht="21" x14ac:dyDescent="0.15">
      <c r="A112" s="23" t="s">
        <v>241</v>
      </c>
      <c r="B112" s="23" t="s">
        <v>242</v>
      </c>
      <c r="C112" s="23" t="s">
        <v>243</v>
      </c>
      <c r="D112" s="23" t="s">
        <v>244</v>
      </c>
      <c r="E112" s="23" t="s">
        <v>245</v>
      </c>
      <c r="F112" s="23" t="s">
        <v>246</v>
      </c>
      <c r="G112" s="23" t="s">
        <v>247</v>
      </c>
      <c r="H112" s="23" t="s">
        <v>248</v>
      </c>
      <c r="I112" s="23" t="s">
        <v>249</v>
      </c>
      <c r="J112" s="23" t="s">
        <v>250</v>
      </c>
      <c r="K112" s="23" t="s">
        <v>251</v>
      </c>
      <c r="L112" s="23" t="s">
        <v>252</v>
      </c>
      <c r="M112" s="23" t="s">
        <v>253</v>
      </c>
      <c r="N112" s="23" t="s">
        <v>254</v>
      </c>
    </row>
    <row r="113" spans="1:14" x14ac:dyDescent="0.15">
      <c r="A113" s="23" t="s">
        <v>255</v>
      </c>
      <c r="B113" s="23" t="s">
        <v>256</v>
      </c>
      <c r="C113" s="23" t="s">
        <v>257</v>
      </c>
      <c r="D113" s="23" t="s">
        <v>258</v>
      </c>
      <c r="E113" s="23" t="s">
        <v>259</v>
      </c>
      <c r="F113" s="23" t="s">
        <v>260</v>
      </c>
      <c r="G113" s="23" t="s">
        <v>261</v>
      </c>
      <c r="H113" s="23" t="s">
        <v>262</v>
      </c>
      <c r="I113" s="23" t="s">
        <v>263</v>
      </c>
      <c r="J113" s="23" t="s">
        <v>264</v>
      </c>
      <c r="K113" s="23" t="s">
        <v>265</v>
      </c>
      <c r="L113" s="23" t="s">
        <v>266</v>
      </c>
      <c r="M113" s="23" t="s">
        <v>267</v>
      </c>
      <c r="N113" s="23" t="s">
        <v>268</v>
      </c>
    </row>
    <row r="114" spans="1:14" ht="21" x14ac:dyDescent="0.15">
      <c r="A114" s="23" t="s">
        <v>269</v>
      </c>
      <c r="B114" s="23" t="s">
        <v>270</v>
      </c>
      <c r="C114" s="23" t="s">
        <v>271</v>
      </c>
      <c r="D114" s="23" t="s">
        <v>272</v>
      </c>
      <c r="E114" s="23" t="s">
        <v>273</v>
      </c>
      <c r="F114" s="23" t="s">
        <v>274</v>
      </c>
      <c r="G114" s="23" t="s">
        <v>275</v>
      </c>
      <c r="H114" s="23" t="s">
        <v>276</v>
      </c>
      <c r="I114" s="23" t="s">
        <v>277</v>
      </c>
      <c r="J114" s="23" t="s">
        <v>278</v>
      </c>
      <c r="K114" s="23" t="s">
        <v>279</v>
      </c>
      <c r="L114" s="23" t="s">
        <v>280</v>
      </c>
      <c r="M114" s="23"/>
      <c r="N114" s="23"/>
    </row>
    <row r="115" spans="1:14" x14ac:dyDescent="0.15">
      <c r="A115" s="24" t="s">
        <v>281</v>
      </c>
      <c r="B115" s="24" t="s">
        <v>282</v>
      </c>
      <c r="C115" s="24" t="s">
        <v>283</v>
      </c>
      <c r="D115" s="24" t="s">
        <v>284</v>
      </c>
      <c r="E115" s="24" t="s">
        <v>285</v>
      </c>
      <c r="F115" s="24" t="s">
        <v>286</v>
      </c>
      <c r="G115" s="24" t="s">
        <v>287</v>
      </c>
      <c r="H115" s="24" t="s">
        <v>288</v>
      </c>
      <c r="I115" s="24" t="s">
        <v>289</v>
      </c>
      <c r="J115" s="24" t="s">
        <v>290</v>
      </c>
      <c r="K115" s="24" t="s">
        <v>291</v>
      </c>
      <c r="L115" s="24" t="s">
        <v>292</v>
      </c>
      <c r="M115" s="24"/>
      <c r="N115" s="24"/>
    </row>
    <row r="116" spans="1:14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1:14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</row>
    <row r="118" spans="1:14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</row>
    <row r="119" spans="1:14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</row>
    <row r="120" spans="1:14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</row>
    <row r="122" spans="1:14" x14ac:dyDescent="0.15">
      <c r="A122" s="135" t="s">
        <v>445</v>
      </c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</row>
    <row r="123" spans="1:14" x14ac:dyDescent="0.15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</row>
    <row r="124" spans="1:14" x14ac:dyDescent="0.15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</row>
    <row r="125" spans="1:14" x14ac:dyDescent="0.15">
      <c r="A125" s="135" t="s">
        <v>446</v>
      </c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</row>
    <row r="126" spans="1:14" x14ac:dyDescent="0.15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</row>
    <row r="127" spans="1:14" x14ac:dyDescent="0.15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</row>
    <row r="128" spans="1:14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23.1" customHeight="1" x14ac:dyDescent="0.15">
      <c r="A137" s="1"/>
      <c r="B137" s="1"/>
      <c r="C137" s="1"/>
      <c r="D137" s="2"/>
      <c r="E137" s="2"/>
      <c r="F137" s="130" t="s">
        <v>0</v>
      </c>
      <c r="G137" s="130"/>
      <c r="H137" s="130"/>
      <c r="I137" s="130"/>
      <c r="J137" s="130"/>
      <c r="K137" s="2"/>
      <c r="L137" s="1"/>
      <c r="M137" s="1"/>
      <c r="N137" s="1"/>
    </row>
    <row r="138" spans="1:14" ht="22.5" x14ac:dyDescent="0.15">
      <c r="A138" s="1"/>
      <c r="B138" s="1"/>
      <c r="C138" s="1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</row>
    <row r="139" spans="1:14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</sheetData>
  <mergeCells count="7">
    <mergeCell ref="F137:J137"/>
    <mergeCell ref="A1:N2"/>
    <mergeCell ref="K4:L4"/>
    <mergeCell ref="M4:N4"/>
    <mergeCell ref="A74:N75"/>
    <mergeCell ref="A122:N124"/>
    <mergeCell ref="A125:N127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6"/>
  <sheetViews>
    <sheetView topLeftCell="A4" workbookViewId="0">
      <selection activeCell="U39" sqref="U39"/>
    </sheetView>
  </sheetViews>
  <sheetFormatPr defaultColWidth="11" defaultRowHeight="13.5" x14ac:dyDescent="0.15"/>
  <cols>
    <col min="1" max="1" width="12" style="26" bestFit="1" customWidth="1"/>
    <col min="2" max="2" width="6.125" style="27" customWidth="1"/>
    <col min="3" max="4" width="8.5" style="26" bestFit="1" customWidth="1"/>
    <col min="5" max="5" width="7" style="26" bestFit="1" customWidth="1"/>
    <col min="6" max="6" width="6.875" style="26" bestFit="1" customWidth="1"/>
    <col min="7" max="7" width="6.875" style="26" customWidth="1"/>
    <col min="8" max="8" width="6.625" style="26" customWidth="1"/>
    <col min="9" max="9" width="7" style="26" customWidth="1"/>
    <col min="10" max="11" width="6.625" style="26" customWidth="1"/>
    <col min="12" max="12" width="6.875" style="26" customWidth="1"/>
    <col min="13" max="13" width="7.625" style="26" customWidth="1"/>
    <col min="14" max="14" width="7.375" style="26" customWidth="1"/>
    <col min="15" max="15" width="7" style="26" customWidth="1"/>
    <col min="16" max="16" width="7.125" style="26" customWidth="1"/>
    <col min="17" max="17" width="7" style="26" customWidth="1"/>
    <col min="18" max="19" width="7.125" customWidth="1"/>
    <col min="20" max="20" width="20.125" style="26" customWidth="1"/>
    <col min="21" max="21" width="11.625" style="26" bestFit="1" customWidth="1"/>
    <col min="22" max="23" width="9.375" style="26" bestFit="1" customWidth="1"/>
    <col min="24" max="24" width="7.375" style="26" bestFit="1" customWidth="1"/>
    <col min="25" max="27" width="9.375" style="26" bestFit="1" customWidth="1"/>
    <col min="31" max="31" width="11" customWidth="1"/>
    <col min="33" max="33" width="11" style="28"/>
    <col min="34" max="34" width="11" customWidth="1"/>
    <col min="35" max="35" width="0" hidden="1" customWidth="1"/>
  </cols>
  <sheetData>
    <row r="1" spans="1:35" ht="15" customHeight="1" x14ac:dyDescent="0.15">
      <c r="A1" s="131" t="s">
        <v>447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 t="s">
        <v>448</v>
      </c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25"/>
    </row>
    <row r="2" spans="1:35" ht="15" customHeight="1" x14ac:dyDescent="0.1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25"/>
    </row>
    <row r="3" spans="1:35" x14ac:dyDescent="0.15">
      <c r="R3" s="26"/>
      <c r="T3"/>
      <c r="U3"/>
      <c r="AB3" s="26"/>
      <c r="AC3" s="26"/>
    </row>
    <row r="4" spans="1:35" x14ac:dyDescent="0.15">
      <c r="P4" s="146" t="s">
        <v>449</v>
      </c>
      <c r="Q4" s="146"/>
      <c r="R4" s="147">
        <v>44015</v>
      </c>
      <c r="S4" s="146"/>
      <c r="T4" s="29"/>
      <c r="U4" s="30" t="s">
        <v>296</v>
      </c>
      <c r="V4" s="30" t="s">
        <v>298</v>
      </c>
      <c r="W4" s="30" t="s">
        <v>300</v>
      </c>
      <c r="X4" s="30" t="s">
        <v>302</v>
      </c>
      <c r="Y4" s="30" t="s">
        <v>304</v>
      </c>
      <c r="Z4" s="30" t="s">
        <v>306</v>
      </c>
      <c r="AA4" s="30" t="s">
        <v>308</v>
      </c>
      <c r="AB4" s="31"/>
      <c r="AC4" s="31"/>
      <c r="AD4" s="32"/>
      <c r="AE4" s="32"/>
      <c r="AF4" s="32"/>
      <c r="AG4" s="33"/>
    </row>
    <row r="5" spans="1:35" x14ac:dyDescent="0.15">
      <c r="R5" s="26"/>
      <c r="T5" s="34">
        <v>43983</v>
      </c>
      <c r="U5" s="35" t="s">
        <v>1</v>
      </c>
      <c r="V5" s="35" t="s">
        <v>1</v>
      </c>
      <c r="W5" s="35">
        <v>0.12362962962962949</v>
      </c>
      <c r="X5" s="35">
        <v>4.1450777202072575E-2</v>
      </c>
      <c r="Y5" s="35">
        <v>9.600981404958682E-2</v>
      </c>
      <c r="Z5" s="35">
        <v>2.8467279986113665E-2</v>
      </c>
      <c r="AA5" s="35">
        <v>-5.5805378181491283E-2</v>
      </c>
      <c r="AB5" s="35"/>
      <c r="AC5" s="35"/>
      <c r="AD5" s="35"/>
      <c r="AE5" s="35"/>
      <c r="AF5" s="35"/>
      <c r="AG5" s="33"/>
    </row>
    <row r="6" spans="1:35" ht="23.25" thickBot="1" x14ac:dyDescent="0.2">
      <c r="A6" s="38" t="s">
        <v>450</v>
      </c>
      <c r="B6" s="39" t="s">
        <v>451</v>
      </c>
      <c r="C6" s="139" t="s">
        <v>452</v>
      </c>
      <c r="D6" s="139"/>
      <c r="E6" s="127" t="s">
        <v>453</v>
      </c>
      <c r="F6" s="127" t="s">
        <v>454</v>
      </c>
      <c r="G6" s="127" t="s">
        <v>455</v>
      </c>
      <c r="H6" s="127" t="s">
        <v>456</v>
      </c>
      <c r="I6" s="127">
        <v>2017</v>
      </c>
      <c r="J6" s="127">
        <v>2018</v>
      </c>
      <c r="K6" s="127">
        <v>2019</v>
      </c>
      <c r="L6" s="127">
        <v>2020</v>
      </c>
      <c r="M6" s="40" t="s">
        <v>293</v>
      </c>
      <c r="N6" s="40" t="s">
        <v>457</v>
      </c>
      <c r="O6" s="40" t="s">
        <v>458</v>
      </c>
      <c r="P6" s="40" t="s">
        <v>459</v>
      </c>
      <c r="Q6" s="40" t="s">
        <v>404</v>
      </c>
      <c r="R6" s="40" t="s">
        <v>294</v>
      </c>
      <c r="S6" s="40" t="s">
        <v>295</v>
      </c>
      <c r="T6" s="34">
        <v>43952</v>
      </c>
      <c r="U6" s="35">
        <v>4.9300907825856333E-2</v>
      </c>
      <c r="V6" s="35">
        <v>2.8987498282731155E-2</v>
      </c>
      <c r="W6" s="35">
        <v>4.1425595926868841E-2</v>
      </c>
      <c r="X6" s="35">
        <v>3.9011703511053352E-3</v>
      </c>
      <c r="Y6" s="35">
        <v>-9.4019827310520866E-3</v>
      </c>
      <c r="Z6" s="35">
        <v>6.0567010309278219E-2</v>
      </c>
      <c r="AA6" s="35">
        <v>2.2907083716651469E-2</v>
      </c>
      <c r="AB6" s="36"/>
      <c r="AC6" s="36"/>
      <c r="AD6" s="37"/>
      <c r="AE6" s="37"/>
      <c r="AF6" s="37"/>
      <c r="AG6" s="33"/>
    </row>
    <row r="7" spans="1:35" x14ac:dyDescent="0.15">
      <c r="A7" s="42" t="s">
        <v>296</v>
      </c>
      <c r="B7" s="128">
        <v>34</v>
      </c>
      <c r="C7" s="145" t="s">
        <v>297</v>
      </c>
      <c r="D7" s="145"/>
      <c r="E7" s="43" t="s">
        <v>1</v>
      </c>
      <c r="F7" s="43" t="s">
        <v>1</v>
      </c>
      <c r="G7" s="43" t="s">
        <v>1</v>
      </c>
      <c r="H7" s="43" t="s">
        <v>1</v>
      </c>
      <c r="I7" s="43">
        <v>2.0746542242959628E-2</v>
      </c>
      <c r="J7" s="43">
        <v>0.10523303352412086</v>
      </c>
      <c r="K7" s="43">
        <v>5.3621272219773732E-2</v>
      </c>
      <c r="L7" s="43" t="s">
        <v>1</v>
      </c>
      <c r="M7" s="43" t="s">
        <v>1</v>
      </c>
      <c r="N7" s="43" t="s">
        <v>1</v>
      </c>
      <c r="O7" s="43">
        <v>0.19304024365234265</v>
      </c>
      <c r="P7" s="43">
        <v>0.15163054605565521</v>
      </c>
      <c r="Q7" s="43" t="s">
        <v>1</v>
      </c>
      <c r="R7" s="45">
        <v>0.52</v>
      </c>
      <c r="S7" s="45">
        <v>0.5490196078431373</v>
      </c>
      <c r="T7" s="41">
        <v>43922</v>
      </c>
      <c r="U7" s="35">
        <v>-2.8455546256357302E-2</v>
      </c>
      <c r="V7" s="35">
        <v>7.2649276966719389E-3</v>
      </c>
      <c r="W7" s="35">
        <v>4.2209358417752044E-2</v>
      </c>
      <c r="X7" s="35">
        <v>7.8636959370904386E-3</v>
      </c>
      <c r="Y7" s="35">
        <v>8.1243149139209134E-3</v>
      </c>
      <c r="Z7" s="35">
        <v>-0.11882553329548225</v>
      </c>
      <c r="AA7" s="35">
        <v>-4.8244461956045821E-2</v>
      </c>
      <c r="AC7" s="36"/>
      <c r="AD7" s="37"/>
      <c r="AE7" s="37"/>
      <c r="AF7" s="37"/>
      <c r="AG7" s="33"/>
      <c r="AI7" s="46">
        <f t="shared" ref="AI7:AI13" si="0">B7/SUM(B$7:B$13)</f>
        <v>0.34482758620689657</v>
      </c>
    </row>
    <row r="8" spans="1:35" ht="13.5" customHeight="1" x14ac:dyDescent="0.15">
      <c r="A8" s="42" t="s">
        <v>298</v>
      </c>
      <c r="B8" s="47">
        <v>15</v>
      </c>
      <c r="C8" s="142" t="s">
        <v>299</v>
      </c>
      <c r="D8" s="142"/>
      <c r="E8" s="48" t="s">
        <v>1</v>
      </c>
      <c r="F8" s="48" t="s">
        <v>1</v>
      </c>
      <c r="G8" s="48" t="s">
        <v>1</v>
      </c>
      <c r="H8" s="48" t="s">
        <v>1</v>
      </c>
      <c r="I8" s="48">
        <v>7.7199754364419178E-3</v>
      </c>
      <c r="J8" s="48">
        <v>3.5083137459737096E-2</v>
      </c>
      <c r="K8" s="48">
        <v>8.289550496205482E-2</v>
      </c>
      <c r="L8" s="48" t="s">
        <v>1</v>
      </c>
      <c r="M8" s="48" t="s">
        <v>1</v>
      </c>
      <c r="N8" s="48" t="s">
        <v>1</v>
      </c>
      <c r="O8" s="48">
        <v>0.13669748503808488</v>
      </c>
      <c r="P8" s="48">
        <v>0.11628304988959162</v>
      </c>
      <c r="Q8" s="44" t="s">
        <v>1</v>
      </c>
      <c r="R8" s="45">
        <v>0.46</v>
      </c>
      <c r="S8" s="45">
        <v>0.52941176470588236</v>
      </c>
      <c r="T8" s="41">
        <v>43891</v>
      </c>
      <c r="U8" s="35">
        <v>4.9881716796214844E-2</v>
      </c>
      <c r="V8" s="35">
        <v>5.4732540319638E-2</v>
      </c>
      <c r="W8" s="35">
        <v>5.5319871033429426E-2</v>
      </c>
      <c r="X8" s="35">
        <v>0.15169811320754722</v>
      </c>
      <c r="Y8" s="35">
        <v>9.7982300884955645E-2</v>
      </c>
      <c r="Z8" s="35">
        <v>-4.8541441580490778E-2</v>
      </c>
      <c r="AA8" s="35">
        <v>0.15218158890290032</v>
      </c>
      <c r="AC8" s="35"/>
      <c r="AD8" s="29"/>
      <c r="AE8" s="29"/>
      <c r="AF8" s="29"/>
      <c r="AG8" s="33"/>
      <c r="AI8" s="46">
        <f t="shared" si="0"/>
        <v>0.15212981744421908</v>
      </c>
    </row>
    <row r="9" spans="1:35" x14ac:dyDescent="0.15">
      <c r="A9" s="42" t="s">
        <v>300</v>
      </c>
      <c r="B9" s="47">
        <v>9.6</v>
      </c>
      <c r="C9" s="142" t="s">
        <v>301</v>
      </c>
      <c r="D9" s="142"/>
      <c r="E9" s="48">
        <v>3.8332534738859489E-2</v>
      </c>
      <c r="F9" s="48">
        <v>0.10215795974714803</v>
      </c>
      <c r="G9" s="48">
        <v>0.16095208939231589</v>
      </c>
      <c r="H9" s="48">
        <v>0.28966162217309982</v>
      </c>
      <c r="I9" s="48" t="s">
        <v>1</v>
      </c>
      <c r="J9" s="48">
        <v>3.3797216699801222E-2</v>
      </c>
      <c r="K9" s="48">
        <v>0.10753295668549892</v>
      </c>
      <c r="L9" s="48">
        <v>0.28966162217309988</v>
      </c>
      <c r="M9" s="48">
        <v>-0.14036401767657858</v>
      </c>
      <c r="N9" s="48">
        <v>-0.14036401767657858</v>
      </c>
      <c r="O9" s="48">
        <v>0.12448361947720893</v>
      </c>
      <c r="P9" s="48">
        <v>0.11976486060468487</v>
      </c>
      <c r="Q9" s="44">
        <v>1.4663844532435544</v>
      </c>
      <c r="R9" s="45">
        <v>0.54</v>
      </c>
      <c r="S9" s="45">
        <v>0.47058823529411764</v>
      </c>
      <c r="T9" s="41">
        <v>43862</v>
      </c>
      <c r="U9" s="35">
        <v>3.5701785089254416E-2</v>
      </c>
      <c r="V9" s="35">
        <v>1.7675454883030111E-2</v>
      </c>
      <c r="W9" s="35">
        <v>-1.331100879028866E-2</v>
      </c>
      <c r="X9" s="35">
        <v>7.9869600651996622E-2</v>
      </c>
      <c r="Y9" s="35">
        <v>3.9902819701096978E-2</v>
      </c>
      <c r="Z9" s="35">
        <v>1.847048652047479E-2</v>
      </c>
      <c r="AA9" s="35">
        <v>3.3682673757755875E-2</v>
      </c>
      <c r="AC9" s="35"/>
      <c r="AD9" s="29"/>
      <c r="AE9" s="29"/>
      <c r="AF9" s="29"/>
      <c r="AG9" s="33"/>
      <c r="AI9" s="46">
        <f t="shared" si="0"/>
        <v>9.7363083164300201E-2</v>
      </c>
    </row>
    <row r="10" spans="1:35" x14ac:dyDescent="0.15">
      <c r="A10" s="42" t="s">
        <v>302</v>
      </c>
      <c r="B10" s="47">
        <v>4.8</v>
      </c>
      <c r="C10" s="142" t="s">
        <v>303</v>
      </c>
      <c r="D10" s="142"/>
      <c r="E10" s="48">
        <v>1.6434892541087244E-2</v>
      </c>
      <c r="F10" s="48">
        <v>1.7721518987341787E-2</v>
      </c>
      <c r="G10" s="48">
        <v>5.3735255570118004E-2</v>
      </c>
      <c r="H10" s="48">
        <v>0.35126050420168081</v>
      </c>
      <c r="I10" s="48" t="s">
        <v>1</v>
      </c>
      <c r="J10" s="48" t="s">
        <v>1</v>
      </c>
      <c r="K10" s="48">
        <v>7.9854809437386431E-2</v>
      </c>
      <c r="L10" s="48">
        <v>0.35126050420168076</v>
      </c>
      <c r="M10" s="48">
        <v>-3.5205364626990754E-2</v>
      </c>
      <c r="N10" s="48">
        <v>-4.5333333333333226E-2</v>
      </c>
      <c r="O10" s="48">
        <v>0.12214472094653565</v>
      </c>
      <c r="P10" s="48">
        <v>0.11066215134789044</v>
      </c>
      <c r="Q10" s="44">
        <v>1.9706842232129502</v>
      </c>
      <c r="R10" s="45">
        <v>0.54</v>
      </c>
      <c r="S10" s="45">
        <v>0.42424242424242425</v>
      </c>
      <c r="T10" s="41">
        <v>43831</v>
      </c>
      <c r="U10" s="35">
        <v>-4.1132180702731416E-3</v>
      </c>
      <c r="V10" s="35">
        <v>3.6965729688101689E-2</v>
      </c>
      <c r="W10" s="35">
        <v>1.5558578473048788E-2</v>
      </c>
      <c r="X10" s="35">
        <v>3.1092436974790038E-2</v>
      </c>
      <c r="Y10" s="35">
        <v>-5.418466720363075E-3</v>
      </c>
      <c r="Z10" s="35">
        <v>4.6299342105263173E-2</v>
      </c>
      <c r="AA10" s="35">
        <v>1.3052103999164387E-3</v>
      </c>
      <c r="AC10" s="35"/>
      <c r="AD10" s="29"/>
      <c r="AE10" s="29"/>
      <c r="AF10" s="29"/>
      <c r="AG10" s="33"/>
      <c r="AI10" s="46">
        <f t="shared" si="0"/>
        <v>4.8681541582150101E-2</v>
      </c>
    </row>
    <row r="11" spans="1:35" x14ac:dyDescent="0.15">
      <c r="A11" s="42" t="s">
        <v>304</v>
      </c>
      <c r="B11" s="47">
        <v>2.1</v>
      </c>
      <c r="C11" s="142" t="s">
        <v>305</v>
      </c>
      <c r="D11" s="142"/>
      <c r="E11" s="48">
        <v>5.3170368532076011E-2</v>
      </c>
      <c r="F11" s="48">
        <v>8.1830348607482048E-2</v>
      </c>
      <c r="G11" s="48">
        <v>8.7722670767653485E-2</v>
      </c>
      <c r="H11" s="48">
        <v>0.24295233213736553</v>
      </c>
      <c r="I11" s="48">
        <v>5.3039575683394485E-2</v>
      </c>
      <c r="J11" s="48">
        <v>6.137909709338274E-2</v>
      </c>
      <c r="K11" s="48">
        <v>-1.5353121801432892E-3</v>
      </c>
      <c r="L11" s="48">
        <v>0.24295233213736545</v>
      </c>
      <c r="M11" s="48">
        <v>-0.10203536870203544</v>
      </c>
      <c r="N11" s="48">
        <v>-0.10203536870203544</v>
      </c>
      <c r="O11" s="48">
        <v>0.11885201492922109</v>
      </c>
      <c r="P11" s="48">
        <v>0.10506610138538386</v>
      </c>
      <c r="Q11" s="44">
        <v>1.0270707902152765</v>
      </c>
      <c r="R11" s="45">
        <v>0.44</v>
      </c>
      <c r="S11" s="45">
        <v>0.60784313725490191</v>
      </c>
      <c r="T11" s="41">
        <v>43800</v>
      </c>
      <c r="U11" s="35">
        <v>-6.4417815335596632E-3</v>
      </c>
      <c r="V11" s="35">
        <v>-1.01387406616863E-2</v>
      </c>
      <c r="W11" s="35">
        <v>-1.2509445050793497E-2</v>
      </c>
      <c r="X11" s="35">
        <v>1.709401709401711E-2</v>
      </c>
      <c r="Y11" s="35">
        <v>1.4560582423296812E-2</v>
      </c>
      <c r="Z11" s="35">
        <v>1.6467441277271632E-2</v>
      </c>
      <c r="AA11" s="35">
        <v>-3.6412817311694324E-3</v>
      </c>
      <c r="AC11" s="35"/>
      <c r="AD11" s="29"/>
      <c r="AE11" s="29"/>
      <c r="AF11" s="29"/>
      <c r="AG11" s="33"/>
      <c r="AI11" s="46">
        <f t="shared" si="0"/>
        <v>2.1298174442190673E-2</v>
      </c>
    </row>
    <row r="12" spans="1:35" x14ac:dyDescent="0.15">
      <c r="A12" s="42" t="s">
        <v>306</v>
      </c>
      <c r="B12" s="47">
        <v>27</v>
      </c>
      <c r="C12" s="142" t="s">
        <v>307</v>
      </c>
      <c r="D12" s="142"/>
      <c r="E12" s="48">
        <v>-4.903298290666875E-2</v>
      </c>
      <c r="F12" s="48">
        <v>-2.3244312561819983E-2</v>
      </c>
      <c r="G12" s="48">
        <v>9.9257884972170668E-2</v>
      </c>
      <c r="H12" s="48">
        <v>-2.5493421052631512E-2</v>
      </c>
      <c r="I12" s="48" t="s">
        <v>1</v>
      </c>
      <c r="J12" s="48">
        <v>0.29947245736719402</v>
      </c>
      <c r="K12" s="48">
        <v>0.16452786822447801</v>
      </c>
      <c r="L12" s="48">
        <v>-2.5493421052631526E-2</v>
      </c>
      <c r="M12" s="48">
        <v>-0.30550186831593862</v>
      </c>
      <c r="N12" s="48">
        <v>-0.30550186831593862</v>
      </c>
      <c r="O12" s="48">
        <v>0.29439905033280839</v>
      </c>
      <c r="P12" s="48">
        <v>0.26719960257090636</v>
      </c>
      <c r="Q12" s="44">
        <v>0.31765791754832123</v>
      </c>
      <c r="R12" s="45">
        <v>0.46</v>
      </c>
      <c r="S12" s="45">
        <v>0.50980392156862742</v>
      </c>
      <c r="T12" s="41">
        <v>43770</v>
      </c>
      <c r="U12" s="35">
        <v>1.2270368812228349E-2</v>
      </c>
      <c r="V12" s="35">
        <v>1.4226070821091674E-2</v>
      </c>
      <c r="W12" s="35">
        <v>1.934724091520835E-3</v>
      </c>
      <c r="X12" s="35">
        <v>1.3864818024263445E-2</v>
      </c>
      <c r="Y12" s="35">
        <v>-1.0802469135802422E-2</v>
      </c>
      <c r="Z12" s="35">
        <v>4.3436546009594276E-2</v>
      </c>
      <c r="AA12" s="35">
        <v>4.6431876326819527E-2</v>
      </c>
      <c r="AC12" s="35"/>
      <c r="AD12" s="29"/>
      <c r="AE12" s="29"/>
      <c r="AF12" s="29"/>
      <c r="AG12" s="33"/>
      <c r="AI12" s="46">
        <f t="shared" si="0"/>
        <v>0.27383367139959436</v>
      </c>
    </row>
    <row r="13" spans="1:35" x14ac:dyDescent="0.15">
      <c r="A13" s="49" t="s">
        <v>308</v>
      </c>
      <c r="B13" s="50">
        <v>6.1</v>
      </c>
      <c r="C13" s="144" t="s">
        <v>309</v>
      </c>
      <c r="D13" s="144"/>
      <c r="E13" s="51">
        <v>-2.175736116287736E-2</v>
      </c>
      <c r="F13" s="51">
        <v>-3.7673587240478604E-2</v>
      </c>
      <c r="G13" s="51">
        <v>-3.9038901601830732E-2</v>
      </c>
      <c r="H13" s="51">
        <v>9.6220110681841872E-2</v>
      </c>
      <c r="I13" s="51" t="s">
        <v>1</v>
      </c>
      <c r="J13" s="51">
        <v>0.21894590201996744</v>
      </c>
      <c r="K13" s="51">
        <v>0.20700737286533494</v>
      </c>
      <c r="L13" s="51">
        <v>9.6220110681841886E-2</v>
      </c>
      <c r="M13" s="51">
        <v>-8.0772261623325403E-2</v>
      </c>
      <c r="N13" s="51">
        <v>-0.12681564245810062</v>
      </c>
      <c r="O13" s="51">
        <v>0.13692186413186003</v>
      </c>
      <c r="P13" s="51">
        <v>0.15673644029486022</v>
      </c>
      <c r="Q13" s="52">
        <v>0.88065400612994971</v>
      </c>
      <c r="R13" s="53">
        <v>0.48</v>
      </c>
      <c r="S13" s="53">
        <v>0.50980392156862742</v>
      </c>
      <c r="T13" s="41">
        <v>43739</v>
      </c>
      <c r="U13" s="35">
        <v>1.0844142036997568E-2</v>
      </c>
      <c r="V13" s="35">
        <v>-4.4642857142855649E-3</v>
      </c>
      <c r="W13" s="35">
        <v>8.7399236317352354E-3</v>
      </c>
      <c r="X13" s="35">
        <v>-1.0291595197255584E-2</v>
      </c>
      <c r="Y13" s="35">
        <v>-2.311557788944724E-2</v>
      </c>
      <c r="Z13" s="35">
        <v>-4.082696316886663E-3</v>
      </c>
      <c r="AA13" s="35">
        <v>-1.3955235897160658E-2</v>
      </c>
      <c r="AC13" s="35"/>
      <c r="AD13" s="29"/>
      <c r="AE13" s="29"/>
      <c r="AF13" s="29"/>
      <c r="AG13" s="33"/>
      <c r="AI13" s="46">
        <f t="shared" si="0"/>
        <v>6.1866125760649086E-2</v>
      </c>
    </row>
    <row r="14" spans="1:35" ht="14.25" thickBot="1" x14ac:dyDescent="0.2">
      <c r="A14" s="54"/>
      <c r="B14" s="55"/>
      <c r="C14" s="128"/>
      <c r="D14" s="12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4"/>
      <c r="R14" s="48"/>
      <c r="S14" s="48"/>
      <c r="T14" s="41">
        <v>43709</v>
      </c>
      <c r="U14" s="35">
        <v>-4.6689189189189149E-2</v>
      </c>
      <c r="V14" s="35">
        <v>-4.5337644206040188E-2</v>
      </c>
      <c r="W14" s="35">
        <v>-4.9750040316077944E-2</v>
      </c>
      <c r="X14" s="35">
        <v>-2.2632020117351326E-2</v>
      </c>
      <c r="Y14" s="35">
        <v>-4.52364633310487E-2</v>
      </c>
      <c r="Z14" s="35">
        <v>-8.0290804505872032E-2</v>
      </c>
      <c r="AA14" s="35">
        <v>-5.391842835789023E-3</v>
      </c>
      <c r="AC14" s="35"/>
      <c r="AD14" s="29"/>
      <c r="AE14" s="29"/>
      <c r="AF14" s="29"/>
      <c r="AG14" s="33"/>
    </row>
    <row r="15" spans="1:35" x14ac:dyDescent="0.15">
      <c r="A15" s="56" t="s">
        <v>460</v>
      </c>
      <c r="B15" s="57">
        <v>9.6</v>
      </c>
      <c r="C15" s="58"/>
      <c r="D15" s="58"/>
      <c r="E15" s="59">
        <v>1.6434892541087244E-2</v>
      </c>
      <c r="F15" s="59">
        <v>1.7721518987341787E-2</v>
      </c>
      <c r="G15" s="59">
        <v>8.7722670767653485E-2</v>
      </c>
      <c r="H15" s="59">
        <v>0.24295233213736553</v>
      </c>
      <c r="I15" s="59">
        <v>2.0746542242959628E-2</v>
      </c>
      <c r="J15" s="59">
        <v>8.33060653087518E-2</v>
      </c>
      <c r="K15" s="59">
        <v>8.289550496205482E-2</v>
      </c>
      <c r="L15" s="59">
        <v>0.24295233213736545</v>
      </c>
      <c r="M15" s="59">
        <v>-0.10203536870203544</v>
      </c>
      <c r="N15" s="59">
        <v>-0.12681564245810062</v>
      </c>
      <c r="O15" s="59">
        <v>0.13669748503808488</v>
      </c>
      <c r="P15" s="59">
        <v>0.11976486060468487</v>
      </c>
      <c r="Q15" s="60">
        <v>1.0270707902152765</v>
      </c>
      <c r="R15" s="61">
        <v>0.48</v>
      </c>
      <c r="S15" s="62">
        <v>0.50980392156862742</v>
      </c>
      <c r="T15" s="41">
        <v>43678</v>
      </c>
      <c r="U15" s="35">
        <v>-7.9099074943022075E-3</v>
      </c>
      <c r="V15" s="35">
        <v>9.0202675638868884E-2</v>
      </c>
      <c r="W15" s="35">
        <v>-3.215233338535986E-2</v>
      </c>
      <c r="X15" s="35">
        <v>5.2956751985878243E-2</v>
      </c>
      <c r="Y15" s="35">
        <v>8.5718235863403609E-3</v>
      </c>
      <c r="Z15" s="35">
        <v>-6.6522484898202658E-2</v>
      </c>
      <c r="AA15" s="35">
        <v>-7.1553506121800328E-3</v>
      </c>
      <c r="AC15" s="35"/>
      <c r="AD15" s="29"/>
      <c r="AE15" s="29"/>
      <c r="AF15" s="29"/>
      <c r="AG15" s="33"/>
    </row>
    <row r="16" spans="1:35" x14ac:dyDescent="0.15">
      <c r="A16" s="63" t="s">
        <v>461</v>
      </c>
      <c r="B16" s="64">
        <v>14.085714285714285</v>
      </c>
      <c r="C16" s="65"/>
      <c r="D16" s="65"/>
      <c r="E16" s="66">
        <v>7.4294903484953267E-3</v>
      </c>
      <c r="F16" s="66">
        <v>2.8158385507934657E-2</v>
      </c>
      <c r="G16" s="66">
        <v>7.2525799820085474E-2</v>
      </c>
      <c r="H16" s="66">
        <v>0.19092022962827132</v>
      </c>
      <c r="I16" s="66">
        <v>2.7168697787598676E-2</v>
      </c>
      <c r="J16" s="66">
        <v>0.12565180736070056</v>
      </c>
      <c r="K16" s="66">
        <v>9.9129210316340505E-2</v>
      </c>
      <c r="L16" s="66">
        <v>0.19092022962827129</v>
      </c>
      <c r="M16" s="66">
        <v>-0.13277577618897377</v>
      </c>
      <c r="N16" s="66">
        <v>-0.14401004609719731</v>
      </c>
      <c r="O16" s="66">
        <v>0.16093414264400879</v>
      </c>
      <c r="P16" s="66">
        <v>0.14676325030699608</v>
      </c>
      <c r="Q16" s="67">
        <v>1.1324902780700106</v>
      </c>
      <c r="R16" s="68">
        <v>0.49142857142857144</v>
      </c>
      <c r="S16" s="69">
        <v>0.51438757321110262</v>
      </c>
      <c r="T16" s="41">
        <v>43647</v>
      </c>
      <c r="U16" s="35">
        <v>-2.3307581511064601E-2</v>
      </c>
      <c r="V16" s="35">
        <v>-2.5526932084309097E-2</v>
      </c>
      <c r="W16" s="35">
        <v>-2.6069772744546624E-2</v>
      </c>
      <c r="X16" s="35">
        <v>-1.4782608695652092E-2</v>
      </c>
      <c r="Y16" s="35">
        <v>-2.1046220477769443E-2</v>
      </c>
      <c r="Z16" s="35">
        <v>-9.9039172209903908E-2</v>
      </c>
      <c r="AA16" s="35">
        <v>-2.3699870633893953E-2</v>
      </c>
      <c r="AC16" s="35"/>
      <c r="AD16" s="29"/>
      <c r="AE16" s="29"/>
      <c r="AF16" s="29"/>
      <c r="AG16" s="33"/>
    </row>
    <row r="17" spans="1:39" ht="14.25" thickBot="1" x14ac:dyDescent="0.2">
      <c r="A17" s="70" t="s">
        <v>462</v>
      </c>
      <c r="B17" s="71"/>
      <c r="C17" s="72"/>
      <c r="D17" s="72"/>
      <c r="E17" s="73">
        <v>-9.1082439144622596E-3</v>
      </c>
      <c r="F17" s="73">
        <v>3.8561674995082648E-3</v>
      </c>
      <c r="G17" s="73">
        <v>4.4920004949212083E-2</v>
      </c>
      <c r="H17" s="73">
        <v>4.9448500986374017E-2</v>
      </c>
      <c r="I17" s="73">
        <v>9.4580646728436579E-3</v>
      </c>
      <c r="J17" s="73">
        <v>0.14177328536679923</v>
      </c>
      <c r="K17" s="73">
        <v>0.10328548235643532</v>
      </c>
      <c r="L17" s="73">
        <v>4.9448500986374024E-2</v>
      </c>
      <c r="M17" s="73">
        <v>-0.10620705714616241</v>
      </c>
      <c r="N17" s="73">
        <v>-0.10954862786505261</v>
      </c>
      <c r="O17" s="73">
        <v>0.19704619603262716</v>
      </c>
      <c r="P17" s="73">
        <v>0.17212703519912198</v>
      </c>
      <c r="Q17" s="74">
        <v>0.40205047559036244</v>
      </c>
      <c r="R17" s="75">
        <v>0.49318458417849909</v>
      </c>
      <c r="S17" s="76">
        <v>0.52041414020891419</v>
      </c>
      <c r="T17" s="41">
        <v>43617</v>
      </c>
      <c r="U17" s="35">
        <v>1.9558106935451642E-2</v>
      </c>
      <c r="V17" s="35">
        <v>1.3930663289536044E-2</v>
      </c>
      <c r="W17" s="35">
        <v>3.6882339033808949E-2</v>
      </c>
      <c r="X17" s="35">
        <v>1.7421602787456463E-3</v>
      </c>
      <c r="Y17" s="35">
        <v>2.6465684912475702E-2</v>
      </c>
      <c r="Z17" s="35">
        <v>0.15947335618572753</v>
      </c>
      <c r="AA17" s="35">
        <v>2.3949557569014002E-2</v>
      </c>
      <c r="AC17" s="35"/>
      <c r="AD17" s="29"/>
      <c r="AE17" s="29"/>
      <c r="AF17" s="29"/>
      <c r="AG17" s="33"/>
    </row>
    <row r="18" spans="1:39" x14ac:dyDescent="0.15">
      <c r="A18" s="54"/>
      <c r="B18" s="55"/>
      <c r="C18" s="128"/>
      <c r="D18" s="128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8"/>
      <c r="R18" s="79"/>
      <c r="S18" s="79"/>
      <c r="T18" s="41">
        <v>43586</v>
      </c>
      <c r="U18" s="35">
        <v>1.967056901715214E-2</v>
      </c>
      <c r="V18" s="35">
        <v>-8.2424052123400218E-3</v>
      </c>
      <c r="W18" s="35">
        <v>3.1626016260162551E-2</v>
      </c>
      <c r="X18" s="35">
        <v>3.1446540880503075E-2</v>
      </c>
      <c r="Y18" s="35">
        <v>2.4116098740840891E-2</v>
      </c>
      <c r="Z18" s="35">
        <v>3.7168713639301909E-2</v>
      </c>
      <c r="AA18" s="35">
        <v>3.82901468889255E-2</v>
      </c>
      <c r="AC18" s="35"/>
      <c r="AD18" s="29"/>
      <c r="AE18" s="29"/>
      <c r="AF18" s="29"/>
      <c r="AG18" s="33"/>
    </row>
    <row r="19" spans="1:39" x14ac:dyDescent="0.15">
      <c r="A19" s="54"/>
      <c r="B19" s="55"/>
      <c r="C19" s="128"/>
      <c r="D19" s="128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8"/>
      <c r="R19" s="79"/>
      <c r="S19" s="79"/>
      <c r="T19" s="41">
        <v>43556</v>
      </c>
      <c r="U19" s="35">
        <v>4.6587833024647474E-2</v>
      </c>
      <c r="V19" s="35">
        <v>4.8218546860857386E-2</v>
      </c>
      <c r="W19" s="35">
        <v>2.159468438538208E-2</v>
      </c>
      <c r="X19" s="35">
        <v>2.580645161290325E-2</v>
      </c>
      <c r="Y19" s="35">
        <v>3.9997143061210267E-3</v>
      </c>
      <c r="Z19" s="35">
        <v>5.435338217754309E-2</v>
      </c>
      <c r="AA19" s="35">
        <v>9.744611483426914E-2</v>
      </c>
      <c r="AC19" s="35"/>
      <c r="AD19" s="29"/>
      <c r="AE19" s="29"/>
      <c r="AF19" s="29"/>
      <c r="AG19" s="33"/>
      <c r="AH19" s="26"/>
      <c r="AI19" s="26"/>
      <c r="AJ19" s="26"/>
      <c r="AK19" s="26"/>
      <c r="AL19" s="26"/>
      <c r="AM19" s="26"/>
    </row>
    <row r="20" spans="1:39" x14ac:dyDescent="0.15">
      <c r="Q20" s="80"/>
      <c r="R20" s="26"/>
      <c r="T20" s="41">
        <v>43525</v>
      </c>
      <c r="U20" s="35">
        <v>2.2131791247232673E-3</v>
      </c>
      <c r="V20" s="35">
        <v>-1.8889618922470176E-3</v>
      </c>
      <c r="W20" s="35">
        <v>5.7067603160667203E-2</v>
      </c>
      <c r="X20" s="35">
        <v>-2.7777777777777898E-2</v>
      </c>
      <c r="Y20" s="35">
        <v>-2.8383067314365133E-2</v>
      </c>
      <c r="Z20" s="35">
        <v>1.5485768665109463E-2</v>
      </c>
      <c r="AA20" s="35">
        <v>6.0379181258429563E-5</v>
      </c>
      <c r="AC20" s="35"/>
      <c r="AD20" s="29"/>
      <c r="AE20" s="29"/>
      <c r="AF20" s="29"/>
      <c r="AG20" s="81"/>
    </row>
    <row r="21" spans="1:39" x14ac:dyDescent="0.15">
      <c r="A21" s="42"/>
      <c r="B21" s="47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82"/>
      <c r="Q21" s="83"/>
      <c r="R21" s="82"/>
      <c r="S21" s="82"/>
      <c r="T21" s="41">
        <v>43497</v>
      </c>
      <c r="U21" s="35">
        <v>1.1847142960340944E-2</v>
      </c>
      <c r="V21" s="35">
        <v>-1.0805101957917044E-2</v>
      </c>
      <c r="W21" s="35">
        <v>1.2444444444444456E-2</v>
      </c>
      <c r="X21" s="35">
        <v>-7.9999999999999082E-3</v>
      </c>
      <c r="Y21" s="35">
        <v>6.2146498149571469E-3</v>
      </c>
      <c r="Z21" s="35">
        <v>-1.8343949044586041E-2</v>
      </c>
      <c r="AA21" s="35">
        <v>-3.0043923865300217E-2</v>
      </c>
      <c r="AC21" s="35"/>
      <c r="AD21" s="29"/>
      <c r="AE21" s="29"/>
      <c r="AF21" s="29"/>
      <c r="AG21" s="33"/>
    </row>
    <row r="22" spans="1:39" ht="23.25" thickBot="1" x14ac:dyDescent="0.2">
      <c r="A22" s="38" t="s">
        <v>463</v>
      </c>
      <c r="B22" s="39" t="s">
        <v>464</v>
      </c>
      <c r="C22" s="139" t="s">
        <v>465</v>
      </c>
      <c r="D22" s="139"/>
      <c r="E22" s="127" t="s">
        <v>466</v>
      </c>
      <c r="F22" s="127" t="s">
        <v>467</v>
      </c>
      <c r="G22" s="127" t="s">
        <v>468</v>
      </c>
      <c r="H22" s="127" t="s">
        <v>469</v>
      </c>
      <c r="I22" s="127">
        <v>2017</v>
      </c>
      <c r="J22" s="127">
        <v>2018</v>
      </c>
      <c r="K22" s="127">
        <v>2019</v>
      </c>
      <c r="L22" s="127">
        <v>2020</v>
      </c>
      <c r="M22" s="40" t="s">
        <v>293</v>
      </c>
      <c r="N22" s="40" t="s">
        <v>470</v>
      </c>
      <c r="O22" s="40" t="s">
        <v>471</v>
      </c>
      <c r="P22" s="40" t="s">
        <v>472</v>
      </c>
      <c r="Q22" s="40" t="s">
        <v>473</v>
      </c>
      <c r="R22" s="40" t="s">
        <v>294</v>
      </c>
      <c r="S22" s="40" t="s">
        <v>295</v>
      </c>
      <c r="T22" s="41">
        <v>43466</v>
      </c>
      <c r="U22" s="35">
        <v>1.6820919641545574E-2</v>
      </c>
      <c r="V22" s="35">
        <v>2.651988991743812E-2</v>
      </c>
      <c r="W22" s="35">
        <v>5.9322033898305031E-2</v>
      </c>
      <c r="X22" s="35">
        <v>2.0871143375680495E-2</v>
      </c>
      <c r="Y22" s="35">
        <v>4.7009796753911412E-2</v>
      </c>
      <c r="Z22" s="35">
        <v>0.12765753687033132</v>
      </c>
      <c r="AA22" s="35">
        <v>7.5997227298506553E-2</v>
      </c>
      <c r="AC22" s="35"/>
      <c r="AD22" s="84"/>
      <c r="AE22" s="84"/>
      <c r="AF22" s="84"/>
      <c r="AG22" s="33"/>
    </row>
    <row r="23" spans="1:39" x14ac:dyDescent="0.15">
      <c r="A23" s="85" t="s">
        <v>310</v>
      </c>
      <c r="B23" s="128">
        <v>34</v>
      </c>
      <c r="C23" s="145" t="s">
        <v>311</v>
      </c>
      <c r="D23" s="145"/>
      <c r="E23" s="43">
        <v>2.5096726968524079E-3</v>
      </c>
      <c r="F23" s="43">
        <v>9.9020330770040691E-3</v>
      </c>
      <c r="G23" s="43">
        <v>3.180326104504113E-2</v>
      </c>
      <c r="H23" s="43">
        <v>0.16100514683620953</v>
      </c>
      <c r="I23" s="43">
        <v>0.15198776758409799</v>
      </c>
      <c r="J23" s="43">
        <v>0.24832274011299424</v>
      </c>
      <c r="K23" s="43">
        <v>0.20004359831419841</v>
      </c>
      <c r="L23" s="43">
        <v>0.16100514683620948</v>
      </c>
      <c r="M23" s="43">
        <v>-8.4261756772604612E-2</v>
      </c>
      <c r="N23" s="43">
        <v>-8.4261756772604612E-2</v>
      </c>
      <c r="O23" s="43">
        <v>9.1822083212104291E-2</v>
      </c>
      <c r="P23" s="43">
        <v>0.1039191115001821</v>
      </c>
      <c r="Q23" s="86">
        <v>2.046558857451966</v>
      </c>
      <c r="R23" s="87">
        <v>0.56000000000000005</v>
      </c>
      <c r="S23" s="87">
        <v>0.6470588235294118</v>
      </c>
      <c r="T23" s="41">
        <v>43435</v>
      </c>
      <c r="U23" s="35">
        <v>-3.1721194879089601E-2</v>
      </c>
      <c r="V23" s="35">
        <v>-3.8215502201544714E-3</v>
      </c>
      <c r="W23" s="35">
        <v>-9.4073377234232358E-4</v>
      </c>
      <c r="X23" s="35">
        <v>2.7297543221111134E-3</v>
      </c>
      <c r="Y23" s="35">
        <v>-7.0417422867513919E-3</v>
      </c>
      <c r="Z23" s="35">
        <v>-7.2564170885513715E-2</v>
      </c>
      <c r="AA23" s="35">
        <v>1.5291106845809362E-2</v>
      </c>
      <c r="AC23" s="35"/>
      <c r="AD23" s="29"/>
      <c r="AE23" s="29"/>
      <c r="AF23" s="29"/>
      <c r="AG23" s="33"/>
      <c r="AI23" s="46">
        <f t="shared" ref="AI23:AI39" si="1">B23/SUM(B$23:B$39)</f>
        <v>0.10095311618515988</v>
      </c>
    </row>
    <row r="24" spans="1:39" x14ac:dyDescent="0.15">
      <c r="A24" s="85" t="s">
        <v>312</v>
      </c>
      <c r="B24" s="128">
        <v>120</v>
      </c>
      <c r="C24" s="142" t="s">
        <v>313</v>
      </c>
      <c r="D24" s="142"/>
      <c r="E24" s="48">
        <v>7.2174106151458967E-4</v>
      </c>
      <c r="F24" s="48">
        <v>1.3888888888888592E-3</v>
      </c>
      <c r="G24" s="48">
        <v>2.0148282302337471E-2</v>
      </c>
      <c r="H24" s="48">
        <v>0.10902602596443735</v>
      </c>
      <c r="I24" s="48" t="s">
        <v>1</v>
      </c>
      <c r="J24" s="48">
        <v>0.20328643117189818</v>
      </c>
      <c r="K24" s="48">
        <v>0.32959751308900526</v>
      </c>
      <c r="L24" s="48">
        <v>0.10902602596443733</v>
      </c>
      <c r="M24" s="48">
        <v>-4.1443850267379623E-2</v>
      </c>
      <c r="N24" s="48">
        <v>-4.1443850267379623E-2</v>
      </c>
      <c r="O24" s="48">
        <v>7.9416614248516038E-2</v>
      </c>
      <c r="P24" s="48">
        <v>9.6093230567123988E-2</v>
      </c>
      <c r="Q24" s="44">
        <v>2.4083496537974298</v>
      </c>
      <c r="R24" s="45">
        <v>0.74</v>
      </c>
      <c r="S24" s="45">
        <v>0.56862745098039214</v>
      </c>
      <c r="T24" s="41">
        <v>43405</v>
      </c>
      <c r="U24" s="35">
        <v>4.8940614741868012E-2</v>
      </c>
      <c r="V24" s="35">
        <v>-2.73405136702575E-3</v>
      </c>
      <c r="W24" s="35">
        <v>2.6061776061775978E-2</v>
      </c>
      <c r="X24" s="35">
        <v>7.7450980392156824E-2</v>
      </c>
      <c r="Y24" s="35">
        <v>4.1036880290205573E-2</v>
      </c>
      <c r="Z24" s="35">
        <v>4.6278226930582513E-2</v>
      </c>
      <c r="AA24" s="35">
        <v>-6.2781075733045519E-2</v>
      </c>
      <c r="AC24" s="35"/>
      <c r="AD24" s="29"/>
      <c r="AE24" s="29"/>
      <c r="AF24" s="29"/>
      <c r="AG24" s="33"/>
      <c r="AI24" s="46">
        <f t="shared" si="1"/>
        <v>0.35630511594762315</v>
      </c>
    </row>
    <row r="25" spans="1:39" x14ac:dyDescent="0.15">
      <c r="A25" s="42" t="s">
        <v>314</v>
      </c>
      <c r="B25" s="128">
        <v>11</v>
      </c>
      <c r="C25" s="142" t="s">
        <v>315</v>
      </c>
      <c r="D25" s="142"/>
      <c r="E25" s="48">
        <v>3.587002391335001E-3</v>
      </c>
      <c r="F25" s="48">
        <v>2.3884791008079169E-3</v>
      </c>
      <c r="G25" s="48">
        <v>-1.7557146791517389E-2</v>
      </c>
      <c r="H25" s="48">
        <v>0.18848908878893902</v>
      </c>
      <c r="I25" s="48" t="s">
        <v>1</v>
      </c>
      <c r="J25" s="48" t="s">
        <v>1</v>
      </c>
      <c r="K25" s="48">
        <v>0.18906605922551237</v>
      </c>
      <c r="L25" s="48">
        <v>0.188489088788939</v>
      </c>
      <c r="M25" s="48">
        <v>-3.6369703036369772E-2</v>
      </c>
      <c r="N25" s="48" t="s">
        <v>1</v>
      </c>
      <c r="O25" s="48">
        <v>0.10840582521001789</v>
      </c>
      <c r="P25" s="48">
        <v>0.1019984237353873</v>
      </c>
      <c r="Q25" s="44">
        <v>2.1892545855363563</v>
      </c>
      <c r="R25" s="45">
        <v>0.57999999999999996</v>
      </c>
      <c r="S25" s="45">
        <v>1</v>
      </c>
      <c r="T25" s="41">
        <v>43374</v>
      </c>
      <c r="U25" s="35">
        <v>8.3502595350937407E-3</v>
      </c>
      <c r="V25" s="35">
        <v>-1.5658130810634385E-2</v>
      </c>
      <c r="W25" s="35">
        <v>-1.9867549668874086E-2</v>
      </c>
      <c r="X25" s="35">
        <v>2.512562814070354E-2</v>
      </c>
      <c r="Y25" s="35">
        <v>1.6126555060666493E-2</v>
      </c>
      <c r="Z25" s="35">
        <v>7.0000994332305874E-2</v>
      </c>
      <c r="AA25" s="35">
        <v>-5.1896921975661718E-3</v>
      </c>
      <c r="AC25" s="35"/>
      <c r="AD25" s="29"/>
      <c r="AE25" s="29"/>
      <c r="AF25" s="29"/>
      <c r="AG25" s="33"/>
      <c r="AI25" s="46">
        <f t="shared" si="1"/>
        <v>3.2661302295198785E-2</v>
      </c>
    </row>
    <row r="26" spans="1:39" x14ac:dyDescent="0.15">
      <c r="A26" s="42" t="s">
        <v>316</v>
      </c>
      <c r="B26" s="128">
        <v>19</v>
      </c>
      <c r="C26" s="142" t="s">
        <v>317</v>
      </c>
      <c r="D26" s="142"/>
      <c r="E26" s="48">
        <v>-1.3464606763435492E-2</v>
      </c>
      <c r="F26" s="48">
        <v>-3.3417203962887929E-3</v>
      </c>
      <c r="G26" s="48">
        <v>-6.3886493689739761E-3</v>
      </c>
      <c r="H26" s="48">
        <v>0.2317073170731708</v>
      </c>
      <c r="I26" s="48" t="s">
        <v>1</v>
      </c>
      <c r="J26" s="48">
        <v>0.34413765506202465</v>
      </c>
      <c r="K26" s="48">
        <v>0.60495945102931992</v>
      </c>
      <c r="L26" s="48">
        <v>0.23170731707317072</v>
      </c>
      <c r="M26" s="48">
        <v>-6.6795249213277841E-2</v>
      </c>
      <c r="N26" s="48">
        <v>-6.6795249213277841E-2</v>
      </c>
      <c r="O26" s="48">
        <v>0.16403864543011659</v>
      </c>
      <c r="P26" s="48">
        <v>0.17499621018504732</v>
      </c>
      <c r="Q26" s="44">
        <v>2.2277384608655839</v>
      </c>
      <c r="R26" s="45">
        <v>0.62</v>
      </c>
      <c r="S26" s="45">
        <v>0.37254901960784315</v>
      </c>
      <c r="T26" s="41">
        <v>43344</v>
      </c>
      <c r="U26" s="35">
        <v>-2.1206096752816549E-2</v>
      </c>
      <c r="V26" s="35">
        <v>-2.7288592733618902E-2</v>
      </c>
      <c r="W26" s="35">
        <v>-1.2149532710280488E-2</v>
      </c>
      <c r="X26" s="35">
        <v>-5.9940059940058891E-3</v>
      </c>
      <c r="Y26" s="35">
        <v>-2.5736944486009265E-2</v>
      </c>
      <c r="Z26" s="35">
        <v>-7.4022897749704518E-3</v>
      </c>
      <c r="AA26" s="35">
        <v>-1.0038974843510172E-2</v>
      </c>
      <c r="AC26" s="35"/>
      <c r="AD26" s="29"/>
      <c r="AE26" s="29"/>
      <c r="AF26" s="29"/>
      <c r="AG26" s="33"/>
      <c r="AI26" s="46">
        <f t="shared" si="1"/>
        <v>5.6414976691706996E-2</v>
      </c>
    </row>
    <row r="27" spans="1:39" x14ac:dyDescent="0.15">
      <c r="A27" s="42" t="s">
        <v>318</v>
      </c>
      <c r="B27" s="128">
        <v>29</v>
      </c>
      <c r="C27" s="142" t="s">
        <v>319</v>
      </c>
      <c r="D27" s="142"/>
      <c r="E27" s="48">
        <v>-4.6974164209685042E-3</v>
      </c>
      <c r="F27" s="48">
        <v>2.3653749370910549E-3</v>
      </c>
      <c r="G27" s="48">
        <v>5.5535921643863895E-3</v>
      </c>
      <c r="H27" s="48">
        <v>0.20090443171540545</v>
      </c>
      <c r="I27" s="48">
        <v>0.2768292682926829</v>
      </c>
      <c r="J27" s="48">
        <v>0.10428718598938104</v>
      </c>
      <c r="K27" s="48">
        <v>0.20530523255813971</v>
      </c>
      <c r="L27" s="48">
        <v>0.2009044317154054</v>
      </c>
      <c r="M27" s="48">
        <v>-2.2750404119020406E-2</v>
      </c>
      <c r="N27" s="48">
        <v>-6.7066246056782353E-2</v>
      </c>
      <c r="O27" s="48">
        <v>8.4937899066033287E-2</v>
      </c>
      <c r="P27" s="48">
        <v>0.10062342029280032</v>
      </c>
      <c r="Q27" s="44">
        <v>1.9183636985258334</v>
      </c>
      <c r="R27" s="45">
        <v>0.52</v>
      </c>
      <c r="S27" s="45">
        <v>0.5490196078431373</v>
      </c>
      <c r="T27" s="41">
        <v>43313</v>
      </c>
      <c r="U27" s="35">
        <v>1.9135524538496231E-2</v>
      </c>
      <c r="V27" s="35">
        <v>1.1717495987158865E-2</v>
      </c>
      <c r="W27" s="35">
        <v>1.3257575757575768E-2</v>
      </c>
      <c r="X27" s="35">
        <v>-2.9097963142580046E-2</v>
      </c>
      <c r="Y27" s="35">
        <v>7.6899879372738138E-3</v>
      </c>
      <c r="Z27" s="35">
        <v>5.377015080603232E-2</v>
      </c>
      <c r="AA27" s="35">
        <v>-2.5328385462684636E-3</v>
      </c>
      <c r="AC27" s="35"/>
      <c r="AD27" s="29"/>
      <c r="AE27" s="29"/>
      <c r="AF27" s="29"/>
      <c r="AG27" s="33"/>
      <c r="AI27" s="46">
        <f t="shared" si="1"/>
        <v>8.6107069687342261E-2</v>
      </c>
    </row>
    <row r="28" spans="1:39" x14ac:dyDescent="0.15">
      <c r="A28" s="42" t="s">
        <v>320</v>
      </c>
      <c r="B28" s="128">
        <v>13</v>
      </c>
      <c r="C28" s="142" t="s">
        <v>321</v>
      </c>
      <c r="D28" s="142"/>
      <c r="E28" s="48">
        <v>4.9497293116784096E-3</v>
      </c>
      <c r="F28" s="48">
        <v>5.8832636631057835E-3</v>
      </c>
      <c r="G28" s="48">
        <v>-7.7261752591961219E-2</v>
      </c>
      <c r="H28" s="48">
        <v>-8.6280852260741031E-2</v>
      </c>
      <c r="I28" s="48" t="s">
        <v>1</v>
      </c>
      <c r="J28" s="48">
        <v>0.38804855275443512</v>
      </c>
      <c r="K28" s="48">
        <v>-3.5210312075983755E-2</v>
      </c>
      <c r="L28" s="48">
        <v>-8.6280852260741003E-2</v>
      </c>
      <c r="M28" s="48">
        <v>-0.15618263766411911</v>
      </c>
      <c r="N28" s="48">
        <v>-0.16582719876017038</v>
      </c>
      <c r="O28" s="48">
        <v>0.14983616601271882</v>
      </c>
      <c r="P28" s="48">
        <v>0.15757724688034974</v>
      </c>
      <c r="Q28" s="44">
        <v>0.36119135614917236</v>
      </c>
      <c r="R28" s="45">
        <v>0.46</v>
      </c>
      <c r="S28" s="45">
        <v>0.56862745098039214</v>
      </c>
      <c r="T28" s="41">
        <v>43282</v>
      </c>
      <c r="U28" s="35">
        <v>6.3782230382374142E-2</v>
      </c>
      <c r="V28" s="35">
        <v>5.2987408096002685E-2</v>
      </c>
      <c r="W28" s="35">
        <v>4.0394088669950888E-2</v>
      </c>
      <c r="X28" s="35">
        <v>2.8942115768462989E-2</v>
      </c>
      <c r="Y28" s="35">
        <v>4.3095312991506728E-2</v>
      </c>
      <c r="Z28" s="35">
        <v>9.2862014094112294E-2</v>
      </c>
      <c r="AA28" s="35">
        <v>0.12924038845284017</v>
      </c>
      <c r="AC28" s="35"/>
      <c r="AD28" s="29"/>
      <c r="AE28" s="29"/>
      <c r="AF28" s="29"/>
      <c r="AG28" s="33"/>
      <c r="AI28" s="46">
        <f t="shared" si="1"/>
        <v>3.859972089432584E-2</v>
      </c>
    </row>
    <row r="29" spans="1:39" x14ac:dyDescent="0.15">
      <c r="A29" s="42" t="s">
        <v>322</v>
      </c>
      <c r="B29" s="128">
        <v>8</v>
      </c>
      <c r="C29" s="142" t="s">
        <v>323</v>
      </c>
      <c r="D29" s="142"/>
      <c r="E29" s="48">
        <v>5.9599829714771981E-3</v>
      </c>
      <c r="F29" s="48">
        <v>-2.5567010309278434E-2</v>
      </c>
      <c r="G29" s="48">
        <v>5.6325435851586864E-2</v>
      </c>
      <c r="H29" s="48">
        <v>-5.0526315789474353E-3</v>
      </c>
      <c r="I29" s="48" t="s">
        <v>1</v>
      </c>
      <c r="J29" s="48" t="s">
        <v>1</v>
      </c>
      <c r="K29" s="48" t="s">
        <v>1</v>
      </c>
      <c r="L29" s="48">
        <v>-5.0526315789474197E-3</v>
      </c>
      <c r="M29" s="48">
        <v>-7.2083333333333277E-2</v>
      </c>
      <c r="N29" s="48" t="s">
        <v>1</v>
      </c>
      <c r="O29" s="48">
        <v>0.13472443625888952</v>
      </c>
      <c r="P29" s="48">
        <v>0.13398669129435231</v>
      </c>
      <c r="Q29" s="44">
        <v>1.9941835099926131</v>
      </c>
      <c r="R29" s="45">
        <v>0.58536585365853655</v>
      </c>
      <c r="S29" s="45" t="s">
        <v>1</v>
      </c>
      <c r="T29" s="41">
        <v>43252</v>
      </c>
      <c r="U29" s="35">
        <v>-7.4479042865066751E-3</v>
      </c>
      <c r="V29" s="35">
        <v>2.1172086720866756E-3</v>
      </c>
      <c r="W29" s="35">
        <v>2.9644268774702484E-3</v>
      </c>
      <c r="X29" s="35">
        <v>9.9900099900111089E-4</v>
      </c>
      <c r="Y29" s="35">
        <v>-9.2715231788079635E-3</v>
      </c>
      <c r="Z29" s="35">
        <v>1.5114803276797047E-2</v>
      </c>
      <c r="AA29" s="35">
        <v>9.2666618213533086E-2</v>
      </c>
      <c r="AC29" s="35"/>
      <c r="AD29" s="29"/>
      <c r="AE29" s="29"/>
      <c r="AF29" s="29"/>
      <c r="AG29" s="33"/>
      <c r="AI29" s="46">
        <f t="shared" si="1"/>
        <v>2.3753674396508207E-2</v>
      </c>
    </row>
    <row r="30" spans="1:39" x14ac:dyDescent="0.15">
      <c r="A30" s="42" t="s">
        <v>324</v>
      </c>
      <c r="B30" s="128">
        <v>62</v>
      </c>
      <c r="C30" s="142" t="s">
        <v>325</v>
      </c>
      <c r="D30" s="142"/>
      <c r="E30" s="48">
        <v>-7.8488226765986435E-3</v>
      </c>
      <c r="F30" s="48">
        <v>-3.9632228405516612E-2</v>
      </c>
      <c r="G30" s="48">
        <v>-4.0096735187424418E-2</v>
      </c>
      <c r="H30" s="48">
        <v>0.16741176470588234</v>
      </c>
      <c r="I30" s="48">
        <v>0.39237899073120508</v>
      </c>
      <c r="J30" s="48">
        <v>9.2661230541141587E-2</v>
      </c>
      <c r="K30" s="48">
        <v>0.14787305874409173</v>
      </c>
      <c r="L30" s="48">
        <v>0.16741176470588237</v>
      </c>
      <c r="M30" s="48">
        <v>-6.6202418482096737E-2</v>
      </c>
      <c r="N30" s="48">
        <v>-6.6202418482096737E-2</v>
      </c>
      <c r="O30" s="48">
        <v>0.16365618645832936</v>
      </c>
      <c r="P30" s="48">
        <v>0.12679525769360481</v>
      </c>
      <c r="Q30" s="44">
        <v>1.1716804725490202</v>
      </c>
      <c r="R30" s="45">
        <v>0.5</v>
      </c>
      <c r="S30" s="45">
        <v>0.5490196078431373</v>
      </c>
      <c r="T30" s="41">
        <v>43221</v>
      </c>
      <c r="U30" s="35">
        <v>-8.5624509033777781E-3</v>
      </c>
      <c r="V30" s="35">
        <v>9.8349439835799749E-3</v>
      </c>
      <c r="W30" s="35">
        <v>6.9651741293533511E-3</v>
      </c>
      <c r="X30" s="35" t="s">
        <v>1</v>
      </c>
      <c r="Y30" s="35">
        <v>-3.8031667184103574E-3</v>
      </c>
      <c r="Z30" s="35">
        <v>-3.8495673396938046E-2</v>
      </c>
      <c r="AA30" s="35">
        <v>8.7291772750408656E-4</v>
      </c>
      <c r="AC30" s="35"/>
      <c r="AD30" s="29"/>
      <c r="AE30" s="29"/>
      <c r="AF30" s="29"/>
      <c r="AG30" s="33"/>
      <c r="AI30" s="46">
        <f t="shared" si="1"/>
        <v>0.1840909765729386</v>
      </c>
    </row>
    <row r="31" spans="1:39" x14ac:dyDescent="0.15">
      <c r="A31" s="42" t="s">
        <v>326</v>
      </c>
      <c r="B31" s="128">
        <v>6.3</v>
      </c>
      <c r="C31" s="142" t="s">
        <v>327</v>
      </c>
      <c r="D31" s="142"/>
      <c r="E31" s="48">
        <v>-1.3996652974288737E-2</v>
      </c>
      <c r="F31" s="48">
        <v>-3.2036442386677577E-2</v>
      </c>
      <c r="G31" s="48">
        <v>-1.6689424973448656E-2</v>
      </c>
      <c r="H31" s="48">
        <v>4.1291773778920404E-2</v>
      </c>
      <c r="I31" s="48" t="s">
        <v>1</v>
      </c>
      <c r="J31" s="48" t="s">
        <v>1</v>
      </c>
      <c r="K31" s="48">
        <v>0.15795348837209297</v>
      </c>
      <c r="L31" s="48">
        <v>4.129177377892046E-2</v>
      </c>
      <c r="M31" s="48">
        <v>-3.2036442386677577E-2</v>
      </c>
      <c r="N31" s="48" t="s">
        <v>1</v>
      </c>
      <c r="O31" s="48">
        <v>5.0669762641761082E-2</v>
      </c>
      <c r="P31" s="48">
        <v>5.8451916297283031E-2</v>
      </c>
      <c r="Q31" s="44">
        <v>1.8541193998623677</v>
      </c>
      <c r="R31" s="45">
        <v>0.6</v>
      </c>
      <c r="S31" s="45">
        <v>0.63157894736842102</v>
      </c>
      <c r="T31" s="41">
        <v>43191</v>
      </c>
      <c r="U31" s="35">
        <v>-1.7713365539452589E-2</v>
      </c>
      <c r="V31" s="35">
        <v>-3.1438524938397793E-3</v>
      </c>
      <c r="W31" s="35">
        <v>-3.9564787339268093E-3</v>
      </c>
      <c r="X31" s="35" t="s">
        <v>1</v>
      </c>
      <c r="Y31" s="35">
        <v>-7.6769537847373704E-4</v>
      </c>
      <c r="Z31" s="35">
        <v>-6.1167460153177325E-2</v>
      </c>
      <c r="AA31" s="35">
        <v>7.3773515308004495E-3</v>
      </c>
      <c r="AC31" s="35"/>
      <c r="AD31" s="29"/>
      <c r="AE31" s="29"/>
      <c r="AF31" s="29"/>
      <c r="AG31" s="33"/>
      <c r="AI31" s="46">
        <f t="shared" si="1"/>
        <v>1.8706018587250215E-2</v>
      </c>
    </row>
    <row r="32" spans="1:39" x14ac:dyDescent="0.15">
      <c r="A32" s="42" t="s">
        <v>328</v>
      </c>
      <c r="B32" s="128">
        <v>21</v>
      </c>
      <c r="C32" s="142" t="s">
        <v>329</v>
      </c>
      <c r="D32" s="142"/>
      <c r="E32" s="48">
        <v>-1.4832304153045144E-2</v>
      </c>
      <c r="F32" s="48">
        <v>-6.9316557048899038E-2</v>
      </c>
      <c r="G32" s="48">
        <v>-6.9689000686027958E-2</v>
      </c>
      <c r="H32" s="48">
        <v>7.0521676205512765E-2</v>
      </c>
      <c r="I32" s="48">
        <v>0.2090700229747276</v>
      </c>
      <c r="J32" s="48">
        <v>7.1073558648111226E-2</v>
      </c>
      <c r="K32" s="48">
        <v>0.21278123504068927</v>
      </c>
      <c r="L32" s="48">
        <v>7.0521676205512751E-2</v>
      </c>
      <c r="M32" s="48">
        <v>-8.3366191629583808E-2</v>
      </c>
      <c r="N32" s="48">
        <v>-0.10327436958976288</v>
      </c>
      <c r="O32" s="48">
        <v>0.12078479233077226</v>
      </c>
      <c r="P32" s="48">
        <v>0.1424754439489137</v>
      </c>
      <c r="Q32" s="44">
        <v>0.91629198692777225</v>
      </c>
      <c r="R32" s="45">
        <v>0.6</v>
      </c>
      <c r="S32" s="45">
        <v>0.41176470588235292</v>
      </c>
      <c r="T32" s="41">
        <v>43160</v>
      </c>
      <c r="U32" s="35">
        <v>5.7835820895522506E-2</v>
      </c>
      <c r="V32" s="35">
        <v>1.7463473675110221E-2</v>
      </c>
      <c r="W32" s="35">
        <v>1.0999999999999899E-2</v>
      </c>
      <c r="X32" s="35" t="s">
        <v>1</v>
      </c>
      <c r="Y32" s="35">
        <v>4.0747842761265529E-2</v>
      </c>
      <c r="Z32" s="35">
        <v>0.2548051948051947</v>
      </c>
      <c r="AA32" s="35">
        <v>1.7737048259551828E-3</v>
      </c>
      <c r="AC32" s="35"/>
      <c r="AD32" s="29"/>
      <c r="AE32" s="29"/>
      <c r="AF32" s="29"/>
      <c r="AG32" s="33"/>
      <c r="AI32" s="46">
        <f t="shared" si="1"/>
        <v>6.235339529083405E-2</v>
      </c>
    </row>
    <row r="33" spans="1:35" x14ac:dyDescent="0.15">
      <c r="A33" s="42" t="s">
        <v>330</v>
      </c>
      <c r="B33" s="128">
        <v>0.72</v>
      </c>
      <c r="C33" s="142" t="s">
        <v>331</v>
      </c>
      <c r="D33" s="142"/>
      <c r="E33" s="48">
        <v>4.6697296075920635E-3</v>
      </c>
      <c r="F33" s="48">
        <v>1.3832940639963511E-2</v>
      </c>
      <c r="G33" s="48">
        <v>6.1937743810206267E-2</v>
      </c>
      <c r="H33" s="48">
        <v>0.12527416905685851</v>
      </c>
      <c r="I33" s="48" t="s">
        <v>1</v>
      </c>
      <c r="J33" s="48" t="s">
        <v>1</v>
      </c>
      <c r="K33" s="48" t="s">
        <v>1</v>
      </c>
      <c r="L33" s="48">
        <v>0.1252741690568584</v>
      </c>
      <c r="M33" s="48">
        <v>-5.6596189404293007E-2</v>
      </c>
      <c r="N33" s="48" t="s">
        <v>1</v>
      </c>
      <c r="O33" s="48">
        <v>6.8839787678757536E-2</v>
      </c>
      <c r="P33" s="48">
        <v>9.5335208847915853E-2</v>
      </c>
      <c r="Q33" s="44">
        <v>2.2754875140025508</v>
      </c>
      <c r="R33" s="45">
        <v>0.5641025641025641</v>
      </c>
      <c r="S33" s="45" t="s">
        <v>1</v>
      </c>
      <c r="T33" s="41">
        <v>43132</v>
      </c>
      <c r="U33" s="35">
        <v>6.4495060821289866E-3</v>
      </c>
      <c r="V33" s="35">
        <v>-5.1844811198473509E-4</v>
      </c>
      <c r="W33" s="35">
        <v>-1.1857707509881433E-2</v>
      </c>
      <c r="X33" s="35" t="s">
        <v>1</v>
      </c>
      <c r="Y33" s="35">
        <v>-1.9199122325836506E-2</v>
      </c>
      <c r="Z33" s="35">
        <v>-2.6056159878573175E-2</v>
      </c>
      <c r="AA33" s="35">
        <v>5.1604880702572485E-2</v>
      </c>
      <c r="AC33" s="35"/>
      <c r="AD33" s="29"/>
      <c r="AE33" s="29"/>
      <c r="AF33" s="29"/>
      <c r="AI33" s="46">
        <f t="shared" si="1"/>
        <v>2.1378306956857385E-3</v>
      </c>
    </row>
    <row r="34" spans="1:35" x14ac:dyDescent="0.15">
      <c r="A34" s="42" t="s">
        <v>332</v>
      </c>
      <c r="B34" s="128">
        <v>2.2000000000000002</v>
      </c>
      <c r="C34" s="142" t="s">
        <v>333</v>
      </c>
      <c r="D34" s="142"/>
      <c r="E34" s="48">
        <v>-2.9895366218237306E-3</v>
      </c>
      <c r="F34" s="48">
        <v>-9.8960910440376148E-3</v>
      </c>
      <c r="G34" s="48">
        <v>5.527638190954723E-3</v>
      </c>
      <c r="H34" s="48">
        <v>-6.3202247191011335E-2</v>
      </c>
      <c r="I34" s="48" t="s">
        <v>1</v>
      </c>
      <c r="J34" s="48">
        <v>0.28128128128128133</v>
      </c>
      <c r="K34" s="48">
        <v>0.73236009732360097</v>
      </c>
      <c r="L34" s="48">
        <v>-6.3202247191011307E-2</v>
      </c>
      <c r="M34" s="48">
        <v>-0.1049076992345791</v>
      </c>
      <c r="N34" s="48">
        <v>-0.16319733555370541</v>
      </c>
      <c r="O34" s="48">
        <v>0.14691697601595033</v>
      </c>
      <c r="P34" s="48">
        <v>0.19695044994818958</v>
      </c>
      <c r="Q34" s="44">
        <v>1.6532995880154089</v>
      </c>
      <c r="R34" s="45">
        <v>0.66</v>
      </c>
      <c r="S34" s="45">
        <v>0.52</v>
      </c>
      <c r="T34" s="88">
        <v>43101</v>
      </c>
      <c r="U34" s="89">
        <v>-1.6325197943023261E-4</v>
      </c>
      <c r="V34" s="89">
        <v>7.4867241229215117E-3</v>
      </c>
      <c r="W34" s="89">
        <v>6.9651741293533511E-3</v>
      </c>
      <c r="X34" s="89" t="s">
        <v>1</v>
      </c>
      <c r="Y34" s="89">
        <v>-1.1158465710964719E-2</v>
      </c>
      <c r="Z34" s="89">
        <v>-3.1127450980392133E-2</v>
      </c>
      <c r="AA34" s="89">
        <v>-1.3645074741280213E-2</v>
      </c>
      <c r="AB34" s="89"/>
      <c r="AC34" s="89"/>
      <c r="AD34" s="32"/>
      <c r="AE34" s="32"/>
      <c r="AF34" s="32"/>
      <c r="AI34" s="46">
        <f t="shared" si="1"/>
        <v>6.5322604590397583E-3</v>
      </c>
    </row>
    <row r="35" spans="1:35" x14ac:dyDescent="0.15">
      <c r="A35" s="42" t="s">
        <v>334</v>
      </c>
      <c r="B35" s="128">
        <v>3.1</v>
      </c>
      <c r="C35" s="142" t="s">
        <v>335</v>
      </c>
      <c r="D35" s="142"/>
      <c r="E35" s="48">
        <v>1.2028361610534393E-3</v>
      </c>
      <c r="F35" s="48">
        <v>9.7688673221809907E-3</v>
      </c>
      <c r="G35" s="48">
        <v>5.6164017630559532E-2</v>
      </c>
      <c r="H35" s="48">
        <v>6.0982154836978386E-2</v>
      </c>
      <c r="I35" s="48" t="s">
        <v>1</v>
      </c>
      <c r="J35" s="48">
        <v>8.3572110792741156E-2</v>
      </c>
      <c r="K35" s="48">
        <v>0.10023619722468255</v>
      </c>
      <c r="L35" s="48">
        <v>6.0982154836978442E-2</v>
      </c>
      <c r="M35" s="48">
        <v>-3.8943425471454463E-2</v>
      </c>
      <c r="N35" s="48">
        <v>-5.43015332197615E-2</v>
      </c>
      <c r="O35" s="48">
        <v>7.8489444858925964E-2</v>
      </c>
      <c r="P35" s="48">
        <v>7.440930018406644E-2</v>
      </c>
      <c r="Q35" s="44">
        <v>0.8826341674944963</v>
      </c>
      <c r="R35" s="45">
        <v>0.64</v>
      </c>
      <c r="S35" s="45">
        <v>0.56862745098039214</v>
      </c>
      <c r="T35"/>
      <c r="U35" s="90"/>
      <c r="V35" s="90"/>
      <c r="W35" s="90"/>
      <c r="X35" s="90"/>
      <c r="Y35" s="90"/>
      <c r="Z35" s="90"/>
      <c r="AA35" s="90"/>
      <c r="AB35" s="90"/>
      <c r="AI35" s="46">
        <f t="shared" si="1"/>
        <v>9.2045488286469305E-3</v>
      </c>
    </row>
    <row r="36" spans="1:35" x14ac:dyDescent="0.15">
      <c r="A36" s="42" t="s">
        <v>336</v>
      </c>
      <c r="B36" s="128">
        <v>0.77</v>
      </c>
      <c r="C36" s="142" t="s">
        <v>337</v>
      </c>
      <c r="D36" s="142"/>
      <c r="E36" s="48">
        <v>-1.0472944892361538E-2</v>
      </c>
      <c r="F36" s="48">
        <v>1.0697003141183416E-2</v>
      </c>
      <c r="G36" s="48">
        <v>-2.7528181669661873E-2</v>
      </c>
      <c r="H36" s="48">
        <v>-5.4408260524225587E-2</v>
      </c>
      <c r="I36" s="48" t="s">
        <v>1</v>
      </c>
      <c r="J36" s="48">
        <v>0.11488511488511512</v>
      </c>
      <c r="K36" s="48">
        <v>9.7646033129903984E-2</v>
      </c>
      <c r="L36" s="48">
        <v>-5.4408260524225538E-2</v>
      </c>
      <c r="M36" s="48">
        <v>-6.4416203335980859E-2</v>
      </c>
      <c r="N36" s="48">
        <v>-6.4416203335980859E-2</v>
      </c>
      <c r="O36" s="48">
        <v>4.9057167819641985E-2</v>
      </c>
      <c r="P36" s="48">
        <v>6.4466321775511884E-2</v>
      </c>
      <c r="Q36" s="44">
        <v>0.84437431433384369</v>
      </c>
      <c r="R36" s="45">
        <v>0.5</v>
      </c>
      <c r="S36" s="45">
        <v>0.56862745098039214</v>
      </c>
      <c r="T36"/>
      <c r="U36" s="90"/>
      <c r="V36" s="90"/>
      <c r="W36" s="90"/>
      <c r="X36" s="90"/>
      <c r="Y36" s="90"/>
      <c r="Z36" s="90"/>
      <c r="AA36" s="90"/>
      <c r="AB36" s="90"/>
      <c r="AI36" s="46">
        <f t="shared" si="1"/>
        <v>2.2862911606639151E-3</v>
      </c>
    </row>
    <row r="37" spans="1:35" x14ac:dyDescent="0.15">
      <c r="A37" s="42" t="s">
        <v>338</v>
      </c>
      <c r="B37" s="128">
        <v>1.5</v>
      </c>
      <c r="C37" s="142" t="s">
        <v>339</v>
      </c>
      <c r="D37" s="142"/>
      <c r="E37" s="48">
        <v>2.5265553869499153E-2</v>
      </c>
      <c r="F37" s="48">
        <v>-2.6651300151264237E-2</v>
      </c>
      <c r="G37" s="48">
        <v>-8.8068565258469469E-2</v>
      </c>
      <c r="H37" s="48">
        <v>0.29720648939233929</v>
      </c>
      <c r="I37" s="48" t="s">
        <v>1</v>
      </c>
      <c r="J37" s="48" t="s">
        <v>1</v>
      </c>
      <c r="K37" s="48" t="s">
        <v>1</v>
      </c>
      <c r="L37" s="48">
        <v>0.2972064893923394</v>
      </c>
      <c r="M37" s="48">
        <v>-0.14382226841626611</v>
      </c>
      <c r="N37" s="48" t="s">
        <v>1</v>
      </c>
      <c r="O37" s="48">
        <v>0.24280148078476826</v>
      </c>
      <c r="P37" s="48">
        <v>0.24062251467289689</v>
      </c>
      <c r="Q37" s="44">
        <v>1.1907597437416506</v>
      </c>
      <c r="R37" s="45">
        <v>0.48148148148148145</v>
      </c>
      <c r="S37" s="45" t="s">
        <v>1</v>
      </c>
      <c r="T37"/>
      <c r="U37" s="90"/>
      <c r="V37" s="90"/>
      <c r="W37" s="90"/>
      <c r="X37" s="90"/>
      <c r="Y37" s="90"/>
      <c r="Z37" s="90"/>
      <c r="AA37" s="90"/>
      <c r="AB37" s="90"/>
      <c r="AI37" s="46">
        <f t="shared" si="1"/>
        <v>4.4538139493452891E-3</v>
      </c>
    </row>
    <row r="38" spans="1:35" x14ac:dyDescent="0.15">
      <c r="A38" s="42" t="s">
        <v>340</v>
      </c>
      <c r="B38" s="128">
        <v>1.7</v>
      </c>
      <c r="C38" s="143" t="s">
        <v>341</v>
      </c>
      <c r="D38" s="143"/>
      <c r="E38" s="48">
        <v>-9.43852855759926E-3</v>
      </c>
      <c r="F38" s="48">
        <v>-1.3972536738135454E-2</v>
      </c>
      <c r="G38" s="48">
        <v>3.0223819637314464E-3</v>
      </c>
      <c r="H38" s="48">
        <v>6.0088060088059982E-2</v>
      </c>
      <c r="I38" s="48" t="s">
        <v>1</v>
      </c>
      <c r="J38" s="48" t="s">
        <v>1</v>
      </c>
      <c r="K38" s="48">
        <v>8.1512605042016961E-2</v>
      </c>
      <c r="L38" s="48">
        <v>6.0088060088060002E-2</v>
      </c>
      <c r="M38" s="48">
        <v>-2.4697259400892402E-2</v>
      </c>
      <c r="N38" s="48">
        <v>-2.4697259400892402E-2</v>
      </c>
      <c r="O38" s="48">
        <v>5.2225269058978577E-2</v>
      </c>
      <c r="P38" s="48">
        <v>4.9093436119858579E-2</v>
      </c>
      <c r="Q38" s="44">
        <v>1.4626464346475718</v>
      </c>
      <c r="R38" s="45">
        <v>0.62</v>
      </c>
      <c r="S38" s="45">
        <v>0.5714285714285714</v>
      </c>
      <c r="T38"/>
      <c r="AB38" s="26"/>
      <c r="AI38" s="46">
        <f t="shared" si="1"/>
        <v>5.0476558092579938E-3</v>
      </c>
    </row>
    <row r="39" spans="1:35" x14ac:dyDescent="0.15">
      <c r="A39" s="49" t="s">
        <v>342</v>
      </c>
      <c r="B39" s="129">
        <v>3.5</v>
      </c>
      <c r="C39" s="144" t="s">
        <v>343</v>
      </c>
      <c r="D39" s="144"/>
      <c r="E39" s="51">
        <v>-1.234110823151783E-4</v>
      </c>
      <c r="F39" s="51">
        <v>3.2815305553836188E-3</v>
      </c>
      <c r="G39" s="51">
        <v>5.959771542090919E-3</v>
      </c>
      <c r="H39" s="51">
        <v>7.3041520429110704E-2</v>
      </c>
      <c r="I39" s="51" t="s">
        <v>1</v>
      </c>
      <c r="J39" s="51">
        <v>0.29462174940898334</v>
      </c>
      <c r="K39" s="51">
        <v>0.14784128914563688</v>
      </c>
      <c r="L39" s="51">
        <v>7.3041520429110607E-2</v>
      </c>
      <c r="M39" s="51">
        <v>-3.0858825891960651E-2</v>
      </c>
      <c r="N39" s="51">
        <v>-3.0858825891960651E-2</v>
      </c>
      <c r="O39" s="51">
        <v>3.3309302195977129E-2</v>
      </c>
      <c r="P39" s="51">
        <v>5.5169682455607265E-2</v>
      </c>
      <c r="Q39" s="52">
        <v>3.4527115815561555</v>
      </c>
      <c r="R39" s="53">
        <v>0.8</v>
      </c>
      <c r="S39" s="53">
        <v>0.6470588235294118</v>
      </c>
      <c r="T39"/>
      <c r="AB39" s="26"/>
      <c r="AI39" s="46">
        <f t="shared" si="1"/>
        <v>1.0392232548472342E-2</v>
      </c>
    </row>
    <row r="40" spans="1:35" ht="14.25" thickBot="1" x14ac:dyDescent="0.2">
      <c r="A40" s="91"/>
      <c r="B40" s="128"/>
      <c r="C40" s="128"/>
      <c r="D40" s="12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4"/>
      <c r="R40" s="48"/>
      <c r="S40" s="48"/>
      <c r="T40"/>
      <c r="AB40" s="26"/>
    </row>
    <row r="41" spans="1:35" x14ac:dyDescent="0.15">
      <c r="A41" s="92" t="s">
        <v>474</v>
      </c>
      <c r="B41" s="57">
        <v>8</v>
      </c>
      <c r="C41" s="58"/>
      <c r="D41" s="58"/>
      <c r="E41" s="59">
        <v>-1.234110823151783E-4</v>
      </c>
      <c r="F41" s="59">
        <v>1.3888888888888592E-3</v>
      </c>
      <c r="G41" s="59">
        <v>3.0223819637314464E-3</v>
      </c>
      <c r="H41" s="59">
        <v>7.3041520429110704E-2</v>
      </c>
      <c r="I41" s="59">
        <v>0.24294964563370525</v>
      </c>
      <c r="J41" s="59">
        <v>0.20328643117189818</v>
      </c>
      <c r="K41" s="59">
        <v>0.17350977379880267</v>
      </c>
      <c r="L41" s="59">
        <v>7.3041520429110607E-2</v>
      </c>
      <c r="M41" s="59">
        <v>-6.4416203335980859E-2</v>
      </c>
      <c r="N41" s="59">
        <v>-6.6498833847687289E-2</v>
      </c>
      <c r="O41" s="59">
        <v>9.1822083212104291E-2</v>
      </c>
      <c r="P41" s="59">
        <v>0.1019984237353873</v>
      </c>
      <c r="Q41" s="60">
        <v>1.8541193998623677</v>
      </c>
      <c r="R41" s="61">
        <v>0.58536585365853655</v>
      </c>
      <c r="S41" s="62">
        <v>0.56862745098039214</v>
      </c>
      <c r="T41"/>
      <c r="AB41" s="26"/>
    </row>
    <row r="42" spans="1:35" x14ac:dyDescent="0.15">
      <c r="A42" s="63" t="s">
        <v>461</v>
      </c>
      <c r="B42" s="64">
        <v>19.811176470588236</v>
      </c>
      <c r="C42" s="128"/>
      <c r="D42" s="128"/>
      <c r="E42" s="66">
        <v>-1.7057632983196451E-3</v>
      </c>
      <c r="F42" s="66">
        <v>-9.4650297149699147E-3</v>
      </c>
      <c r="G42" s="66">
        <v>-5.6963136486229537E-3</v>
      </c>
      <c r="H42" s="66">
        <v>9.2823860430405816E-2</v>
      </c>
      <c r="I42" s="66">
        <v>0.2575665123956784</v>
      </c>
      <c r="J42" s="66">
        <v>0.20237978278619154</v>
      </c>
      <c r="K42" s="66">
        <v>0.22656896758306483</v>
      </c>
      <c r="L42" s="66">
        <v>9.2823860430405816E-2</v>
      </c>
      <c r="M42" s="66">
        <v>-6.6219638709405268E-2</v>
      </c>
      <c r="N42" s="66">
        <v>-7.7695187212031266E-2</v>
      </c>
      <c r="O42" s="66">
        <v>0.107054814075427</v>
      </c>
      <c r="P42" s="66">
        <v>0.11605669802347594</v>
      </c>
      <c r="Q42" s="67">
        <v>1.6970379603205761</v>
      </c>
      <c r="R42" s="68">
        <v>0.59005587642603419</v>
      </c>
      <c r="S42" s="69">
        <v>0.58385627935384676</v>
      </c>
      <c r="T42"/>
      <c r="AB42" s="26"/>
    </row>
    <row r="43" spans="1:35" ht="14.25" thickBot="1" x14ac:dyDescent="0.2">
      <c r="A43" s="70" t="s">
        <v>462</v>
      </c>
      <c r="B43" s="71"/>
      <c r="C43" s="72"/>
      <c r="D43" s="72"/>
      <c r="E43" s="73">
        <v>-2.7941595613336532E-3</v>
      </c>
      <c r="F43" s="73">
        <v>-1.1085701064982656E-2</v>
      </c>
      <c r="G43" s="73">
        <v>-3.4419108708691579E-3</v>
      </c>
      <c r="H43" s="73">
        <v>0.12684403877453956</v>
      </c>
      <c r="I43" s="73">
        <v>0.12445025323243306</v>
      </c>
      <c r="J43" s="73">
        <v>0.16829475631395877</v>
      </c>
      <c r="K43" s="73">
        <v>0.24557744644416796</v>
      </c>
      <c r="L43" s="73">
        <v>0.12684403877453956</v>
      </c>
      <c r="M43" s="73">
        <v>-5.8311726560024778E-2</v>
      </c>
      <c r="N43" s="73">
        <v>-6.0002430367831018E-2</v>
      </c>
      <c r="O43" s="73">
        <v>0.10889822243411018</v>
      </c>
      <c r="P43" s="73">
        <v>0.11339733707996785</v>
      </c>
      <c r="Q43" s="73">
        <v>1.8701910399689268</v>
      </c>
      <c r="R43" s="73">
        <v>0.61737671218754808</v>
      </c>
      <c r="S43" s="76">
        <v>0.54892780530209562</v>
      </c>
      <c r="T43"/>
      <c r="AB43" s="26"/>
    </row>
    <row r="44" spans="1:35" x14ac:dyDescent="0.15">
      <c r="A44" s="54"/>
      <c r="B44" s="55"/>
      <c r="C44" s="128"/>
      <c r="D44" s="128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8"/>
      <c r="R44" s="79"/>
      <c r="S44" s="79"/>
      <c r="T44"/>
      <c r="AB44" s="26"/>
    </row>
    <row r="45" spans="1:35" x14ac:dyDescent="0.15">
      <c r="A45" s="54"/>
      <c r="B45" s="55"/>
      <c r="C45" s="128"/>
      <c r="D45" s="128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8"/>
      <c r="R45" s="79"/>
      <c r="S45" s="79"/>
      <c r="T45"/>
      <c r="AB45" s="26"/>
    </row>
    <row r="46" spans="1:35" x14ac:dyDescent="0.15">
      <c r="Q46" s="80"/>
      <c r="R46" s="26"/>
      <c r="T46"/>
      <c r="AB46" s="26"/>
    </row>
    <row r="47" spans="1:35" x14ac:dyDescent="0.15">
      <c r="Q47" s="80"/>
      <c r="R47" s="26"/>
      <c r="T47"/>
      <c r="AB47" s="26"/>
    </row>
    <row r="48" spans="1:35" ht="23.25" thickBot="1" x14ac:dyDescent="0.2">
      <c r="A48" s="38" t="s">
        <v>475</v>
      </c>
      <c r="B48" s="39" t="s">
        <v>464</v>
      </c>
      <c r="C48" s="139" t="s">
        <v>465</v>
      </c>
      <c r="D48" s="139"/>
      <c r="E48" s="127" t="s">
        <v>466</v>
      </c>
      <c r="F48" s="127" t="s">
        <v>467</v>
      </c>
      <c r="G48" s="127" t="s">
        <v>468</v>
      </c>
      <c r="H48" s="127" t="s">
        <v>469</v>
      </c>
      <c r="I48" s="127">
        <v>2017</v>
      </c>
      <c r="J48" s="127">
        <v>2018</v>
      </c>
      <c r="K48" s="127">
        <v>2019</v>
      </c>
      <c r="L48" s="127">
        <v>2020</v>
      </c>
      <c r="M48" s="40" t="s">
        <v>293</v>
      </c>
      <c r="N48" s="40" t="s">
        <v>470</v>
      </c>
      <c r="O48" s="40" t="s">
        <v>471</v>
      </c>
      <c r="P48" s="40" t="s">
        <v>472</v>
      </c>
      <c r="Q48" s="40" t="s">
        <v>473</v>
      </c>
      <c r="R48" s="40" t="s">
        <v>294</v>
      </c>
      <c r="S48" s="40" t="s">
        <v>295</v>
      </c>
      <c r="T48"/>
      <c r="AB48" s="26"/>
    </row>
    <row r="49" spans="1:28" customFormat="1" x14ac:dyDescent="0.15">
      <c r="A49" s="93" t="s">
        <v>344</v>
      </c>
      <c r="B49" s="125">
        <v>2.7</v>
      </c>
      <c r="C49" s="140" t="s">
        <v>345</v>
      </c>
      <c r="D49" s="140"/>
      <c r="E49" s="94">
        <v>-1.2531525851198003E-2</v>
      </c>
      <c r="F49" s="94">
        <v>1.5069270031596816E-2</v>
      </c>
      <c r="G49" s="94">
        <v>5.5901613160830776E-4</v>
      </c>
      <c r="H49" s="94">
        <v>4.687499999999984E-2</v>
      </c>
      <c r="I49" s="43" t="s">
        <v>1</v>
      </c>
      <c r="J49" s="43" t="s">
        <v>1</v>
      </c>
      <c r="K49" s="43">
        <v>0.17760503788251511</v>
      </c>
      <c r="L49" s="43">
        <v>4.6874999999999778E-2</v>
      </c>
      <c r="M49" s="43">
        <v>-2.9638364779874249E-2</v>
      </c>
      <c r="N49" s="43" t="s">
        <v>1</v>
      </c>
      <c r="O49" s="43">
        <v>7.3355403401381608E-2</v>
      </c>
      <c r="P49" s="43">
        <v>7.3146694581617266E-2</v>
      </c>
      <c r="Q49" s="86">
        <v>1.5659525257278342</v>
      </c>
      <c r="R49" s="87">
        <v>0.62</v>
      </c>
      <c r="S49" s="87">
        <v>0.5714285714285714</v>
      </c>
      <c r="U49" s="26"/>
      <c r="V49" s="26"/>
      <c r="W49" s="26"/>
      <c r="X49" s="26"/>
      <c r="Y49" s="26"/>
      <c r="Z49" s="26"/>
      <c r="AA49" s="26"/>
      <c r="AB49" s="26"/>
    </row>
    <row r="50" spans="1:28" customFormat="1" x14ac:dyDescent="0.15">
      <c r="A50" s="93" t="s">
        <v>346</v>
      </c>
      <c r="B50" s="125">
        <v>0.17</v>
      </c>
      <c r="C50" s="137" t="s">
        <v>347</v>
      </c>
      <c r="D50" s="137"/>
      <c r="E50" s="95" t="s">
        <v>1</v>
      </c>
      <c r="F50" s="95" t="s">
        <v>1</v>
      </c>
      <c r="G50" s="95" t="s">
        <v>1</v>
      </c>
      <c r="H50" s="95" t="s">
        <v>1</v>
      </c>
      <c r="I50" s="95" t="s">
        <v>1</v>
      </c>
      <c r="J50" s="95" t="s">
        <v>1</v>
      </c>
      <c r="K50" s="95">
        <v>8.1054687499999958E-2</v>
      </c>
      <c r="L50" s="95" t="s">
        <v>1</v>
      </c>
      <c r="M50" s="95" t="s">
        <v>1</v>
      </c>
      <c r="N50" s="95" t="s">
        <v>1</v>
      </c>
      <c r="O50" s="95">
        <v>0.14437870172334849</v>
      </c>
      <c r="P50" s="95">
        <v>0.1460943862358389</v>
      </c>
      <c r="Q50" s="96" t="s">
        <v>1</v>
      </c>
      <c r="R50" s="97">
        <v>0.48</v>
      </c>
      <c r="S50" s="97">
        <v>0.46153846153846156</v>
      </c>
      <c r="U50" s="26"/>
      <c r="V50" s="26"/>
      <c r="W50" s="26"/>
      <c r="X50" s="26"/>
      <c r="Y50" s="26"/>
      <c r="Z50" s="26"/>
      <c r="AA50" s="26"/>
      <c r="AB50" s="26"/>
    </row>
    <row r="51" spans="1:28" customFormat="1" x14ac:dyDescent="0.15">
      <c r="A51" s="98" t="s">
        <v>348</v>
      </c>
      <c r="B51" s="126">
        <v>1.7</v>
      </c>
      <c r="C51" s="138" t="s">
        <v>349</v>
      </c>
      <c r="D51" s="138"/>
      <c r="E51" s="89">
        <v>1.5006385696040774E-2</v>
      </c>
      <c r="F51" s="89">
        <v>1.3388587822760541E-2</v>
      </c>
      <c r="G51" s="89">
        <v>4.4233807266981957E-3</v>
      </c>
      <c r="H51" s="89">
        <v>0.33852631578947362</v>
      </c>
      <c r="I51" s="89" t="s">
        <v>1</v>
      </c>
      <c r="J51" s="89">
        <v>0.44131884190337023</v>
      </c>
      <c r="K51" s="89">
        <v>0.48021190401994385</v>
      </c>
      <c r="L51" s="89">
        <v>0.33852631578947356</v>
      </c>
      <c r="M51" s="89">
        <v>-0.10641627543036003</v>
      </c>
      <c r="N51" s="89">
        <v>-0.10641627543036003</v>
      </c>
      <c r="O51" s="89">
        <v>0.20489047840904467</v>
      </c>
      <c r="P51" s="89">
        <v>0.21030979866659283</v>
      </c>
      <c r="Q51" s="99">
        <v>2.575399593561897</v>
      </c>
      <c r="R51" s="100">
        <v>0.64</v>
      </c>
      <c r="S51" s="100">
        <v>0.74509803921568629</v>
      </c>
      <c r="U51" s="26"/>
      <c r="V51" s="26"/>
      <c r="W51" s="26"/>
      <c r="X51" s="26"/>
      <c r="Y51" s="26"/>
      <c r="Z51" s="26"/>
      <c r="AA51" s="26"/>
      <c r="AB51" s="26"/>
    </row>
    <row r="52" spans="1:28" customFormat="1" x14ac:dyDescent="0.15">
      <c r="A52" s="26"/>
      <c r="B52" s="27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80"/>
      <c r="R52" s="101"/>
      <c r="S52" s="102"/>
      <c r="U52" s="26"/>
      <c r="V52" s="26"/>
      <c r="W52" s="26"/>
      <c r="X52" s="26"/>
      <c r="Y52" s="26"/>
      <c r="Z52" s="26"/>
      <c r="AA52" s="26"/>
      <c r="AB52" s="26"/>
    </row>
    <row r="53" spans="1:28" customFormat="1" ht="23.25" thickBot="1" x14ac:dyDescent="0.2">
      <c r="A53" s="38" t="s">
        <v>476</v>
      </c>
      <c r="B53" s="39" t="s">
        <v>477</v>
      </c>
      <c r="C53" s="139" t="s">
        <v>478</v>
      </c>
      <c r="D53" s="139"/>
      <c r="E53" s="127" t="s">
        <v>479</v>
      </c>
      <c r="F53" s="127" t="s">
        <v>480</v>
      </c>
      <c r="G53" s="127" t="s">
        <v>481</v>
      </c>
      <c r="H53" s="127" t="s">
        <v>482</v>
      </c>
      <c r="I53" s="127">
        <v>2017</v>
      </c>
      <c r="J53" s="127">
        <v>2018</v>
      </c>
      <c r="K53" s="127">
        <v>2019</v>
      </c>
      <c r="L53" s="127">
        <v>2020</v>
      </c>
      <c r="M53" s="40" t="s">
        <v>293</v>
      </c>
      <c r="N53" s="40" t="s">
        <v>483</v>
      </c>
      <c r="O53" s="40" t="s">
        <v>484</v>
      </c>
      <c r="P53" s="40" t="s">
        <v>485</v>
      </c>
      <c r="Q53" s="40" t="s">
        <v>486</v>
      </c>
      <c r="R53" s="40" t="s">
        <v>294</v>
      </c>
      <c r="S53" s="40" t="s">
        <v>295</v>
      </c>
      <c r="U53" s="26"/>
      <c r="V53" s="26"/>
      <c r="W53" s="26"/>
      <c r="X53" s="26"/>
      <c r="Y53" s="26"/>
      <c r="Z53" s="26"/>
      <c r="AA53" s="26"/>
      <c r="AB53" s="26"/>
    </row>
    <row r="54" spans="1:28" customFormat="1" x14ac:dyDescent="0.15">
      <c r="A54" s="93" t="s">
        <v>350</v>
      </c>
      <c r="B54" s="125">
        <v>11</v>
      </c>
      <c r="C54" s="140" t="s">
        <v>351</v>
      </c>
      <c r="D54" s="140"/>
      <c r="E54" s="94">
        <v>-1.8651362984217618E-3</v>
      </c>
      <c r="F54" s="94">
        <v>-2.0071836044791867E-2</v>
      </c>
      <c r="G54" s="94">
        <v>-1.2140575079872285E-2</v>
      </c>
      <c r="H54" s="94">
        <v>3.8668259181845382E-2</v>
      </c>
      <c r="I54" s="43" t="s">
        <v>1</v>
      </c>
      <c r="J54" s="43">
        <v>0.10000000000000009</v>
      </c>
      <c r="K54" s="43">
        <v>0.21671207992733871</v>
      </c>
      <c r="L54" s="43">
        <v>3.8668259181845466E-2</v>
      </c>
      <c r="M54" s="43">
        <v>-2.0071836044791902E-2</v>
      </c>
      <c r="N54" s="43">
        <v>-2.0071836044791902E-2</v>
      </c>
      <c r="O54" s="43">
        <v>2.630406521134996E-2</v>
      </c>
      <c r="P54" s="43">
        <v>4.3817381210512422E-2</v>
      </c>
      <c r="Q54" s="86">
        <v>2.5186333085464945</v>
      </c>
      <c r="R54" s="87">
        <v>0.68</v>
      </c>
      <c r="S54" s="87">
        <v>0.68627450980392157</v>
      </c>
      <c r="U54" s="26"/>
      <c r="V54" s="26"/>
      <c r="W54" s="26"/>
      <c r="X54" s="26"/>
      <c r="Y54" s="26"/>
      <c r="Z54" s="26"/>
      <c r="AA54" s="26"/>
      <c r="AB54" s="26"/>
    </row>
    <row r="55" spans="1:28" customFormat="1" x14ac:dyDescent="0.15">
      <c r="A55" s="93" t="s">
        <v>308</v>
      </c>
      <c r="B55" s="125">
        <v>6.1</v>
      </c>
      <c r="C55" s="137" t="s">
        <v>352</v>
      </c>
      <c r="D55" s="137"/>
      <c r="E55" s="95">
        <v>-1.3269500962689211E-2</v>
      </c>
      <c r="F55" s="95">
        <v>-2.6891101303499948E-2</v>
      </c>
      <c r="G55" s="95">
        <v>-3.457054121480569E-2</v>
      </c>
      <c r="H55" s="95">
        <v>0.14125789948841416</v>
      </c>
      <c r="I55" s="95" t="s">
        <v>1</v>
      </c>
      <c r="J55" s="95">
        <v>0.15467511885895407</v>
      </c>
      <c r="K55" s="95">
        <v>0.13746833709865122</v>
      </c>
      <c r="L55" s="95">
        <v>0.14125789948841416</v>
      </c>
      <c r="M55" s="95">
        <v>-6.7554877333020347E-2</v>
      </c>
      <c r="N55" s="95">
        <v>-0.16277982348471576</v>
      </c>
      <c r="O55" s="95">
        <v>0.13003072595929743</v>
      </c>
      <c r="P55" s="95">
        <v>0.16877265304118855</v>
      </c>
      <c r="Q55" s="96">
        <v>0.62282404035423877</v>
      </c>
      <c r="R55" s="97">
        <v>0.46</v>
      </c>
      <c r="S55" s="97">
        <v>0.47058823529411764</v>
      </c>
      <c r="U55" s="26"/>
      <c r="V55" s="26"/>
      <c r="W55" s="26"/>
      <c r="X55" s="26"/>
      <c r="Y55" s="26"/>
      <c r="Z55" s="26"/>
      <c r="AA55" s="26"/>
      <c r="AB55" s="26"/>
    </row>
    <row r="56" spans="1:28" customFormat="1" x14ac:dyDescent="0.15">
      <c r="A56" s="93" t="s">
        <v>342</v>
      </c>
      <c r="B56" s="125">
        <v>3.5</v>
      </c>
      <c r="C56" s="137" t="s">
        <v>353</v>
      </c>
      <c r="D56" s="137"/>
      <c r="E56" s="95">
        <v>3.8759689922480654E-3</v>
      </c>
      <c r="F56" s="95">
        <v>6.4766839378238399E-3</v>
      </c>
      <c r="G56" s="95">
        <v>8.4360804672291515E-3</v>
      </c>
      <c r="H56" s="95">
        <v>5.4274084124830445E-2</v>
      </c>
      <c r="I56" s="95">
        <v>7.7231695085255833E-2</v>
      </c>
      <c r="J56" s="95">
        <v>0.22397769516728613</v>
      </c>
      <c r="K56" s="95">
        <v>0.12347560975609749</v>
      </c>
      <c r="L56" s="95">
        <v>5.4274084124830368E-2</v>
      </c>
      <c r="M56" s="95">
        <v>-8.2079343365253354E-3</v>
      </c>
      <c r="N56" s="95">
        <v>-8.2079343365253354E-3</v>
      </c>
      <c r="O56" s="95">
        <v>1.5179833547859017E-2</v>
      </c>
      <c r="P56" s="95">
        <v>2.6733181605059535E-2</v>
      </c>
      <c r="Q56" s="96">
        <v>4.4513427686308109</v>
      </c>
      <c r="R56" s="97">
        <v>0.76</v>
      </c>
      <c r="S56" s="97">
        <v>0.80392156862745101</v>
      </c>
      <c r="U56" s="26"/>
      <c r="V56" s="26"/>
      <c r="W56" s="26"/>
      <c r="X56" s="26"/>
      <c r="Y56" s="26"/>
      <c r="Z56" s="26"/>
      <c r="AA56" s="26"/>
      <c r="AB56" s="26"/>
    </row>
    <row r="57" spans="1:28" customFormat="1" x14ac:dyDescent="0.15">
      <c r="A57" s="93" t="s">
        <v>354</v>
      </c>
      <c r="B57" s="125">
        <v>40</v>
      </c>
      <c r="C57" s="137" t="s">
        <v>355</v>
      </c>
      <c r="D57" s="137"/>
      <c r="E57" s="95">
        <v>5.7129970683304897E-3</v>
      </c>
      <c r="F57" s="95">
        <v>8.5180159807026132E-3</v>
      </c>
      <c r="G57" s="95">
        <v>1.8188736681887391E-2</v>
      </c>
      <c r="H57" s="95">
        <v>6.1909675371061249E-2</v>
      </c>
      <c r="I57" s="95" t="s">
        <v>1</v>
      </c>
      <c r="J57" s="95" t="s">
        <v>1</v>
      </c>
      <c r="K57" s="95">
        <v>0.10643716518837268</v>
      </c>
      <c r="L57" s="95">
        <v>6.190967537106129E-2</v>
      </c>
      <c r="M57" s="95">
        <v>-5.8682727202531426E-3</v>
      </c>
      <c r="N57" s="95">
        <v>-5.8682727202531426E-3</v>
      </c>
      <c r="O57" s="95">
        <v>1.722485023006121E-2</v>
      </c>
      <c r="P57" s="95">
        <v>1.7806774894009291E-2</v>
      </c>
      <c r="Q57" s="96">
        <v>4.8436652243527716</v>
      </c>
      <c r="R57" s="97">
        <v>0.76</v>
      </c>
      <c r="S57" s="97">
        <v>0.81632653061224492</v>
      </c>
      <c r="U57" s="26"/>
      <c r="V57" s="26"/>
      <c r="W57" s="26"/>
      <c r="X57" s="26"/>
      <c r="Y57" s="26"/>
      <c r="Z57" s="26"/>
      <c r="AA57" s="26"/>
      <c r="AB57" s="26"/>
    </row>
    <row r="58" spans="1:28" customFormat="1" x14ac:dyDescent="0.15">
      <c r="A58" s="98" t="s">
        <v>356</v>
      </c>
      <c r="B58" s="126">
        <v>3.6</v>
      </c>
      <c r="C58" s="138" t="s">
        <v>357</v>
      </c>
      <c r="D58" s="138"/>
      <c r="E58" s="89" t="s">
        <v>1</v>
      </c>
      <c r="F58" s="89" t="s">
        <v>1</v>
      </c>
      <c r="G58" s="89" t="s">
        <v>1</v>
      </c>
      <c r="H58" s="89" t="s">
        <v>1</v>
      </c>
      <c r="I58" s="89" t="s">
        <v>1</v>
      </c>
      <c r="J58" s="89" t="s">
        <v>1</v>
      </c>
      <c r="K58" s="89" t="s">
        <v>1</v>
      </c>
      <c r="L58" s="89" t="s">
        <v>1</v>
      </c>
      <c r="M58" s="89" t="s">
        <v>1</v>
      </c>
      <c r="N58" s="89" t="s">
        <v>1</v>
      </c>
      <c r="O58" s="89">
        <v>5.2057714478436795E-2</v>
      </c>
      <c r="P58" s="89">
        <v>4.512456239200309E-2</v>
      </c>
      <c r="Q58" s="99" t="s">
        <v>1</v>
      </c>
      <c r="R58" s="100">
        <v>0.62</v>
      </c>
      <c r="S58" s="100">
        <v>0.68888888888888888</v>
      </c>
      <c r="U58" s="26"/>
      <c r="V58" s="26"/>
      <c r="W58" s="26"/>
      <c r="X58" s="26"/>
      <c r="Y58" s="26"/>
      <c r="Z58" s="26"/>
      <c r="AA58" s="26"/>
      <c r="AB58" s="26"/>
    </row>
    <row r="59" spans="1:28" customFormat="1" x14ac:dyDescent="0.15">
      <c r="A59" s="26"/>
      <c r="B59" s="27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80"/>
      <c r="R59" s="101"/>
      <c r="S59" s="102"/>
      <c r="U59" s="26"/>
      <c r="V59" s="26"/>
      <c r="W59" s="26"/>
      <c r="X59" s="26"/>
      <c r="Y59" s="26"/>
      <c r="Z59" s="26"/>
      <c r="AA59" s="26"/>
      <c r="AB59" s="26"/>
    </row>
    <row r="60" spans="1:28" customFormat="1" ht="23.25" thickBot="1" x14ac:dyDescent="0.2">
      <c r="A60" s="38" t="s">
        <v>487</v>
      </c>
      <c r="B60" s="39" t="s">
        <v>488</v>
      </c>
      <c r="C60" s="139" t="s">
        <v>489</v>
      </c>
      <c r="D60" s="139"/>
      <c r="E60" s="127" t="s">
        <v>490</v>
      </c>
      <c r="F60" s="127" t="s">
        <v>491</v>
      </c>
      <c r="G60" s="127" t="s">
        <v>492</v>
      </c>
      <c r="H60" s="127" t="s">
        <v>493</v>
      </c>
      <c r="I60" s="127">
        <v>2017</v>
      </c>
      <c r="J60" s="127">
        <v>2018</v>
      </c>
      <c r="K60" s="127">
        <v>2019</v>
      </c>
      <c r="L60" s="127">
        <v>2020</v>
      </c>
      <c r="M60" s="40" t="s">
        <v>293</v>
      </c>
      <c r="N60" s="40" t="s">
        <v>494</v>
      </c>
      <c r="O60" s="40" t="s">
        <v>495</v>
      </c>
      <c r="P60" s="40" t="s">
        <v>496</v>
      </c>
      <c r="Q60" s="40" t="s">
        <v>497</v>
      </c>
      <c r="R60" s="40" t="s">
        <v>294</v>
      </c>
      <c r="S60" s="40" t="s">
        <v>295</v>
      </c>
      <c r="U60" s="26"/>
      <c r="V60" s="26"/>
      <c r="W60" s="26"/>
      <c r="X60" s="26"/>
      <c r="Y60" s="26"/>
      <c r="Z60" s="26"/>
      <c r="AA60" s="26"/>
      <c r="AB60" s="26"/>
    </row>
    <row r="61" spans="1:28" customFormat="1" x14ac:dyDescent="0.15">
      <c r="A61" s="84" t="s">
        <v>358</v>
      </c>
      <c r="B61" s="125">
        <v>6</v>
      </c>
      <c r="C61" s="140" t="s">
        <v>359</v>
      </c>
      <c r="D61" s="140"/>
      <c r="E61" s="94">
        <v>2.117142324193242E-2</v>
      </c>
      <c r="F61" s="94">
        <v>-2.8482697426796821E-2</v>
      </c>
      <c r="G61" s="94">
        <v>-2.25852526334584E-2</v>
      </c>
      <c r="H61" s="94">
        <v>5.7363592467406944E-2</v>
      </c>
      <c r="I61" s="43" t="s">
        <v>1</v>
      </c>
      <c r="J61" s="43" t="s">
        <v>1</v>
      </c>
      <c r="K61" s="43" t="s">
        <v>1</v>
      </c>
      <c r="L61" s="43">
        <v>5.7363592467406965E-2</v>
      </c>
      <c r="M61" s="43">
        <v>-5.081444759206788E-2</v>
      </c>
      <c r="N61" s="43" t="s">
        <v>1</v>
      </c>
      <c r="O61" s="43">
        <v>5.4992978796025473E-2</v>
      </c>
      <c r="P61" s="43">
        <v>4.9463956317315746E-2</v>
      </c>
      <c r="Q61" s="86">
        <v>0.80685879164174146</v>
      </c>
      <c r="R61" s="87">
        <v>0.58536585365853655</v>
      </c>
      <c r="S61" s="87" t="s">
        <v>1</v>
      </c>
      <c r="U61" s="26"/>
      <c r="V61" s="26"/>
      <c r="W61" s="26"/>
      <c r="X61" s="26"/>
      <c r="Y61" s="26"/>
      <c r="Z61" s="26"/>
      <c r="AA61" s="26"/>
      <c r="AB61" s="26"/>
    </row>
    <row r="62" spans="1:28" customFormat="1" x14ac:dyDescent="0.15">
      <c r="A62" s="84" t="s">
        <v>360</v>
      </c>
      <c r="B62" s="125">
        <v>2.2000000000000002</v>
      </c>
      <c r="C62" s="137" t="s">
        <v>361</v>
      </c>
      <c r="D62" s="137"/>
      <c r="E62" s="95">
        <v>1.2611530542209965E-2</v>
      </c>
      <c r="F62" s="95">
        <v>2.9481029219363131E-2</v>
      </c>
      <c r="G62" s="95">
        <v>5.0182400569445687E-2</v>
      </c>
      <c r="H62" s="95">
        <v>9.5812830749234024E-2</v>
      </c>
      <c r="I62" s="95" t="s">
        <v>1</v>
      </c>
      <c r="J62" s="95" t="s">
        <v>1</v>
      </c>
      <c r="K62" s="95" t="s">
        <v>1</v>
      </c>
      <c r="L62" s="95">
        <v>9.5812830749234079E-2</v>
      </c>
      <c r="M62" s="95" t="s">
        <v>1</v>
      </c>
      <c r="N62" s="95" t="s">
        <v>1</v>
      </c>
      <c r="O62" s="95">
        <v>8.1613318580206401E-2</v>
      </c>
      <c r="P62" s="95">
        <v>8.1613318580206401E-2</v>
      </c>
      <c r="Q62" s="96">
        <v>1.9449453190668116</v>
      </c>
      <c r="R62" s="97">
        <v>0.54166666666666663</v>
      </c>
      <c r="S62" s="97" t="s">
        <v>1</v>
      </c>
      <c r="U62" s="26"/>
      <c r="V62" s="26"/>
      <c r="W62" s="26"/>
      <c r="X62" s="26"/>
      <c r="Y62" s="26"/>
      <c r="Z62" s="26"/>
      <c r="AA62" s="26"/>
      <c r="AB62" s="26"/>
    </row>
    <row r="63" spans="1:28" customFormat="1" x14ac:dyDescent="0.15">
      <c r="A63" s="31" t="s">
        <v>362</v>
      </c>
      <c r="B63" s="126">
        <v>0</v>
      </c>
      <c r="C63" s="138" t="s">
        <v>363</v>
      </c>
      <c r="D63" s="138"/>
      <c r="E63" s="89">
        <v>-2.1834061135372006E-3</v>
      </c>
      <c r="F63" s="89">
        <v>-2.0714285714285654E-2</v>
      </c>
      <c r="G63" s="89">
        <v>-2.4893314366998522E-2</v>
      </c>
      <c r="H63" s="89">
        <v>7.4451410658307182E-2</v>
      </c>
      <c r="I63" s="89" t="s">
        <v>1</v>
      </c>
      <c r="J63" s="89" t="s">
        <v>1</v>
      </c>
      <c r="K63" s="89">
        <v>0.1621129326047358</v>
      </c>
      <c r="L63" s="89">
        <v>7.4451410658307182E-2</v>
      </c>
      <c r="M63" s="89">
        <v>-2.4893314366998487E-2</v>
      </c>
      <c r="N63" s="89">
        <v>-2.4893314366998487E-2</v>
      </c>
      <c r="O63" s="89">
        <v>3.6475052940695932E-2</v>
      </c>
      <c r="P63" s="89">
        <v>3.9397261159261232E-2</v>
      </c>
      <c r="Q63" s="99">
        <v>3.2125076261321341</v>
      </c>
      <c r="R63" s="100">
        <v>0.72</v>
      </c>
      <c r="S63" s="100">
        <v>0.7931034482758621</v>
      </c>
      <c r="U63" s="26"/>
      <c r="V63" s="26"/>
      <c r="W63" s="26"/>
      <c r="X63" s="26"/>
      <c r="Y63" s="26"/>
      <c r="Z63" s="26"/>
      <c r="AA63" s="26"/>
      <c r="AB63" s="26"/>
    </row>
    <row r="64" spans="1:28" customFormat="1" x14ac:dyDescent="0.15">
      <c r="A64" s="26"/>
      <c r="B64" s="27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80"/>
      <c r="R64" s="26"/>
      <c r="U64" s="26"/>
      <c r="V64" s="26"/>
      <c r="W64" s="26"/>
      <c r="X64" s="26"/>
      <c r="Y64" s="26"/>
      <c r="Z64" s="26"/>
      <c r="AA64" s="26"/>
      <c r="AB64" s="26"/>
    </row>
    <row r="65" spans="1:35" x14ac:dyDescent="0.15">
      <c r="Q65" s="80"/>
      <c r="R65" s="26"/>
      <c r="T65"/>
      <c r="AB65" s="26"/>
    </row>
    <row r="66" spans="1:35" x14ac:dyDescent="0.15">
      <c r="Q66" s="80"/>
      <c r="R66" s="26"/>
      <c r="T66"/>
      <c r="AB66" s="26"/>
    </row>
    <row r="67" spans="1:35" x14ac:dyDescent="0.15">
      <c r="Q67" s="80"/>
      <c r="R67" s="26"/>
      <c r="T67"/>
      <c r="AB67" s="26"/>
    </row>
    <row r="68" spans="1:35" x14ac:dyDescent="0.15">
      <c r="Q68" s="80"/>
      <c r="R68" s="26"/>
      <c r="T68"/>
      <c r="AB68" s="26"/>
    </row>
    <row r="69" spans="1:35" x14ac:dyDescent="0.15">
      <c r="Q69" s="80"/>
      <c r="R69" s="26"/>
      <c r="T69"/>
      <c r="AB69" s="26"/>
    </row>
    <row r="70" spans="1:35" ht="78" customHeight="1" x14ac:dyDescent="0.15">
      <c r="Q70" s="80"/>
      <c r="R70" s="26"/>
      <c r="T70"/>
      <c r="AB70" s="26"/>
    </row>
    <row r="71" spans="1:35" ht="14.25" customHeight="1" x14ac:dyDescent="0.15">
      <c r="A71" s="131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/>
      <c r="AB71" s="26"/>
    </row>
    <row r="72" spans="1:35" ht="14.25" customHeight="1" x14ac:dyDescent="0.15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/>
      <c r="AB72" s="26"/>
      <c r="AG72" s="103"/>
    </row>
    <row r="73" spans="1:35" ht="14.1" customHeight="1" x14ac:dyDescent="0.15">
      <c r="R73" s="26"/>
      <c r="T73"/>
      <c r="AB73" s="26"/>
      <c r="AG73" s="103"/>
    </row>
    <row r="74" spans="1:35" ht="23.25" thickBot="1" x14ac:dyDescent="0.2">
      <c r="A74" s="38" t="s">
        <v>498</v>
      </c>
      <c r="B74" s="39" t="s">
        <v>488</v>
      </c>
      <c r="C74" s="139" t="s">
        <v>489</v>
      </c>
      <c r="D74" s="139"/>
      <c r="E74" s="127" t="s">
        <v>490</v>
      </c>
      <c r="F74" s="127" t="s">
        <v>491</v>
      </c>
      <c r="G74" s="127" t="s">
        <v>492</v>
      </c>
      <c r="H74" s="127" t="s">
        <v>493</v>
      </c>
      <c r="I74" s="127">
        <v>2017</v>
      </c>
      <c r="J74" s="127">
        <v>2018</v>
      </c>
      <c r="K74" s="127">
        <v>2019</v>
      </c>
      <c r="L74" s="127">
        <v>2020</v>
      </c>
      <c r="M74" s="40" t="s">
        <v>293</v>
      </c>
      <c r="N74" s="40" t="s">
        <v>494</v>
      </c>
      <c r="O74" s="40" t="s">
        <v>495</v>
      </c>
      <c r="P74" s="40" t="s">
        <v>496</v>
      </c>
      <c r="Q74" s="40" t="s">
        <v>497</v>
      </c>
      <c r="R74" s="40" t="s">
        <v>294</v>
      </c>
      <c r="S74" s="40" t="s">
        <v>295</v>
      </c>
      <c r="T74" s="131" t="s">
        <v>499</v>
      </c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</row>
    <row r="75" spans="1:35" x14ac:dyDescent="0.15">
      <c r="A75" s="93" t="s">
        <v>364</v>
      </c>
      <c r="B75" s="125">
        <v>8.6</v>
      </c>
      <c r="C75" s="140" t="s">
        <v>365</v>
      </c>
      <c r="D75" s="140"/>
      <c r="E75" s="94">
        <v>2.010882422521793E-3</v>
      </c>
      <c r="F75" s="94">
        <v>-3.4703840950532417E-3</v>
      </c>
      <c r="G75" s="94">
        <v>-9.435074890907217E-4</v>
      </c>
      <c r="H75" s="94">
        <v>5.8742657167853929E-2</v>
      </c>
      <c r="I75" s="43" t="s">
        <v>1</v>
      </c>
      <c r="J75" s="43">
        <v>0.34890934560736453</v>
      </c>
      <c r="K75" s="43">
        <v>0.18859095298224765</v>
      </c>
      <c r="L75" s="43">
        <v>5.8742657167853984E-2</v>
      </c>
      <c r="M75" s="43">
        <v>-2.7962314289165402E-2</v>
      </c>
      <c r="N75" s="43">
        <v>-2.7962314289165402E-2</v>
      </c>
      <c r="O75" s="43">
        <v>4.607737701340938E-2</v>
      </c>
      <c r="P75" s="43">
        <v>6.7176627343665862E-2</v>
      </c>
      <c r="Q75" s="86">
        <v>3.0190562635661626</v>
      </c>
      <c r="R75" s="87">
        <v>0.56000000000000005</v>
      </c>
      <c r="S75" s="87">
        <v>0.70588235294117652</v>
      </c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04"/>
      <c r="AI75" s="46">
        <f t="shared" ref="AI75:AI85" si="2">IFERROR(B75/SUM(B$75:B$85),"")</f>
        <v>0.11489768761723571</v>
      </c>
    </row>
    <row r="76" spans="1:35" x14ac:dyDescent="0.15">
      <c r="A76" s="93" t="s">
        <v>366</v>
      </c>
      <c r="B76" s="125">
        <v>14</v>
      </c>
      <c r="C76" s="137" t="s">
        <v>367</v>
      </c>
      <c r="D76" s="137"/>
      <c r="E76" s="95">
        <v>-9.5380842076581813E-4</v>
      </c>
      <c r="F76" s="95">
        <v>-1.16600390914606E-2</v>
      </c>
      <c r="G76" s="95">
        <v>-1.9737289865923396E-3</v>
      </c>
      <c r="H76" s="95">
        <v>2.7106534986341638E-2</v>
      </c>
      <c r="I76" s="95" t="s">
        <v>1</v>
      </c>
      <c r="J76" s="95">
        <v>0.1020220588235294</v>
      </c>
      <c r="K76" s="95">
        <v>0.18737524950099807</v>
      </c>
      <c r="L76" s="95">
        <v>2.7106534986341746E-2</v>
      </c>
      <c r="M76" s="95">
        <v>-3.9747374201963392E-2</v>
      </c>
      <c r="N76" s="95">
        <v>-3.9747374201963392E-2</v>
      </c>
      <c r="O76" s="95">
        <v>5.9626773673448381E-2</v>
      </c>
      <c r="P76" s="95">
        <v>5.1352078102143484E-2</v>
      </c>
      <c r="Q76" s="96">
        <v>1.7524395641323924</v>
      </c>
      <c r="R76" s="97">
        <v>0.62</v>
      </c>
      <c r="S76" s="97">
        <v>0.6470588235294118</v>
      </c>
      <c r="T76"/>
      <c r="U76"/>
      <c r="AB76" s="26"/>
      <c r="AC76" s="26"/>
      <c r="AI76" s="46">
        <f t="shared" si="2"/>
        <v>0.18704274728387207</v>
      </c>
    </row>
    <row r="77" spans="1:35" x14ac:dyDescent="0.15">
      <c r="A77" s="93" t="s">
        <v>368</v>
      </c>
      <c r="B77" s="125">
        <v>2.5</v>
      </c>
      <c r="C77" s="137" t="s">
        <v>369</v>
      </c>
      <c r="D77" s="137"/>
      <c r="E77" s="95" t="s">
        <v>1</v>
      </c>
      <c r="F77" s="95" t="s">
        <v>1</v>
      </c>
      <c r="G77" s="95" t="s">
        <v>1</v>
      </c>
      <c r="H77" s="95" t="s">
        <v>1</v>
      </c>
      <c r="I77" s="95" t="s">
        <v>1</v>
      </c>
      <c r="J77" s="95">
        <v>9.5643939393939365E-2</v>
      </c>
      <c r="K77" s="95">
        <v>7.4201898188093252E-2</v>
      </c>
      <c r="L77" s="95" t="s">
        <v>1</v>
      </c>
      <c r="M77" s="95" t="s">
        <v>1</v>
      </c>
      <c r="N77" s="95" t="s">
        <v>1</v>
      </c>
      <c r="O77" s="95">
        <v>3.2117806732702564E-2</v>
      </c>
      <c r="P77" s="95">
        <v>3.211670458291447E-2</v>
      </c>
      <c r="Q77" s="96" t="s">
        <v>1</v>
      </c>
      <c r="R77" s="97">
        <v>0.62</v>
      </c>
      <c r="S77" s="97">
        <v>0.68627450980392157</v>
      </c>
      <c r="T77" s="29"/>
      <c r="U77" s="30" t="s">
        <v>310</v>
      </c>
      <c r="V77" s="30" t="s">
        <v>312</v>
      </c>
      <c r="W77" s="30" t="s">
        <v>314</v>
      </c>
      <c r="X77" s="30" t="s">
        <v>316</v>
      </c>
      <c r="Y77" s="30" t="s">
        <v>318</v>
      </c>
      <c r="Z77" s="30" t="s">
        <v>320</v>
      </c>
      <c r="AA77" s="30" t="s">
        <v>322</v>
      </c>
      <c r="AB77" s="30" t="s">
        <v>324</v>
      </c>
      <c r="AC77" s="30" t="s">
        <v>326</v>
      </c>
      <c r="AD77" s="30" t="s">
        <v>328</v>
      </c>
      <c r="AE77" s="30" t="s">
        <v>330</v>
      </c>
      <c r="AF77" s="30" t="s">
        <v>332</v>
      </c>
      <c r="AI77" s="46">
        <f t="shared" si="2"/>
        <v>3.3400490586405727E-2</v>
      </c>
    </row>
    <row r="78" spans="1:35" x14ac:dyDescent="0.15">
      <c r="A78" s="93" t="s">
        <v>370</v>
      </c>
      <c r="B78" s="125">
        <v>2.8</v>
      </c>
      <c r="C78" s="141" t="s">
        <v>371</v>
      </c>
      <c r="D78" s="141"/>
      <c r="E78" s="95">
        <v>-2.2250423011844326E-2</v>
      </c>
      <c r="F78" s="95">
        <v>-1.767955801104985E-2</v>
      </c>
      <c r="G78" s="95">
        <v>-2.8472821397757383E-3</v>
      </c>
      <c r="H78" s="95">
        <v>5.7436254460011653E-3</v>
      </c>
      <c r="I78" s="95" t="s">
        <v>1</v>
      </c>
      <c r="J78" s="95" t="s">
        <v>1</v>
      </c>
      <c r="K78" s="95">
        <v>9.6469465648854932E-2</v>
      </c>
      <c r="L78" s="95">
        <v>5.7436254460012659E-3</v>
      </c>
      <c r="M78" s="95">
        <v>-5.9636918900576874E-2</v>
      </c>
      <c r="N78" s="95" t="s">
        <v>1</v>
      </c>
      <c r="O78" s="95">
        <v>6.285676216828226E-2</v>
      </c>
      <c r="P78" s="95">
        <v>6.1947118647398762E-2</v>
      </c>
      <c r="Q78" s="96">
        <v>0.86058503171896428</v>
      </c>
      <c r="R78" s="97">
        <v>0.52</v>
      </c>
      <c r="S78" s="97">
        <v>0.30769230769230771</v>
      </c>
      <c r="T78" s="41">
        <v>43983</v>
      </c>
      <c r="U78" s="35">
        <v>1.848507383405925E-2</v>
      </c>
      <c r="V78" s="35">
        <v>1.4464205312922139E-2</v>
      </c>
      <c r="W78" s="35">
        <v>-5.9216943012400389E-3</v>
      </c>
      <c r="X78" s="35">
        <v>-2.0440494590417375E-2</v>
      </c>
      <c r="Y78" s="35">
        <v>1.7627222562844866E-2</v>
      </c>
      <c r="Z78" s="35">
        <v>-2.4694137956916558E-2</v>
      </c>
      <c r="AA78" s="35">
        <v>-3.3741037536905226E-3</v>
      </c>
      <c r="AB78" s="35">
        <v>-4.5452359193881985E-2</v>
      </c>
      <c r="AC78" s="35">
        <v>-2.8481487033428295E-2</v>
      </c>
      <c r="AD78" s="35">
        <v>-5.7238862174845029E-2</v>
      </c>
      <c r="AE78" s="35">
        <v>3.4271536016127792E-2</v>
      </c>
      <c r="AF78" s="35">
        <v>-3.4860557768924888E-3</v>
      </c>
      <c r="AI78" s="46">
        <f t="shared" si="2"/>
        <v>3.7408549456774416E-2</v>
      </c>
    </row>
    <row r="79" spans="1:35" x14ac:dyDescent="0.15">
      <c r="A79" s="93" t="s">
        <v>372</v>
      </c>
      <c r="B79" s="125">
        <v>10</v>
      </c>
      <c r="C79" s="137" t="s">
        <v>373</v>
      </c>
      <c r="D79" s="137"/>
      <c r="E79" s="95">
        <v>-1.8975191966922662E-2</v>
      </c>
      <c r="F79" s="95">
        <v>-1.7161032620756054E-2</v>
      </c>
      <c r="G79" s="95">
        <v>-1.7161032620756054E-2</v>
      </c>
      <c r="H79" s="95">
        <v>2.5548008644643336E-2</v>
      </c>
      <c r="I79" s="95" t="s">
        <v>1</v>
      </c>
      <c r="J79" s="95" t="s">
        <v>1</v>
      </c>
      <c r="K79" s="95">
        <v>9.7966101694915389E-2</v>
      </c>
      <c r="L79" s="95">
        <v>2.554800864464335E-2</v>
      </c>
      <c r="M79" s="95">
        <v>-1.8975191966922655E-2</v>
      </c>
      <c r="N79" s="95">
        <v>-1.8975191966922655E-2</v>
      </c>
      <c r="O79" s="95">
        <v>4.2581675433337025E-2</v>
      </c>
      <c r="P79" s="95">
        <v>3.7507498730629446E-2</v>
      </c>
      <c r="Q79" s="96">
        <v>2.2152239981520632</v>
      </c>
      <c r="R79" s="97">
        <v>0.64</v>
      </c>
      <c r="S79" s="97">
        <v>0.68888888888888888</v>
      </c>
      <c r="T79" s="41">
        <v>43952</v>
      </c>
      <c r="U79" s="35">
        <v>1.6412914372098037E-2</v>
      </c>
      <c r="V79" s="35">
        <v>1.6912842485059712E-3</v>
      </c>
      <c r="W79" s="35">
        <v>-1.6175462645647749E-2</v>
      </c>
      <c r="X79" s="35">
        <v>7.4743070694488108E-3</v>
      </c>
      <c r="Y79" s="35">
        <v>-3.9694656488549768E-3</v>
      </c>
      <c r="Z79" s="35">
        <v>-3.477504890241255E-2</v>
      </c>
      <c r="AA79" s="35">
        <v>6.4660978895374963E-2</v>
      </c>
      <c r="AB79" s="35">
        <v>3.5719457450403406E-3</v>
      </c>
      <c r="AC79" s="35">
        <v>2.3473458115986466E-2</v>
      </c>
      <c r="AD79" s="35">
        <v>-1.7251195627419717E-2</v>
      </c>
      <c r="AE79" s="35">
        <v>2.4791418355184839E-2</v>
      </c>
      <c r="AF79" s="35">
        <v>9.0452261306532746E-3</v>
      </c>
      <c r="AI79" s="46">
        <f t="shared" si="2"/>
        <v>0.13360196234562291</v>
      </c>
    </row>
    <row r="80" spans="1:35" x14ac:dyDescent="0.15">
      <c r="A80" s="93" t="s">
        <v>374</v>
      </c>
      <c r="B80" s="125">
        <v>12</v>
      </c>
      <c r="C80" s="137" t="s">
        <v>375</v>
      </c>
      <c r="D80" s="137"/>
      <c r="E80" s="95">
        <v>1.9733957023826375E-3</v>
      </c>
      <c r="F80" s="95">
        <v>2.2664132183068454E-3</v>
      </c>
      <c r="G80" s="95">
        <v>5.4272093876054812E-3</v>
      </c>
      <c r="H80" s="95">
        <v>3.5266576045914488E-2</v>
      </c>
      <c r="I80" s="95" t="s">
        <v>1</v>
      </c>
      <c r="J80" s="95">
        <v>0.16719607276927517</v>
      </c>
      <c r="K80" s="95">
        <v>9.5466578424884138E-2</v>
      </c>
      <c r="L80" s="95">
        <v>3.5266576045914544E-2</v>
      </c>
      <c r="M80" s="95">
        <v>-3.2539091586001545E-2</v>
      </c>
      <c r="N80" s="95">
        <v>-3.2539091586001545E-2</v>
      </c>
      <c r="O80" s="95">
        <v>4.4694827070218789E-2</v>
      </c>
      <c r="P80" s="95">
        <v>4.26107690291243E-2</v>
      </c>
      <c r="Q80" s="96">
        <v>1.6439890103551908</v>
      </c>
      <c r="R80" s="97">
        <v>0.62</v>
      </c>
      <c r="S80" s="97">
        <v>0.68627450980392157</v>
      </c>
      <c r="T80" s="41">
        <v>43922</v>
      </c>
      <c r="U80" s="35">
        <v>-1.4315363737959622E-2</v>
      </c>
      <c r="V80" s="35">
        <v>8.8727107268797966E-3</v>
      </c>
      <c r="W80" s="35">
        <v>4.0656205420827506E-2</v>
      </c>
      <c r="X80" s="35">
        <v>9.8247114151346737E-2</v>
      </c>
      <c r="Y80" s="35">
        <v>9.6598499640325516E-3</v>
      </c>
      <c r="Z80" s="35">
        <v>-3.6237955592794191E-2</v>
      </c>
      <c r="AA80" s="35">
        <v>-3.0474531998258624E-2</v>
      </c>
      <c r="AB80" s="35">
        <v>3.5361364076728647E-3</v>
      </c>
      <c r="AC80" s="35">
        <v>2.5084532515530424E-2</v>
      </c>
      <c r="AD80" s="35">
        <v>9.1178481878279342E-4</v>
      </c>
      <c r="AE80" s="35">
        <v>-1.4718546934941007E-2</v>
      </c>
      <c r="AF80" s="35">
        <v>-3.0214424951267083E-2</v>
      </c>
      <c r="AI80" s="46">
        <f t="shared" si="2"/>
        <v>0.16032235481474749</v>
      </c>
    </row>
    <row r="81" spans="1:35" x14ac:dyDescent="0.15">
      <c r="A81" s="93" t="s">
        <v>376</v>
      </c>
      <c r="B81" s="125">
        <v>2</v>
      </c>
      <c r="C81" s="137" t="s">
        <v>377</v>
      </c>
      <c r="D81" s="137"/>
      <c r="E81" s="95">
        <v>5.2449106587252343E-3</v>
      </c>
      <c r="F81" s="95">
        <v>5.8708414872797893E-3</v>
      </c>
      <c r="G81" s="95">
        <v>1.7180894126113268E-2</v>
      </c>
      <c r="H81" s="95">
        <v>5.8008982035928199E-2</v>
      </c>
      <c r="I81" s="95" t="s">
        <v>1</v>
      </c>
      <c r="J81" s="95" t="s">
        <v>1</v>
      </c>
      <c r="K81" s="95" t="s">
        <v>1</v>
      </c>
      <c r="L81" s="95">
        <v>5.8008982035928192E-2</v>
      </c>
      <c r="M81" s="95">
        <v>-3.3367130611116291E-2</v>
      </c>
      <c r="N81" s="95" t="s">
        <v>1</v>
      </c>
      <c r="O81" s="95">
        <v>4.6543187692418914E-2</v>
      </c>
      <c r="P81" s="95">
        <v>4.27742594460725E-2</v>
      </c>
      <c r="Q81" s="96">
        <v>1.6872874039304926</v>
      </c>
      <c r="R81" s="97">
        <v>0.7567567567567568</v>
      </c>
      <c r="S81" s="97" t="s">
        <v>1</v>
      </c>
      <c r="T81" s="41">
        <v>43891</v>
      </c>
      <c r="U81" s="35">
        <v>7.0712250712250777E-2</v>
      </c>
      <c r="V81" s="35">
        <v>5.5595581171950056E-2</v>
      </c>
      <c r="W81" s="35">
        <v>0.12764417276602577</v>
      </c>
      <c r="X81" s="35">
        <v>0.10106858729934573</v>
      </c>
      <c r="Y81" s="35">
        <v>6.3381051251229309E-2</v>
      </c>
      <c r="Z81" s="35">
        <v>-3.249341349726409E-2</v>
      </c>
      <c r="AA81" s="35">
        <v>-3.284210526315786E-2</v>
      </c>
      <c r="AB81" s="35">
        <v>0.22342064714946072</v>
      </c>
      <c r="AC81" s="35">
        <v>7.7660670417624457E-3</v>
      </c>
      <c r="AD81" s="35">
        <v>6.3708553070255178E-2</v>
      </c>
      <c r="AE81" s="35">
        <v>6.1938809444629206E-2</v>
      </c>
      <c r="AF81" s="35">
        <v>-4.5137273150302457E-2</v>
      </c>
      <c r="AI81" s="46">
        <f t="shared" si="2"/>
        <v>2.6720392469124582E-2</v>
      </c>
    </row>
    <row r="82" spans="1:35" x14ac:dyDescent="0.15">
      <c r="A82" s="93" t="s">
        <v>378</v>
      </c>
      <c r="B82" s="125">
        <v>7.6</v>
      </c>
      <c r="C82" s="137" t="s">
        <v>379</v>
      </c>
      <c r="D82" s="137"/>
      <c r="E82" s="95">
        <v>-6.3611809630250551E-2</v>
      </c>
      <c r="F82" s="95">
        <v>-9.128705712219809E-2</v>
      </c>
      <c r="G82" s="95">
        <v>-8.5334788937408923E-2</v>
      </c>
      <c r="H82" s="95">
        <v>-3.2338787295476283E-2</v>
      </c>
      <c r="I82" s="95" t="s">
        <v>1</v>
      </c>
      <c r="J82" s="95" t="s">
        <v>1</v>
      </c>
      <c r="K82" s="95" t="s">
        <v>1</v>
      </c>
      <c r="L82" s="95">
        <v>-3.2338787295476235E-2</v>
      </c>
      <c r="M82" s="95" t="s">
        <v>1</v>
      </c>
      <c r="N82" s="95" t="s">
        <v>1</v>
      </c>
      <c r="O82" s="95">
        <v>0.11599259266910893</v>
      </c>
      <c r="P82" s="95">
        <v>0.11599259266910893</v>
      </c>
      <c r="Q82" s="96">
        <v>-0.23557037324492031</v>
      </c>
      <c r="R82" s="97">
        <v>0.61111111111111116</v>
      </c>
      <c r="S82" s="97" t="s">
        <v>1</v>
      </c>
      <c r="T82" s="41">
        <v>43862</v>
      </c>
      <c r="U82" s="35">
        <v>5.0709453391606298E-2</v>
      </c>
      <c r="V82" s="35">
        <v>-4.7801147227533505E-3</v>
      </c>
      <c r="W82" s="35">
        <v>1.8430537352555669E-2</v>
      </c>
      <c r="X82" s="35">
        <v>1.9680314885038127E-2</v>
      </c>
      <c r="Y82" s="35">
        <v>7.9636621047664002E-2</v>
      </c>
      <c r="Z82" s="35">
        <v>2.364981674849596E-2</v>
      </c>
      <c r="AA82" s="35">
        <v>1.7130620985010721E-2</v>
      </c>
      <c r="AB82" s="35">
        <v>-2.1286468302302623E-2</v>
      </c>
      <c r="AC82" s="35">
        <v>1.276083467094705E-2</v>
      </c>
      <c r="AD82" s="35">
        <v>7.0330240705897662E-2</v>
      </c>
      <c r="AE82" s="35">
        <v>-8.3070277454717553E-4</v>
      </c>
      <c r="AF82" s="35">
        <v>-1.2861736334405157E-2</v>
      </c>
      <c r="AI82" s="46">
        <f t="shared" si="2"/>
        <v>0.10153749138267341</v>
      </c>
    </row>
    <row r="83" spans="1:35" x14ac:dyDescent="0.15">
      <c r="A83" s="93" t="s">
        <v>380</v>
      </c>
      <c r="B83" s="125">
        <v>10.049200000000001</v>
      </c>
      <c r="C83" s="137" t="s">
        <v>381</v>
      </c>
      <c r="D83" s="137"/>
      <c r="E83" s="95">
        <v>-5.9430716296528397E-3</v>
      </c>
      <c r="F83" s="95">
        <v>2.2075055187638342E-3</v>
      </c>
      <c r="G83" s="95">
        <v>1.7806815270304924E-2</v>
      </c>
      <c r="H83" s="95">
        <v>2.3115060202176321E-2</v>
      </c>
      <c r="I83" s="95">
        <v>8.8477006469662695E-2</v>
      </c>
      <c r="J83" s="95">
        <v>0.13600127551020416</v>
      </c>
      <c r="K83" s="95">
        <v>9.2501406865503621E-2</v>
      </c>
      <c r="L83" s="95">
        <v>2.3115060202176352E-2</v>
      </c>
      <c r="M83" s="95">
        <v>-5.1735136514417079E-2</v>
      </c>
      <c r="N83" s="95">
        <v>-5.1735136514417079E-2</v>
      </c>
      <c r="O83" s="95">
        <v>5.1841921458948677E-2</v>
      </c>
      <c r="P83" s="95">
        <v>6.0966476368216747E-2</v>
      </c>
      <c r="Q83" s="96">
        <v>1.0772610712742909</v>
      </c>
      <c r="R83" s="97">
        <v>0.74</v>
      </c>
      <c r="S83" s="97">
        <v>0.68627450980392157</v>
      </c>
      <c r="T83" s="41">
        <v>43831</v>
      </c>
      <c r="U83" s="35">
        <v>1.1383590675143765E-2</v>
      </c>
      <c r="V83" s="35">
        <v>2.9717590598658715E-2</v>
      </c>
      <c r="W83" s="35">
        <v>1.6824920872897067E-2</v>
      </c>
      <c r="X83" s="35">
        <v>1.2195121951219573E-2</v>
      </c>
      <c r="Y83" s="35">
        <v>2.2128429303587552E-2</v>
      </c>
      <c r="Z83" s="35">
        <v>1.6876450319949388E-2</v>
      </c>
      <c r="AA83" s="35">
        <v>-1.6842105263157908E-2</v>
      </c>
      <c r="AB83" s="35">
        <v>1.4176470588235301E-2</v>
      </c>
      <c r="AC83" s="35">
        <v>9.6401028277642192E-4</v>
      </c>
      <c r="AD83" s="35">
        <v>1.394645089138865E-2</v>
      </c>
      <c r="AE83" s="35">
        <v>1.5522186603678059E-2</v>
      </c>
      <c r="AF83" s="35">
        <v>1.919475655430708E-2</v>
      </c>
      <c r="AI83" s="46">
        <f t="shared" si="2"/>
        <v>0.13425928400036338</v>
      </c>
    </row>
    <row r="84" spans="1:35" x14ac:dyDescent="0.15">
      <c r="A84" s="93" t="s">
        <v>382</v>
      </c>
      <c r="B84" s="125">
        <v>5.3</v>
      </c>
      <c r="C84" s="137" t="s">
        <v>383</v>
      </c>
      <c r="D84" s="137"/>
      <c r="E84" s="95">
        <v>3.9987696093510411E-3</v>
      </c>
      <c r="F84" s="95">
        <v>9.9670321245118364E-4</v>
      </c>
      <c r="G84" s="95">
        <v>-9.9472033055310804E-4</v>
      </c>
      <c r="H84" s="95">
        <v>5.8880778588807782E-2</v>
      </c>
      <c r="I84" s="95">
        <v>4.2576204523107293E-2</v>
      </c>
      <c r="J84" s="95">
        <v>0.10137295467368829</v>
      </c>
      <c r="K84" s="95">
        <v>5.4837881769184742E-2</v>
      </c>
      <c r="L84" s="95">
        <v>5.8880778588807692E-2</v>
      </c>
      <c r="M84" s="95">
        <v>-1.2904205252770584E-2</v>
      </c>
      <c r="N84" s="95">
        <v>-1.2904205252770584E-2</v>
      </c>
      <c r="O84" s="95">
        <v>3.3145994489563936E-2</v>
      </c>
      <c r="P84" s="95">
        <v>2.9269869438893186E-2</v>
      </c>
      <c r="Q84" s="96">
        <v>1.7380885034143352</v>
      </c>
      <c r="R84" s="97">
        <v>0.54</v>
      </c>
      <c r="S84" s="97">
        <v>0.6470588235294118</v>
      </c>
      <c r="T84" s="41">
        <v>43800</v>
      </c>
      <c r="U84" s="35">
        <v>1.6245154144360334E-2</v>
      </c>
      <c r="V84" s="35">
        <v>2.5908333847387464E-3</v>
      </c>
      <c r="W84" s="35">
        <v>-9.8144329896907405E-3</v>
      </c>
      <c r="X84" s="35">
        <v>1.9264101421284572E-2</v>
      </c>
      <c r="Y84" s="35">
        <v>-7.8322689480651701E-4</v>
      </c>
      <c r="Z84" s="35">
        <v>-3.2716637192218768E-2</v>
      </c>
      <c r="AA84" s="35">
        <v>1.4234875444839871E-2</v>
      </c>
      <c r="AB84" s="35">
        <v>7.1090047393364995E-3</v>
      </c>
      <c r="AC84" s="35">
        <v>-2.0043293513991572E-3</v>
      </c>
      <c r="AD84" s="35">
        <v>-2.3887497591986068E-2</v>
      </c>
      <c r="AE84" s="35">
        <v>4.1507835662853909E-3</v>
      </c>
      <c r="AF84" s="35">
        <v>6.1234102684879412E-3</v>
      </c>
      <c r="AI84" s="46">
        <f t="shared" si="2"/>
        <v>7.0809040043180144E-2</v>
      </c>
    </row>
    <row r="85" spans="1:35" x14ac:dyDescent="0.15">
      <c r="A85" s="98" t="s">
        <v>384</v>
      </c>
      <c r="B85" s="126">
        <v>0</v>
      </c>
      <c r="C85" s="138" t="s">
        <v>385</v>
      </c>
      <c r="D85" s="138"/>
      <c r="E85" s="89">
        <v>-1.5628662967881376E-4</v>
      </c>
      <c r="F85" s="89">
        <v>2.1931542257383379E-3</v>
      </c>
      <c r="G85" s="89">
        <v>5.0270992066610513E-3</v>
      </c>
      <c r="H85" s="89">
        <v>4.0920924178327371E-2</v>
      </c>
      <c r="I85" s="89" t="s">
        <v>1</v>
      </c>
      <c r="J85" s="89">
        <v>7.5415083016603227E-2</v>
      </c>
      <c r="K85" s="89">
        <v>0.14439996275951961</v>
      </c>
      <c r="L85" s="89">
        <v>4.0920924178327267E-2</v>
      </c>
      <c r="M85" s="89">
        <v>-6.030229461978065E-3</v>
      </c>
      <c r="N85" s="89">
        <v>-1.2057950148474661E-2</v>
      </c>
      <c r="O85" s="89">
        <v>1.875808701490787E-2</v>
      </c>
      <c r="P85" s="89">
        <v>3.5836431684125238E-2</v>
      </c>
      <c r="Q85" s="99">
        <v>2.4823233975162138</v>
      </c>
      <c r="R85" s="100">
        <v>0.82</v>
      </c>
      <c r="S85" s="100">
        <v>0.56000000000000005</v>
      </c>
      <c r="T85" s="41">
        <v>43770</v>
      </c>
      <c r="U85" s="35">
        <v>2.6011743165603826E-2</v>
      </c>
      <c r="V85" s="35">
        <v>3.9499839692208959E-2</v>
      </c>
      <c r="W85" s="35">
        <v>3.3938773769932491E-2</v>
      </c>
      <c r="X85" s="35">
        <v>9.5480930939076628E-2</v>
      </c>
      <c r="Y85" s="35">
        <v>1.0348186023861641E-2</v>
      </c>
      <c r="Z85" s="35">
        <v>-9.3659456909911884E-3</v>
      </c>
      <c r="AA85" s="35">
        <v>4.2284866468842684E-2</v>
      </c>
      <c r="AB85" s="35">
        <v>-2.9533372711164295E-3</v>
      </c>
      <c r="AC85" s="35">
        <v>1.3982603040403304E-2</v>
      </c>
      <c r="AD85" s="35">
        <v>1.8309030275289219E-2</v>
      </c>
      <c r="AE85" s="35">
        <v>5.085176709891991E-4</v>
      </c>
      <c r="AF85" s="35">
        <v>2.411963338157273E-2</v>
      </c>
      <c r="AI85" s="46">
        <f t="shared" si="2"/>
        <v>0</v>
      </c>
    </row>
    <row r="86" spans="1:35" ht="14.25" thickBot="1" x14ac:dyDescent="0.2">
      <c r="A86" s="54"/>
      <c r="B86" s="128"/>
      <c r="C86" s="128"/>
      <c r="D86" s="12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4"/>
      <c r="R86" s="45"/>
      <c r="S86" s="45"/>
      <c r="T86" s="41">
        <v>43739</v>
      </c>
      <c r="U86" s="35">
        <v>4.8214172429106462E-3</v>
      </c>
      <c r="V86" s="35">
        <v>-7.6360165447023794E-3</v>
      </c>
      <c r="W86" s="35">
        <v>-8.2036535859267758E-3</v>
      </c>
      <c r="X86" s="35">
        <v>-1.4857570413125994E-2</v>
      </c>
      <c r="Y86" s="35">
        <v>-7.9111057431003624E-3</v>
      </c>
      <c r="Z86" s="35">
        <v>-5.8945676200682692E-3</v>
      </c>
      <c r="AA86" s="35">
        <v>3.2950191570881339E-2</v>
      </c>
      <c r="AB86" s="35">
        <v>-5.9031877213688898E-4</v>
      </c>
      <c r="AC86" s="35">
        <v>-1.764893786934995E-2</v>
      </c>
      <c r="AD86" s="35">
        <v>-1.8358046087682107E-2</v>
      </c>
      <c r="AE86" s="35">
        <v>1.3578884834083392E-3</v>
      </c>
      <c r="AF86" s="35">
        <v>4.8262548262542946E-4</v>
      </c>
      <c r="AI86" s="46"/>
    </row>
    <row r="87" spans="1:35" x14ac:dyDescent="0.15">
      <c r="A87" s="56" t="s">
        <v>500</v>
      </c>
      <c r="B87" s="57">
        <v>7.6</v>
      </c>
      <c r="C87" s="58"/>
      <c r="D87" s="58"/>
      <c r="E87" s="59">
        <v>-5.5504752522231597E-4</v>
      </c>
      <c r="F87" s="59">
        <v>-1.236840441301029E-3</v>
      </c>
      <c r="G87" s="59">
        <v>-9.6911390982191482E-4</v>
      </c>
      <c r="H87" s="59">
        <v>3.1186555516128062E-2</v>
      </c>
      <c r="I87" s="59">
        <v>6.552660549638499E-2</v>
      </c>
      <c r="J87" s="59">
        <v>0.1020220588235294</v>
      </c>
      <c r="K87" s="59">
        <v>9.6469465648854932E-2</v>
      </c>
      <c r="L87" s="59">
        <v>3.1186555516128145E-2</v>
      </c>
      <c r="M87" s="59">
        <v>-3.2539091586001545E-2</v>
      </c>
      <c r="N87" s="59">
        <v>-2.7962314289165402E-2</v>
      </c>
      <c r="O87" s="59">
        <v>4.607737701340938E-2</v>
      </c>
      <c r="P87" s="59">
        <v>4.27742594460725E-2</v>
      </c>
      <c r="Q87" s="60">
        <v>1.7126879536724138</v>
      </c>
      <c r="R87" s="61">
        <v>0.62</v>
      </c>
      <c r="S87" s="62">
        <v>0.68627450980392157</v>
      </c>
      <c r="T87" s="41">
        <v>43709</v>
      </c>
      <c r="U87" s="35">
        <v>-2.093167701863358E-2</v>
      </c>
      <c r="V87" s="35">
        <v>-9.2049681608979052E-3</v>
      </c>
      <c r="W87" s="35">
        <v>2.3545706371191043E-2</v>
      </c>
      <c r="X87" s="35">
        <v>4.2939187375878951E-3</v>
      </c>
      <c r="Y87" s="35">
        <v>6.5024440442500622E-2</v>
      </c>
      <c r="Z87" s="35">
        <v>8.0445129717762807E-4</v>
      </c>
      <c r="AA87" s="35">
        <v>2.7559055118110173E-2</v>
      </c>
      <c r="AB87" s="35">
        <v>-2.8669724770642228E-2</v>
      </c>
      <c r="AC87" s="35">
        <v>2.6393442622950826E-2</v>
      </c>
      <c r="AD87" s="35">
        <v>3.2104790034683894E-4</v>
      </c>
      <c r="AE87" s="35">
        <v>-1.8001500125010471E-2</v>
      </c>
      <c r="AF87" s="35">
        <v>-4.4280442804428083E-2</v>
      </c>
    </row>
    <row r="88" spans="1:35" x14ac:dyDescent="0.15">
      <c r="A88" s="63" t="s">
        <v>501</v>
      </c>
      <c r="B88" s="64">
        <v>6.8044727272727279</v>
      </c>
      <c r="C88" s="65"/>
      <c r="D88" s="65"/>
      <c r="E88" s="66">
        <v>-9.8662632896134306E-3</v>
      </c>
      <c r="F88" s="66">
        <v>-1.2772345327797783E-2</v>
      </c>
      <c r="G88" s="66">
        <v>-6.3813042513492148E-3</v>
      </c>
      <c r="H88" s="66">
        <v>3.0099436000051792E-2</v>
      </c>
      <c r="I88" s="66">
        <v>6.552660549638499E-2</v>
      </c>
      <c r="J88" s="66">
        <v>0.14665153282780058</v>
      </c>
      <c r="K88" s="66">
        <v>0.11464549975935572</v>
      </c>
      <c r="L88" s="66">
        <v>3.0099436000051816E-2</v>
      </c>
      <c r="M88" s="66">
        <v>-3.1433065864990208E-2</v>
      </c>
      <c r="N88" s="66">
        <v>-2.7988751994245047E-2</v>
      </c>
      <c r="O88" s="66">
        <v>5.0385182310576974E-2</v>
      </c>
      <c r="P88" s="66">
        <v>5.2504584185662992E-2</v>
      </c>
      <c r="Q88" s="67">
        <v>1.6240683870815187</v>
      </c>
      <c r="R88" s="68">
        <v>0.64071526071526086</v>
      </c>
      <c r="S88" s="69">
        <v>0.62393385844366245</v>
      </c>
      <c r="T88" s="41">
        <v>43678</v>
      </c>
      <c r="U88" s="35">
        <v>2.0408163265306124E-2</v>
      </c>
      <c r="V88" s="35">
        <v>5.3397091053994837E-2</v>
      </c>
      <c r="W88" s="35">
        <v>-1.1466712305322674E-2</v>
      </c>
      <c r="X88" s="35">
        <v>-4.6471160243615327E-2</v>
      </c>
      <c r="Y88" s="35">
        <v>8.4971135759226105E-3</v>
      </c>
      <c r="Z88" s="35">
        <v>5.0788954635108519E-2</v>
      </c>
      <c r="AA88" s="35">
        <v>7.627118644067804E-2</v>
      </c>
      <c r="AB88" s="35">
        <v>3.073286052009459E-2</v>
      </c>
      <c r="AC88" s="35">
        <v>6.6006600660066068E-3</v>
      </c>
      <c r="AD88" s="35">
        <v>7.0893213229732494E-2</v>
      </c>
      <c r="AE88" s="35">
        <v>1.8368539701093594E-3</v>
      </c>
      <c r="AF88" s="35">
        <v>0.19514884233737601</v>
      </c>
    </row>
    <row r="89" spans="1:35" ht="14.25" thickBot="1" x14ac:dyDescent="0.2">
      <c r="A89" s="70" t="s">
        <v>502</v>
      </c>
      <c r="B89" s="71"/>
      <c r="C89" s="72"/>
      <c r="D89" s="72"/>
      <c r="E89" s="73">
        <v>-9.8320576986051095E-3</v>
      </c>
      <c r="F89" s="73">
        <v>-1.391565628204065E-2</v>
      </c>
      <c r="G89" s="73">
        <v>-7.89204094600616E-3</v>
      </c>
      <c r="H89" s="73">
        <v>2.6640747821341647E-2</v>
      </c>
      <c r="I89" s="73">
        <v>1.4893639710075764E-2</v>
      </c>
      <c r="J89" s="73">
        <v>0.1146087412436818</v>
      </c>
      <c r="K89" s="73">
        <v>0.10749908893141932</v>
      </c>
      <c r="L89" s="73">
        <v>2.6640747821341688E-2</v>
      </c>
      <c r="M89" s="73">
        <v>-2.938130021776808E-2</v>
      </c>
      <c r="N89" s="73">
        <v>-2.6258786762128637E-2</v>
      </c>
      <c r="O89" s="73">
        <v>5.505419017721714E-2</v>
      </c>
      <c r="P89" s="73">
        <v>5.5734501416639236E-2</v>
      </c>
      <c r="Q89" s="74">
        <v>1.5552538297785903</v>
      </c>
      <c r="R89" s="75">
        <v>0.62523535265517804</v>
      </c>
      <c r="S89" s="76">
        <v>0.57658252961845335</v>
      </c>
      <c r="T89" s="41">
        <v>43647</v>
      </c>
      <c r="U89" s="35">
        <v>-7.4821156326961374E-2</v>
      </c>
      <c r="V89" s="35">
        <v>-2.8079008520526642E-2</v>
      </c>
      <c r="W89" s="35">
        <v>-2.519185852519186E-2</v>
      </c>
      <c r="X89" s="35">
        <v>6.648108727689532E-2</v>
      </c>
      <c r="Y89" s="35">
        <v>4.2604990870359218E-2</v>
      </c>
      <c r="Z89" s="35">
        <v>-7.2702331961591191E-2</v>
      </c>
      <c r="AA89" s="35">
        <v>5.5456171735241346E-2</v>
      </c>
      <c r="AB89" s="35">
        <v>8.9445438282646991E-3</v>
      </c>
      <c r="AC89" s="35">
        <v>1.8487394957983211E-2</v>
      </c>
      <c r="AD89" s="35">
        <v>-2.034355001684069E-2</v>
      </c>
      <c r="AE89" s="35">
        <v>-2.5705686162856969E-2</v>
      </c>
      <c r="AF89" s="35">
        <v>6.7686874632136546E-2</v>
      </c>
    </row>
    <row r="90" spans="1:35" x14ac:dyDescent="0.15">
      <c r="A90" s="54"/>
      <c r="B90" s="55"/>
      <c r="C90" s="128"/>
      <c r="D90" s="128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8"/>
      <c r="R90" s="79"/>
      <c r="S90" s="79"/>
      <c r="T90" s="41">
        <v>43617</v>
      </c>
      <c r="U90" s="35">
        <v>4.2293118200708912E-2</v>
      </c>
      <c r="V90" s="35">
        <v>2.7661691542288456E-2</v>
      </c>
      <c r="W90" s="35">
        <v>1.5932203389830635E-2</v>
      </c>
      <c r="X90" s="35">
        <v>5.3718295278081411E-2</v>
      </c>
      <c r="Y90" s="35">
        <v>-4.735214534209517E-2</v>
      </c>
      <c r="Z90" s="35">
        <v>-8.9979285344381297E-3</v>
      </c>
      <c r="AA90" s="35">
        <v>2.1004566210045782E-2</v>
      </c>
      <c r="AB90" s="35">
        <v>3.8390092879257001E-2</v>
      </c>
      <c r="AC90" s="35">
        <v>2.8522039757994742E-2</v>
      </c>
      <c r="AD90" s="35">
        <v>3.673440882743207E-2</v>
      </c>
      <c r="AE90" s="35">
        <v>5.2302687895908369E-2</v>
      </c>
      <c r="AF90" s="35">
        <v>8.5623003194888261E-2</v>
      </c>
    </row>
    <row r="91" spans="1:35" x14ac:dyDescent="0.15">
      <c r="A91" s="54"/>
      <c r="B91" s="55"/>
      <c r="C91" s="128"/>
      <c r="D91" s="128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8"/>
      <c r="R91" s="79"/>
      <c r="S91" s="79"/>
      <c r="T91" s="41">
        <v>43586</v>
      </c>
      <c r="U91" s="35">
        <v>7.7936622965939825E-2</v>
      </c>
      <c r="V91" s="35">
        <v>3.006491288008202E-2</v>
      </c>
      <c r="W91" s="35">
        <v>-2.7445808950795438E-2</v>
      </c>
      <c r="X91" s="35">
        <v>0.19080884870899251</v>
      </c>
      <c r="Y91" s="35">
        <v>5.0505050505050691E-3</v>
      </c>
      <c r="Z91" s="35">
        <v>2.7742665158671975E-2</v>
      </c>
      <c r="AA91" s="35">
        <v>7.9881656804733692E-2</v>
      </c>
      <c r="AB91" s="35">
        <v>4.6662346079066795E-2</v>
      </c>
      <c r="AC91" s="35">
        <v>2.2084805653710366E-2</v>
      </c>
      <c r="AD91" s="35">
        <v>7.5646033653846173E-2</v>
      </c>
      <c r="AE91" s="35">
        <v>5.0350656356770204E-2</v>
      </c>
      <c r="AF91" s="35">
        <v>4.9631120053655157E-2</v>
      </c>
    </row>
    <row r="92" spans="1:35" x14ac:dyDescent="0.15">
      <c r="A92" s="54"/>
      <c r="B92" s="128"/>
      <c r="C92" s="128"/>
      <c r="D92" s="12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4"/>
      <c r="R92" s="48"/>
      <c r="S92" s="48"/>
      <c r="T92" s="41">
        <v>43556</v>
      </c>
      <c r="U92" s="35">
        <v>6.7740574001125528E-2</v>
      </c>
      <c r="V92" s="35">
        <v>6.0046356656526127E-2</v>
      </c>
      <c r="W92" s="35">
        <v>4.5227429359062703E-2</v>
      </c>
      <c r="X92" s="35">
        <v>0.10104818641128112</v>
      </c>
      <c r="Y92" s="35">
        <v>9.106322854115155E-2</v>
      </c>
      <c r="Z92" s="35">
        <v>-1.9760010434328935E-2</v>
      </c>
      <c r="AA92" s="35">
        <v>1.2987012987013111E-2</v>
      </c>
      <c r="AB92" s="35">
        <v>1.7810026385224217E-2</v>
      </c>
      <c r="AC92" s="35">
        <v>5.7943925233644701E-2</v>
      </c>
      <c r="AD92" s="35">
        <v>5.9872611464968098E-2</v>
      </c>
      <c r="AE92" s="35">
        <v>6.2780697563306342E-2</v>
      </c>
      <c r="AF92" s="35">
        <v>1.2907608695652261E-2</v>
      </c>
    </row>
    <row r="93" spans="1:35" x14ac:dyDescent="0.15">
      <c r="A93" s="105"/>
      <c r="Q93" s="80"/>
      <c r="R93" s="26"/>
      <c r="T93" s="41">
        <v>43525</v>
      </c>
      <c r="U93" s="35">
        <v>-3.6445192038127932E-3</v>
      </c>
      <c r="V93" s="35">
        <v>2.14560520864162E-2</v>
      </c>
      <c r="W93" s="35">
        <v>6.6323718537571227E-2</v>
      </c>
      <c r="X93" s="35">
        <v>2.950081515410297E-2</v>
      </c>
      <c r="Y93" s="35">
        <v>3.7832685680768453E-2</v>
      </c>
      <c r="Z93" s="35">
        <v>-9.8153170605707607E-3</v>
      </c>
      <c r="AA93" s="35" t="s">
        <v>1</v>
      </c>
      <c r="AB93" s="35">
        <v>4.6238785369220117E-2</v>
      </c>
      <c r="AC93" s="35">
        <v>9.3545369504220016E-4</v>
      </c>
      <c r="AD93" s="35">
        <v>-5.457282649604818E-2</v>
      </c>
      <c r="AE93" s="35" t="s">
        <v>1</v>
      </c>
      <c r="AF93" s="35">
        <v>7.8388278388278373E-2</v>
      </c>
    </row>
    <row r="94" spans="1:35" ht="23.25" thickBot="1" x14ac:dyDescent="0.2">
      <c r="A94" s="106" t="s">
        <v>503</v>
      </c>
      <c r="B94" s="39" t="s">
        <v>504</v>
      </c>
      <c r="C94" s="139" t="s">
        <v>505</v>
      </c>
      <c r="D94" s="139"/>
      <c r="E94" s="127" t="s">
        <v>506</v>
      </c>
      <c r="F94" s="127" t="s">
        <v>507</v>
      </c>
      <c r="G94" s="127" t="s">
        <v>508</v>
      </c>
      <c r="H94" s="127" t="s">
        <v>509</v>
      </c>
      <c r="I94" s="127">
        <v>2017</v>
      </c>
      <c r="J94" s="127">
        <v>2018</v>
      </c>
      <c r="K94" s="127">
        <v>2019</v>
      </c>
      <c r="L94" s="127">
        <v>2020</v>
      </c>
      <c r="M94" s="40" t="s">
        <v>293</v>
      </c>
      <c r="N94" s="40" t="s">
        <v>510</v>
      </c>
      <c r="O94" s="40" t="s">
        <v>511</v>
      </c>
      <c r="P94" s="40" t="s">
        <v>512</v>
      </c>
      <c r="Q94" s="40" t="s">
        <v>513</v>
      </c>
      <c r="R94" s="40" t="s">
        <v>294</v>
      </c>
      <c r="S94" s="40" t="s">
        <v>295</v>
      </c>
      <c r="T94" s="41">
        <v>43497</v>
      </c>
      <c r="U94" s="35">
        <v>8.2679669281323174E-3</v>
      </c>
      <c r="V94" s="35">
        <v>3.6980205616081036E-2</v>
      </c>
      <c r="W94" s="35">
        <v>5.0265315967197334E-2</v>
      </c>
      <c r="X94" s="35">
        <v>-4.6487526833962518E-2</v>
      </c>
      <c r="Y94" s="35">
        <v>-1.0375852561312002E-2</v>
      </c>
      <c r="Z94" s="35">
        <v>4.3460683242369118E-2</v>
      </c>
      <c r="AA94" s="35" t="s">
        <v>1</v>
      </c>
      <c r="AB94" s="35">
        <v>-1.3614703880190617E-2</v>
      </c>
      <c r="AC94" s="35">
        <v>-6.5055762081785472E-3</v>
      </c>
      <c r="AD94" s="35">
        <v>4.2206009257080151E-2</v>
      </c>
      <c r="AE94" s="35" t="s">
        <v>1</v>
      </c>
      <c r="AF94" s="35">
        <v>1.6381236038719299E-2</v>
      </c>
    </row>
    <row r="95" spans="1:35" x14ac:dyDescent="0.15">
      <c r="A95" s="107" t="s">
        <v>386</v>
      </c>
      <c r="B95" s="108">
        <v>440</v>
      </c>
      <c r="C95" s="140" t="s">
        <v>387</v>
      </c>
      <c r="D95" s="140"/>
      <c r="E95" s="94">
        <v>3.0630317763500472E-2</v>
      </c>
      <c r="F95" s="94">
        <v>6.6099076768329823E-2</v>
      </c>
      <c r="G95" s="94">
        <v>0.12844594851515254</v>
      </c>
      <c r="H95" s="94">
        <v>0.3062634799066859</v>
      </c>
      <c r="I95" s="43">
        <v>-6.6491688538933081E-3</v>
      </c>
      <c r="J95" s="43">
        <v>0.43260813036317947</v>
      </c>
      <c r="K95" s="43">
        <v>0.40735922690949633</v>
      </c>
      <c r="L95" s="43">
        <v>0.3062634799066859</v>
      </c>
      <c r="M95" s="43">
        <v>-8.4772632457238095E-2</v>
      </c>
      <c r="N95" s="43">
        <v>-8.4772632457238095E-2</v>
      </c>
      <c r="O95" s="43">
        <v>0.18130446039720563</v>
      </c>
      <c r="P95" s="43">
        <v>0.14554037147061233</v>
      </c>
      <c r="Q95" s="86">
        <v>3.4910468258610496</v>
      </c>
      <c r="R95" s="87">
        <v>0.64</v>
      </c>
      <c r="S95" s="87">
        <v>0.70588235294117652</v>
      </c>
      <c r="T95" s="41">
        <v>43466</v>
      </c>
      <c r="U95" s="35">
        <v>2.8266240372038898E-2</v>
      </c>
      <c r="V95" s="35">
        <v>6.6263089005235573E-2</v>
      </c>
      <c r="W95" s="35">
        <v>2.6542537387342708E-2</v>
      </c>
      <c r="X95" s="35">
        <v>5.3415470991890208E-2</v>
      </c>
      <c r="Y95" s="35">
        <v>1.5988372093024724E-3</v>
      </c>
      <c r="Z95" s="35">
        <v>6.8521031207598362E-3</v>
      </c>
      <c r="AA95" s="35" t="s">
        <v>1</v>
      </c>
      <c r="AB95" s="35">
        <v>-8.1026333558406553E-3</v>
      </c>
      <c r="AC95" s="35">
        <v>9.3023255813963902E-4</v>
      </c>
      <c r="AD95" s="35">
        <v>1.6993776926759113E-2</v>
      </c>
      <c r="AE95" s="35" t="s">
        <v>1</v>
      </c>
      <c r="AF95" s="35">
        <v>8.9213300892132905E-2</v>
      </c>
      <c r="AI95" s="46">
        <f t="shared" ref="AI95:AI103" si="3">B95/SUM(B$95:B$103)</f>
        <v>0.94852071942192318</v>
      </c>
    </row>
    <row r="96" spans="1:35" x14ac:dyDescent="0.15">
      <c r="A96" s="93" t="s">
        <v>388</v>
      </c>
      <c r="B96" s="125">
        <v>4.2</v>
      </c>
      <c r="C96" s="137" t="s">
        <v>389</v>
      </c>
      <c r="D96" s="137"/>
      <c r="E96" s="95">
        <v>1.2968176776725623E-2</v>
      </c>
      <c r="F96" s="95">
        <v>2.8588755089664658E-2</v>
      </c>
      <c r="G96" s="95">
        <v>0.10297737934878548</v>
      </c>
      <c r="H96" s="95">
        <v>0.40425783560023654</v>
      </c>
      <c r="I96" s="95" t="s">
        <v>1</v>
      </c>
      <c r="J96" s="95" t="s">
        <v>1</v>
      </c>
      <c r="K96" s="95">
        <v>0.67094861660079053</v>
      </c>
      <c r="L96" s="95">
        <v>0.40425783560023643</v>
      </c>
      <c r="M96" s="95">
        <v>-0.12224938875305624</v>
      </c>
      <c r="N96" s="95" t="s">
        <v>1</v>
      </c>
      <c r="O96" s="95">
        <v>0.28068869754031639</v>
      </c>
      <c r="P96" s="95">
        <v>0.28622380455521296</v>
      </c>
      <c r="Q96" s="96">
        <v>1.85215230048254</v>
      </c>
      <c r="R96" s="97">
        <v>0.56000000000000005</v>
      </c>
      <c r="S96" s="97">
        <v>0.4</v>
      </c>
      <c r="T96" s="41">
        <v>43435</v>
      </c>
      <c r="U96" s="35">
        <v>-9.0012241664866096E-3</v>
      </c>
      <c r="V96" s="35">
        <v>3.2829940906106401E-3</v>
      </c>
      <c r="W96" s="35" t="s">
        <v>1</v>
      </c>
      <c r="X96" s="35">
        <v>0</v>
      </c>
      <c r="Y96" s="35">
        <v>0</v>
      </c>
      <c r="Z96" s="35">
        <v>-2.0988310308182833E-2</v>
      </c>
      <c r="AA96" s="35" t="s">
        <v>1</v>
      </c>
      <c r="AB96" s="35">
        <v>1.092150170648465E-2</v>
      </c>
      <c r="AC96" s="35">
        <v>2.3809523809523725E-2</v>
      </c>
      <c r="AD96" s="35">
        <v>-2.8372093023255787E-2</v>
      </c>
      <c r="AE96" s="35" t="s">
        <v>1</v>
      </c>
      <c r="AF96" s="35">
        <v>4.0506329113924086E-2</v>
      </c>
      <c r="AI96" s="46">
        <f t="shared" si="3"/>
        <v>9.0540614126638132E-3</v>
      </c>
    </row>
    <row r="97" spans="1:35" x14ac:dyDescent="0.15">
      <c r="A97" s="93" t="s">
        <v>390</v>
      </c>
      <c r="B97" s="125">
        <v>2.7</v>
      </c>
      <c r="C97" s="137" t="s">
        <v>391</v>
      </c>
      <c r="D97" s="137"/>
      <c r="E97" s="95">
        <v>1.6960651289009512E-3</v>
      </c>
      <c r="F97" s="95">
        <v>-8.4588056166459984E-4</v>
      </c>
      <c r="G97" s="95">
        <v>3.6536664117596826E-3</v>
      </c>
      <c r="H97" s="95">
        <v>6.1848256023013276E-2</v>
      </c>
      <c r="I97" s="95" t="s">
        <v>1</v>
      </c>
      <c r="J97" s="95" t="s">
        <v>1</v>
      </c>
      <c r="K97" s="95">
        <v>9.1979974477275073E-2</v>
      </c>
      <c r="L97" s="95">
        <v>6.1848256023013359E-2</v>
      </c>
      <c r="M97" s="95">
        <v>-1.7403658320014226E-2</v>
      </c>
      <c r="N97" s="95" t="s">
        <v>1</v>
      </c>
      <c r="O97" s="95">
        <v>2.5345941604012719E-2</v>
      </c>
      <c r="P97" s="95">
        <v>2.6950652571500252E-2</v>
      </c>
      <c r="Q97" s="96">
        <v>2.9258997222733156</v>
      </c>
      <c r="R97" s="97">
        <v>0.57999999999999996</v>
      </c>
      <c r="S97" s="97">
        <v>0.8</v>
      </c>
      <c r="T97" s="41">
        <v>43405</v>
      </c>
      <c r="U97" s="35">
        <v>1.982815598149382E-2</v>
      </c>
      <c r="V97" s="35">
        <v>2.352150537634411E-2</v>
      </c>
      <c r="W97" s="35" t="s">
        <v>1</v>
      </c>
      <c r="X97" s="35">
        <v>0</v>
      </c>
      <c r="Y97" s="35">
        <v>-1.1778224648089766E-2</v>
      </c>
      <c r="Z97" s="35">
        <v>3.8416442513276833E-2</v>
      </c>
      <c r="AA97" s="35" t="s">
        <v>1</v>
      </c>
      <c r="AB97" s="35">
        <v>3.4246575342466545E-3</v>
      </c>
      <c r="AC97" s="35">
        <v>1.3513513513513525E-2</v>
      </c>
      <c r="AD97" s="35">
        <v>-1.2704729833154713E-2</v>
      </c>
      <c r="AE97" s="35" t="s">
        <v>1</v>
      </c>
      <c r="AF97" s="35">
        <v>3.9473684210526452E-2</v>
      </c>
      <c r="AI97" s="46">
        <f t="shared" si="3"/>
        <v>5.8204680509981654E-3</v>
      </c>
    </row>
    <row r="98" spans="1:35" x14ac:dyDescent="0.15">
      <c r="A98" s="93" t="s">
        <v>392</v>
      </c>
      <c r="B98" s="125">
        <v>0.88</v>
      </c>
      <c r="C98" s="137" t="s">
        <v>393</v>
      </c>
      <c r="D98" s="137"/>
      <c r="E98" s="95">
        <v>1.0428100987925428E-2</v>
      </c>
      <c r="F98" s="95">
        <v>2.4042027194066708E-2</v>
      </c>
      <c r="G98" s="95">
        <v>5.3404539385847848E-2</v>
      </c>
      <c r="H98" s="95">
        <v>3.8743652435584024E-2</v>
      </c>
      <c r="I98" s="95" t="s">
        <v>1</v>
      </c>
      <c r="J98" s="95">
        <v>-2.7895744858023219E-2</v>
      </c>
      <c r="K98" s="95">
        <v>0.38571800886108937</v>
      </c>
      <c r="L98" s="95">
        <v>3.8743652435583975E-2</v>
      </c>
      <c r="M98" s="95">
        <v>-6.0678569237376467E-2</v>
      </c>
      <c r="N98" s="95">
        <v>-6.0678569237376467E-2</v>
      </c>
      <c r="O98" s="95">
        <v>0.11359183377702603</v>
      </c>
      <c r="P98" s="95">
        <v>0.12859215022815493</v>
      </c>
      <c r="Q98" s="96">
        <v>0.98121003971747212</v>
      </c>
      <c r="R98" s="97">
        <v>0.57999999999999996</v>
      </c>
      <c r="S98" s="97">
        <v>0.49019607843137253</v>
      </c>
      <c r="T98" s="41">
        <v>43374</v>
      </c>
      <c r="U98" s="35">
        <v>4.1532813217072063E-2</v>
      </c>
      <c r="V98" s="35">
        <v>3.1006409146024448E-2</v>
      </c>
      <c r="W98" s="35" t="s">
        <v>1</v>
      </c>
      <c r="X98" s="35">
        <v>-2.166615807140676E-2</v>
      </c>
      <c r="Y98" s="35">
        <v>4.0113542989467454E-2</v>
      </c>
      <c r="Z98" s="35">
        <v>0.13353138925807215</v>
      </c>
      <c r="AA98" s="35" t="s">
        <v>1</v>
      </c>
      <c r="AB98" s="35">
        <v>3.2531824611032566E-2</v>
      </c>
      <c r="AC98" s="35">
        <v>-3.8461538461538494E-3</v>
      </c>
      <c r="AD98" s="35">
        <v>6.1068702290076278E-2</v>
      </c>
      <c r="AE98" s="35" t="s">
        <v>1</v>
      </c>
      <c r="AF98" s="35">
        <v>0.11655239960822723</v>
      </c>
      <c r="AI98" s="46">
        <f t="shared" si="3"/>
        <v>1.8970414388438464E-3</v>
      </c>
    </row>
    <row r="99" spans="1:35" x14ac:dyDescent="0.15">
      <c r="A99" s="93" t="s">
        <v>394</v>
      </c>
      <c r="B99" s="125">
        <v>2.6</v>
      </c>
      <c r="C99" s="137" t="s">
        <v>395</v>
      </c>
      <c r="D99" s="137"/>
      <c r="E99" s="95">
        <v>1.2645249487354723E-2</v>
      </c>
      <c r="F99" s="95">
        <v>-4.7266881028938841E-2</v>
      </c>
      <c r="G99" s="95">
        <v>2.2782188470831993E-2</v>
      </c>
      <c r="H99" s="95">
        <v>0.60509209100758399</v>
      </c>
      <c r="I99" s="95">
        <v>0</v>
      </c>
      <c r="J99" s="95">
        <v>0.34082397003745307</v>
      </c>
      <c r="K99" s="95">
        <v>0.29181245626312108</v>
      </c>
      <c r="L99" s="95">
        <v>0.60509209100758388</v>
      </c>
      <c r="M99" s="95">
        <v>-9.3788819875776364E-2</v>
      </c>
      <c r="N99" s="95">
        <v>-9.3788819875776364E-2</v>
      </c>
      <c r="O99" s="95">
        <v>0.43181378575919432</v>
      </c>
      <c r="P99" s="95">
        <v>0.33103157906257913</v>
      </c>
      <c r="Q99" s="96">
        <v>1.7822758806032082</v>
      </c>
      <c r="R99" s="97">
        <v>0.6</v>
      </c>
      <c r="S99" s="97">
        <v>0.56862745098039214</v>
      </c>
      <c r="T99" s="41">
        <v>43344</v>
      </c>
      <c r="U99" s="35">
        <v>-1.238857833509608E-2</v>
      </c>
      <c r="V99" s="35">
        <v>-1.6105666808691875E-2</v>
      </c>
      <c r="W99" s="35" t="s">
        <v>1</v>
      </c>
      <c r="X99" s="35">
        <v>7.0652617822429167E-2</v>
      </c>
      <c r="Y99" s="35">
        <v>-1.926739926739926E-2</v>
      </c>
      <c r="Z99" s="35">
        <v>3.1615452859101459E-2</v>
      </c>
      <c r="AA99" s="35" t="s">
        <v>1</v>
      </c>
      <c r="AB99" s="35">
        <v>-1.4124293785310747E-3</v>
      </c>
      <c r="AC99" s="35">
        <v>1.0689990281827134E-2</v>
      </c>
      <c r="AD99" s="35">
        <v>3.995108030982574E-3</v>
      </c>
      <c r="AE99" s="35" t="s">
        <v>1</v>
      </c>
      <c r="AF99" s="35">
        <v>-2.0153550863723731E-2</v>
      </c>
      <c r="AI99" s="46">
        <f t="shared" si="3"/>
        <v>5.6048951602204553E-3</v>
      </c>
    </row>
    <row r="100" spans="1:35" x14ac:dyDescent="0.15">
      <c r="A100" s="93" t="s">
        <v>396</v>
      </c>
      <c r="B100" s="125">
        <v>11</v>
      </c>
      <c r="C100" s="137" t="s">
        <v>397</v>
      </c>
      <c r="D100" s="137"/>
      <c r="E100" s="95">
        <v>7.6016723679217936E-4</v>
      </c>
      <c r="F100" s="95">
        <v>2.276258545680555E-2</v>
      </c>
      <c r="G100" s="95">
        <v>4.6252880871016477E-2</v>
      </c>
      <c r="H100" s="95">
        <v>8.9727671550368399E-2</v>
      </c>
      <c r="I100" s="95" t="s">
        <v>1</v>
      </c>
      <c r="J100" s="95" t="s">
        <v>1</v>
      </c>
      <c r="K100" s="95">
        <v>0.17966995410604428</v>
      </c>
      <c r="L100" s="95">
        <v>8.9727671550368315E-2</v>
      </c>
      <c r="M100" s="95">
        <v>-2.3933997712791921E-2</v>
      </c>
      <c r="N100" s="95" t="s">
        <v>1</v>
      </c>
      <c r="O100" s="95">
        <v>6.1502088827273697E-2</v>
      </c>
      <c r="P100" s="95">
        <v>5.8210688156515256E-2</v>
      </c>
      <c r="Q100" s="96">
        <v>2.3817187651029661</v>
      </c>
      <c r="R100" s="97">
        <v>0.6</v>
      </c>
      <c r="S100" s="97">
        <v>0.41666666666666669</v>
      </c>
      <c r="T100" s="41">
        <v>43313</v>
      </c>
      <c r="U100" s="35">
        <v>-1.1056327506349861E-2</v>
      </c>
      <c r="V100" s="35">
        <v>7.6210564930300762E-2</v>
      </c>
      <c r="W100" s="35" t="s">
        <v>1</v>
      </c>
      <c r="X100" s="35">
        <v>-1.4568576947842889E-2</v>
      </c>
      <c r="Y100" s="35">
        <v>1.7138599105812152E-2</v>
      </c>
      <c r="Z100" s="35">
        <v>8.0487804878048939E-3</v>
      </c>
      <c r="AA100" s="35" t="s">
        <v>1</v>
      </c>
      <c r="AB100" s="35">
        <v>0</v>
      </c>
      <c r="AC100" s="35" t="s">
        <v>1</v>
      </c>
      <c r="AD100" s="35">
        <v>-1.8717447916666414E-3</v>
      </c>
      <c r="AE100" s="35" t="s">
        <v>1</v>
      </c>
      <c r="AF100" s="35">
        <v>-0.13238967527060785</v>
      </c>
      <c r="AI100" s="46">
        <f t="shared" si="3"/>
        <v>2.371301798554808E-2</v>
      </c>
    </row>
    <row r="101" spans="1:35" x14ac:dyDescent="0.15">
      <c r="A101" s="109" t="s">
        <v>398</v>
      </c>
      <c r="B101" s="125">
        <v>1</v>
      </c>
      <c r="C101" s="137" t="s">
        <v>399</v>
      </c>
      <c r="D101" s="137"/>
      <c r="E101" s="95">
        <v>1.2924480486568754E-2</v>
      </c>
      <c r="F101" s="95">
        <v>2.6758090141316931E-3</v>
      </c>
      <c r="G101" s="95">
        <v>-2.6467483965251247E-2</v>
      </c>
      <c r="H101" s="95">
        <v>5.5824601567315425E-2</v>
      </c>
      <c r="I101" s="95" t="s">
        <v>1</v>
      </c>
      <c r="J101" s="95" t="s">
        <v>1</v>
      </c>
      <c r="K101" s="95" t="s">
        <v>1</v>
      </c>
      <c r="L101" s="95">
        <v>5.5824601567315391E-2</v>
      </c>
      <c r="M101" s="95">
        <v>-9.6779388083735984E-2</v>
      </c>
      <c r="N101" s="95" t="s">
        <v>1</v>
      </c>
      <c r="O101" s="95">
        <v>0.13536743587293101</v>
      </c>
      <c r="P101" s="95">
        <v>0.18420264642659875</v>
      </c>
      <c r="Q101" s="96">
        <v>0.62432813741208815</v>
      </c>
      <c r="R101" s="97">
        <v>0.51219512195121952</v>
      </c>
      <c r="S101" s="97" t="s">
        <v>1</v>
      </c>
      <c r="T101" s="41">
        <v>43282</v>
      </c>
      <c r="U101" s="35">
        <v>8.9798909061304305E-2</v>
      </c>
      <c r="V101" s="35">
        <v>-7.3736913973600328E-3</v>
      </c>
      <c r="W101" s="35" t="s">
        <v>1</v>
      </c>
      <c r="X101" s="35">
        <v>6.3993519643580545E-3</v>
      </c>
      <c r="Y101" s="35">
        <v>2.1775544388609853E-2</v>
      </c>
      <c r="Z101" s="35">
        <v>5.9431524547803573E-2</v>
      </c>
      <c r="AA101" s="35" t="s">
        <v>1</v>
      </c>
      <c r="AB101" s="35">
        <v>1.2875536480686707E-2</v>
      </c>
      <c r="AC101" s="35" t="s">
        <v>1</v>
      </c>
      <c r="AD101" s="35">
        <v>3.766255700050665E-2</v>
      </c>
      <c r="AE101" s="35" t="s">
        <v>1</v>
      </c>
      <c r="AF101" s="35">
        <v>0.12033582089552239</v>
      </c>
      <c r="AI101" s="46">
        <f t="shared" si="3"/>
        <v>2.1557289077770983E-3</v>
      </c>
    </row>
    <row r="102" spans="1:35" x14ac:dyDescent="0.15">
      <c r="A102" s="93" t="s">
        <v>400</v>
      </c>
      <c r="B102" s="125">
        <v>1.5</v>
      </c>
      <c r="C102" s="137" t="s">
        <v>401</v>
      </c>
      <c r="D102" s="137"/>
      <c r="E102" s="95">
        <v>0.10524737631184419</v>
      </c>
      <c r="F102" s="95">
        <v>0.15002674273489047</v>
      </c>
      <c r="G102" s="95">
        <v>0.17871174052078573</v>
      </c>
      <c r="H102" s="95">
        <v>0.38237342619876774</v>
      </c>
      <c r="I102" s="95">
        <v>5.4510902180436076E-2</v>
      </c>
      <c r="J102" s="95">
        <v>0.15838568437083581</v>
      </c>
      <c r="K102" s="95">
        <v>0.57046697517879696</v>
      </c>
      <c r="L102" s="95">
        <v>0.38237342619876769</v>
      </c>
      <c r="M102" s="95">
        <v>-0.12510264212916011</v>
      </c>
      <c r="N102" s="95">
        <v>-0.2228552278820376</v>
      </c>
      <c r="O102" s="95">
        <v>0.28965360065885903</v>
      </c>
      <c r="P102" s="95">
        <v>0.2941810947164048</v>
      </c>
      <c r="Q102" s="96">
        <v>0.92180961093724767</v>
      </c>
      <c r="R102" s="97">
        <v>0.52</v>
      </c>
      <c r="S102" s="97">
        <v>0.37254901960784315</v>
      </c>
      <c r="T102" s="41">
        <v>43252</v>
      </c>
      <c r="U102" s="35">
        <v>4.1903469335821432E-2</v>
      </c>
      <c r="V102" s="35">
        <v>5.2159590043924214E-3</v>
      </c>
      <c r="W102" s="35" t="s">
        <v>1</v>
      </c>
      <c r="X102" s="35">
        <v>6.0840422789378686E-2</v>
      </c>
      <c r="Y102" s="35">
        <v>1.1786457129650927E-2</v>
      </c>
      <c r="Z102" s="35">
        <v>6.61157024793389E-2</v>
      </c>
      <c r="AA102" s="35" t="s">
        <v>1</v>
      </c>
      <c r="AB102" s="35">
        <v>4.3103448275862112E-3</v>
      </c>
      <c r="AC102" s="35" t="s">
        <v>1</v>
      </c>
      <c r="AD102" s="35">
        <v>-1.3659836748292497E-2</v>
      </c>
      <c r="AE102" s="35" t="s">
        <v>1</v>
      </c>
      <c r="AF102" s="35">
        <v>2.0952380952380969E-2</v>
      </c>
      <c r="AI102" s="46">
        <f t="shared" si="3"/>
        <v>3.233593361665647E-3</v>
      </c>
    </row>
    <row r="103" spans="1:35" x14ac:dyDescent="0.15">
      <c r="A103" s="98" t="s">
        <v>402</v>
      </c>
      <c r="B103" s="126">
        <v>2.2000000000000001E-4</v>
      </c>
      <c r="C103" s="138" t="s">
        <v>403</v>
      </c>
      <c r="D103" s="138"/>
      <c r="E103" s="89">
        <v>0.12050688857428947</v>
      </c>
      <c r="F103" s="89">
        <v>0.13215643861424137</v>
      </c>
      <c r="G103" s="89">
        <v>0.24495511394153308</v>
      </c>
      <c r="H103" s="89">
        <v>0.32199454108445025</v>
      </c>
      <c r="I103" s="89" t="s">
        <v>1</v>
      </c>
      <c r="J103" s="89" t="s">
        <v>1</v>
      </c>
      <c r="K103" s="110">
        <v>1.4744959677419354</v>
      </c>
      <c r="L103" s="89">
        <v>0.32199454108445025</v>
      </c>
      <c r="M103" s="89">
        <v>-0.11748374091963654</v>
      </c>
      <c r="N103" s="89" t="s">
        <v>1</v>
      </c>
      <c r="O103" s="89">
        <v>0.32655225997464871</v>
      </c>
      <c r="P103" s="89">
        <v>0.35719861870326508</v>
      </c>
      <c r="Q103" s="99">
        <v>2.8702414664804592</v>
      </c>
      <c r="R103" s="100">
        <v>0.62</v>
      </c>
      <c r="S103" s="100">
        <v>0.4</v>
      </c>
      <c r="T103" s="41">
        <v>43221</v>
      </c>
      <c r="U103" s="35">
        <v>1.4543889845094783E-2</v>
      </c>
      <c r="V103" s="35">
        <v>3.8783269961977132E-2</v>
      </c>
      <c r="W103" s="35" t="s">
        <v>1</v>
      </c>
      <c r="X103" s="35">
        <v>3.1374634405743042E-2</v>
      </c>
      <c r="Y103" s="35">
        <v>1.6976618566247239E-3</v>
      </c>
      <c r="Z103" s="35">
        <v>-1.1796733212341308E-2</v>
      </c>
      <c r="AA103" s="35" t="s">
        <v>1</v>
      </c>
      <c r="AB103" s="35">
        <v>9.4271211022479342E-3</v>
      </c>
      <c r="AC103" s="35" t="s">
        <v>1</v>
      </c>
      <c r="AD103" s="35">
        <v>-1.6465962152863119E-2</v>
      </c>
      <c r="AE103" s="35" t="s">
        <v>1</v>
      </c>
      <c r="AF103" s="35">
        <v>4.1666666666666706E-2</v>
      </c>
      <c r="AG103" s="111"/>
      <c r="AI103" s="46">
        <f t="shared" si="3"/>
        <v>4.742603597109616E-7</v>
      </c>
    </row>
    <row r="104" spans="1:35" ht="14.25" thickBot="1" x14ac:dyDescent="0.2">
      <c r="R104" s="26"/>
      <c r="T104" s="41">
        <v>43191</v>
      </c>
      <c r="U104" s="35">
        <v>-2.7858870631412205E-2</v>
      </c>
      <c r="V104" s="35">
        <v>3.4149230161863366E-2</v>
      </c>
      <c r="W104" s="35" t="s">
        <v>1</v>
      </c>
      <c r="X104" s="35">
        <v>3.4698573400828409E-2</v>
      </c>
      <c r="Y104" s="35">
        <v>-5.0714615029967261E-3</v>
      </c>
      <c r="Z104" s="35">
        <v>-1.085972850678734E-2</v>
      </c>
      <c r="AA104" s="35" t="s">
        <v>1</v>
      </c>
      <c r="AB104" s="35">
        <v>-1.4419610670511908E-3</v>
      </c>
      <c r="AC104" s="35" t="s">
        <v>1</v>
      </c>
      <c r="AD104" s="35">
        <v>-1.8247588424437251E-2</v>
      </c>
      <c r="AE104" s="35" t="s">
        <v>1</v>
      </c>
      <c r="AF104" s="35">
        <v>4.9900199600797336E-3</v>
      </c>
    </row>
    <row r="105" spans="1:35" x14ac:dyDescent="0.15">
      <c r="A105" s="56" t="s">
        <v>514</v>
      </c>
      <c r="B105" s="57">
        <v>2.6</v>
      </c>
      <c r="C105" s="58"/>
      <c r="D105" s="58"/>
      <c r="E105" s="59">
        <v>1.2924480486568754E-2</v>
      </c>
      <c r="F105" s="59">
        <v>2.4042027194066708E-2</v>
      </c>
      <c r="G105" s="59">
        <v>5.3404539385847848E-2</v>
      </c>
      <c r="H105" s="59">
        <v>0.3062634799066859</v>
      </c>
      <c r="I105" s="59">
        <v>0</v>
      </c>
      <c r="J105" s="59">
        <v>0.24960482720414445</v>
      </c>
      <c r="K105" s="59">
        <v>0.39653861788529288</v>
      </c>
      <c r="L105" s="59">
        <v>0.3062634799066859</v>
      </c>
      <c r="M105" s="59">
        <v>-9.3788819875776364E-2</v>
      </c>
      <c r="N105" s="59">
        <v>-8.9280726166507229E-2</v>
      </c>
      <c r="O105" s="59">
        <v>0.18130446039720563</v>
      </c>
      <c r="P105" s="59">
        <v>0.18420264642659875</v>
      </c>
      <c r="Q105" s="60">
        <v>1.85215230048254</v>
      </c>
      <c r="R105" s="61">
        <v>0.57999999999999996</v>
      </c>
      <c r="S105" s="62">
        <v>0.45343137254901961</v>
      </c>
      <c r="T105" s="41">
        <v>43160</v>
      </c>
      <c r="U105" s="35">
        <v>3.4962016574585614E-2</v>
      </c>
      <c r="V105" s="35">
        <v>2.0856423173803578E-2</v>
      </c>
      <c r="W105" s="35" t="s">
        <v>1</v>
      </c>
      <c r="X105" s="35">
        <v>2.625861906111273E-2</v>
      </c>
      <c r="Y105" s="35">
        <v>2.6826574088685346E-2</v>
      </c>
      <c r="Z105" s="35">
        <v>1.1904761904761812E-2</v>
      </c>
      <c r="AA105" s="35" t="s">
        <v>1</v>
      </c>
      <c r="AB105" s="35">
        <v>2.286135693215333E-2</v>
      </c>
      <c r="AC105" s="35" t="s">
        <v>1</v>
      </c>
      <c r="AD105" s="35">
        <v>4.5905498570707907E-2</v>
      </c>
      <c r="AE105" s="35" t="s">
        <v>1</v>
      </c>
      <c r="AF105" s="35">
        <v>0</v>
      </c>
    </row>
    <row r="106" spans="1:35" x14ac:dyDescent="0.15">
      <c r="A106" s="63" t="s">
        <v>515</v>
      </c>
      <c r="B106" s="64">
        <v>51.542246666666671</v>
      </c>
      <c r="C106" s="65"/>
      <c r="D106" s="65"/>
      <c r="E106" s="66">
        <v>3.4200758083766866E-2</v>
      </c>
      <c r="F106" s="66">
        <v>4.2026519253502981E-2</v>
      </c>
      <c r="G106" s="66">
        <v>8.3857330388940179E-2</v>
      </c>
      <c r="H106" s="66">
        <v>0.25179172837488945</v>
      </c>
      <c r="I106" s="66">
        <v>1.5953911108847588E-2</v>
      </c>
      <c r="J106" s="66">
        <v>0.22598050997836128</v>
      </c>
      <c r="K106" s="66">
        <v>0.50905639751731868</v>
      </c>
      <c r="L106" s="66">
        <v>0.25179172837488945</v>
      </c>
      <c r="M106" s="66">
        <v>-8.2465870832087326E-2</v>
      </c>
      <c r="N106" s="66">
        <v>-0.11552381236310713</v>
      </c>
      <c r="O106" s="66">
        <v>0.2050911227123853</v>
      </c>
      <c r="P106" s="66">
        <v>0.20134795621009369</v>
      </c>
      <c r="Q106" s="67">
        <v>1.9811869720967055</v>
      </c>
      <c r="R106" s="68">
        <v>0.57913279132791329</v>
      </c>
      <c r="S106" s="69">
        <v>0.51924019607843142</v>
      </c>
      <c r="T106" s="41">
        <v>43132</v>
      </c>
      <c r="U106" s="35">
        <v>-1.0168332906092285E-2</v>
      </c>
      <c r="V106" s="35">
        <v>-5.5110220440881255E-3</v>
      </c>
      <c r="W106" s="35" t="s">
        <v>1</v>
      </c>
      <c r="X106" s="35">
        <v>2.7066356228172331E-2</v>
      </c>
      <c r="Y106" s="35">
        <v>7.8727634194831163E-3</v>
      </c>
      <c r="Z106" s="35">
        <v>6.4516129032259149E-3</v>
      </c>
      <c r="AA106" s="35" t="s">
        <v>1</v>
      </c>
      <c r="AB106" s="35">
        <v>-1.1661807580174937E-2</v>
      </c>
      <c r="AC106" s="35" t="s">
        <v>1</v>
      </c>
      <c r="AD106" s="35">
        <v>1.0191948360794982E-2</v>
      </c>
      <c r="AE106" s="35" t="s">
        <v>1</v>
      </c>
      <c r="AF106" s="35">
        <v>8.0482897384305911E-3</v>
      </c>
    </row>
    <row r="107" spans="1:35" ht="14.25" thickBot="1" x14ac:dyDescent="0.2">
      <c r="A107" s="70" t="s">
        <v>502</v>
      </c>
      <c r="B107" s="71"/>
      <c r="C107" s="72"/>
      <c r="D107" s="72"/>
      <c r="E107" s="73">
        <v>2.9657707344929514E-2</v>
      </c>
      <c r="F107" s="73">
        <v>6.3761673655191795E-2</v>
      </c>
      <c r="G107" s="73">
        <v>0.12463401140589625</v>
      </c>
      <c r="H107" s="73">
        <v>0.30146704288707654</v>
      </c>
      <c r="I107" s="73">
        <v>-6.1306083334236611E-3</v>
      </c>
      <c r="J107" s="73">
        <v>0.41270729317360749</v>
      </c>
      <c r="K107" s="73">
        <v>0.40147201909604979</v>
      </c>
      <c r="L107" s="73">
        <v>0.30146704288707654</v>
      </c>
      <c r="M107" s="73">
        <v>-8.3438299732975757E-2</v>
      </c>
      <c r="N107" s="73">
        <v>-8.1770007774019188E-2</v>
      </c>
      <c r="O107" s="73">
        <v>0.17998268703702594</v>
      </c>
      <c r="P107" s="73">
        <v>0.14562462660690045</v>
      </c>
      <c r="Q107" s="112">
        <v>3.417786459699919</v>
      </c>
      <c r="R107" s="75">
        <v>0.63697635463299385</v>
      </c>
      <c r="S107" s="76">
        <v>0.69302434166826821</v>
      </c>
      <c r="T107" s="88">
        <v>43101</v>
      </c>
      <c r="U107" s="89">
        <v>3.5572073267852215E-2</v>
      </c>
      <c r="V107" s="89">
        <v>-1.9357374471848335E-2</v>
      </c>
      <c r="W107" s="89" t="s">
        <v>1</v>
      </c>
      <c r="X107" s="89">
        <v>3.090309030903083E-2</v>
      </c>
      <c r="Y107" s="89">
        <v>8.7551735116213065E-4</v>
      </c>
      <c r="Z107" s="89">
        <v>1.8779342723004713E-2</v>
      </c>
      <c r="AA107" s="89" t="s">
        <v>1</v>
      </c>
      <c r="AB107" s="89">
        <v>1.4792899408284035E-2</v>
      </c>
      <c r="AC107" s="89" t="s">
        <v>1</v>
      </c>
      <c r="AD107" s="89">
        <v>-2.72637144745538E-2</v>
      </c>
      <c r="AE107" s="89" t="s">
        <v>1</v>
      </c>
      <c r="AF107" s="89" t="s">
        <v>1</v>
      </c>
    </row>
    <row r="108" spans="1:35" x14ac:dyDescent="0.15">
      <c r="R108" s="26"/>
      <c r="T108"/>
      <c r="AB108" s="26"/>
    </row>
    <row r="109" spans="1:35" x14ac:dyDescent="0.15">
      <c r="R109" s="26"/>
      <c r="T109"/>
      <c r="AB109" s="26"/>
    </row>
    <row r="110" spans="1:35" x14ac:dyDescent="0.15">
      <c r="R110" s="26"/>
      <c r="T110"/>
      <c r="AB110" s="26"/>
    </row>
    <row r="111" spans="1:35" x14ac:dyDescent="0.15">
      <c r="R111" s="26"/>
      <c r="T111"/>
      <c r="AB111" s="26"/>
    </row>
    <row r="112" spans="1:35" x14ac:dyDescent="0.15">
      <c r="R112" s="26"/>
      <c r="T112"/>
      <c r="AB112" s="26"/>
    </row>
    <row r="113" spans="18:28" customFormat="1" x14ac:dyDescent="0.15">
      <c r="R113" s="26"/>
      <c r="U113" s="26"/>
      <c r="V113" s="26"/>
      <c r="W113" s="26"/>
      <c r="X113" s="26"/>
      <c r="Y113" s="26"/>
      <c r="Z113" s="26"/>
      <c r="AA113" s="26"/>
      <c r="AB113" s="26"/>
    </row>
    <row r="114" spans="18:28" customFormat="1" x14ac:dyDescent="0.15">
      <c r="R114" s="26"/>
      <c r="U114" s="26"/>
      <c r="V114" s="26"/>
      <c r="W114" s="26"/>
      <c r="X114" s="26"/>
      <c r="Y114" s="26"/>
      <c r="Z114" s="26"/>
      <c r="AA114" s="26"/>
      <c r="AB114" s="26"/>
    </row>
    <row r="115" spans="18:28" customFormat="1" x14ac:dyDescent="0.15">
      <c r="R115" s="26"/>
      <c r="U115" s="26"/>
      <c r="V115" s="26"/>
      <c r="W115" s="26"/>
      <c r="X115" s="26"/>
      <c r="Y115" s="26"/>
      <c r="Z115" s="26"/>
      <c r="AA115" s="26"/>
      <c r="AB115" s="26"/>
    </row>
    <row r="116" spans="18:28" customFormat="1" x14ac:dyDescent="0.15">
      <c r="R116" s="26"/>
      <c r="U116" s="26"/>
      <c r="V116" s="26"/>
      <c r="W116" s="26"/>
      <c r="X116" s="26"/>
      <c r="Y116" s="26"/>
      <c r="Z116" s="26"/>
      <c r="AA116" s="26"/>
      <c r="AB116" s="26"/>
    </row>
    <row r="117" spans="18:28" customFormat="1" x14ac:dyDescent="0.15">
      <c r="R117" s="26"/>
      <c r="U117" s="26"/>
      <c r="V117" s="26"/>
      <c r="W117" s="26"/>
      <c r="X117" s="26"/>
      <c r="Y117" s="26"/>
      <c r="Z117" s="26"/>
      <c r="AA117" s="26"/>
      <c r="AB117" s="26"/>
    </row>
    <row r="118" spans="18:28" customFormat="1" x14ac:dyDescent="0.15">
      <c r="R118" s="26"/>
      <c r="U118" s="26"/>
      <c r="V118" s="26"/>
      <c r="W118" s="26"/>
      <c r="X118" s="26"/>
      <c r="Y118" s="26"/>
      <c r="Z118" s="26"/>
      <c r="AA118" s="26"/>
      <c r="AB118" s="26"/>
    </row>
    <row r="119" spans="18:28" customFormat="1" x14ac:dyDescent="0.15">
      <c r="R119" s="26"/>
      <c r="U119" s="26"/>
      <c r="V119" s="26"/>
      <c r="W119" s="26"/>
      <c r="X119" s="26"/>
      <c r="Y119" s="26"/>
      <c r="Z119" s="26"/>
      <c r="AA119" s="26"/>
      <c r="AB119" s="26"/>
    </row>
    <row r="120" spans="18:28" customFormat="1" x14ac:dyDescent="0.15">
      <c r="R120" s="26"/>
      <c r="U120" s="26"/>
      <c r="V120" s="26"/>
      <c r="W120" s="26"/>
      <c r="X120" s="26"/>
      <c r="Y120" s="26"/>
      <c r="Z120" s="26"/>
      <c r="AA120" s="26"/>
      <c r="AB120" s="26"/>
    </row>
    <row r="121" spans="18:28" customFormat="1" x14ac:dyDescent="0.15">
      <c r="R121" s="26"/>
      <c r="U121" s="26"/>
      <c r="V121" s="26"/>
      <c r="W121" s="26"/>
      <c r="X121" s="26"/>
      <c r="Y121" s="26"/>
      <c r="Z121" s="26"/>
      <c r="AA121" s="26"/>
      <c r="AB121" s="26"/>
    </row>
    <row r="122" spans="18:28" customFormat="1" x14ac:dyDescent="0.15">
      <c r="R122" s="26"/>
      <c r="U122" s="26"/>
      <c r="V122" s="26"/>
      <c r="W122" s="26"/>
      <c r="X122" s="26"/>
      <c r="Y122" s="26"/>
      <c r="Z122" s="26"/>
      <c r="AA122" s="26"/>
      <c r="AB122" s="26"/>
    </row>
    <row r="123" spans="18:28" customFormat="1" x14ac:dyDescent="0.15">
      <c r="R123" s="26"/>
      <c r="U123" s="26"/>
      <c r="V123" s="26"/>
      <c r="W123" s="26"/>
      <c r="X123" s="26"/>
      <c r="Y123" s="26"/>
      <c r="Z123" s="26"/>
      <c r="AA123" s="26"/>
      <c r="AB123" s="26"/>
    </row>
    <row r="124" spans="18:28" customFormat="1" x14ac:dyDescent="0.15">
      <c r="R124" s="26"/>
      <c r="U124" s="26"/>
      <c r="V124" s="26"/>
      <c r="W124" s="26"/>
      <c r="X124" s="26"/>
      <c r="Y124" s="26"/>
      <c r="Z124" s="26"/>
      <c r="AA124" s="26"/>
      <c r="AB124" s="26"/>
    </row>
    <row r="125" spans="18:28" customFormat="1" x14ac:dyDescent="0.15">
      <c r="R125" s="26"/>
      <c r="U125" s="26"/>
      <c r="V125" s="26"/>
      <c r="W125" s="26"/>
      <c r="X125" s="26"/>
      <c r="Y125" s="26"/>
      <c r="Z125" s="26"/>
      <c r="AA125" s="26"/>
      <c r="AB125" s="26"/>
    </row>
    <row r="126" spans="18:28" customFormat="1" x14ac:dyDescent="0.15">
      <c r="R126" s="26"/>
      <c r="U126" s="26"/>
      <c r="V126" s="26"/>
      <c r="W126" s="26"/>
      <c r="X126" s="26"/>
      <c r="Y126" s="26"/>
      <c r="Z126" s="26"/>
      <c r="AA126" s="26"/>
      <c r="AB126" s="26"/>
    </row>
    <row r="127" spans="18:28" customFormat="1" x14ac:dyDescent="0.15">
      <c r="R127" s="26"/>
      <c r="U127" s="26"/>
      <c r="V127" s="26"/>
      <c r="W127" s="26"/>
      <c r="X127" s="26"/>
      <c r="Y127" s="26"/>
      <c r="Z127" s="26"/>
      <c r="AA127" s="26"/>
      <c r="AB127" s="26"/>
    </row>
    <row r="128" spans="18:28" customFormat="1" x14ac:dyDescent="0.15">
      <c r="R128" s="26"/>
      <c r="U128" s="26"/>
      <c r="V128" s="26"/>
      <c r="W128" s="26"/>
      <c r="X128" s="26"/>
      <c r="Y128" s="26"/>
      <c r="Z128" s="26"/>
      <c r="AA128" s="26"/>
      <c r="AB128" s="26"/>
    </row>
    <row r="129" spans="1:28" customFormat="1" x14ac:dyDescent="0.15">
      <c r="A129" s="26"/>
      <c r="B129" s="27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U129" s="26"/>
      <c r="V129" s="26"/>
      <c r="W129" s="26"/>
      <c r="X129" s="26"/>
      <c r="Y129" s="26"/>
      <c r="Z129" s="26"/>
      <c r="AA129" s="26"/>
      <c r="AB129" s="26"/>
    </row>
    <row r="130" spans="1:28" customFormat="1" x14ac:dyDescent="0.15">
      <c r="A130" s="26"/>
      <c r="B130" s="27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U130" s="26"/>
      <c r="V130" s="26"/>
      <c r="W130" s="26"/>
      <c r="X130" s="26"/>
      <c r="Y130" s="26"/>
      <c r="Z130" s="26"/>
      <c r="AA130" s="26"/>
      <c r="AB130" s="26"/>
    </row>
    <row r="131" spans="1:28" customFormat="1" x14ac:dyDescent="0.15">
      <c r="A131" s="26"/>
      <c r="B131" s="27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U131" s="26"/>
      <c r="V131" s="26"/>
      <c r="W131" s="26"/>
      <c r="X131" s="26"/>
      <c r="Y131" s="26"/>
      <c r="Z131" s="26"/>
      <c r="AA131" s="26"/>
      <c r="AB131" s="26"/>
    </row>
    <row r="132" spans="1:28" customFormat="1" x14ac:dyDescent="0.15">
      <c r="A132" s="26"/>
      <c r="B132" s="27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U132" s="26"/>
      <c r="V132" s="26"/>
      <c r="W132" s="26"/>
      <c r="X132" s="26"/>
      <c r="Y132" s="26"/>
      <c r="Z132" s="26"/>
      <c r="AA132" s="26"/>
      <c r="AB132" s="26"/>
    </row>
    <row r="133" spans="1:28" customFormat="1" x14ac:dyDescent="0.15">
      <c r="A133" s="26"/>
      <c r="B133" s="27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U133" s="26"/>
      <c r="V133" s="26"/>
      <c r="W133" s="26"/>
      <c r="X133" s="26"/>
      <c r="Y133" s="26"/>
      <c r="Z133" s="26"/>
      <c r="AA133" s="26"/>
      <c r="AB133" s="26"/>
    </row>
    <row r="134" spans="1:28" customFormat="1" x14ac:dyDescent="0.15">
      <c r="A134" s="26"/>
      <c r="B134" s="27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U134" s="26"/>
      <c r="V134" s="26"/>
      <c r="W134" s="26"/>
      <c r="X134" s="26"/>
      <c r="Y134" s="26"/>
      <c r="Z134" s="26"/>
      <c r="AA134" s="26"/>
      <c r="AB134" s="26"/>
    </row>
    <row r="135" spans="1:28" customFormat="1" x14ac:dyDescent="0.15">
      <c r="A135" s="26"/>
      <c r="B135" s="27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U135" s="26"/>
      <c r="V135" s="26"/>
      <c r="W135" s="26"/>
      <c r="X135" s="26"/>
      <c r="Y135" s="26"/>
      <c r="Z135" s="26"/>
      <c r="AA135" s="26"/>
      <c r="AB135" s="26"/>
    </row>
    <row r="136" spans="1:28" customFormat="1" x14ac:dyDescent="0.15">
      <c r="A136" s="26"/>
      <c r="B136" s="27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U136" s="26"/>
      <c r="V136" s="26"/>
      <c r="W136" s="26"/>
      <c r="X136" s="26"/>
      <c r="Y136" s="26"/>
      <c r="Z136" s="26"/>
      <c r="AA136" s="26"/>
      <c r="AB136" s="26"/>
    </row>
    <row r="137" spans="1:28" customFormat="1" x14ac:dyDescent="0.15">
      <c r="A137" s="26"/>
      <c r="B137" s="27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U137" s="26"/>
      <c r="V137" s="26"/>
      <c r="W137" s="26"/>
      <c r="X137" s="26"/>
      <c r="Y137" s="26"/>
      <c r="Z137" s="26"/>
      <c r="AA137" s="26"/>
      <c r="AB137" s="26"/>
    </row>
    <row r="138" spans="1:28" customFormat="1" x14ac:dyDescent="0.15">
      <c r="A138" s="26"/>
      <c r="B138" s="27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U138" s="26"/>
      <c r="V138" s="26"/>
      <c r="W138" s="26"/>
      <c r="X138" s="26"/>
      <c r="Y138" s="26"/>
      <c r="Z138" s="26"/>
      <c r="AA138" s="26"/>
      <c r="AB138" s="26"/>
    </row>
    <row r="139" spans="1:28" customFormat="1" x14ac:dyDescent="0.15">
      <c r="A139" s="26"/>
      <c r="B139" s="2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U139" s="26"/>
      <c r="V139" s="26"/>
      <c r="W139" s="26"/>
      <c r="X139" s="26"/>
      <c r="Y139" s="26"/>
      <c r="Z139" s="26"/>
      <c r="AA139" s="26"/>
      <c r="AB139" s="26"/>
    </row>
    <row r="140" spans="1:28" customFormat="1" x14ac:dyDescent="0.15">
      <c r="A140" s="26"/>
      <c r="B140" s="2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U140" s="26"/>
      <c r="V140" s="26"/>
      <c r="W140" s="26"/>
      <c r="X140" s="26"/>
      <c r="Y140" s="26"/>
      <c r="Z140" s="26"/>
      <c r="AA140" s="26"/>
      <c r="AB140" s="26"/>
    </row>
    <row r="141" spans="1:28" customFormat="1" x14ac:dyDescent="0.15">
      <c r="A141" s="26"/>
      <c r="B141" s="27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U141" s="26"/>
      <c r="V141" s="26"/>
      <c r="W141" s="26"/>
      <c r="X141" s="26"/>
      <c r="Y141" s="26"/>
      <c r="Z141" s="26"/>
      <c r="AA141" s="26"/>
      <c r="AB141" s="26"/>
    </row>
    <row r="142" spans="1:28" customFormat="1" ht="87.75" customHeight="1" x14ac:dyDescent="0.15">
      <c r="A142" s="26"/>
      <c r="B142" s="27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U142" s="26"/>
      <c r="V142" s="26"/>
      <c r="W142" s="26"/>
      <c r="X142" s="26"/>
      <c r="Y142" s="26"/>
      <c r="Z142" s="26"/>
      <c r="AA142" s="26"/>
      <c r="AB142" s="26"/>
    </row>
    <row r="143" spans="1:28" customFormat="1" ht="165" hidden="1" customHeight="1" x14ac:dyDescent="0.15">
      <c r="A143" s="26"/>
      <c r="B143" s="27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U143" s="26"/>
      <c r="V143" s="26"/>
      <c r="W143" s="26"/>
      <c r="X143" s="26"/>
      <c r="Y143" s="26"/>
      <c r="Z143" s="26"/>
      <c r="AA143" s="26"/>
      <c r="AB143" s="26"/>
    </row>
    <row r="144" spans="1:28" customFormat="1" ht="14.25" customHeight="1" x14ac:dyDescent="0.15">
      <c r="A144" s="131" t="s">
        <v>516</v>
      </c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U144" s="26"/>
      <c r="V144" s="26"/>
      <c r="W144" s="26"/>
      <c r="X144" s="26"/>
      <c r="Y144" s="26"/>
      <c r="Z144" s="26"/>
      <c r="AA144" s="26"/>
      <c r="AB144" s="26"/>
    </row>
    <row r="145" spans="1:32" customFormat="1" ht="15" customHeight="1" x14ac:dyDescent="0.15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U145" s="26"/>
      <c r="V145" s="26"/>
      <c r="W145" s="26"/>
      <c r="X145" s="26"/>
      <c r="Y145" s="26"/>
      <c r="Z145" s="26"/>
      <c r="AA145" s="26"/>
      <c r="AB145" s="26"/>
    </row>
    <row r="146" spans="1:32" customFormat="1" ht="15" customHeight="1" x14ac:dyDescent="0.15">
      <c r="A146" s="26"/>
      <c r="B146" s="27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U146" s="26"/>
      <c r="V146" s="26"/>
      <c r="W146" s="26"/>
      <c r="X146" s="26"/>
      <c r="Y146" s="26"/>
      <c r="Z146" s="26"/>
      <c r="AA146" s="26"/>
      <c r="AB146" s="26"/>
    </row>
    <row r="147" spans="1:32" customFormat="1" ht="24" x14ac:dyDescent="0.15">
      <c r="A147" s="41"/>
      <c r="B147" s="113" t="s">
        <v>364</v>
      </c>
      <c r="C147" s="114" t="s">
        <v>366</v>
      </c>
      <c r="D147" s="114" t="s">
        <v>368</v>
      </c>
      <c r="E147" s="114" t="s">
        <v>370</v>
      </c>
      <c r="F147" s="114" t="s">
        <v>372</v>
      </c>
      <c r="G147" s="114" t="s">
        <v>374</v>
      </c>
      <c r="H147" s="114" t="s">
        <v>376</v>
      </c>
      <c r="I147" s="114" t="s">
        <v>378</v>
      </c>
      <c r="J147" s="114" t="s">
        <v>380</v>
      </c>
      <c r="K147" s="114" t="s">
        <v>382</v>
      </c>
      <c r="L147" s="114" t="s">
        <v>384</v>
      </c>
      <c r="M147" s="30"/>
      <c r="N147" s="30"/>
      <c r="O147" s="30"/>
      <c r="P147" s="30"/>
      <c r="Q147" s="30"/>
      <c r="R147" s="115"/>
      <c r="U147" s="26"/>
      <c r="V147" s="26"/>
      <c r="W147" s="26"/>
      <c r="X147" s="26"/>
      <c r="Y147" s="26"/>
      <c r="Z147" s="26"/>
      <c r="AA147" s="26"/>
      <c r="AB147" s="26"/>
    </row>
    <row r="148" spans="1:32" customFormat="1" x14ac:dyDescent="0.15">
      <c r="A148" s="41">
        <v>43983</v>
      </c>
      <c r="B148" s="35">
        <v>-4.2903320599471549E-3</v>
      </c>
      <c r="C148" s="35">
        <v>-8.7873462214412071E-3</v>
      </c>
      <c r="D148" s="35" t="s">
        <v>1</v>
      </c>
      <c r="E148" s="35">
        <v>-1.4916467780429654E-2</v>
      </c>
      <c r="F148" s="35">
        <v>-1.7161032620756054E-2</v>
      </c>
      <c r="G148" s="35">
        <v>2.3396943774220166E-3</v>
      </c>
      <c r="H148" s="35">
        <v>5.9603238146071769E-3</v>
      </c>
      <c r="I148" s="35">
        <v>-9.9588035106573491E-2</v>
      </c>
      <c r="J148" s="35">
        <v>2.7767259876309222E-3</v>
      </c>
      <c r="K148" s="35">
        <v>-9.9472033055310804E-4</v>
      </c>
      <c r="L148" s="35">
        <v>5.1850106057036386E-3</v>
      </c>
      <c r="M148" s="116"/>
      <c r="N148" s="116"/>
      <c r="O148" s="116"/>
      <c r="P148" s="116"/>
      <c r="Q148" s="116"/>
      <c r="R148" s="117"/>
      <c r="T148" s="131" t="s">
        <v>517</v>
      </c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</row>
    <row r="149" spans="1:32" customFormat="1" x14ac:dyDescent="0.15">
      <c r="A149" s="41">
        <v>43952</v>
      </c>
      <c r="B149" s="35">
        <v>1.5578369344634125E-2</v>
      </c>
      <c r="C149" s="35">
        <v>6.8740216429592303E-3</v>
      </c>
      <c r="D149" s="35">
        <v>-3.1446540880503172E-3</v>
      </c>
      <c r="E149" s="35">
        <v>2.5883175935641895E-2</v>
      </c>
      <c r="F149" s="35">
        <v>0</v>
      </c>
      <c r="G149" s="35">
        <v>4.9228508449668832E-3</v>
      </c>
      <c r="H149" s="35">
        <v>1.9222050956569144E-2</v>
      </c>
      <c r="I149" s="35">
        <v>2.0564847820126096E-2</v>
      </c>
      <c r="J149" s="35">
        <v>2.3378971841901325E-2</v>
      </c>
      <c r="K149" s="35">
        <v>-9.9373184528365609E-4</v>
      </c>
      <c r="L149" s="35">
        <v>4.0227165168006647E-3</v>
      </c>
      <c r="M149" s="116"/>
      <c r="N149" s="116"/>
      <c r="O149" s="116"/>
      <c r="P149" s="116"/>
      <c r="Q149" s="116"/>
      <c r="R149" s="117"/>
      <c r="T149" s="131"/>
      <c r="U149" s="131"/>
      <c r="V149" s="131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31"/>
    </row>
    <row r="150" spans="1:32" customFormat="1" x14ac:dyDescent="0.15">
      <c r="A150" s="41">
        <v>43922</v>
      </c>
      <c r="B150" s="35">
        <v>3.0571446146275501E-2</v>
      </c>
      <c r="C150" s="35">
        <v>1.052269601100419E-2</v>
      </c>
      <c r="D150" s="35">
        <v>7.1258907363421376E-3</v>
      </c>
      <c r="E150" s="35">
        <v>1.9523936881519151E-2</v>
      </c>
      <c r="F150" s="35">
        <v>1.2962685448823686E-2</v>
      </c>
      <c r="G150" s="35">
        <v>2.0852085208520887E-2</v>
      </c>
      <c r="H150" s="35">
        <v>2.3288179625162272E-2</v>
      </c>
      <c r="I150" s="35">
        <v>9.148044692737442E-2</v>
      </c>
      <c r="J150" s="35">
        <v>3.5719063545150427E-2</v>
      </c>
      <c r="K150" s="35">
        <v>-2.9723344257297571E-3</v>
      </c>
      <c r="L150" s="35">
        <v>1.3996640806206568E-2</v>
      </c>
      <c r="M150" s="84"/>
      <c r="N150" s="84"/>
      <c r="O150" s="84"/>
      <c r="P150" s="84"/>
      <c r="Q150" s="84"/>
      <c r="R150" s="29"/>
      <c r="U150" s="26"/>
      <c r="V150" s="26"/>
      <c r="W150" s="26"/>
      <c r="X150" s="26"/>
      <c r="Y150" s="26"/>
      <c r="Z150" s="26"/>
      <c r="AA150" s="26"/>
      <c r="AB150" s="26"/>
    </row>
    <row r="151" spans="1:32" customFormat="1" ht="24" x14ac:dyDescent="0.15">
      <c r="A151" s="41">
        <v>43891</v>
      </c>
      <c r="B151" s="35">
        <v>6.2515474127259208E-3</v>
      </c>
      <c r="C151" s="35">
        <v>-1.8535044964647124E-3</v>
      </c>
      <c r="D151" s="35">
        <v>-1.2509773260359668E-2</v>
      </c>
      <c r="E151" s="35">
        <v>-3.7663006177076228E-2</v>
      </c>
      <c r="F151" s="35">
        <v>-1.8697180465185451E-3</v>
      </c>
      <c r="G151" s="35">
        <v>0</v>
      </c>
      <c r="H151" s="35">
        <v>-6.544381970688436E-3</v>
      </c>
      <c r="I151" s="35">
        <v>3.1021715200640365E-3</v>
      </c>
      <c r="J151" s="35">
        <v>-2.204487473016278E-2</v>
      </c>
      <c r="K151" s="35">
        <v>2.5158215485584817E-2</v>
      </c>
      <c r="L151" s="35">
        <v>2.4051952216787393E-3</v>
      </c>
      <c r="M151" s="84"/>
      <c r="N151" s="84"/>
      <c r="O151" s="84"/>
      <c r="P151" s="84"/>
      <c r="Q151" s="84"/>
      <c r="R151" s="29"/>
      <c r="T151" s="29"/>
      <c r="U151" s="30" t="s">
        <v>334</v>
      </c>
      <c r="V151" s="30" t="s">
        <v>336</v>
      </c>
      <c r="W151" s="30" t="s">
        <v>338</v>
      </c>
      <c r="X151" s="30" t="s">
        <v>340</v>
      </c>
      <c r="Y151" s="114" t="s">
        <v>342</v>
      </c>
      <c r="Z151" s="98"/>
      <c r="AA151" s="118"/>
      <c r="AB151" s="118"/>
      <c r="AC151" s="118"/>
      <c r="AD151" s="119"/>
      <c r="AE151" s="119"/>
      <c r="AF151" s="119"/>
    </row>
    <row r="152" spans="1:32" customFormat="1" x14ac:dyDescent="0.15">
      <c r="A152" s="41">
        <v>43862</v>
      </c>
      <c r="B152" s="35">
        <v>6.1028770706190259E-3</v>
      </c>
      <c r="C152" s="35">
        <v>2.9833863556026873E-2</v>
      </c>
      <c r="D152" s="35">
        <v>2.3199999999999932E-2</v>
      </c>
      <c r="E152" s="35">
        <v>0</v>
      </c>
      <c r="F152" s="35">
        <v>2.6327909118820998E-2</v>
      </c>
      <c r="G152" s="35">
        <v>3.6133694670279397E-3</v>
      </c>
      <c r="H152" s="35">
        <v>1.6680723456095999E-2</v>
      </c>
      <c r="I152" s="35">
        <v>-3.9226997404095812E-2</v>
      </c>
      <c r="J152" s="35">
        <v>-1.7102809747315605E-2</v>
      </c>
      <c r="K152" s="35">
        <v>3.3928427175054558E-2</v>
      </c>
      <c r="L152" s="35">
        <v>1.3488258714552833E-2</v>
      </c>
      <c r="M152" s="84"/>
      <c r="N152" s="84"/>
      <c r="O152" s="84"/>
      <c r="P152" s="84"/>
      <c r="Q152" s="84"/>
      <c r="R152" s="29"/>
      <c r="T152" s="41">
        <v>43983</v>
      </c>
      <c r="U152" s="35">
        <v>2.7615334632878484E-2</v>
      </c>
      <c r="V152" s="35">
        <v>-6.1774772518574782E-3</v>
      </c>
      <c r="W152" s="35">
        <v>-4.5692090395480216E-2</v>
      </c>
      <c r="X152" s="35">
        <v>-8.3185268938781916E-3</v>
      </c>
      <c r="Y152" s="35">
        <v>4.8369093389557414E-3</v>
      </c>
      <c r="Z152" s="120"/>
      <c r="AA152" s="121"/>
      <c r="AB152" s="121"/>
      <c r="AC152" s="121"/>
      <c r="AD152" s="122"/>
      <c r="AE152" s="122"/>
      <c r="AF152" s="122"/>
    </row>
    <row r="153" spans="1:32" customFormat="1" x14ac:dyDescent="0.15">
      <c r="A153" s="41">
        <v>43831</v>
      </c>
      <c r="B153" s="35">
        <v>3.499562554680557E-3</v>
      </c>
      <c r="C153" s="35">
        <v>-9.2456398403024994E-3</v>
      </c>
      <c r="D153" s="35">
        <v>4.0160642570280262E-3</v>
      </c>
      <c r="E153" s="35">
        <v>1.435906361500301E-2</v>
      </c>
      <c r="F153" s="35">
        <v>5.557270762580945E-3</v>
      </c>
      <c r="G153" s="35">
        <v>3.1717263253284861E-3</v>
      </c>
      <c r="H153" s="35">
        <v>-1.5905688622754818E-3</v>
      </c>
      <c r="I153" s="35">
        <v>1.0587102983639085E-3</v>
      </c>
      <c r="J153" s="35">
        <v>1.4165217951194256E-3</v>
      </c>
      <c r="K153" s="35">
        <v>3.9740470397403929E-3</v>
      </c>
      <c r="L153" s="35">
        <v>1.2203058900096279E-3</v>
      </c>
      <c r="M153" s="84"/>
      <c r="N153" s="84"/>
      <c r="O153" s="84"/>
      <c r="P153" s="84"/>
      <c r="Q153" s="84"/>
      <c r="R153" s="29"/>
      <c r="T153" s="41">
        <v>43952</v>
      </c>
      <c r="U153" s="35">
        <v>3.2955231894757984E-2</v>
      </c>
      <c r="V153" s="35">
        <v>-1.7389877778689285E-2</v>
      </c>
      <c r="W153" s="35">
        <v>-1.8574993069032545E-2</v>
      </c>
      <c r="X153" s="35">
        <v>9.6216568819308818E-3</v>
      </c>
      <c r="Y153" s="35">
        <v>5.486968449931501E-3</v>
      </c>
      <c r="Z153" s="120"/>
      <c r="AA153" s="121"/>
      <c r="AB153" s="121"/>
      <c r="AC153" s="121"/>
      <c r="AD153" s="122"/>
      <c r="AE153" s="122"/>
      <c r="AF153" s="122"/>
    </row>
    <row r="154" spans="1:32" customFormat="1" x14ac:dyDescent="0.15">
      <c r="A154" s="41">
        <v>43800</v>
      </c>
      <c r="B154" s="35">
        <v>-4.3725404459986442E-4</v>
      </c>
      <c r="C154" s="35">
        <v>1.9712877651596364E-2</v>
      </c>
      <c r="D154" s="35">
        <v>4.0322580645162226E-3</v>
      </c>
      <c r="E154" s="35">
        <v>2.8800837842556126E-3</v>
      </c>
      <c r="F154" s="35">
        <v>7.6217141079483828E-3</v>
      </c>
      <c r="G154" s="35">
        <v>3.1818181818181676E-3</v>
      </c>
      <c r="H154" s="35">
        <v>9.0634441087613805E-3</v>
      </c>
      <c r="I154" s="35">
        <v>4.8355899419728178E-3</v>
      </c>
      <c r="J154" s="35">
        <v>-3.2090366471985848E-3</v>
      </c>
      <c r="K154" s="35">
        <v>3.0098430000813766E-3</v>
      </c>
      <c r="L154" s="35">
        <v>4.069341580533629E-4</v>
      </c>
      <c r="M154" s="84"/>
      <c r="N154" s="84"/>
      <c r="O154" s="84"/>
      <c r="P154" s="84"/>
      <c r="Q154" s="84"/>
      <c r="R154" s="29"/>
      <c r="T154" s="41">
        <v>43922</v>
      </c>
      <c r="U154" s="35">
        <v>-1.7345996570373296E-2</v>
      </c>
      <c r="V154" s="35" t="s">
        <v>1</v>
      </c>
      <c r="W154" s="35">
        <v>-1.4682783582599094E-2</v>
      </c>
      <c r="X154" s="35">
        <v>-1.7386427369601838E-2</v>
      </c>
      <c r="Y154" s="35">
        <v>1.5641821290608541E-2</v>
      </c>
      <c r="Z154" s="35"/>
      <c r="AA154" s="26"/>
      <c r="AB154" s="26"/>
      <c r="AC154" s="26"/>
    </row>
    <row r="155" spans="1:32" customFormat="1" x14ac:dyDescent="0.15">
      <c r="A155" s="41">
        <v>43770</v>
      </c>
      <c r="B155" s="35">
        <v>-2.2436896229355236E-3</v>
      </c>
      <c r="C155" s="35">
        <v>6.6144223164856389E-3</v>
      </c>
      <c r="D155" s="35">
        <v>0</v>
      </c>
      <c r="E155" s="35">
        <v>1.0138411355020579E-2</v>
      </c>
      <c r="F155" s="35">
        <v>-2.7919962773383334E-3</v>
      </c>
      <c r="G155" s="35">
        <v>-9.8387951260111781E-4</v>
      </c>
      <c r="H155" s="35">
        <v>5.3151100987090232E-3</v>
      </c>
      <c r="I155" s="35">
        <v>9.6805421103592646E-4</v>
      </c>
      <c r="J155" s="35">
        <v>-1.8577834721331856E-3</v>
      </c>
      <c r="K155" s="35">
        <v>-3.0008110300081396E-3</v>
      </c>
      <c r="L155" s="35">
        <v>2.3658019252732116E-3</v>
      </c>
      <c r="M155" s="84"/>
      <c r="N155" s="84"/>
      <c r="O155" s="84"/>
      <c r="P155" s="84"/>
      <c r="Q155" s="84"/>
      <c r="R155" s="29"/>
      <c r="T155" s="41">
        <v>43891</v>
      </c>
      <c r="U155" s="35">
        <v>2.3422207222409688E-2</v>
      </c>
      <c r="V155" s="35">
        <v>-8.2321297579264797E-3</v>
      </c>
      <c r="W155" s="35">
        <v>0.13064628214037527</v>
      </c>
      <c r="X155" s="35">
        <v>4.5572589427829442E-2</v>
      </c>
      <c r="Y155" s="35">
        <v>8.4940605441307104E-3</v>
      </c>
      <c r="Z155" s="35"/>
      <c r="AA155" s="26"/>
      <c r="AB155" s="26"/>
      <c r="AC155" s="26"/>
    </row>
    <row r="156" spans="1:32" customFormat="1" x14ac:dyDescent="0.15">
      <c r="A156" s="41">
        <v>43739</v>
      </c>
      <c r="B156" s="35">
        <v>1.1855734431548814E-3</v>
      </c>
      <c r="C156" s="35">
        <v>7.6794899659493893E-3</v>
      </c>
      <c r="D156" s="35">
        <v>-1.6103059581320466E-3</v>
      </c>
      <c r="E156" s="35">
        <v>8.3562983376300783E-3</v>
      </c>
      <c r="F156" s="35">
        <v>0</v>
      </c>
      <c r="G156" s="35">
        <v>-1.0780863966459676E-2</v>
      </c>
      <c r="H156" s="35">
        <v>3.0464584920031337E-3</v>
      </c>
      <c r="I156" s="35">
        <v>4.8638132295718804E-3</v>
      </c>
      <c r="J156" s="35">
        <v>3.7939682335541231E-3</v>
      </c>
      <c r="K156" s="35">
        <v>-2.9918331042288466E-3</v>
      </c>
      <c r="L156" s="35">
        <v>2.0436524155971114E-3</v>
      </c>
      <c r="M156" s="84"/>
      <c r="N156" s="84"/>
      <c r="O156" s="84"/>
      <c r="P156" s="84"/>
      <c r="Q156" s="84"/>
      <c r="R156" s="29"/>
      <c r="T156" s="41">
        <v>43862</v>
      </c>
      <c r="U156" s="35">
        <v>-1.2991339107261727E-2</v>
      </c>
      <c r="V156" s="35">
        <v>-5.7536466774715436E-3</v>
      </c>
      <c r="W156" s="35">
        <v>0.10193142176465575</v>
      </c>
      <c r="X156" s="35">
        <v>2.7634297520661173E-2</v>
      </c>
      <c r="Y156" s="35">
        <v>1.8207829366627664E-2</v>
      </c>
      <c r="Z156" s="35"/>
      <c r="AA156" s="26"/>
      <c r="AB156" s="26"/>
      <c r="AC156" s="26"/>
    </row>
    <row r="157" spans="1:32" customFormat="1" x14ac:dyDescent="0.15">
      <c r="A157" s="41">
        <v>43709</v>
      </c>
      <c r="B157" s="35">
        <v>5.9632163705982452E-3</v>
      </c>
      <c r="C157" s="35">
        <v>7.6653526062200154E-3</v>
      </c>
      <c r="D157" s="35">
        <v>5.6680161943318983E-3</v>
      </c>
      <c r="E157" s="35">
        <v>1.0147270114942607E-2</v>
      </c>
      <c r="F157" s="35">
        <v>6.7145534041225512E-3</v>
      </c>
      <c r="G157" s="35">
        <v>1.0133857672237827E-2</v>
      </c>
      <c r="H157" s="35">
        <v>2.0102942604642071E-2</v>
      </c>
      <c r="I157" s="35">
        <v>1.9841269841269858E-2</v>
      </c>
      <c r="J157" s="35">
        <v>4.6514632728211595E-3</v>
      </c>
      <c r="K157" s="35">
        <v>0</v>
      </c>
      <c r="L157" s="35">
        <v>7.5776295198089925E-3</v>
      </c>
      <c r="M157" s="84"/>
      <c r="N157" s="84"/>
      <c r="O157" s="84"/>
      <c r="P157" s="84"/>
      <c r="Q157" s="84"/>
      <c r="R157" s="29"/>
      <c r="T157" s="41">
        <v>43831</v>
      </c>
      <c r="U157" s="35">
        <v>6.9770562189722029E-3</v>
      </c>
      <c r="V157" s="35">
        <v>-1.9857029388403426E-2</v>
      </c>
      <c r="W157" s="35">
        <v>0.12825189593932987</v>
      </c>
      <c r="X157" s="35">
        <v>2.8490028490027268E-3</v>
      </c>
      <c r="Y157" s="35">
        <v>1.834315608237869E-2</v>
      </c>
      <c r="Z157" s="35"/>
      <c r="AA157" s="26"/>
      <c r="AB157" s="26"/>
      <c r="AC157" s="26"/>
    </row>
    <row r="158" spans="1:32" customFormat="1" x14ac:dyDescent="0.15">
      <c r="A158" s="41">
        <v>43678</v>
      </c>
      <c r="B158" s="35">
        <v>-4.8722593541133292E-3</v>
      </c>
      <c r="C158" s="35">
        <v>-9.4814382612506661E-4</v>
      </c>
      <c r="D158" s="35">
        <v>2.4350649350650274E-3</v>
      </c>
      <c r="E158" s="35">
        <v>1.8893387314439865E-3</v>
      </c>
      <c r="F158" s="35">
        <v>3.7617554858933506E-3</v>
      </c>
      <c r="G158" s="35">
        <v>4.7872340425531706E-3</v>
      </c>
      <c r="H158" s="35">
        <v>3.5084299775850771E-3</v>
      </c>
      <c r="I158" s="35" t="s">
        <v>1</v>
      </c>
      <c r="J158" s="35">
        <v>4.6732004932823366E-3</v>
      </c>
      <c r="K158" s="35">
        <v>0</v>
      </c>
      <c r="L158" s="35">
        <v>4.135307253328834E-3</v>
      </c>
      <c r="M158" s="84"/>
      <c r="N158" s="84"/>
      <c r="O158" s="84"/>
      <c r="P158" s="84"/>
      <c r="Q158" s="84"/>
      <c r="R158" s="29"/>
      <c r="T158" s="41">
        <v>43800</v>
      </c>
      <c r="U158" s="35">
        <v>5.1247471341873425E-3</v>
      </c>
      <c r="V158" s="35">
        <v>2.3885350318470474E-3</v>
      </c>
      <c r="W158" s="35">
        <v>-5.1275045537340629E-2</v>
      </c>
      <c r="X158" s="35">
        <v>6.517205422314965E-3</v>
      </c>
      <c r="Y158" s="35">
        <v>1.1927896535549178E-2</v>
      </c>
      <c r="Z158" s="35"/>
      <c r="AA158" s="26"/>
      <c r="AB158" s="26"/>
      <c r="AC158" s="26"/>
    </row>
    <row r="159" spans="1:32" customFormat="1" x14ac:dyDescent="0.15">
      <c r="A159" s="41">
        <v>43647</v>
      </c>
      <c r="B159" s="35">
        <v>1.8643420717739806E-2</v>
      </c>
      <c r="C159" s="35">
        <v>6.755268375064156E-3</v>
      </c>
      <c r="D159" s="35">
        <v>7.3589533932950906E-3</v>
      </c>
      <c r="E159" s="35">
        <v>1.7950361754739297E-2</v>
      </c>
      <c r="F159" s="35">
        <v>9.4936708860759583E-3</v>
      </c>
      <c r="G159" s="35">
        <v>1.3242993532491611E-2</v>
      </c>
      <c r="H159" s="35">
        <v>5.7831797686728253E-3</v>
      </c>
      <c r="I159" s="35" t="s">
        <v>1</v>
      </c>
      <c r="J159" s="35">
        <v>2.4061149883682294E-2</v>
      </c>
      <c r="K159" s="35">
        <v>7.9876110522453404E-3</v>
      </c>
      <c r="L159" s="35">
        <v>2.0079304817345857E-2</v>
      </c>
      <c r="M159" s="84"/>
      <c r="N159" s="84"/>
      <c r="O159" s="84"/>
      <c r="P159" s="84"/>
      <c r="Q159" s="84"/>
      <c r="R159" s="29"/>
      <c r="T159" s="41">
        <v>43770</v>
      </c>
      <c r="U159" s="35">
        <v>-2.0475561426684226E-2</v>
      </c>
      <c r="V159" s="35">
        <v>1.4539579967689835E-2</v>
      </c>
      <c r="W159" s="35">
        <v>4.298911552181605E-3</v>
      </c>
      <c r="X159" s="35">
        <v>-5.6165212131685394E-3</v>
      </c>
      <c r="Y159" s="35">
        <v>8.0383680086463273E-3</v>
      </c>
      <c r="Z159" s="35"/>
      <c r="AA159" s="26"/>
      <c r="AB159" s="26"/>
      <c r="AC159" s="26"/>
    </row>
    <row r="160" spans="1:32" customFormat="1" x14ac:dyDescent="0.15">
      <c r="A160" s="41">
        <v>43617</v>
      </c>
      <c r="B160" s="35">
        <v>3.0635690579526023E-3</v>
      </c>
      <c r="C160" s="35">
        <v>1.2715645449137504E-2</v>
      </c>
      <c r="D160" s="35">
        <v>4.1050903119869584E-3</v>
      </c>
      <c r="E160" s="35">
        <v>-8.2652134423250555E-3</v>
      </c>
      <c r="F160" s="35">
        <v>8.7789305666401609E-3</v>
      </c>
      <c r="G160" s="35">
        <v>-3.078817733989809E-4</v>
      </c>
      <c r="H160" s="35">
        <v>7.5054315623148838E-3</v>
      </c>
      <c r="I160" s="35" t="s">
        <v>1</v>
      </c>
      <c r="J160" s="35">
        <v>8.107745912623962E-3</v>
      </c>
      <c r="K160" s="35">
        <v>-9.7711912710680558E-4</v>
      </c>
      <c r="L160" s="35">
        <v>6.624203821656076E-3</v>
      </c>
      <c r="M160" s="84"/>
      <c r="N160" s="84"/>
      <c r="O160" s="84"/>
      <c r="P160" s="84"/>
      <c r="Q160" s="84"/>
      <c r="R160" s="29"/>
      <c r="T160" s="41">
        <v>43739</v>
      </c>
      <c r="U160" s="35">
        <v>2.3249526899161925E-2</v>
      </c>
      <c r="V160" s="35">
        <v>-6.420545746388449E-3</v>
      </c>
      <c r="W160" s="35">
        <v>1.9869402985074509E-2</v>
      </c>
      <c r="X160" s="35">
        <v>1.1095579241656415E-2</v>
      </c>
      <c r="Y160" s="35">
        <v>5.2284918856522313E-3</v>
      </c>
      <c r="Z160" s="35"/>
      <c r="AA160" s="26"/>
      <c r="AB160" s="26"/>
      <c r="AC160" s="26"/>
    </row>
    <row r="161" spans="1:29" customFormat="1" x14ac:dyDescent="0.15">
      <c r="A161" s="41">
        <v>43586</v>
      </c>
      <c r="B161" s="35">
        <v>-3.3712868138159671E-3</v>
      </c>
      <c r="C161" s="35">
        <v>1.1888638073739681E-2</v>
      </c>
      <c r="D161" s="35">
        <v>2.4691358024690464E-3</v>
      </c>
      <c r="E161" s="35">
        <v>1.1948529411764613E-2</v>
      </c>
      <c r="F161" s="35">
        <v>4.0064102564101711E-3</v>
      </c>
      <c r="G161" s="35">
        <v>1.3179443188021457E-2</v>
      </c>
      <c r="H161" s="35">
        <v>2.8721402396750546E-3</v>
      </c>
      <c r="I161" s="35" t="s">
        <v>1</v>
      </c>
      <c r="J161" s="35">
        <v>1.3376790928227101E-2</v>
      </c>
      <c r="K161" s="35">
        <v>1.4874803735228507E-2</v>
      </c>
      <c r="L161" s="35">
        <v>1.1424153925442443E-2</v>
      </c>
      <c r="M161" s="84"/>
      <c r="N161" s="84"/>
      <c r="O161" s="84"/>
      <c r="P161" s="84"/>
      <c r="Q161" s="84"/>
      <c r="R161" s="29"/>
      <c r="T161" s="41">
        <v>43709</v>
      </c>
      <c r="U161" s="35">
        <v>2.4795678071755128E-2</v>
      </c>
      <c r="V161" s="35">
        <v>1.8806214227309818E-2</v>
      </c>
      <c r="W161" s="35">
        <v>2.7311931001437438E-2</v>
      </c>
      <c r="X161" s="35">
        <v>-1.3700990952175807E-2</v>
      </c>
      <c r="Y161" s="35">
        <v>1.1886766524666669E-2</v>
      </c>
      <c r="Z161" s="35"/>
      <c r="AA161" s="26"/>
      <c r="AB161" s="26"/>
      <c r="AC161" s="26"/>
    </row>
    <row r="162" spans="1:29" customFormat="1" x14ac:dyDescent="0.15">
      <c r="A162" s="41">
        <v>43556</v>
      </c>
      <c r="B162" s="35">
        <v>2.4169381107491946E-2</v>
      </c>
      <c r="C162" s="35">
        <v>2.3567467652495348E-2</v>
      </c>
      <c r="D162" s="35">
        <v>4.9627791563275478E-3</v>
      </c>
      <c r="E162" s="35">
        <v>1.587301587301599E-2</v>
      </c>
      <c r="F162" s="35">
        <v>1.0526315789473602E-2</v>
      </c>
      <c r="G162" s="35">
        <v>4.2520325203252045E-2</v>
      </c>
      <c r="H162" s="35" t="s">
        <v>1</v>
      </c>
      <c r="I162" s="35" t="s">
        <v>1</v>
      </c>
      <c r="J162" s="35">
        <v>1.3000412711514595E-2</v>
      </c>
      <c r="K162" s="35">
        <v>1.1028490266521746E-2</v>
      </c>
      <c r="L162" s="35">
        <v>8.6640097036908767E-3</v>
      </c>
      <c r="M162" s="84"/>
      <c r="N162" s="84"/>
      <c r="O162" s="84"/>
      <c r="P162" s="84"/>
      <c r="Q162" s="84"/>
      <c r="R162" s="29"/>
      <c r="T162" s="41">
        <v>43678</v>
      </c>
      <c r="U162" s="35">
        <v>1.547334364889578E-2</v>
      </c>
      <c r="V162" s="35">
        <v>-3.259983700081502E-3</v>
      </c>
      <c r="W162" s="35">
        <v>9.9578503688092887E-2</v>
      </c>
      <c r="X162" s="35">
        <v>3.1463869878233131E-2</v>
      </c>
      <c r="Y162" s="35">
        <v>-1.4957698815566842E-2</v>
      </c>
      <c r="Z162" s="35"/>
      <c r="AA162" s="26"/>
      <c r="AB162" s="26"/>
      <c r="AC162" s="26"/>
    </row>
    <row r="163" spans="1:29" customFormat="1" x14ac:dyDescent="0.15">
      <c r="A163" s="41">
        <v>43525</v>
      </c>
      <c r="B163" s="35">
        <v>7.4403303702666637E-2</v>
      </c>
      <c r="C163" s="35">
        <v>2.5025657219546905E-2</v>
      </c>
      <c r="D163" s="35">
        <v>2.718776550552254E-2</v>
      </c>
      <c r="E163" s="35">
        <v>4.2843232716650477E-2</v>
      </c>
      <c r="F163" s="35">
        <v>2.8309741881765219E-2</v>
      </c>
      <c r="G163" s="35">
        <v>0</v>
      </c>
      <c r="H163" s="35" t="s">
        <v>1</v>
      </c>
      <c r="I163" s="35" t="s">
        <v>1</v>
      </c>
      <c r="J163" s="35">
        <v>2.6985024018084214E-2</v>
      </c>
      <c r="K163" s="35">
        <v>7.8309195015157339E-3</v>
      </c>
      <c r="L163" s="35">
        <v>3.8603437415639284E-2</v>
      </c>
      <c r="M163" s="84"/>
      <c r="N163" s="84"/>
      <c r="O163" s="84"/>
      <c r="P163" s="84"/>
      <c r="Q163" s="84"/>
      <c r="R163" s="29"/>
      <c r="T163" s="41">
        <v>43647</v>
      </c>
      <c r="U163" s="35">
        <v>3.5999152961105965E-3</v>
      </c>
      <c r="V163" s="35">
        <v>-1.6038492381716132E-2</v>
      </c>
      <c r="W163" s="35">
        <v>-3.1929001326124654E-2</v>
      </c>
      <c r="X163" s="35">
        <v>-6.7973163841808263E-3</v>
      </c>
      <c r="Y163" s="35">
        <v>1.1519176040114072E-3</v>
      </c>
      <c r="Z163" s="35"/>
      <c r="AA163" s="26"/>
      <c r="AB163" s="26"/>
      <c r="AC163" s="26"/>
    </row>
    <row r="164" spans="1:29" customFormat="1" x14ac:dyDescent="0.15">
      <c r="A164" s="41">
        <v>43497</v>
      </c>
      <c r="B164" s="35">
        <v>4.3837217797910465E-2</v>
      </c>
      <c r="C164" s="35">
        <v>3.7938380858734848E-2</v>
      </c>
      <c r="D164" s="35">
        <v>9.4339622641510471E-3</v>
      </c>
      <c r="E164" s="35">
        <v>-6.7698259187622019E-3</v>
      </c>
      <c r="F164" s="35">
        <v>8.3963056255247758E-3</v>
      </c>
      <c r="G164" s="35">
        <v>3.3444816053511644E-3</v>
      </c>
      <c r="H164" s="35" t="s">
        <v>1</v>
      </c>
      <c r="I164" s="35" t="s">
        <v>1</v>
      </c>
      <c r="J164" s="35">
        <v>-1.152154179177429E-2</v>
      </c>
      <c r="K164" s="35">
        <v>1.296485841009884E-2</v>
      </c>
      <c r="L164" s="35">
        <v>1.0640232811931652E-2</v>
      </c>
      <c r="M164" s="84"/>
      <c r="N164" s="84"/>
      <c r="O164" s="84"/>
      <c r="P164" s="84"/>
      <c r="Q164" s="84"/>
      <c r="R164" s="29"/>
      <c r="T164" s="41">
        <v>43617</v>
      </c>
      <c r="U164" s="35">
        <v>1.2073153307615473E-2</v>
      </c>
      <c r="V164" s="35">
        <v>8.0256821829864514E-4</v>
      </c>
      <c r="W164" s="35" t="s">
        <v>1</v>
      </c>
      <c r="X164" s="35">
        <v>8.8354833009375501E-4</v>
      </c>
      <c r="Y164" s="35">
        <v>9.9917875718587099E-3</v>
      </c>
      <c r="Z164" s="35"/>
      <c r="AA164" s="26"/>
      <c r="AB164" s="26"/>
      <c r="AC164" s="26"/>
    </row>
    <row r="165" spans="1:29" customFormat="1" x14ac:dyDescent="0.15">
      <c r="A165" s="41">
        <v>43466</v>
      </c>
      <c r="B165" s="35">
        <v>1.6638193567555505E-2</v>
      </c>
      <c r="C165" s="35">
        <v>1.4970059880239535E-2</v>
      </c>
      <c r="D165" s="35">
        <v>6.0396893874028433E-3</v>
      </c>
      <c r="E165" s="35">
        <v>-1.335877862595421E-2</v>
      </c>
      <c r="F165" s="35">
        <v>9.3220338983051876E-3</v>
      </c>
      <c r="G165" s="35">
        <v>1.4146260754467151E-2</v>
      </c>
      <c r="H165" s="35" t="s">
        <v>1</v>
      </c>
      <c r="I165" s="35" t="s">
        <v>1</v>
      </c>
      <c r="J165" s="35">
        <v>7.3860438942036817E-3</v>
      </c>
      <c r="K165" s="35">
        <v>2.9942681153221477E-3</v>
      </c>
      <c r="L165" s="35">
        <v>2.3740806256400574E-2</v>
      </c>
      <c r="M165" s="84"/>
      <c r="N165" s="84"/>
      <c r="O165" s="84"/>
      <c r="P165" s="84"/>
      <c r="Q165" s="84"/>
      <c r="R165" s="29"/>
      <c r="T165" s="41">
        <v>43586</v>
      </c>
      <c r="U165" s="35">
        <v>1.2293896442001667E-2</v>
      </c>
      <c r="V165" s="35">
        <v>8.9068825910930353E-3</v>
      </c>
      <c r="W165" s="35" t="s">
        <v>1</v>
      </c>
      <c r="X165" s="35">
        <v>2.6855380148793184E-2</v>
      </c>
      <c r="Y165" s="35">
        <v>1.8257839721254356E-2</v>
      </c>
      <c r="Z165" s="35"/>
      <c r="AA165" s="26"/>
      <c r="AB165" s="26"/>
      <c r="AC165" s="26"/>
    </row>
    <row r="166" spans="1:29" customFormat="1" x14ac:dyDescent="0.15">
      <c r="A166" s="41">
        <v>43435</v>
      </c>
      <c r="B166" s="35">
        <v>1.9538053767512342E-2</v>
      </c>
      <c r="C166" s="35">
        <v>1.3315354795213057E-2</v>
      </c>
      <c r="D166" s="35">
        <v>3.4632034632034662E-3</v>
      </c>
      <c r="E166" s="35">
        <v>-1.9047619047619063E-3</v>
      </c>
      <c r="F166" s="35">
        <v>4.2553191489360792E-3</v>
      </c>
      <c r="G166" s="35">
        <v>3.3200531208499363E-3</v>
      </c>
      <c r="H166" s="35" t="s">
        <v>1</v>
      </c>
      <c r="I166" s="35" t="s">
        <v>1</v>
      </c>
      <c r="J166" s="35">
        <v>6.8701749415681296E-3</v>
      </c>
      <c r="K166" s="35">
        <v>8.8029688443945677E-3</v>
      </c>
      <c r="L166" s="35">
        <v>4.6768309793285157E-3</v>
      </c>
      <c r="M166" s="84"/>
      <c r="N166" s="84"/>
      <c r="O166" s="84"/>
      <c r="P166" s="84"/>
      <c r="Q166" s="84"/>
      <c r="R166" s="29"/>
      <c r="T166" s="41">
        <v>43556</v>
      </c>
      <c r="U166" s="35">
        <v>-2.0928050804646771E-3</v>
      </c>
      <c r="V166" s="35">
        <v>3.6943744752309014E-2</v>
      </c>
      <c r="W166" s="35" t="s">
        <v>1</v>
      </c>
      <c r="X166" s="35">
        <v>1.2679162072767397E-2</v>
      </c>
      <c r="Y166" s="35">
        <v>1.7658322104815365E-2</v>
      </c>
      <c r="Z166" s="35"/>
      <c r="AA166" s="26"/>
      <c r="AB166" s="26"/>
      <c r="AC166" s="26"/>
    </row>
    <row r="167" spans="1:29" customFormat="1" x14ac:dyDescent="0.15">
      <c r="A167" s="41">
        <v>43405</v>
      </c>
      <c r="B167" s="35">
        <v>8.4065347672604915E-2</v>
      </c>
      <c r="C167" s="35">
        <v>0</v>
      </c>
      <c r="D167" s="35">
        <v>3.0330062444246235E-2</v>
      </c>
      <c r="E167" s="35">
        <v>5.0000000000000044E-2</v>
      </c>
      <c r="F167" s="35">
        <v>2.2628372497824213E-2</v>
      </c>
      <c r="G167" s="35">
        <v>3.2125417630429275E-2</v>
      </c>
      <c r="H167" s="35" t="s">
        <v>1</v>
      </c>
      <c r="I167" s="35" t="s">
        <v>1</v>
      </c>
      <c r="J167" s="35">
        <v>5.5941963951836045E-2</v>
      </c>
      <c r="K167" s="35">
        <v>1.0817412544709033E-2</v>
      </c>
      <c r="L167" s="35">
        <v>3.155152450791196E-2</v>
      </c>
      <c r="M167" s="84"/>
      <c r="N167" s="84"/>
      <c r="O167" s="84"/>
      <c r="P167" s="84"/>
      <c r="Q167" s="84"/>
      <c r="R167" s="29"/>
      <c r="T167" s="41">
        <v>43525</v>
      </c>
      <c r="U167" s="35">
        <v>2.024738624650262E-2</v>
      </c>
      <c r="V167" s="35">
        <v>7.104316546762586E-2</v>
      </c>
      <c r="W167" s="35" t="s">
        <v>1</v>
      </c>
      <c r="X167" s="35">
        <v>-3.1141234658362974E-3</v>
      </c>
      <c r="Y167" s="35">
        <v>3.8824222778841885E-2</v>
      </c>
      <c r="Z167" s="35"/>
      <c r="AA167" s="26"/>
      <c r="AB167" s="26"/>
      <c r="AC167" s="26"/>
    </row>
    <row r="168" spans="1:29" customFormat="1" x14ac:dyDescent="0.15">
      <c r="A168" s="41">
        <v>43374</v>
      </c>
      <c r="B168" s="35">
        <v>2.4991585324806515E-2</v>
      </c>
      <c r="C168" s="35">
        <v>0</v>
      </c>
      <c r="D168" s="35">
        <v>2.6833631484793302E-3</v>
      </c>
      <c r="E168" s="35">
        <v>0</v>
      </c>
      <c r="F168" s="35">
        <v>7.8947368421053675E-3</v>
      </c>
      <c r="G168" s="35">
        <v>2.060262683492109E-3</v>
      </c>
      <c r="H168" s="35" t="s">
        <v>1</v>
      </c>
      <c r="I168" s="35" t="s">
        <v>1</v>
      </c>
      <c r="J168" s="35">
        <v>-3.6949006050129733E-2</v>
      </c>
      <c r="K168" s="35">
        <v>1.3976116762494504E-2</v>
      </c>
      <c r="L168" s="35">
        <v>6.0182488837118844E-3</v>
      </c>
      <c r="M168" s="84"/>
      <c r="N168" s="84"/>
      <c r="O168" s="84"/>
      <c r="P168" s="84"/>
      <c r="Q168" s="84"/>
      <c r="R168" s="29"/>
      <c r="T168" s="41">
        <v>43497</v>
      </c>
      <c r="U168" s="35">
        <v>-4.4711573700798903E-3</v>
      </c>
      <c r="V168" s="35">
        <v>6.3348416289593819E-3</v>
      </c>
      <c r="W168" s="35" t="s">
        <v>1</v>
      </c>
      <c r="X168" s="35">
        <v>1.1581580654127841E-2</v>
      </c>
      <c r="Y168" s="35">
        <v>9.4444857589052831E-3</v>
      </c>
      <c r="Z168" s="35"/>
      <c r="AA168" s="26"/>
      <c r="AB168" s="26"/>
      <c r="AC168" s="26"/>
    </row>
    <row r="169" spans="1:29" customFormat="1" x14ac:dyDescent="0.15">
      <c r="A169" s="41">
        <v>43344</v>
      </c>
      <c r="B169" s="35">
        <v>1.851217003770984E-2</v>
      </c>
      <c r="C169" s="35">
        <v>1.941580756013761E-2</v>
      </c>
      <c r="D169" s="35">
        <v>1.7288444040036512E-2</v>
      </c>
      <c r="E169" s="35" t="s">
        <v>1</v>
      </c>
      <c r="F169" s="35">
        <v>2.8880866425992604E-2</v>
      </c>
      <c r="G169" s="35">
        <v>1.3661677688827051E-2</v>
      </c>
      <c r="H169" s="35" t="s">
        <v>1</v>
      </c>
      <c r="I169" s="35" t="s">
        <v>1</v>
      </c>
      <c r="J169" s="35">
        <v>2.1934344177830155E-2</v>
      </c>
      <c r="K169" s="35">
        <v>1.0909416077975487E-2</v>
      </c>
      <c r="L169" s="35">
        <v>6.4478311840562123E-3</v>
      </c>
      <c r="M169" s="84"/>
      <c r="N169" s="84"/>
      <c r="O169" s="84"/>
      <c r="P169" s="84"/>
      <c r="Q169" s="84"/>
      <c r="R169" s="29"/>
      <c r="T169" s="41">
        <v>43466</v>
      </c>
      <c r="U169" s="35">
        <v>7.0121051077650307E-3</v>
      </c>
      <c r="V169" s="35">
        <v>-3.6617262423714068E-2</v>
      </c>
      <c r="W169" s="35" t="s">
        <v>1</v>
      </c>
      <c r="X169" s="35">
        <v>7.749766573295961E-3</v>
      </c>
      <c r="Y169" s="35">
        <v>2.2119185162663348E-2</v>
      </c>
      <c r="Z169" s="35"/>
      <c r="AA169" s="26"/>
      <c r="AB169" s="26"/>
      <c r="AC169" s="26"/>
    </row>
    <row r="170" spans="1:29" customFormat="1" x14ac:dyDescent="0.15">
      <c r="A170" s="41">
        <v>43313</v>
      </c>
      <c r="B170" s="35">
        <v>1.8416688487387728E-2</v>
      </c>
      <c r="C170" s="35">
        <v>7.7922077922077029E-3</v>
      </c>
      <c r="D170" s="35">
        <v>8.2568807339448592E-3</v>
      </c>
      <c r="E170" s="35" t="s">
        <v>1</v>
      </c>
      <c r="F170" s="35">
        <v>2.2140221402214041E-2</v>
      </c>
      <c r="G170" s="35">
        <v>7.0101647388713696E-3</v>
      </c>
      <c r="H170" s="35" t="s">
        <v>1</v>
      </c>
      <c r="I170" s="35" t="s">
        <v>1</v>
      </c>
      <c r="J170" s="35">
        <v>1.3729294135203679E-2</v>
      </c>
      <c r="K170" s="35">
        <v>3.0496008610638348E-3</v>
      </c>
      <c r="L170" s="35">
        <v>6.1928634621055455E-3</v>
      </c>
      <c r="M170" s="84"/>
      <c r="N170" s="84"/>
      <c r="O170" s="84"/>
      <c r="P170" s="84"/>
      <c r="Q170" s="84"/>
      <c r="R170" s="29"/>
      <c r="T170" s="41">
        <v>43435</v>
      </c>
      <c r="U170" s="35">
        <v>-7.5452347813346832E-3</v>
      </c>
      <c r="V170" s="35">
        <v>7.9086115992971183E-3</v>
      </c>
      <c r="W170" s="35" t="s">
        <v>1</v>
      </c>
      <c r="X170" s="35">
        <v>1.4961660744343052E-3</v>
      </c>
      <c r="Y170" s="35">
        <v>2.5569067664484069E-2</v>
      </c>
      <c r="Z170" s="35"/>
      <c r="AA170" s="26"/>
      <c r="AB170" s="26"/>
      <c r="AC170" s="26"/>
    </row>
    <row r="171" spans="1:29" customFormat="1" x14ac:dyDescent="0.15">
      <c r="A171" s="41">
        <v>43282</v>
      </c>
      <c r="B171" s="35">
        <v>2.864068953133421E-2</v>
      </c>
      <c r="C171" s="35">
        <v>4.9595405899243352E-3</v>
      </c>
      <c r="D171" s="35">
        <v>5.5350553505535104E-3</v>
      </c>
      <c r="E171" s="35" t="s">
        <v>1</v>
      </c>
      <c r="F171" s="35">
        <v>9.3109869646182571E-3</v>
      </c>
      <c r="G171" s="35">
        <v>2.3715415019762184E-3</v>
      </c>
      <c r="H171" s="35" t="s">
        <v>1</v>
      </c>
      <c r="I171" s="35" t="s">
        <v>1</v>
      </c>
      <c r="J171" s="35">
        <v>1.630393569424439E-2</v>
      </c>
      <c r="K171" s="35">
        <v>5.9550663177839382E-3</v>
      </c>
      <c r="L171" s="35">
        <v>3.2544378698225649E-3</v>
      </c>
      <c r="M171" s="84"/>
      <c r="N171" s="84"/>
      <c r="O171" s="84"/>
      <c r="P171" s="84"/>
      <c r="Q171" s="84"/>
      <c r="R171" s="29"/>
      <c r="T171" s="41">
        <v>43405</v>
      </c>
      <c r="U171" s="35">
        <v>-1.8337408312958492E-2</v>
      </c>
      <c r="V171" s="35">
        <v>4.117108874656901E-2</v>
      </c>
      <c r="W171" s="35" t="s">
        <v>1</v>
      </c>
      <c r="X171" s="35">
        <v>2.7182787436365378E-2</v>
      </c>
      <c r="Y171" s="35">
        <v>1.1706860220087683E-3</v>
      </c>
      <c r="Z171" s="35"/>
      <c r="AA171" s="26"/>
      <c r="AB171" s="26"/>
      <c r="AC171" s="26"/>
    </row>
    <row r="172" spans="1:29" customFormat="1" x14ac:dyDescent="0.15">
      <c r="A172" s="41">
        <v>43252</v>
      </c>
      <c r="B172" s="35">
        <v>2.8154712452690828E-2</v>
      </c>
      <c r="C172" s="35">
        <v>4.8963889131765758E-3</v>
      </c>
      <c r="D172" s="35">
        <v>7.4349442379182213E-3</v>
      </c>
      <c r="E172" s="35" t="s">
        <v>1</v>
      </c>
      <c r="F172" s="35">
        <v>1.7045454545454558E-2</v>
      </c>
      <c r="G172" s="35">
        <v>1.870078740157493E-2</v>
      </c>
      <c r="H172" s="35" t="s">
        <v>1</v>
      </c>
      <c r="I172" s="35" t="s">
        <v>1</v>
      </c>
      <c r="J172" s="35">
        <v>7.1024896899343874E-3</v>
      </c>
      <c r="K172" s="35">
        <v>9.9349710982668082E-4</v>
      </c>
      <c r="L172" s="35">
        <v>4.7562425683709024E-3</v>
      </c>
      <c r="M172" s="84"/>
      <c r="N172" s="84"/>
      <c r="O172" s="84"/>
      <c r="P172" s="84"/>
      <c r="Q172" s="84"/>
      <c r="R172" s="29"/>
      <c r="T172" s="41">
        <v>43374</v>
      </c>
      <c r="U172" s="35">
        <v>2.1448508887909591E-2</v>
      </c>
      <c r="V172" s="35">
        <v>3.8973384030418182E-2</v>
      </c>
      <c r="W172" s="35" t="s">
        <v>1</v>
      </c>
      <c r="X172" s="35">
        <v>2.2289866457187689E-2</v>
      </c>
      <c r="Y172" s="35">
        <v>4.485036288020889E-2</v>
      </c>
      <c r="Z172" s="35"/>
      <c r="AA172" s="26"/>
      <c r="AB172" s="26"/>
      <c r="AC172" s="26"/>
    </row>
    <row r="173" spans="1:29" customFormat="1" x14ac:dyDescent="0.15">
      <c r="A173" s="41">
        <v>43221</v>
      </c>
      <c r="B173" s="35">
        <v>4.5051128689947872E-2</v>
      </c>
      <c r="C173" s="35">
        <v>-1.9198882974081333E-3</v>
      </c>
      <c r="D173" s="35">
        <v>9.3808630393996326E-3</v>
      </c>
      <c r="E173" s="35" t="s">
        <v>1</v>
      </c>
      <c r="F173" s="35">
        <v>1.4409221902017412E-2</v>
      </c>
      <c r="G173" s="35">
        <v>2.7961736571008079E-2</v>
      </c>
      <c r="H173" s="35" t="s">
        <v>1</v>
      </c>
      <c r="I173" s="35" t="s">
        <v>1</v>
      </c>
      <c r="J173" s="35">
        <v>2.2968749999999899E-2</v>
      </c>
      <c r="K173" s="35">
        <v>3.9898440333695677E-3</v>
      </c>
      <c r="L173" s="35">
        <v>1.0817307692307836E-2</v>
      </c>
      <c r="M173" s="84"/>
      <c r="N173" s="84"/>
      <c r="O173" s="84"/>
      <c r="P173" s="84"/>
      <c r="Q173" s="84"/>
      <c r="R173" s="29"/>
      <c r="T173" s="41">
        <v>43344</v>
      </c>
      <c r="U173" s="35">
        <v>1.0390381475434179E-2</v>
      </c>
      <c r="V173" s="35">
        <v>1.6425120772946982E-2</v>
      </c>
      <c r="W173" s="35" t="s">
        <v>1</v>
      </c>
      <c r="X173" s="35">
        <v>1.6671658181092081E-2</v>
      </c>
      <c r="Y173" s="35">
        <v>1.163174393664412E-2</v>
      </c>
      <c r="Z173" s="35"/>
      <c r="AA173" s="26"/>
      <c r="AB173" s="26"/>
      <c r="AC173" s="26"/>
    </row>
    <row r="174" spans="1:29" customFormat="1" x14ac:dyDescent="0.15">
      <c r="A174" s="41">
        <v>43191</v>
      </c>
      <c r="B174" s="35">
        <v>-8.5445468509985877E-3</v>
      </c>
      <c r="C174" s="35">
        <v>1.8738898756660852E-2</v>
      </c>
      <c r="D174" s="35">
        <v>1.0436432637571061E-2</v>
      </c>
      <c r="E174" s="35" t="s">
        <v>1</v>
      </c>
      <c r="F174" s="35">
        <v>9.6899224806201636E-3</v>
      </c>
      <c r="G174" s="35">
        <v>2.0890185376870235E-2</v>
      </c>
      <c r="H174" s="35" t="s">
        <v>1</v>
      </c>
      <c r="I174" s="35" t="s">
        <v>1</v>
      </c>
      <c r="J174" s="35">
        <v>2.1890229288167987E-2</v>
      </c>
      <c r="K174" s="35">
        <v>3.9978193712520071E-3</v>
      </c>
      <c r="L174" s="35">
        <v>7.0175438596483493E-4</v>
      </c>
      <c r="M174" s="84"/>
      <c r="N174" s="84"/>
      <c r="O174" s="84"/>
      <c r="P174" s="84"/>
      <c r="Q174" s="84"/>
      <c r="R174" s="29"/>
      <c r="T174" s="41">
        <v>43313</v>
      </c>
      <c r="U174" s="35">
        <v>-6.3421828908555768E-3</v>
      </c>
      <c r="V174" s="35">
        <v>7.7896786757546323E-3</v>
      </c>
      <c r="W174" s="35" t="s">
        <v>1</v>
      </c>
      <c r="X174" s="35">
        <v>8.9928057553969123E-4</v>
      </c>
      <c r="Y174" s="35">
        <v>4.7619047619047554E-2</v>
      </c>
      <c r="Z174" s="35"/>
      <c r="AA174" s="26"/>
      <c r="AB174" s="26"/>
      <c r="AC174" s="26"/>
    </row>
    <row r="175" spans="1:29" customFormat="1" x14ac:dyDescent="0.15">
      <c r="A175" s="41">
        <v>43160</v>
      </c>
      <c r="B175" s="35">
        <v>1.1753278290432247E-2</v>
      </c>
      <c r="C175" s="35">
        <v>6.2555853440571007E-3</v>
      </c>
      <c r="D175" s="35">
        <v>-4.7214353163360662E-3</v>
      </c>
      <c r="E175" s="35" t="s">
        <v>1</v>
      </c>
      <c r="F175" s="35">
        <v>-2.8985507246375767E-3</v>
      </c>
      <c r="G175" s="35">
        <v>1.4123485065368761E-2</v>
      </c>
      <c r="H175" s="35" t="s">
        <v>1</v>
      </c>
      <c r="I175" s="35" t="s">
        <v>1</v>
      </c>
      <c r="J175" s="35">
        <v>5.5955235811362507E-4</v>
      </c>
      <c r="K175" s="35">
        <v>6.7691181851445969E-3</v>
      </c>
      <c r="L175" s="35">
        <v>-1.9011406844105481E-3</v>
      </c>
      <c r="M175" s="84"/>
      <c r="N175" s="84"/>
      <c r="O175" s="84"/>
      <c r="P175" s="84"/>
      <c r="Q175" s="84"/>
      <c r="R175" s="29"/>
      <c r="S175" s="41"/>
      <c r="T175" s="41">
        <v>43282</v>
      </c>
      <c r="U175" s="35">
        <v>4.5006165228113446E-2</v>
      </c>
      <c r="V175" s="35">
        <v>1.8849206349206254E-2</v>
      </c>
      <c r="W175" s="35" t="s">
        <v>1</v>
      </c>
      <c r="X175" s="35">
        <v>1.4008405043025385E-3</v>
      </c>
      <c r="Y175" s="35">
        <v>6.9013303769401318E-2</v>
      </c>
      <c r="Z175" s="35"/>
      <c r="AA175" s="26"/>
      <c r="AB175" s="26"/>
      <c r="AC175" s="26"/>
    </row>
    <row r="176" spans="1:29" customFormat="1" x14ac:dyDescent="0.15">
      <c r="A176" s="41">
        <v>43132</v>
      </c>
      <c r="B176" s="35">
        <v>2.09242364141215E-2</v>
      </c>
      <c r="C176" s="35">
        <v>1.1754068716093942E-2</v>
      </c>
      <c r="D176" s="35">
        <v>3.7914691943127998E-3</v>
      </c>
      <c r="E176" s="35" t="s">
        <v>1</v>
      </c>
      <c r="F176" s="35" t="s">
        <v>1</v>
      </c>
      <c r="G176" s="35">
        <v>1.4334862385321644E-3</v>
      </c>
      <c r="H176" s="35" t="s">
        <v>1</v>
      </c>
      <c r="I176" s="35" t="s">
        <v>1</v>
      </c>
      <c r="J176" s="35">
        <v>-7.3004285034122341E-3</v>
      </c>
      <c r="K176" s="35">
        <v>2.0918939110945067E-2</v>
      </c>
      <c r="L176" s="35">
        <v>-6.9993000699933403E-4</v>
      </c>
      <c r="M176" s="84"/>
      <c r="N176" s="84"/>
      <c r="O176" s="84"/>
      <c r="P176" s="84"/>
      <c r="Q176" s="84"/>
      <c r="R176" s="29"/>
      <c r="S176" s="41"/>
      <c r="T176" s="41">
        <v>43252</v>
      </c>
      <c r="U176" s="35">
        <v>1.1931685253060978E-2</v>
      </c>
      <c r="V176" s="35">
        <v>1.0020040080160329E-2</v>
      </c>
      <c r="W176" s="35" t="s">
        <v>1</v>
      </c>
      <c r="X176" s="35" t="s">
        <v>1</v>
      </c>
      <c r="Y176" s="35">
        <v>4.8329297820823298E-2</v>
      </c>
      <c r="Z176" s="35"/>
      <c r="AA176" s="26"/>
      <c r="AB176" s="26"/>
      <c r="AC176" s="26"/>
    </row>
    <row r="177" spans="1:32" customFormat="1" x14ac:dyDescent="0.15">
      <c r="A177" s="88">
        <v>43101</v>
      </c>
      <c r="B177" s="89">
        <v>8.8035214085633445E-3</v>
      </c>
      <c r="C177" s="89">
        <v>1.6544117647058838E-2</v>
      </c>
      <c r="D177" s="89">
        <v>4.76190476190466E-3</v>
      </c>
      <c r="E177" s="89" t="s">
        <v>1</v>
      </c>
      <c r="F177" s="89" t="s">
        <v>1</v>
      </c>
      <c r="G177" s="89">
        <v>1.6317016317016243E-2</v>
      </c>
      <c r="H177" s="89" t="s">
        <v>1</v>
      </c>
      <c r="I177" s="89" t="s">
        <v>1</v>
      </c>
      <c r="J177" s="89">
        <v>1.2208835341365364E-2</v>
      </c>
      <c r="K177" s="89">
        <v>9.9028576817881287E-3</v>
      </c>
      <c r="L177" s="89" t="s">
        <v>1</v>
      </c>
      <c r="M177" s="31"/>
      <c r="N177" s="31"/>
      <c r="O177" s="31"/>
      <c r="P177" s="31"/>
      <c r="Q177" s="31"/>
      <c r="R177" s="32"/>
      <c r="S177" s="41"/>
      <c r="T177" s="41">
        <v>43221</v>
      </c>
      <c r="U177" s="35">
        <v>2.1346077260055701E-2</v>
      </c>
      <c r="V177" s="35">
        <v>-5.9760956175298856E-3</v>
      </c>
      <c r="W177" s="35" t="s">
        <v>1</v>
      </c>
      <c r="X177" s="35" t="s">
        <v>1</v>
      </c>
      <c r="Y177" s="35">
        <v>5.1596573208723545E-3</v>
      </c>
      <c r="Z177" s="35"/>
      <c r="AA177" s="26"/>
      <c r="AB177" s="26"/>
      <c r="AC177" s="26"/>
    </row>
    <row r="178" spans="1:32" customFormat="1" x14ac:dyDescent="0.15">
      <c r="A178" s="26"/>
      <c r="B178" s="2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S178" s="41"/>
      <c r="T178" s="41">
        <v>43191</v>
      </c>
      <c r="U178" s="35">
        <v>2.2945484133441822E-2</v>
      </c>
      <c r="V178" s="35">
        <v>-1.6666666666666791E-2</v>
      </c>
      <c r="W178" s="35" t="s">
        <v>1</v>
      </c>
      <c r="X178" s="35" t="s">
        <v>1</v>
      </c>
      <c r="Y178" s="35">
        <v>2.9479364444888662E-2</v>
      </c>
      <c r="Z178" s="35"/>
      <c r="AA178" s="26"/>
      <c r="AB178" s="26"/>
      <c r="AC178" s="26"/>
    </row>
    <row r="179" spans="1:32" customFormat="1" x14ac:dyDescent="0.15">
      <c r="S179" s="41"/>
      <c r="T179" s="41">
        <v>43160</v>
      </c>
      <c r="U179" s="35">
        <v>-3.9768731932182159E-2</v>
      </c>
      <c r="V179" s="35">
        <v>1.3916500994035798E-2</v>
      </c>
      <c r="W179" s="35" t="s">
        <v>1</v>
      </c>
      <c r="X179" s="35" t="s">
        <v>1</v>
      </c>
      <c r="Y179" s="35">
        <v>-1.7862400628128369E-2</v>
      </c>
      <c r="Z179" s="35"/>
      <c r="AA179" s="26"/>
      <c r="AB179" s="26"/>
      <c r="AC179" s="26"/>
    </row>
    <row r="180" spans="1:32" customFormat="1" x14ac:dyDescent="0.15">
      <c r="T180" s="41">
        <v>43132</v>
      </c>
      <c r="U180" s="35">
        <v>7.8192196418806162E-4</v>
      </c>
      <c r="V180" s="35">
        <v>0</v>
      </c>
      <c r="W180" s="35" t="s">
        <v>1</v>
      </c>
      <c r="X180" s="35" t="s">
        <v>1</v>
      </c>
      <c r="Y180" s="35">
        <v>3.4469174709472485E-3</v>
      </c>
      <c r="Z180" s="35"/>
      <c r="AA180" s="26"/>
      <c r="AB180" s="26"/>
      <c r="AC180" s="26"/>
    </row>
    <row r="181" spans="1:32" customFormat="1" x14ac:dyDescent="0.15">
      <c r="T181" s="88">
        <v>43101</v>
      </c>
      <c r="U181" s="89">
        <v>1.0748439105350378E-2</v>
      </c>
      <c r="V181" s="89">
        <v>4.9950049950051112E-3</v>
      </c>
      <c r="W181" s="89" t="s">
        <v>1</v>
      </c>
      <c r="X181" s="89" t="s">
        <v>1</v>
      </c>
      <c r="Y181" s="89">
        <v>-2.5540275049115283E-3</v>
      </c>
      <c r="Z181" s="89"/>
      <c r="AA181" s="118"/>
      <c r="AB181" s="118"/>
      <c r="AC181" s="118"/>
      <c r="AD181" s="119"/>
      <c r="AE181" s="119"/>
      <c r="AF181" s="119"/>
    </row>
    <row r="183" spans="1:32" customFormat="1" x14ac:dyDescent="0.15">
      <c r="A183" s="26"/>
      <c r="B183" s="2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</row>
    <row r="184" spans="1:32" customFormat="1" x14ac:dyDescent="0.15">
      <c r="A184" s="26"/>
      <c r="B184" s="2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</row>
    <row r="185" spans="1:32" customFormat="1" x14ac:dyDescent="0.15">
      <c r="A185" s="26"/>
      <c r="B185" s="2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219" spans="1:27" customFormat="1" ht="28.5" customHeight="1" x14ac:dyDescent="0.15">
      <c r="A219" s="26"/>
      <c r="B219" s="27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T219" s="26"/>
      <c r="U219" s="26"/>
      <c r="V219" s="26"/>
      <c r="W219" s="26"/>
      <c r="X219" s="26"/>
      <c r="Y219" s="26"/>
      <c r="Z219" s="26"/>
      <c r="AA219" s="26"/>
    </row>
    <row r="220" spans="1:27" customFormat="1" ht="1.5" hidden="1" customHeight="1" x14ac:dyDescent="0.15">
      <c r="A220" s="26"/>
      <c r="B220" s="27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T220" s="26"/>
      <c r="U220" s="26"/>
      <c r="V220" s="26"/>
      <c r="W220" s="26"/>
      <c r="X220" s="26"/>
      <c r="Y220" s="26"/>
      <c r="Z220" s="26"/>
      <c r="AA220" s="26"/>
    </row>
    <row r="221" spans="1:27" customFormat="1" ht="15" hidden="1" customHeight="1" x14ac:dyDescent="0.15">
      <c r="A221" s="26"/>
      <c r="B221" s="27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T221" s="26"/>
      <c r="U221" s="26"/>
      <c r="V221" s="26"/>
      <c r="W221" s="26"/>
      <c r="X221" s="26"/>
      <c r="Y221" s="26"/>
      <c r="Z221" s="26"/>
      <c r="AA221" s="26"/>
    </row>
    <row r="222" spans="1:27" customFormat="1" ht="15" hidden="1" customHeight="1" x14ac:dyDescent="0.15">
      <c r="A222" s="26"/>
      <c r="B222" s="2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T222" s="26"/>
      <c r="U222" s="26"/>
      <c r="V222" s="26"/>
      <c r="W222" s="26"/>
      <c r="X222" s="26"/>
      <c r="Y222" s="26"/>
      <c r="Z222" s="26"/>
      <c r="AA222" s="26"/>
    </row>
    <row r="223" spans="1:27" customFormat="1" x14ac:dyDescent="0.15">
      <c r="A223" s="131" t="s">
        <v>518</v>
      </c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T223" s="26"/>
      <c r="U223" s="26"/>
      <c r="V223" s="26"/>
      <c r="W223" s="26"/>
      <c r="X223" s="26"/>
      <c r="Y223" s="26"/>
      <c r="Z223" s="26"/>
      <c r="AA223" s="26"/>
    </row>
    <row r="224" spans="1:27" customFormat="1" x14ac:dyDescent="0.15">
      <c r="A224" s="131"/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T224" s="26"/>
      <c r="U224" s="26"/>
      <c r="V224" s="26"/>
      <c r="W224" s="26"/>
      <c r="X224" s="26"/>
      <c r="Y224" s="26"/>
      <c r="Z224" s="26"/>
      <c r="AA224" s="26"/>
    </row>
    <row r="225" spans="1:32" customFormat="1" x14ac:dyDescent="0.15">
      <c r="A225" s="26"/>
      <c r="B225" s="27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T225" s="26"/>
      <c r="U225" s="26"/>
      <c r="V225" s="26"/>
      <c r="W225" s="26"/>
      <c r="X225" s="26"/>
      <c r="Y225" s="26"/>
      <c r="Z225" s="26"/>
      <c r="AA225" s="26"/>
    </row>
    <row r="226" spans="1:32" customFormat="1" ht="36" x14ac:dyDescent="0.15">
      <c r="A226" s="26"/>
      <c r="B226" s="113" t="s">
        <v>386</v>
      </c>
      <c r="C226" s="114" t="s">
        <v>388</v>
      </c>
      <c r="D226" s="114" t="s">
        <v>390</v>
      </c>
      <c r="E226" s="114" t="s">
        <v>392</v>
      </c>
      <c r="F226" s="114" t="s">
        <v>394</v>
      </c>
      <c r="G226" s="114" t="s">
        <v>396</v>
      </c>
      <c r="H226" s="114" t="s">
        <v>398</v>
      </c>
      <c r="I226" s="114" t="s">
        <v>400</v>
      </c>
      <c r="J226" s="114" t="s">
        <v>402</v>
      </c>
      <c r="K226" s="30"/>
      <c r="L226" s="30"/>
      <c r="M226" s="30"/>
      <c r="N226" s="30"/>
      <c r="O226" s="30"/>
      <c r="P226" s="30"/>
      <c r="Q226" s="30"/>
      <c r="R226" s="115"/>
      <c r="T226" s="26"/>
      <c r="U226" s="26"/>
      <c r="V226" s="26"/>
      <c r="W226" s="26"/>
      <c r="X226" s="26"/>
      <c r="Y226" s="26"/>
      <c r="Z226" s="26"/>
      <c r="AA226" s="26"/>
    </row>
    <row r="227" spans="1:32" customFormat="1" x14ac:dyDescent="0.15">
      <c r="A227" s="41">
        <v>43983</v>
      </c>
      <c r="B227" s="35">
        <v>9.7157011349772615E-2</v>
      </c>
      <c r="C227" s="35">
        <v>1.4439507860560419E-2</v>
      </c>
      <c r="D227" s="35">
        <v>2.5404352612411462E-4</v>
      </c>
      <c r="E227" s="35">
        <v>3.3559977543509492E-2</v>
      </c>
      <c r="F227" s="35">
        <v>1.3518080432578586E-3</v>
      </c>
      <c r="G227" s="35">
        <v>2.3557767065775146E-2</v>
      </c>
      <c r="H227" s="35">
        <v>8.8339222614840594E-3</v>
      </c>
      <c r="I227" s="35">
        <v>0.21267095925177429</v>
      </c>
      <c r="J227" s="35">
        <v>0.20774870668800469</v>
      </c>
      <c r="K227" s="116"/>
      <c r="L227" s="116"/>
      <c r="M227" s="116"/>
      <c r="N227" s="116"/>
      <c r="O227" s="116"/>
      <c r="P227" s="116"/>
      <c r="Q227" s="116"/>
      <c r="R227" s="117"/>
      <c r="T227" s="131" t="s">
        <v>519</v>
      </c>
      <c r="U227" s="131"/>
      <c r="V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</row>
    <row r="228" spans="1:32" customFormat="1" x14ac:dyDescent="0.15">
      <c r="A228" s="41">
        <v>43952</v>
      </c>
      <c r="B228" s="35">
        <v>8.9587109768378623E-2</v>
      </c>
      <c r="C228" s="35">
        <v>9.1587390412236583E-2</v>
      </c>
      <c r="D228" s="35">
        <v>6.2201772324472432E-3</v>
      </c>
      <c r="E228" s="35">
        <v>6.7826414620359987E-3</v>
      </c>
      <c r="F228" s="35">
        <v>2.2460262612301295E-2</v>
      </c>
      <c r="G228" s="35">
        <v>7.3621553884712374E-3</v>
      </c>
      <c r="H228" s="35">
        <v>-2.7650523560209288E-2</v>
      </c>
      <c r="I228" s="35">
        <v>1.979486196319024E-2</v>
      </c>
      <c r="J228" s="35">
        <v>3.0253067484662565E-2</v>
      </c>
      <c r="K228" s="123"/>
      <c r="L228" s="123"/>
      <c r="M228" s="123"/>
      <c r="N228" s="123"/>
      <c r="O228" s="123"/>
      <c r="P228" s="123"/>
      <c r="Q228" s="123"/>
      <c r="R228" s="123"/>
      <c r="T228" s="131"/>
      <c r="U228" s="131"/>
      <c r="V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</row>
    <row r="229" spans="1:32" customFormat="1" x14ac:dyDescent="0.15">
      <c r="A229" s="41">
        <v>43922</v>
      </c>
      <c r="B229" s="35">
        <v>7.0043103448275912E-2</v>
      </c>
      <c r="C229" s="35">
        <v>-4.5958090492503427E-2</v>
      </c>
      <c r="D229" s="35">
        <v>1.0069713400464794E-2</v>
      </c>
      <c r="E229" s="35">
        <v>-8.7773904382470128E-3</v>
      </c>
      <c r="F229" s="35">
        <v>1.1180992313067795E-2</v>
      </c>
      <c r="G229" s="35">
        <v>-5.7623423142813216E-3</v>
      </c>
      <c r="H229" s="35">
        <v>-4.6117830667187006E-2</v>
      </c>
      <c r="I229" s="35">
        <v>7.093727543373364E-2</v>
      </c>
      <c r="J229" s="35">
        <v>-6.0975609756097615E-3</v>
      </c>
      <c r="K229" s="84"/>
      <c r="L229" s="84"/>
      <c r="M229" s="84"/>
      <c r="N229" s="84"/>
      <c r="O229" s="84"/>
      <c r="P229" s="84"/>
      <c r="Q229" s="84"/>
      <c r="R229" s="29"/>
      <c r="U229" s="26"/>
      <c r="V229" s="26"/>
      <c r="W229" s="26"/>
      <c r="X229" s="26"/>
      <c r="Y229" s="26"/>
      <c r="Z229" s="26"/>
      <c r="AA229" s="26"/>
      <c r="AB229" s="26"/>
    </row>
    <row r="230" spans="1:32" customFormat="1" ht="24" x14ac:dyDescent="0.15">
      <c r="A230" s="41">
        <v>43891</v>
      </c>
      <c r="B230" s="35">
        <v>5.7525754398760086E-2</v>
      </c>
      <c r="C230" s="35">
        <v>0.30067704415253749</v>
      </c>
      <c r="D230" s="35">
        <v>2.4151608638166476E-2</v>
      </c>
      <c r="E230" s="35">
        <v>-6.3095385376716485E-3</v>
      </c>
      <c r="F230" s="35">
        <v>1.647961358147472E-2</v>
      </c>
      <c r="G230" s="35">
        <v>5.0212626758259646E-2</v>
      </c>
      <c r="H230" s="35">
        <v>-2.6461203206474028E-3</v>
      </c>
      <c r="I230" s="35">
        <v>-1.9674935842600581E-2</v>
      </c>
      <c r="J230" s="35">
        <v>7.6159619406963946E-2</v>
      </c>
      <c r="K230" s="84"/>
      <c r="L230" s="84"/>
      <c r="M230" s="84"/>
      <c r="N230" s="84"/>
      <c r="O230" s="84"/>
      <c r="P230" s="84"/>
      <c r="Q230" s="84"/>
      <c r="R230" s="29"/>
      <c r="T230" s="122"/>
      <c r="U230" s="114" t="s">
        <v>344</v>
      </c>
      <c r="V230" s="114" t="s">
        <v>346</v>
      </c>
      <c r="W230" s="114" t="s">
        <v>348</v>
      </c>
      <c r="X230" s="114" t="s">
        <v>350</v>
      </c>
      <c r="Y230" s="114" t="s">
        <v>308</v>
      </c>
      <c r="Z230" s="114" t="s">
        <v>342</v>
      </c>
      <c r="AA230" s="114" t="s">
        <v>354</v>
      </c>
      <c r="AB230" s="114" t="s">
        <v>356</v>
      </c>
      <c r="AC230" s="114" t="s">
        <v>358</v>
      </c>
      <c r="AD230" s="114" t="s">
        <v>360</v>
      </c>
      <c r="AE230" s="114" t="s">
        <v>362</v>
      </c>
      <c r="AF230" s="118"/>
    </row>
    <row r="231" spans="1:32" customFormat="1" x14ac:dyDescent="0.15">
      <c r="A231" s="41">
        <v>43862</v>
      </c>
      <c r="B231" s="35">
        <v>-1.7290808098907089E-2</v>
      </c>
      <c r="C231" s="35">
        <v>4.9368472188486716E-2</v>
      </c>
      <c r="D231" s="35">
        <v>9.4314440786548315E-3</v>
      </c>
      <c r="E231" s="35">
        <v>-1.2973373694940328E-3</v>
      </c>
      <c r="F231" s="35">
        <v>0.4263424518743667</v>
      </c>
      <c r="G231" s="35">
        <v>1.6881496881497055E-2</v>
      </c>
      <c r="H231" s="35">
        <v>6.9235250062411532E-2</v>
      </c>
      <c r="I231" s="35">
        <v>1.201812904211441E-2</v>
      </c>
      <c r="J231" s="35">
        <v>-5.7479706223424916E-2</v>
      </c>
      <c r="K231" s="84"/>
      <c r="L231" s="84"/>
      <c r="M231" s="84"/>
      <c r="N231" s="84"/>
      <c r="O231" s="84"/>
      <c r="P231" s="84"/>
      <c r="Q231" s="84"/>
      <c r="R231" s="29"/>
      <c r="T231" s="41">
        <v>43983</v>
      </c>
      <c r="U231" s="35">
        <v>5.6991491411140507E-3</v>
      </c>
      <c r="V231" s="35" t="s">
        <v>1</v>
      </c>
      <c r="W231" s="35">
        <v>9.2063492063491799E-3</v>
      </c>
      <c r="X231" s="35">
        <v>-1.6678445229682023E-2</v>
      </c>
      <c r="Y231" s="35">
        <v>-3.9801498885963134E-2</v>
      </c>
      <c r="Z231" s="35">
        <v>8.4360804672291515E-3</v>
      </c>
      <c r="AA231" s="35">
        <v>1.1415179921378979E-2</v>
      </c>
      <c r="AB231" s="35" t="s">
        <v>1</v>
      </c>
      <c r="AC231" s="35">
        <v>-2.1974095578383167E-2</v>
      </c>
      <c r="AD231" s="35">
        <v>4.4513274336283201E-2</v>
      </c>
      <c r="AE231" s="35">
        <v>-2.0014295925661205E-2</v>
      </c>
      <c r="AF231" s="121"/>
    </row>
    <row r="232" spans="1:32" customFormat="1" x14ac:dyDescent="0.15">
      <c r="A232" s="41">
        <v>43831</v>
      </c>
      <c r="B232" s="35">
        <v>-1.7386328623618941E-2</v>
      </c>
      <c r="C232" s="35">
        <v>-2.6138379657007698E-2</v>
      </c>
      <c r="D232" s="35">
        <v>1.0338007910823304E-2</v>
      </c>
      <c r="E232" s="35">
        <v>1.4795310638831462E-2</v>
      </c>
      <c r="F232" s="35">
        <v>6.933911159263266E-2</v>
      </c>
      <c r="G232" s="35">
        <v>-4.6353778660707303E-3</v>
      </c>
      <c r="H232" s="35">
        <v>5.8113938540107477E-2</v>
      </c>
      <c r="I232" s="35">
        <v>5.207607822126973E-2</v>
      </c>
      <c r="J232" s="35">
        <v>5.3896606509960608E-2</v>
      </c>
      <c r="K232" s="84"/>
      <c r="L232" s="84"/>
      <c r="M232" s="84"/>
      <c r="N232" s="84"/>
      <c r="O232" s="84"/>
      <c r="P232" s="84"/>
      <c r="Q232" s="84"/>
      <c r="R232" s="29"/>
      <c r="T232" s="41">
        <v>43952</v>
      </c>
      <c r="U232" s="35">
        <v>-2.4821843222034437E-3</v>
      </c>
      <c r="V232" s="35" t="s">
        <v>1</v>
      </c>
      <c r="W232" s="35">
        <v>2.5461489497135606E-3</v>
      </c>
      <c r="X232" s="35">
        <v>7.4042432009112664E-3</v>
      </c>
      <c r="Y232" s="35">
        <v>9.2502683088874146E-3</v>
      </c>
      <c r="Z232" s="35">
        <v>0</v>
      </c>
      <c r="AA232" s="35">
        <v>6.6971080669710184E-3</v>
      </c>
      <c r="AB232" s="35" t="s">
        <v>1</v>
      </c>
      <c r="AC232" s="35">
        <v>1.9690324890360511E-3</v>
      </c>
      <c r="AD232" s="35">
        <v>9.8302055406612136E-3</v>
      </c>
      <c r="AE232" s="35">
        <v>1.4316392269148187E-3</v>
      </c>
      <c r="AF232" s="121"/>
    </row>
    <row r="233" spans="1:32" customFormat="1" x14ac:dyDescent="0.15">
      <c r="A233" s="41">
        <v>43800</v>
      </c>
      <c r="B233" s="35">
        <v>6.4869932036559566E-2</v>
      </c>
      <c r="C233" s="35">
        <v>5.2271313005600548E-2</v>
      </c>
      <c r="D233" s="35">
        <v>2.162162162162124E-3</v>
      </c>
      <c r="E233" s="35">
        <v>5.8011223910712367E-3</v>
      </c>
      <c r="F233" s="35">
        <v>1.9889502762430955E-2</v>
      </c>
      <c r="G233" s="35">
        <v>-1.3151445842182653E-2</v>
      </c>
      <c r="H233" s="35">
        <v>-1.0110694674453111E-2</v>
      </c>
      <c r="I233" s="35">
        <v>3.0475349196709623E-2</v>
      </c>
      <c r="J233" s="35">
        <v>-1.4849299674920706E-2</v>
      </c>
      <c r="K233" s="84"/>
      <c r="L233" s="84"/>
      <c r="M233" s="84"/>
      <c r="N233" s="84"/>
      <c r="O233" s="84"/>
      <c r="P233" s="84"/>
      <c r="Q233" s="84"/>
      <c r="R233" s="29"/>
      <c r="T233" s="41">
        <v>43922</v>
      </c>
      <c r="U233" s="35">
        <v>-1.8160377358490659E-2</v>
      </c>
      <c r="V233" s="35" t="s">
        <v>1</v>
      </c>
      <c r="W233" s="35">
        <v>-5.3329316059053944E-2</v>
      </c>
      <c r="X233" s="35">
        <v>1.8544935805992566E-3</v>
      </c>
      <c r="Y233" s="35">
        <v>-2.0180270405608412E-2</v>
      </c>
      <c r="Z233" s="35">
        <v>8.5078534031412956E-3</v>
      </c>
      <c r="AA233" s="35">
        <v>1.9553072625698411E-2</v>
      </c>
      <c r="AB233" s="35" t="s">
        <v>1</v>
      </c>
      <c r="AC233" s="35">
        <v>7.3933820214588273E-3</v>
      </c>
      <c r="AD233" s="35">
        <v>1.4597878320790646E-2</v>
      </c>
      <c r="AE233" s="35">
        <v>2.152080344332937E-3</v>
      </c>
    </row>
    <row r="234" spans="1:32" customFormat="1" x14ac:dyDescent="0.15">
      <c r="A234" s="41">
        <v>43770</v>
      </c>
      <c r="B234" s="35">
        <v>1.5021358494109241E-3</v>
      </c>
      <c r="C234" s="35">
        <v>9.8427887901572045E-2</v>
      </c>
      <c r="D234" s="35">
        <v>1.6242555495398156E-3</v>
      </c>
      <c r="E234" s="35">
        <v>-2.7667735647361877E-3</v>
      </c>
      <c r="F234" s="35">
        <v>6.5332548557975267E-2</v>
      </c>
      <c r="G234" s="35">
        <v>1.433424475930058E-2</v>
      </c>
      <c r="H234" s="35">
        <v>2.4464831804280589E-3</v>
      </c>
      <c r="I234" s="35">
        <v>-6.9983569521462355E-2</v>
      </c>
      <c r="J234" s="35">
        <v>5.2415948639972919E-2</v>
      </c>
      <c r="K234" s="84"/>
      <c r="L234" s="84"/>
      <c r="M234" s="84"/>
      <c r="N234" s="84"/>
      <c r="O234" s="84"/>
      <c r="P234" s="84"/>
      <c r="Q234" s="84"/>
      <c r="R234" s="29"/>
      <c r="T234" s="41">
        <v>43891</v>
      </c>
      <c r="U234" s="35">
        <v>6.0884070058381944E-2</v>
      </c>
      <c r="V234" s="35" t="s">
        <v>1</v>
      </c>
      <c r="W234" s="35">
        <v>0.29648437499999997</v>
      </c>
      <c r="X234" s="35">
        <v>1.6973741476860486E-2</v>
      </c>
      <c r="Y234" s="35">
        <v>0.1528026323385096</v>
      </c>
      <c r="Z234" s="35">
        <v>1.3262599469496032E-2</v>
      </c>
      <c r="AA234" s="35">
        <v>-1.0076738237346553E-3</v>
      </c>
      <c r="AB234" s="35" t="s">
        <v>1</v>
      </c>
      <c r="AC234" s="35">
        <v>1.967454261285289E-2</v>
      </c>
      <c r="AD234" s="35">
        <v>1.8845265588914525E-2</v>
      </c>
      <c r="AE234" s="35">
        <v>3.2592592592592458E-2</v>
      </c>
    </row>
    <row r="235" spans="1:32" customFormat="1" x14ac:dyDescent="0.15">
      <c r="A235" s="41">
        <v>43739</v>
      </c>
      <c r="B235" s="35">
        <v>1.9184767007941944E-2</v>
      </c>
      <c r="C235" s="35">
        <v>-2.6613439787092359E-2</v>
      </c>
      <c r="D235" s="35">
        <v>-3.8651685393258162E-3</v>
      </c>
      <c r="E235" s="35">
        <v>3.8732854343566381E-2</v>
      </c>
      <c r="F235" s="35">
        <v>-7.0134424313267156E-3</v>
      </c>
      <c r="G235" s="35">
        <v>2.7848748083801889E-2</v>
      </c>
      <c r="H235" s="35">
        <v>-2.788185065783628E-3</v>
      </c>
      <c r="I235" s="35">
        <v>-3.6832412523020745E-3</v>
      </c>
      <c r="J235" s="35">
        <v>-6.5076607171063047E-2</v>
      </c>
      <c r="K235" s="84"/>
      <c r="L235" s="84"/>
      <c r="M235" s="84"/>
      <c r="N235" s="84"/>
      <c r="O235" s="84"/>
      <c r="P235" s="84"/>
      <c r="Q235" s="84"/>
      <c r="R235" s="29"/>
      <c r="T235" s="41">
        <v>43862</v>
      </c>
      <c r="U235" s="35">
        <v>-4.0701054904891641E-3</v>
      </c>
      <c r="V235" s="35" t="s">
        <v>1</v>
      </c>
      <c r="W235" s="35">
        <v>3.6017806556050171E-2</v>
      </c>
      <c r="X235" s="35">
        <v>2.0202767705172871E-2</v>
      </c>
      <c r="Y235" s="35">
        <v>4.5506669080813515E-2</v>
      </c>
      <c r="Z235" s="35">
        <v>1.3440860215053776E-2</v>
      </c>
      <c r="AA235" s="35">
        <v>1.1843137254902051E-2</v>
      </c>
      <c r="AB235" s="35" t="s">
        <v>1</v>
      </c>
      <c r="AC235" s="35">
        <v>2.5745001886080612E-2</v>
      </c>
      <c r="AD235" s="35">
        <v>-1.4116575591985489E-2</v>
      </c>
      <c r="AE235" s="35">
        <v>2.3502653525398133E-2</v>
      </c>
    </row>
    <row r="236" spans="1:32" customFormat="1" x14ac:dyDescent="0.15">
      <c r="A236" s="41">
        <v>43709</v>
      </c>
      <c r="B236" s="35">
        <v>-6.8372258869673741E-2</v>
      </c>
      <c r="C236" s="35">
        <v>-2.5291828793774413E-2</v>
      </c>
      <c r="D236" s="35">
        <v>-1.2164801988989562E-2</v>
      </c>
      <c r="E236" s="35">
        <v>-3.5225912155775453E-2</v>
      </c>
      <c r="F236" s="35">
        <v>5.227552275522767E-2</v>
      </c>
      <c r="G236" s="35">
        <v>-1.2758356723654477E-3</v>
      </c>
      <c r="H236" s="35">
        <v>-4.5967042497832454E-3</v>
      </c>
      <c r="I236" s="35">
        <v>-6.6458770001526343E-4</v>
      </c>
      <c r="J236" s="35">
        <v>1.7150660722175345E-2</v>
      </c>
      <c r="K236" s="84"/>
      <c r="L236" s="84"/>
      <c r="M236" s="84"/>
      <c r="N236" s="84"/>
      <c r="O236" s="84"/>
      <c r="P236" s="84"/>
      <c r="Q236" s="84"/>
      <c r="R236" s="29"/>
      <c r="T236" s="41">
        <v>43831</v>
      </c>
      <c r="U236" s="35">
        <v>5.9324866310159459E-3</v>
      </c>
      <c r="V236" s="35">
        <v>4.5167118337851092E-3</v>
      </c>
      <c r="W236" s="35">
        <v>4.0421052631578983E-2</v>
      </c>
      <c r="X236" s="35">
        <v>8.7339504329650968E-3</v>
      </c>
      <c r="Y236" s="35">
        <v>-2.7685826060788068E-3</v>
      </c>
      <c r="Z236" s="35">
        <v>9.4979647218453277E-3</v>
      </c>
      <c r="AA236" s="35">
        <v>1.1985078180807913E-2</v>
      </c>
      <c r="AB236" s="35" t="s">
        <v>1</v>
      </c>
      <c r="AC236" s="35">
        <v>2.4046354418155402E-2</v>
      </c>
      <c r="AD236" s="35">
        <v>1.9403955064525247E-2</v>
      </c>
      <c r="AE236" s="35">
        <v>3.3699059561128467E-2</v>
      </c>
    </row>
    <row r="237" spans="1:32" customFormat="1" x14ac:dyDescent="0.15">
      <c r="A237" s="41">
        <v>43678</v>
      </c>
      <c r="B237" s="35">
        <v>0.18096641751763337</v>
      </c>
      <c r="C237" s="35">
        <v>6.8607068607068583E-2</v>
      </c>
      <c r="D237" s="35">
        <v>1.2223620348732749E-2</v>
      </c>
      <c r="E237" s="35">
        <v>-2.6381986624946271E-2</v>
      </c>
      <c r="F237" s="35">
        <v>0.11446196024674421</v>
      </c>
      <c r="G237" s="35">
        <v>-3.4751652822512229E-3</v>
      </c>
      <c r="H237" s="35">
        <v>-1.5587114651887978E-3</v>
      </c>
      <c r="I237" s="35">
        <v>3.4973544973545004E-2</v>
      </c>
      <c r="J237" s="35">
        <v>-2.1959459459459398E-2</v>
      </c>
      <c r="K237" s="84"/>
      <c r="L237" s="84"/>
      <c r="M237" s="84"/>
      <c r="N237" s="84"/>
      <c r="O237" s="84"/>
      <c r="P237" s="84"/>
      <c r="Q237" s="84"/>
      <c r="R237" s="29"/>
      <c r="T237" s="41">
        <v>43800</v>
      </c>
      <c r="U237" s="35">
        <v>3.9426222632330749E-3</v>
      </c>
      <c r="V237" s="35">
        <v>-1.6873889875665994E-2</v>
      </c>
      <c r="W237" s="35">
        <v>1.582549187339603E-2</v>
      </c>
      <c r="X237" s="35">
        <v>-5.7889268220276307E-3</v>
      </c>
      <c r="Y237" s="35">
        <v>-4.5533521059253797E-3</v>
      </c>
      <c r="Z237" s="35">
        <v>-1.3550135501355027E-3</v>
      </c>
      <c r="AA237" s="35">
        <v>2.8655575897477098E-3</v>
      </c>
      <c r="AB237" s="35" t="s">
        <v>1</v>
      </c>
      <c r="AC237" s="35">
        <v>-8.9012251148543886E-3</v>
      </c>
      <c r="AD237" s="35">
        <v>-3.331174238919263E-3</v>
      </c>
      <c r="AE237" s="35">
        <v>0</v>
      </c>
    </row>
    <row r="238" spans="1:32" customFormat="1" x14ac:dyDescent="0.15">
      <c r="A238" s="41">
        <v>43647</v>
      </c>
      <c r="B238" s="35">
        <v>1.290253785455321E-2</v>
      </c>
      <c r="C238" s="35">
        <v>-2.631578947368416E-2</v>
      </c>
      <c r="D238" s="35">
        <v>5.7855722292532641E-3</v>
      </c>
      <c r="E238" s="35">
        <v>7.81187987829077E-2</v>
      </c>
      <c r="F238" s="35">
        <v>-8.4692597239648684E-2</v>
      </c>
      <c r="G238" s="35">
        <v>2.0323445472628082E-2</v>
      </c>
      <c r="H238" s="35">
        <v>-7.0209339774557122E-2</v>
      </c>
      <c r="I238" s="35">
        <v>-5.7873485868102335E-2</v>
      </c>
      <c r="J238" s="35">
        <v>0.28461849010900275</v>
      </c>
      <c r="K238" s="84"/>
      <c r="L238" s="84"/>
      <c r="M238" s="84"/>
      <c r="N238" s="84"/>
      <c r="O238" s="84"/>
      <c r="P238" s="84"/>
      <c r="Q238" s="84"/>
      <c r="R238" s="29"/>
      <c r="T238" s="41">
        <v>43770</v>
      </c>
      <c r="U238" s="35">
        <v>1.1969439728353144E-2</v>
      </c>
      <c r="V238" s="35">
        <v>2.6714158504006157E-3</v>
      </c>
      <c r="W238" s="35">
        <v>-3.4100596760443338E-3</v>
      </c>
      <c r="X238" s="35">
        <v>3.8742363284159373E-3</v>
      </c>
      <c r="Y238" s="35">
        <v>3.9290161892901576E-2</v>
      </c>
      <c r="Z238" s="35">
        <v>4.0816326530612283E-3</v>
      </c>
      <c r="AA238" s="35">
        <v>6.5699863792965186E-3</v>
      </c>
      <c r="AB238" s="35">
        <v>1.1032308904649341E-2</v>
      </c>
      <c r="AC238" s="35">
        <v>7.0361445783131199E-3</v>
      </c>
      <c r="AD238" s="35">
        <v>8.3978725389567011E-3</v>
      </c>
      <c r="AE238" s="35">
        <v>7.1033938437254302E-3</v>
      </c>
    </row>
    <row r="239" spans="1:32" customFormat="1" x14ac:dyDescent="0.15">
      <c r="A239" s="41">
        <v>43617</v>
      </c>
      <c r="B239" s="35">
        <v>1.0664391596458248E-4</v>
      </c>
      <c r="C239" s="35">
        <v>0.10597014925373127</v>
      </c>
      <c r="D239" s="35">
        <v>3.0269162708391514E-2</v>
      </c>
      <c r="E239" s="35">
        <v>6.8787557440791749E-2</v>
      </c>
      <c r="F239" s="35">
        <v>5.353602115003317E-2</v>
      </c>
      <c r="G239" s="35">
        <v>3.1489741302408662E-2</v>
      </c>
      <c r="H239" s="35">
        <v>-2.4351924587588308E-2</v>
      </c>
      <c r="I239" s="35">
        <v>4.6533465491157569E-2</v>
      </c>
      <c r="J239" s="35">
        <v>0.25195855446044985</v>
      </c>
      <c r="K239" s="84"/>
      <c r="L239" s="84"/>
      <c r="M239" s="84"/>
      <c r="N239" s="84"/>
      <c r="O239" s="84"/>
      <c r="P239" s="84"/>
      <c r="Q239" s="84"/>
      <c r="R239" s="29"/>
      <c r="T239" s="41">
        <v>43739</v>
      </c>
      <c r="U239" s="35">
        <v>-2.6043819760231568E-2</v>
      </c>
      <c r="V239" s="35">
        <v>-8.8261253309797078E-3</v>
      </c>
      <c r="W239" s="35">
        <v>1.9556714471968679E-2</v>
      </c>
      <c r="X239" s="35">
        <v>9.7803189888655759E-3</v>
      </c>
      <c r="Y239" s="35">
        <v>-1.2785837226456804E-2</v>
      </c>
      <c r="Z239" s="35">
        <v>4.7846889952152388E-3</v>
      </c>
      <c r="AA239" s="35">
        <v>5.6401579244217993E-3</v>
      </c>
      <c r="AB239" s="35">
        <v>1.5785319652722983E-3</v>
      </c>
      <c r="AC239" s="35">
        <v>1.3512209246212411E-3</v>
      </c>
      <c r="AD239" s="35">
        <v>-1.2713035467526314E-2</v>
      </c>
      <c r="AE239" s="35">
        <v>5.5555555555554725E-3</v>
      </c>
    </row>
    <row r="240" spans="1:32" customFormat="1" x14ac:dyDescent="0.15">
      <c r="A240" s="41">
        <v>43586</v>
      </c>
      <c r="B240" s="35">
        <v>4.706604879682879E-2</v>
      </c>
      <c r="C240" s="35">
        <v>6.7729083665338793E-2</v>
      </c>
      <c r="D240" s="35">
        <v>2.2766241188797897E-2</v>
      </c>
      <c r="E240" s="35">
        <v>0.11202830188679251</v>
      </c>
      <c r="F240" s="35">
        <v>4.9965301873698707E-2</v>
      </c>
      <c r="G240" s="35">
        <v>-4.458314757021355E-4</v>
      </c>
      <c r="H240" s="35">
        <v>7.7443927211172173E-2</v>
      </c>
      <c r="I240" s="35">
        <v>-2.8335360908353639E-2</v>
      </c>
      <c r="J240" s="35">
        <v>3.6135113904163338E-2</v>
      </c>
      <c r="K240" s="84"/>
      <c r="L240" s="84"/>
      <c r="M240" s="84"/>
      <c r="N240" s="84"/>
      <c r="O240" s="84"/>
      <c r="P240" s="84"/>
      <c r="Q240" s="84"/>
      <c r="R240" s="29"/>
      <c r="T240" s="41">
        <v>43709</v>
      </c>
      <c r="U240" s="35">
        <v>2.717622080679408E-2</v>
      </c>
      <c r="V240" s="35">
        <v>-4.1455160744500792E-2</v>
      </c>
      <c r="W240" s="35">
        <v>-5.3475935828876962E-2</v>
      </c>
      <c r="X240" s="35">
        <v>4.9141906705979814E-3</v>
      </c>
      <c r="Y240" s="35">
        <v>-8.8948458632874053E-3</v>
      </c>
      <c r="Z240" s="35">
        <v>5.4982817869415855E-3</v>
      </c>
      <c r="AA240" s="35">
        <v>1.1573885402233261E-2</v>
      </c>
      <c r="AB240" s="35">
        <v>7.1542130365658957E-3</v>
      </c>
      <c r="AC240" s="35">
        <v>-1.0221627818112278E-2</v>
      </c>
      <c r="AD240" s="35">
        <v>6.39718153161497E-3</v>
      </c>
      <c r="AE240" s="35">
        <v>1.0425020048115397E-2</v>
      </c>
    </row>
    <row r="241" spans="1:31" customFormat="1" x14ac:dyDescent="0.15">
      <c r="A241" s="41">
        <v>43556</v>
      </c>
      <c r="B241" s="35">
        <v>-7.370871203724279E-3</v>
      </c>
      <c r="C241" s="35">
        <v>4.9331103678929719E-2</v>
      </c>
      <c r="D241" s="35">
        <v>1.4985980856618069E-2</v>
      </c>
      <c r="E241" s="35">
        <v>-3.7748695060140745E-2</v>
      </c>
      <c r="F241" s="35">
        <v>1.1938202247191101E-2</v>
      </c>
      <c r="G241" s="35">
        <v>1.5759442079521655E-2</v>
      </c>
      <c r="H241" s="35">
        <v>0.11736334405144705</v>
      </c>
      <c r="I241" s="35">
        <v>0.11149923939376877</v>
      </c>
      <c r="J241" s="35">
        <v>0.2452922474932748</v>
      </c>
      <c r="K241" s="84"/>
      <c r="L241" s="84"/>
      <c r="M241" s="84"/>
      <c r="N241" s="84"/>
      <c r="O241" s="84"/>
      <c r="P241" s="84"/>
      <c r="Q241" s="84"/>
      <c r="R241" s="29"/>
      <c r="T241" s="41">
        <v>43678</v>
      </c>
      <c r="U241" s="35">
        <v>-2.372278234347127E-3</v>
      </c>
      <c r="V241" s="35">
        <v>5.2537845057880624E-2</v>
      </c>
      <c r="W241" s="35">
        <v>9.1324200913243028E-3</v>
      </c>
      <c r="X241" s="35">
        <v>8.9244851258581566E-3</v>
      </c>
      <c r="Y241" s="35">
        <v>5.4861322767442899E-4</v>
      </c>
      <c r="Z241" s="35">
        <v>-4.7879616963063584E-3</v>
      </c>
      <c r="AA241" s="35">
        <v>7.6379763469120281E-3</v>
      </c>
      <c r="AB241" s="35">
        <v>1.7799352750809079E-2</v>
      </c>
      <c r="AC241" s="35">
        <v>1.3849878934624677E-2</v>
      </c>
      <c r="AD241" s="35">
        <v>-9.6409879717197274E-3</v>
      </c>
      <c r="AE241" s="35">
        <v>8.0256821829864514E-4</v>
      </c>
    </row>
    <row r="242" spans="1:31" customFormat="1" x14ac:dyDescent="0.15">
      <c r="A242" s="41">
        <v>43525</v>
      </c>
      <c r="B242" s="35">
        <v>3.5345421161349609E-2</v>
      </c>
      <c r="C242" s="35">
        <v>-2.1276595744680871E-2</v>
      </c>
      <c r="D242" s="35">
        <v>1.0749535815498775E-2</v>
      </c>
      <c r="E242" s="35">
        <v>5.629516926588112E-3</v>
      </c>
      <c r="F242" s="35">
        <v>1.9327129563349973E-2</v>
      </c>
      <c r="G242" s="35">
        <v>3.2255048616305133E-2</v>
      </c>
      <c r="H242" s="35" t="s">
        <v>1</v>
      </c>
      <c r="I242" s="35">
        <v>8.9162984781541471E-2</v>
      </c>
      <c r="J242" s="35">
        <v>0.24009300444803877</v>
      </c>
      <c r="K242" s="84"/>
      <c r="L242" s="84"/>
      <c r="M242" s="84"/>
      <c r="N242" s="84"/>
      <c r="O242" s="84"/>
      <c r="P242" s="84"/>
      <c r="Q242" s="84"/>
      <c r="R242" s="29"/>
      <c r="T242" s="41">
        <v>43647</v>
      </c>
      <c r="U242" s="35">
        <v>4.3774319066147753E-2</v>
      </c>
      <c r="V242" s="35">
        <v>3.5023041474654411E-2</v>
      </c>
      <c r="W242" s="35">
        <v>-4.0239043824701191E-2</v>
      </c>
      <c r="X242" s="35">
        <v>1.001540832049299E-2</v>
      </c>
      <c r="Y242" s="35">
        <v>-2.1706720734689003E-2</v>
      </c>
      <c r="Z242" s="35">
        <v>1.1764705882352875E-2</v>
      </c>
      <c r="AA242" s="35">
        <v>7.7801688462175757E-3</v>
      </c>
      <c r="AB242" s="35">
        <v>8.0971659919019414E-4</v>
      </c>
      <c r="AC242" s="35">
        <v>5.257521176127029E-3</v>
      </c>
      <c r="AD242" s="35" t="s">
        <v>1</v>
      </c>
      <c r="AE242" s="35">
        <v>5.6497175141242088E-3</v>
      </c>
    </row>
    <row r="243" spans="1:31" customFormat="1" x14ac:dyDescent="0.15">
      <c r="A243" s="41">
        <v>43497</v>
      </c>
      <c r="B243" s="35">
        <v>3.7195738856156638E-2</v>
      </c>
      <c r="C243" s="35">
        <v>-8.1168831168831248E-3</v>
      </c>
      <c r="D243" s="35">
        <v>2.6455026455027893E-3</v>
      </c>
      <c r="E243" s="35">
        <v>1.1309432220341541E-2</v>
      </c>
      <c r="F243" s="35">
        <v>-3.3217993079584805E-2</v>
      </c>
      <c r="G243" s="35">
        <v>8.5808580858086833E-3</v>
      </c>
      <c r="H243" s="35" t="s">
        <v>1</v>
      </c>
      <c r="I243" s="35">
        <v>0.29015913229356349</v>
      </c>
      <c r="J243" s="35">
        <v>6.8193384223917842E-3</v>
      </c>
      <c r="K243" s="84"/>
      <c r="L243" s="84"/>
      <c r="M243" s="84"/>
      <c r="N243" s="84"/>
      <c r="O243" s="84"/>
      <c r="P243" s="84"/>
      <c r="Q243" s="84"/>
      <c r="R243" s="29"/>
      <c r="T243" s="41">
        <v>43617</v>
      </c>
      <c r="U243" s="35">
        <v>4.2596348884381359E-2</v>
      </c>
      <c r="V243" s="35">
        <v>7.4280408542247052E-3</v>
      </c>
      <c r="W243" s="35">
        <v>8.2363087537731708E-2</v>
      </c>
      <c r="X243" s="35">
        <v>1.3270882123341239E-2</v>
      </c>
      <c r="Y243" s="35">
        <v>1.7351210337923896E-2</v>
      </c>
      <c r="Z243" s="35">
        <v>1.3860013860013871E-3</v>
      </c>
      <c r="AA243" s="35">
        <v>1.4782462623886978E-2</v>
      </c>
      <c r="AB243" s="35">
        <v>4.7497879558948304E-2</v>
      </c>
      <c r="AC243" s="35">
        <v>0</v>
      </c>
      <c r="AD243" s="35" t="s">
        <v>1</v>
      </c>
      <c r="AE243" s="35">
        <v>4.8661800486618041E-3</v>
      </c>
    </row>
    <row r="244" spans="1:31" customFormat="1" x14ac:dyDescent="0.15">
      <c r="A244" s="41">
        <v>43466</v>
      </c>
      <c r="B244" s="35">
        <v>4.0884593941646431E-2</v>
      </c>
      <c r="C244" s="35">
        <v>0.21739130434782605</v>
      </c>
      <c r="D244" s="35">
        <v>1.8651222145872318E-3</v>
      </c>
      <c r="E244" s="35">
        <v>0.12918078359829732</v>
      </c>
      <c r="F244" s="35">
        <v>1.11966410076977E-2</v>
      </c>
      <c r="G244" s="35">
        <v>3.5543403964456585E-2</v>
      </c>
      <c r="H244" s="35" t="s">
        <v>1</v>
      </c>
      <c r="I244" s="35">
        <v>6.2768195204038715E-2</v>
      </c>
      <c r="J244" s="35">
        <v>-9.5766129032257598E-3</v>
      </c>
      <c r="K244" s="84"/>
      <c r="L244" s="84"/>
      <c r="M244" s="84"/>
      <c r="N244" s="84"/>
      <c r="O244" s="84"/>
      <c r="P244" s="84"/>
      <c r="Q244" s="84"/>
      <c r="R244" s="29"/>
      <c r="T244" s="41">
        <v>43586</v>
      </c>
      <c r="U244" s="35">
        <v>2.4657534246575356E-2</v>
      </c>
      <c r="V244" s="35">
        <v>3.9575289575289503E-2</v>
      </c>
      <c r="W244" s="35">
        <v>5.3611994547932702E-2</v>
      </c>
      <c r="X244" s="35">
        <v>1.5860428231562269E-2</v>
      </c>
      <c r="Y244" s="35">
        <v>-1.9744275944097469E-2</v>
      </c>
      <c r="Z244" s="35">
        <v>2.0509193776520607E-2</v>
      </c>
      <c r="AA244" s="35">
        <v>4.9801637545370267E-3</v>
      </c>
      <c r="AB244" s="35">
        <v>9.4178082191781858E-3</v>
      </c>
      <c r="AC244" s="35">
        <v>1.3019035407831028E-2</v>
      </c>
      <c r="AD244" s="35" t="s">
        <v>1</v>
      </c>
      <c r="AE244" s="35">
        <v>4.8899755501222537E-3</v>
      </c>
    </row>
    <row r="245" spans="1:31" customFormat="1" x14ac:dyDescent="0.15">
      <c r="A245" s="41">
        <v>43435</v>
      </c>
      <c r="B245" s="35">
        <v>2.7104409238404254E-2</v>
      </c>
      <c r="C245" s="35">
        <v>8.3511777301927145E-2</v>
      </c>
      <c r="D245" s="35">
        <v>2.1867790149463266E-2</v>
      </c>
      <c r="E245" s="35">
        <v>-2.4739473015334995E-2</v>
      </c>
      <c r="F245" s="35">
        <v>-9.0152565880720539E-3</v>
      </c>
      <c r="G245" s="35">
        <v>2.2770398481973365E-2</v>
      </c>
      <c r="H245" s="35" t="s">
        <v>1</v>
      </c>
      <c r="I245" s="35">
        <v>-8.1782525244096065E-3</v>
      </c>
      <c r="J245" s="35">
        <v>-8.7929656274979215E-3</v>
      </c>
      <c r="K245" s="84"/>
      <c r="L245" s="84"/>
      <c r="M245" s="84"/>
      <c r="N245" s="84"/>
      <c r="O245" s="84"/>
      <c r="P245" s="84"/>
      <c r="Q245" s="84"/>
      <c r="R245" s="29"/>
      <c r="T245" s="41">
        <v>43556</v>
      </c>
      <c r="U245" s="35">
        <v>4.841465730017187E-3</v>
      </c>
      <c r="V245" s="35">
        <v>-1.9867549668874086E-2</v>
      </c>
      <c r="W245" s="35">
        <v>5.9191530317613199E-2</v>
      </c>
      <c r="X245" s="35">
        <v>4.3010752688171894E-2</v>
      </c>
      <c r="Y245" s="35">
        <v>0.12452350698856411</v>
      </c>
      <c r="Z245" s="35">
        <v>1.9466474405190996E-2</v>
      </c>
      <c r="AA245" s="35">
        <v>6.0292119565218292E-3</v>
      </c>
      <c r="AB245" s="35">
        <v>6.8965517241379379E-3</v>
      </c>
      <c r="AC245" s="35">
        <v>1.1977243237848099E-2</v>
      </c>
      <c r="AD245" s="35" t="s">
        <v>1</v>
      </c>
      <c r="AE245" s="35">
        <v>5.8240879938661207E-2</v>
      </c>
    </row>
    <row r="246" spans="1:31" customFormat="1" x14ac:dyDescent="0.15">
      <c r="A246" s="41">
        <v>43405</v>
      </c>
      <c r="B246" s="35">
        <v>9.7249371683887337E-2</v>
      </c>
      <c r="C246" s="35">
        <v>-7.5247524752475203E-2</v>
      </c>
      <c r="D246" s="35">
        <v>1.0030395136778135E-2</v>
      </c>
      <c r="E246" s="35">
        <v>-1.829826166514183E-2</v>
      </c>
      <c r="F246" s="35">
        <v>0.11609907120743027</v>
      </c>
      <c r="G246" s="35">
        <v>-1.7466391914434127E-2</v>
      </c>
      <c r="H246" s="35" t="s">
        <v>1</v>
      </c>
      <c r="I246" s="35">
        <v>-1.9875674791428096E-2</v>
      </c>
      <c r="J246" s="35" t="s">
        <v>1</v>
      </c>
      <c r="K246" s="84"/>
      <c r="L246" s="84"/>
      <c r="M246" s="84"/>
      <c r="N246" s="84"/>
      <c r="O246" s="84"/>
      <c r="P246" s="84"/>
      <c r="Q246" s="84"/>
      <c r="R246" s="29"/>
      <c r="T246" s="41">
        <v>43525</v>
      </c>
      <c r="U246" s="35">
        <v>1.3566823823727512E-2</v>
      </c>
      <c r="V246" s="35">
        <v>-1.2149532710280488E-2</v>
      </c>
      <c r="W246" s="35">
        <v>0.18249587435270001</v>
      </c>
      <c r="X246" s="35">
        <v>8.7230215827338101E-2</v>
      </c>
      <c r="Y246" s="35">
        <v>-1.8445582250229756E-2</v>
      </c>
      <c r="Z246" s="35">
        <v>3.6621823617339261E-2</v>
      </c>
      <c r="AA246" s="35">
        <v>1.0815450643776776E-2</v>
      </c>
      <c r="AB246" s="35">
        <v>1.0452961672473877E-2</v>
      </c>
      <c r="AC246" s="35" t="s">
        <v>1</v>
      </c>
      <c r="AD246" s="35" t="s">
        <v>1</v>
      </c>
      <c r="AE246" s="35">
        <v>4.6766906310498138E-2</v>
      </c>
    </row>
    <row r="247" spans="1:31" customFormat="1" x14ac:dyDescent="0.15">
      <c r="A247" s="41">
        <v>43374</v>
      </c>
      <c r="B247" s="35">
        <v>-3.6171396772399092E-3</v>
      </c>
      <c r="C247" s="35">
        <v>2.9561671763506651E-2</v>
      </c>
      <c r="D247" s="35">
        <v>6.9373597225056401E-3</v>
      </c>
      <c r="E247" s="35">
        <v>1.1441070076554078E-2</v>
      </c>
      <c r="F247" s="35">
        <v>3.1948881789137407E-2</v>
      </c>
      <c r="G247" s="35">
        <v>2.2987351937361896E-2</v>
      </c>
      <c r="H247" s="35" t="s">
        <v>1</v>
      </c>
      <c r="I247" s="35">
        <v>-3.6032484427974514E-2</v>
      </c>
      <c r="J247" s="35" t="s">
        <v>1</v>
      </c>
      <c r="K247" s="84"/>
      <c r="L247" s="84"/>
      <c r="M247" s="84"/>
      <c r="N247" s="84"/>
      <c r="O247" s="84"/>
      <c r="P247" s="84"/>
      <c r="Q247" s="84"/>
      <c r="R247" s="29"/>
      <c r="T247" s="41">
        <v>43497</v>
      </c>
      <c r="U247" s="35">
        <v>6.3910138471966107E-3</v>
      </c>
      <c r="V247" s="35">
        <v>1.1342155009451805E-2</v>
      </c>
      <c r="W247" s="35">
        <v>-9.6928712313327035E-3</v>
      </c>
      <c r="X247" s="35">
        <v>9.9909173478656861E-3</v>
      </c>
      <c r="Y247" s="35">
        <v>-2.252165543792102E-2</v>
      </c>
      <c r="Z247" s="35">
        <v>3.750937734433695E-3</v>
      </c>
      <c r="AA247" s="35">
        <v>8.9200658179613545E-3</v>
      </c>
      <c r="AB247" s="35">
        <v>8.7183958151690485E-4</v>
      </c>
      <c r="AC247" s="35" t="s">
        <v>1</v>
      </c>
      <c r="AD247" s="35" t="s">
        <v>1</v>
      </c>
      <c r="AE247" s="35">
        <v>2.4154840021772565E-3</v>
      </c>
    </row>
    <row r="248" spans="1:31" customFormat="1" x14ac:dyDescent="0.15">
      <c r="A248" s="41">
        <v>43344</v>
      </c>
      <c r="B248" s="35">
        <v>2.766459360926439E-2</v>
      </c>
      <c r="C248" s="35">
        <v>-1.4070351758793983E-2</v>
      </c>
      <c r="D248" s="35">
        <v>3.7890424987198417E-3</v>
      </c>
      <c r="E248" s="35">
        <v>-1.8414533443435164E-2</v>
      </c>
      <c r="F248" s="35">
        <v>1.9543973941368097E-2</v>
      </c>
      <c r="G248" s="35" t="s">
        <v>1</v>
      </c>
      <c r="H248" s="35" t="s">
        <v>1</v>
      </c>
      <c r="I248" s="35">
        <v>2.8212403729225732E-2</v>
      </c>
      <c r="J248" s="35" t="s">
        <v>1</v>
      </c>
      <c r="K248" s="84"/>
      <c r="L248" s="84"/>
      <c r="M248" s="84"/>
      <c r="N248" s="84"/>
      <c r="O248" s="84"/>
      <c r="P248" s="84"/>
      <c r="Q248" s="84"/>
      <c r="R248" s="29"/>
      <c r="T248" s="41">
        <v>43466</v>
      </c>
      <c r="U248" s="35">
        <v>1.613696743087668E-2</v>
      </c>
      <c r="V248" s="35">
        <v>3.3203125000000028E-2</v>
      </c>
      <c r="W248" s="35">
        <v>0.10595200997195384</v>
      </c>
      <c r="X248" s="35">
        <v>0</v>
      </c>
      <c r="Y248" s="35">
        <v>6.695420004107612E-2</v>
      </c>
      <c r="Z248" s="35">
        <v>1.6006097560975537E-2</v>
      </c>
      <c r="AA248" s="35">
        <v>1.4051110915956806E-2</v>
      </c>
      <c r="AB248" s="35">
        <v>0</v>
      </c>
      <c r="AC248" s="35" t="s">
        <v>1</v>
      </c>
      <c r="AD248" s="35" t="s">
        <v>1</v>
      </c>
      <c r="AE248" s="35">
        <v>6.3752276867030007E-3</v>
      </c>
    </row>
    <row r="249" spans="1:31" customFormat="1" x14ac:dyDescent="0.15">
      <c r="A249" s="41">
        <v>43313</v>
      </c>
      <c r="B249" s="35">
        <v>9.4600938967136158E-2</v>
      </c>
      <c r="C249" s="35">
        <v>-5.0000000000000044E-3</v>
      </c>
      <c r="D249" s="35">
        <v>1.0660318774580922E-2</v>
      </c>
      <c r="E249" s="35">
        <v>1.1611394202656439E-2</v>
      </c>
      <c r="F249" s="35">
        <v>5.8620689655172468E-2</v>
      </c>
      <c r="G249" s="35" t="s">
        <v>1</v>
      </c>
      <c r="H249" s="35" t="s">
        <v>1</v>
      </c>
      <c r="I249" s="35">
        <v>-1.3042086733877405E-2</v>
      </c>
      <c r="J249" s="35" t="s">
        <v>1</v>
      </c>
      <c r="K249" s="84"/>
      <c r="L249" s="84"/>
      <c r="M249" s="84"/>
      <c r="N249" s="84"/>
      <c r="O249" s="84"/>
      <c r="P249" s="84"/>
      <c r="Q249" s="84"/>
      <c r="R249" s="29"/>
      <c r="T249" s="41">
        <v>43435</v>
      </c>
      <c r="U249" s="35">
        <v>-5.6745915272478501E-3</v>
      </c>
      <c r="V249" s="35">
        <v>-3.8497652582159557E-2</v>
      </c>
      <c r="W249" s="35">
        <v>7.0665954891231883E-2</v>
      </c>
      <c r="X249" s="35">
        <v>5.4794520547945258E-3</v>
      </c>
      <c r="Y249" s="35">
        <v>1.8974537844436774E-2</v>
      </c>
      <c r="Z249" s="35">
        <v>2.1011673151751079E-2</v>
      </c>
      <c r="AA249" s="35">
        <v>1.0830004438526398E-2</v>
      </c>
      <c r="AB249" s="35">
        <v>1.5044247787610732E-2</v>
      </c>
      <c r="AC249" s="35" t="s">
        <v>1</v>
      </c>
      <c r="AD249" s="35" t="s">
        <v>1</v>
      </c>
      <c r="AE249" s="35">
        <v>7.3394495412844093E-3</v>
      </c>
    </row>
    <row r="250" spans="1:31" customFormat="1" x14ac:dyDescent="0.15">
      <c r="A250" s="41">
        <v>43282</v>
      </c>
      <c r="B250" s="35">
        <v>5.8735813105790707E-2</v>
      </c>
      <c r="C250" s="35" t="s">
        <v>1</v>
      </c>
      <c r="D250" s="35" t="s">
        <v>1</v>
      </c>
      <c r="E250" s="35">
        <v>1.0978802466008042E-2</v>
      </c>
      <c r="F250" s="35">
        <v>2.5641025641025564E-2</v>
      </c>
      <c r="G250" s="35" t="s">
        <v>1</v>
      </c>
      <c r="H250" s="35" t="s">
        <v>1</v>
      </c>
      <c r="I250" s="124">
        <v>-0.10607252700092976</v>
      </c>
      <c r="J250" s="35" t="s">
        <v>1</v>
      </c>
      <c r="K250" s="84"/>
      <c r="L250" s="84"/>
      <c r="M250" s="84"/>
      <c r="N250" s="84"/>
      <c r="O250" s="84"/>
      <c r="P250" s="84"/>
      <c r="Q250" s="84"/>
      <c r="R250" s="29"/>
      <c r="T250" s="41">
        <v>43405</v>
      </c>
      <c r="U250" s="35" t="s">
        <v>1</v>
      </c>
      <c r="V250" s="35">
        <v>0</v>
      </c>
      <c r="W250" s="35">
        <v>-7.70462523865246E-2</v>
      </c>
      <c r="X250" s="35">
        <v>9.2165898617511607E-3</v>
      </c>
      <c r="Y250" s="35">
        <v>-8.3322675533955795E-2</v>
      </c>
      <c r="Z250" s="35">
        <v>7.0532915360500756E-3</v>
      </c>
      <c r="AA250" s="35">
        <v>9.8610488570149007E-3</v>
      </c>
      <c r="AB250" s="35">
        <v>1.8018018018017834E-2</v>
      </c>
      <c r="AC250" s="35" t="s">
        <v>1</v>
      </c>
      <c r="AD250" s="35" t="s">
        <v>1</v>
      </c>
      <c r="AE250" s="35">
        <v>8.3256244218317486E-3</v>
      </c>
    </row>
    <row r="251" spans="1:31" customFormat="1" x14ac:dyDescent="0.15">
      <c r="A251" s="41">
        <v>43252</v>
      </c>
      <c r="B251" s="35">
        <v>-5.8474715862295214E-3</v>
      </c>
      <c r="C251" s="35" t="s">
        <v>1</v>
      </c>
      <c r="D251" s="35" t="s">
        <v>1</v>
      </c>
      <c r="E251" s="35">
        <v>-2.4147024888742461E-2</v>
      </c>
      <c r="F251" s="35">
        <v>5.9981255857544574E-2</v>
      </c>
      <c r="G251" s="35" t="s">
        <v>1</v>
      </c>
      <c r="H251" s="35" t="s">
        <v>1</v>
      </c>
      <c r="I251" s="35">
        <v>-1.8326077798062078E-2</v>
      </c>
      <c r="J251" s="35" t="s">
        <v>1</v>
      </c>
      <c r="K251" s="84"/>
      <c r="L251" s="84"/>
      <c r="M251" s="84"/>
      <c r="N251" s="84"/>
      <c r="O251" s="84"/>
      <c r="P251" s="84"/>
      <c r="Q251" s="84"/>
      <c r="R251" s="29"/>
      <c r="S251" s="41"/>
      <c r="T251" s="41">
        <v>43374</v>
      </c>
      <c r="U251" s="35" t="s">
        <v>1</v>
      </c>
      <c r="V251" s="35">
        <v>6.606606606606602E-2</v>
      </c>
      <c r="W251" s="35">
        <v>0.16838166510757718</v>
      </c>
      <c r="X251" s="35">
        <v>5.5607043558850841E-3</v>
      </c>
      <c r="Y251" s="35">
        <v>-1.5239294710327455E-2</v>
      </c>
      <c r="Z251" s="35">
        <v>3.4874290348742842E-2</v>
      </c>
      <c r="AA251" s="35">
        <v>7.9515677238636666E-3</v>
      </c>
      <c r="AB251" s="35">
        <v>1.7415215398716891E-2</v>
      </c>
      <c r="AC251" s="35" t="s">
        <v>1</v>
      </c>
      <c r="AD251" s="35" t="s">
        <v>1</v>
      </c>
      <c r="AE251" s="35">
        <v>1.4071294559099345E-2</v>
      </c>
    </row>
    <row r="252" spans="1:31" customFormat="1" x14ac:dyDescent="0.15">
      <c r="A252" s="41">
        <v>43221</v>
      </c>
      <c r="B252" s="35">
        <v>4.2858369835952988E-2</v>
      </c>
      <c r="C252" s="35" t="s">
        <v>1</v>
      </c>
      <c r="D252" s="35" t="s">
        <v>1</v>
      </c>
      <c r="E252" s="35">
        <v>2.987608215922604E-2</v>
      </c>
      <c r="F252" s="35">
        <v>-1.6589861751152089E-2</v>
      </c>
      <c r="G252" s="35" t="s">
        <v>1</v>
      </c>
      <c r="H252" s="35" t="s">
        <v>1</v>
      </c>
      <c r="I252" s="35">
        <v>0.38567814749951335</v>
      </c>
      <c r="J252" s="35" t="s">
        <v>1</v>
      </c>
      <c r="K252" s="84"/>
      <c r="L252" s="84"/>
      <c r="M252" s="84"/>
      <c r="N252" s="84"/>
      <c r="O252" s="84"/>
      <c r="P252" s="84"/>
      <c r="Q252" s="84"/>
      <c r="R252" s="29"/>
      <c r="S252" s="41"/>
      <c r="T252" s="41">
        <v>43344</v>
      </c>
      <c r="U252" s="35" t="s">
        <v>1</v>
      </c>
      <c r="V252" s="35" t="s">
        <v>1</v>
      </c>
      <c r="W252" s="35">
        <v>1.0837940064009247E-2</v>
      </c>
      <c r="X252" s="35">
        <v>-2.7726432532348554E-3</v>
      </c>
      <c r="Y252" s="35">
        <v>-1.3725855536923176E-2</v>
      </c>
      <c r="Z252" s="35">
        <v>-8.1037277147478918E-4</v>
      </c>
      <c r="AA252" s="35">
        <v>6.8231441048035501E-3</v>
      </c>
      <c r="AB252" s="35">
        <v>1.9626168224298978E-2</v>
      </c>
      <c r="AC252" s="35" t="s">
        <v>1</v>
      </c>
      <c r="AD252" s="35" t="s">
        <v>1</v>
      </c>
      <c r="AE252" s="35">
        <v>-3.738317757009349E-3</v>
      </c>
    </row>
    <row r="253" spans="1:31" customFormat="1" x14ac:dyDescent="0.15">
      <c r="A253" s="41">
        <v>43191</v>
      </c>
      <c r="B253" s="35">
        <v>-7.4831628835121964E-3</v>
      </c>
      <c r="C253" s="35" t="s">
        <v>1</v>
      </c>
      <c r="D253" s="35" t="s">
        <v>1</v>
      </c>
      <c r="E253" s="35">
        <v>1.2265202847585539E-2</v>
      </c>
      <c r="F253" s="35">
        <v>-1.5454545454545568E-2</v>
      </c>
      <c r="G253" s="35" t="s">
        <v>1</v>
      </c>
      <c r="H253" s="35" t="s">
        <v>1</v>
      </c>
      <c r="I253" s="35">
        <v>1.1059722501508154E-2</v>
      </c>
      <c r="J253" s="35" t="s">
        <v>1</v>
      </c>
      <c r="K253" s="84"/>
      <c r="L253" s="84"/>
      <c r="M253" s="84"/>
      <c r="N253" s="84"/>
      <c r="O253" s="84"/>
      <c r="P253" s="84"/>
      <c r="Q253" s="84"/>
      <c r="R253" s="29"/>
      <c r="T253" s="41">
        <v>43313</v>
      </c>
      <c r="U253" s="35" t="s">
        <v>1</v>
      </c>
      <c r="V253" s="35" t="s">
        <v>1</v>
      </c>
      <c r="W253" s="35">
        <v>7.1718116619894051E-2</v>
      </c>
      <c r="X253" s="35">
        <v>5.5762081784386667E-3</v>
      </c>
      <c r="Y253" s="35">
        <v>6.8365444375394712E-4</v>
      </c>
      <c r="Z253" s="35">
        <v>1.7312448474855652E-2</v>
      </c>
      <c r="AA253" s="35">
        <v>1.8815460190935197E-2</v>
      </c>
      <c r="AB253" s="35">
        <v>-2.7958993476233846E-3</v>
      </c>
      <c r="AC253" s="35" t="s">
        <v>1</v>
      </c>
      <c r="AD253" s="35" t="s">
        <v>1</v>
      </c>
      <c r="AE253" s="35">
        <v>2.0019065776930536E-2</v>
      </c>
    </row>
    <row r="254" spans="1:31" customFormat="1" x14ac:dyDescent="0.15">
      <c r="A254" s="41">
        <v>43160</v>
      </c>
      <c r="B254" s="35">
        <v>4.1839916839916842E-2</v>
      </c>
      <c r="C254" s="35" t="s">
        <v>1</v>
      </c>
      <c r="D254" s="35" t="s">
        <v>1</v>
      </c>
      <c r="E254" s="35">
        <v>-8.672731910551814E-3</v>
      </c>
      <c r="F254" s="35">
        <v>2.9962546816479425E-2</v>
      </c>
      <c r="G254" s="35" t="s">
        <v>1</v>
      </c>
      <c r="H254" s="35" t="s">
        <v>1</v>
      </c>
      <c r="I254" s="35">
        <v>3.4317803660565756E-2</v>
      </c>
      <c r="J254" s="35" t="s">
        <v>1</v>
      </c>
      <c r="K254" s="84"/>
      <c r="L254" s="84"/>
      <c r="M254" s="84"/>
      <c r="N254" s="84"/>
      <c r="O254" s="84"/>
      <c r="P254" s="84"/>
      <c r="Q254" s="84"/>
      <c r="R254" s="29"/>
      <c r="T254" s="41">
        <v>43282</v>
      </c>
      <c r="U254" s="35" t="s">
        <v>1</v>
      </c>
      <c r="V254" s="35" t="s">
        <v>1</v>
      </c>
      <c r="W254" s="35">
        <v>3.7780114877437071E-2</v>
      </c>
      <c r="X254" s="35">
        <v>6.5481758652947775E-3</v>
      </c>
      <c r="Y254" s="35">
        <v>0.14170155396296033</v>
      </c>
      <c r="Z254" s="35">
        <v>2.3628691983122382E-2</v>
      </c>
      <c r="AA254" s="35">
        <v>1.3051643192488286E-2</v>
      </c>
      <c r="AB254" s="35">
        <v>3.6714975845410662E-2</v>
      </c>
      <c r="AC254" s="35" t="s">
        <v>1</v>
      </c>
      <c r="AD254" s="35" t="s">
        <v>1</v>
      </c>
      <c r="AE254" s="35">
        <v>2.2417153996101277E-2</v>
      </c>
    </row>
    <row r="255" spans="1:31" customFormat="1" x14ac:dyDescent="0.15">
      <c r="A255" s="41">
        <v>43132</v>
      </c>
      <c r="B255" s="35">
        <v>2.8327097808658514E-2</v>
      </c>
      <c r="C255" s="35" t="s">
        <v>1</v>
      </c>
      <c r="D255" s="35" t="s">
        <v>1</v>
      </c>
      <c r="E255" s="35">
        <v>-3.0180588768862843E-2</v>
      </c>
      <c r="F255" s="35">
        <v>5.6497175141242981E-3</v>
      </c>
      <c r="G255" s="35" t="s">
        <v>1</v>
      </c>
      <c r="H255" s="35" t="s">
        <v>1</v>
      </c>
      <c r="I255" s="35">
        <v>-7.3959938366718006E-2</v>
      </c>
      <c r="J255" s="35" t="s">
        <v>1</v>
      </c>
      <c r="K255" s="84"/>
      <c r="L255" s="84"/>
      <c r="M255" s="84"/>
      <c r="N255" s="84"/>
      <c r="O255" s="84"/>
      <c r="P255" s="84"/>
      <c r="Q255" s="84"/>
      <c r="R255" s="29"/>
      <c r="T255" s="41">
        <v>43252</v>
      </c>
      <c r="U255" s="35" t="s">
        <v>1</v>
      </c>
      <c r="V255" s="35" t="s">
        <v>1</v>
      </c>
      <c r="W255" s="35">
        <v>4.3877468107581634E-3</v>
      </c>
      <c r="X255" s="35">
        <v>2.003816793893121E-2</v>
      </c>
      <c r="Y255" s="35">
        <v>5.9225854941751206E-2</v>
      </c>
      <c r="Z255" s="35">
        <v>2.5974025974025997E-2</v>
      </c>
      <c r="AA255" s="35">
        <v>7.5685903500473106E-3</v>
      </c>
      <c r="AB255" s="35">
        <v>1.5701668302257131E-2</v>
      </c>
      <c r="AC255" s="35" t="s">
        <v>1</v>
      </c>
      <c r="AD255" s="35" t="s">
        <v>1</v>
      </c>
      <c r="AE255" s="35">
        <v>2.293120638085756E-2</v>
      </c>
    </row>
    <row r="256" spans="1:31" customFormat="1" x14ac:dyDescent="0.15">
      <c r="A256" s="88">
        <v>43101</v>
      </c>
      <c r="B256" s="89">
        <v>-1.1273559978862008E-2</v>
      </c>
      <c r="C256" s="89" t="s">
        <v>1</v>
      </c>
      <c r="D256" s="89" t="s">
        <v>1</v>
      </c>
      <c r="E256" s="89">
        <v>1.6087138667783732E-2</v>
      </c>
      <c r="F256" s="89">
        <v>-8.4033613445377194E-3</v>
      </c>
      <c r="G256" s="89" t="s">
        <v>1</v>
      </c>
      <c r="H256" s="89" t="s">
        <v>1</v>
      </c>
      <c r="I256" s="89">
        <v>-1.5081096462107584E-2</v>
      </c>
      <c r="J256" s="89" t="s">
        <v>1</v>
      </c>
      <c r="K256" s="31"/>
      <c r="L256" s="31"/>
      <c r="M256" s="31"/>
      <c r="N256" s="31"/>
      <c r="O256" s="31"/>
      <c r="P256" s="31"/>
      <c r="Q256" s="31"/>
      <c r="R256" s="32"/>
      <c r="T256" s="41">
        <v>43221</v>
      </c>
      <c r="U256" s="35" t="s">
        <v>1</v>
      </c>
      <c r="V256" s="35" t="s">
        <v>1</v>
      </c>
      <c r="W256" s="35">
        <v>1.2255305148873099E-2</v>
      </c>
      <c r="X256" s="35">
        <v>5.7581573896353213E-3</v>
      </c>
      <c r="Y256" s="35">
        <v>-2.1748912554371553E-3</v>
      </c>
      <c r="Z256" s="35">
        <v>1.734605377276671E-3</v>
      </c>
      <c r="AA256" s="35">
        <v>1.0516252390057265E-2</v>
      </c>
      <c r="AB256" s="35">
        <v>-4.8828125000001128E-3</v>
      </c>
      <c r="AC256" s="35" t="s">
        <v>1</v>
      </c>
      <c r="AD256" s="35" t="s">
        <v>1</v>
      </c>
      <c r="AE256" s="35" t="s">
        <v>1</v>
      </c>
    </row>
    <row r="257" spans="20:33" x14ac:dyDescent="0.15">
      <c r="T257" s="41">
        <v>43191</v>
      </c>
      <c r="U257" s="35" t="s">
        <v>1</v>
      </c>
      <c r="V257" s="35" t="s">
        <v>1</v>
      </c>
      <c r="W257" s="35">
        <v>7.1150823198477212E-3</v>
      </c>
      <c r="X257" s="35">
        <v>0</v>
      </c>
      <c r="Y257" s="35">
        <v>6.3791008505467523E-3</v>
      </c>
      <c r="Z257" s="35">
        <v>2.3070097604259116E-2</v>
      </c>
      <c r="AA257" s="35">
        <v>7.6849183477425628E-3</v>
      </c>
      <c r="AB257" s="35">
        <v>-1.9455252918287955E-3</v>
      </c>
      <c r="AC257" s="35" t="s">
        <v>1</v>
      </c>
      <c r="AD257" s="35" t="s">
        <v>1</v>
      </c>
      <c r="AE257" s="35" t="s">
        <v>1</v>
      </c>
    </row>
    <row r="258" spans="20:33" x14ac:dyDescent="0.15">
      <c r="T258" s="41">
        <v>43160</v>
      </c>
      <c r="U258" s="35" t="s">
        <v>1</v>
      </c>
      <c r="V258" s="35" t="s">
        <v>1</v>
      </c>
      <c r="W258" s="35">
        <v>3.0083517981932938E-2</v>
      </c>
      <c r="X258" s="35">
        <v>2.1632251720747318E-2</v>
      </c>
      <c r="Y258" s="35">
        <v>6.0356024142409793E-3</v>
      </c>
      <c r="Z258" s="35">
        <v>1.3489208633093436E-2</v>
      </c>
      <c r="AA258" s="35">
        <v>1.2645914396887063E-2</v>
      </c>
      <c r="AB258" s="35">
        <v>2.5948103792415193E-2</v>
      </c>
      <c r="AC258" s="35" t="s">
        <v>1</v>
      </c>
      <c r="AD258" s="35" t="s">
        <v>1</v>
      </c>
      <c r="AE258" s="35" t="s">
        <v>1</v>
      </c>
    </row>
    <row r="259" spans="20:33" x14ac:dyDescent="0.15">
      <c r="T259" s="41">
        <v>43132</v>
      </c>
      <c r="U259" s="35" t="s">
        <v>1</v>
      </c>
      <c r="V259" s="35" t="s">
        <v>1</v>
      </c>
      <c r="W259" s="35">
        <v>1.9815748305231994E-2</v>
      </c>
      <c r="X259" s="35">
        <v>1.5984015984016001E-2</v>
      </c>
      <c r="Y259" s="35">
        <v>3.7163232963549876E-2</v>
      </c>
      <c r="Z259" s="35">
        <v>2.1120293847566696E-2</v>
      </c>
      <c r="AA259" s="35">
        <v>1.1811023622047254E-2</v>
      </c>
      <c r="AB259" s="35" t="s">
        <v>1</v>
      </c>
      <c r="AC259" s="35" t="s">
        <v>1</v>
      </c>
      <c r="AD259" s="35" t="s">
        <v>1</v>
      </c>
      <c r="AE259" s="35" t="s">
        <v>1</v>
      </c>
    </row>
    <row r="260" spans="20:33" x14ac:dyDescent="0.15">
      <c r="T260" s="88">
        <v>43101</v>
      </c>
      <c r="U260" s="89" t="s">
        <v>1</v>
      </c>
      <c r="V260" s="89" t="s">
        <v>1</v>
      </c>
      <c r="W260" s="89">
        <v>4.8669340138534557E-2</v>
      </c>
      <c r="X260" s="89">
        <v>9.9999999999988987E-4</v>
      </c>
      <c r="Y260" s="89">
        <v>-8.6410054988216023E-3</v>
      </c>
      <c r="Z260" s="89">
        <v>1.3966480446927283E-2</v>
      </c>
      <c r="AA260" s="89" t="s">
        <v>1</v>
      </c>
      <c r="AB260" s="89" t="s">
        <v>1</v>
      </c>
      <c r="AC260" s="89" t="s">
        <v>1</v>
      </c>
      <c r="AD260" s="89" t="s">
        <v>1</v>
      </c>
      <c r="AE260" s="89" t="s">
        <v>1</v>
      </c>
      <c r="AF260" s="119"/>
    </row>
    <row r="271" spans="20:33" x14ac:dyDescent="0.15">
      <c r="AG271"/>
    </row>
    <row r="272" spans="20:33" x14ac:dyDescent="0.15">
      <c r="AG272"/>
    </row>
    <row r="273" spans="1:33" ht="15" customHeight="1" x14ac:dyDescent="0.15">
      <c r="AG273"/>
    </row>
    <row r="274" spans="1:33" x14ac:dyDescent="0.15">
      <c r="AG274"/>
    </row>
    <row r="275" spans="1:33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AG275"/>
    </row>
    <row r="276" spans="1:33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AG276"/>
    </row>
    <row r="277" spans="1:33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AG277"/>
    </row>
    <row r="278" spans="1:33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AG278"/>
    </row>
    <row r="279" spans="1:33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T279" s="136" t="s">
        <v>520</v>
      </c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  <c r="AE279" s="136"/>
      <c r="AF279" s="136"/>
      <c r="AG279"/>
    </row>
    <row r="280" spans="1:33" x14ac:dyDescent="0.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  <c r="AE280" s="136"/>
      <c r="AF280" s="136"/>
      <c r="AG280"/>
    </row>
    <row r="281" spans="1:33" x14ac:dyDescent="0.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  <c r="AE281" s="136"/>
      <c r="AF281" s="136"/>
      <c r="AG281"/>
    </row>
    <row r="282" spans="1:33" x14ac:dyDescent="0.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T282" s="136" t="s">
        <v>521</v>
      </c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  <c r="AE282" s="136"/>
      <c r="AF282" s="136"/>
      <c r="AG282"/>
    </row>
    <row r="283" spans="1:33" x14ac:dyDescent="0.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  <c r="AE283" s="136"/>
      <c r="AF283" s="136"/>
      <c r="AG283"/>
    </row>
    <row r="284" spans="1:33" x14ac:dyDescent="0.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  <c r="AE284" s="136"/>
      <c r="AF284" s="136"/>
      <c r="AG284"/>
    </row>
    <row r="285" spans="1:33" x14ac:dyDescent="0.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/>
    </row>
    <row r="286" spans="1:33" x14ac:dyDescent="0.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/>
    </row>
    <row r="287" spans="1:33" x14ac:dyDescent="0.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/>
    </row>
    <row r="288" spans="1:33" x14ac:dyDescent="0.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/>
    </row>
    <row r="289" spans="1:32" x14ac:dyDescent="0.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15"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22.5" x14ac:dyDescent="0.15">
      <c r="T294" s="1"/>
      <c r="U294" s="1"/>
      <c r="V294" s="1"/>
      <c r="W294" s="2"/>
      <c r="X294" s="130" t="s">
        <v>0</v>
      </c>
      <c r="Y294" s="130"/>
      <c r="Z294" s="130"/>
      <c r="AA294" s="130"/>
      <c r="AB294" s="130"/>
      <c r="AC294" s="1"/>
      <c r="AD294" s="1"/>
      <c r="AE294" s="1"/>
      <c r="AF294" s="1"/>
    </row>
    <row r="295" spans="1:32" ht="22.5" x14ac:dyDescent="0.15">
      <c r="T295" s="1"/>
      <c r="U295" s="1"/>
      <c r="V295" s="1"/>
      <c r="W295" s="2"/>
      <c r="X295" s="130"/>
      <c r="Y295" s="130"/>
      <c r="Z295" s="130"/>
      <c r="AA295" s="130"/>
      <c r="AB295" s="130"/>
      <c r="AC295" s="1"/>
      <c r="AD295" s="1"/>
      <c r="AE295" s="1"/>
      <c r="AF295" s="1"/>
    </row>
    <row r="296" spans="1:32" x14ac:dyDescent="0.15"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</sheetData>
  <mergeCells count="75">
    <mergeCell ref="C13:D13"/>
    <mergeCell ref="A1:S2"/>
    <mergeCell ref="T1:AF2"/>
    <mergeCell ref="P4:Q4"/>
    <mergeCell ref="R4:S4"/>
    <mergeCell ref="C6:D6"/>
    <mergeCell ref="C7:D7"/>
    <mergeCell ref="C8:D8"/>
    <mergeCell ref="C9:D9"/>
    <mergeCell ref="C10:D10"/>
    <mergeCell ref="C11:D11"/>
    <mergeCell ref="C12:D12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54:D54"/>
    <mergeCell ref="C34:D34"/>
    <mergeCell ref="C35:D35"/>
    <mergeCell ref="C36:D36"/>
    <mergeCell ref="C37:D37"/>
    <mergeCell ref="C38:D38"/>
    <mergeCell ref="C39:D39"/>
    <mergeCell ref="C48:D48"/>
    <mergeCell ref="C49:D49"/>
    <mergeCell ref="C50:D50"/>
    <mergeCell ref="C51:D51"/>
    <mergeCell ref="C53:D53"/>
    <mergeCell ref="T74:AF75"/>
    <mergeCell ref="C75:D75"/>
    <mergeCell ref="C55:D55"/>
    <mergeCell ref="C56:D56"/>
    <mergeCell ref="C57:D57"/>
    <mergeCell ref="C58:D58"/>
    <mergeCell ref="C60:D60"/>
    <mergeCell ref="C61:D61"/>
    <mergeCell ref="C81:D81"/>
    <mergeCell ref="C62:D62"/>
    <mergeCell ref="C63:D63"/>
    <mergeCell ref="A71:S72"/>
    <mergeCell ref="C74:D74"/>
    <mergeCell ref="C76:D76"/>
    <mergeCell ref="C77:D77"/>
    <mergeCell ref="C78:D78"/>
    <mergeCell ref="C79:D79"/>
    <mergeCell ref="C80:D80"/>
    <mergeCell ref="C101:D101"/>
    <mergeCell ref="C82:D82"/>
    <mergeCell ref="C83:D83"/>
    <mergeCell ref="C84:D84"/>
    <mergeCell ref="C85:D85"/>
    <mergeCell ref="C94:D94"/>
    <mergeCell ref="C95:D95"/>
    <mergeCell ref="C96:D96"/>
    <mergeCell ref="C97:D97"/>
    <mergeCell ref="C98:D98"/>
    <mergeCell ref="C99:D99"/>
    <mergeCell ref="C100:D100"/>
    <mergeCell ref="T279:AF281"/>
    <mergeCell ref="T282:AF284"/>
    <mergeCell ref="X294:AB295"/>
    <mergeCell ref="C102:D102"/>
    <mergeCell ref="C103:D103"/>
    <mergeCell ref="A144:R145"/>
    <mergeCell ref="T148:AF149"/>
    <mergeCell ref="A223:R224"/>
    <mergeCell ref="T227:AF228"/>
  </mergeCells>
  <phoneticPr fontId="3" type="noConversion"/>
  <conditionalFormatting sqref="E7:E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{1BBD6E74-19BE-4683-B8D0-1132CC2A2307}</x14:id>
        </ext>
      </extLst>
    </cfRule>
  </conditionalFormatting>
  <conditionalFormatting sqref="L7:L1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{966CEAED-66AE-4A00-8284-9A6126037DEE}</x14:id>
        </ext>
      </extLst>
    </cfRule>
  </conditionalFormatting>
  <conditionalFormatting sqref="E23:E3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{0EB17E26-F071-40E4-808E-5AC5DD3FEF5E}</x14:id>
        </ext>
      </extLst>
    </cfRule>
  </conditionalFormatting>
  <conditionalFormatting sqref="L23:L3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{07A460A8-0381-4F74-BFDF-F3FB55F3C5D6}</x14:id>
        </ext>
      </extLst>
    </cfRule>
  </conditionalFormatting>
  <conditionalFormatting sqref="E49:E5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{7D868F46-37F1-40DD-9CD7-4B3FBECD375A}</x14:id>
        </ext>
      </extLst>
    </cfRule>
  </conditionalFormatting>
  <conditionalFormatting sqref="L49:L5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{E3793867-8E8B-493E-9DC1-58E05714E74C}</x14:id>
        </ext>
      </extLst>
    </cfRule>
  </conditionalFormatting>
  <conditionalFormatting sqref="E54:E5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{E2489837-7CFB-4E6A-AD3B-E4E77D585A05}</x14:id>
        </ext>
      </extLst>
    </cfRule>
  </conditionalFormatting>
  <conditionalFormatting sqref="L54:L5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{1C8E0908-7CC9-4786-AED8-E13CCDB8CC13}</x14:id>
        </ext>
      </extLst>
    </cfRule>
  </conditionalFormatting>
  <conditionalFormatting sqref="E61:E6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{5E4FF334-D646-4D0E-802F-9CBF21A980F0}</x14:id>
        </ext>
      </extLst>
    </cfRule>
  </conditionalFormatting>
  <conditionalFormatting sqref="L61:L6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{5A966F6F-8388-4DC5-A1AE-8F3E8997C936}</x14:id>
        </ext>
      </extLst>
    </cfRule>
  </conditionalFormatting>
  <conditionalFormatting sqref="E75:E8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{B3034610-0521-4ED8-9615-BEEBA41A3F0C}</x14:id>
        </ext>
      </extLst>
    </cfRule>
  </conditionalFormatting>
  <conditionalFormatting sqref="L75:L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{78072101-33B0-4BB8-91F9-7A2D9FD4CEB0}</x14:id>
        </ext>
      </extLst>
    </cfRule>
  </conditionalFormatting>
  <conditionalFormatting sqref="E95:E10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{413CDFBD-A7C0-497F-9BFA-95E3855C964A}</x14:id>
        </ext>
      </extLst>
    </cfRule>
  </conditionalFormatting>
  <conditionalFormatting sqref="L95:L10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{BEC66EE3-2241-49A4-BB54-87B78CD268F7}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BD6E74-19BE-4683-B8D0-1132CC2A2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E7:E13</xm:sqref>
        </x14:conditionalFormatting>
        <x14:conditionalFormatting xmlns:xm="http://schemas.microsoft.com/office/excel/2006/main">
          <x14:cfRule type="dataBar" id="{966CEAED-66AE-4A00-8284-9A6126037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L7:L13</xm:sqref>
        </x14:conditionalFormatting>
        <x14:conditionalFormatting xmlns:xm="http://schemas.microsoft.com/office/excel/2006/main">
          <x14:cfRule type="dataBar" id="{0EB17E26-F071-40E4-808E-5AC5DD3FE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E23:E39</xm:sqref>
        </x14:conditionalFormatting>
        <x14:conditionalFormatting xmlns:xm="http://schemas.microsoft.com/office/excel/2006/main">
          <x14:cfRule type="dataBar" id="{07A460A8-0381-4F74-BFDF-F3FB55F3C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L23:L39</xm:sqref>
        </x14:conditionalFormatting>
        <x14:conditionalFormatting xmlns:xm="http://schemas.microsoft.com/office/excel/2006/main">
          <x14:cfRule type="dataBar" id="{7D868F46-37F1-40DD-9CD7-4B3FBECD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E49:E51</xm:sqref>
        </x14:conditionalFormatting>
        <x14:conditionalFormatting xmlns:xm="http://schemas.microsoft.com/office/excel/2006/main">
          <x14:cfRule type="dataBar" id="{E3793867-8E8B-493E-9DC1-58E05714E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L49:L51</xm:sqref>
        </x14:conditionalFormatting>
        <x14:conditionalFormatting xmlns:xm="http://schemas.microsoft.com/office/excel/2006/main">
          <x14:cfRule type="dataBar" id="{E2489837-7CFB-4E6A-AD3B-E4E77D585A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E54:E58</xm:sqref>
        </x14:conditionalFormatting>
        <x14:conditionalFormatting xmlns:xm="http://schemas.microsoft.com/office/excel/2006/main">
          <x14:cfRule type="dataBar" id="{1C8E0908-7CC9-4786-AED8-E13CCDB8CC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L54:L58</xm:sqref>
        </x14:conditionalFormatting>
        <x14:conditionalFormatting xmlns:xm="http://schemas.microsoft.com/office/excel/2006/main">
          <x14:cfRule type="dataBar" id="{5E4FF334-D646-4D0E-802F-9CBF21A98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E61:E63</xm:sqref>
        </x14:conditionalFormatting>
        <x14:conditionalFormatting xmlns:xm="http://schemas.microsoft.com/office/excel/2006/main">
          <x14:cfRule type="dataBar" id="{5A966F6F-8388-4DC5-A1AE-8F3E8997C9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L61:L63</xm:sqref>
        </x14:conditionalFormatting>
        <x14:conditionalFormatting xmlns:xm="http://schemas.microsoft.com/office/excel/2006/main">
          <x14:cfRule type="dataBar" id="{B3034610-0521-4ED8-9615-BEEBA41A3F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E75:E85</xm:sqref>
        </x14:conditionalFormatting>
        <x14:conditionalFormatting xmlns:xm="http://schemas.microsoft.com/office/excel/2006/main">
          <x14:cfRule type="dataBar" id="{78072101-33B0-4BB8-91F9-7A2D9FD4C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L75:L85</xm:sqref>
        </x14:conditionalFormatting>
        <x14:conditionalFormatting xmlns:xm="http://schemas.microsoft.com/office/excel/2006/main">
          <x14:cfRule type="dataBar" id="{413CDFBD-A7C0-497F-9BFA-95E3855C9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E95:E103</xm:sqref>
        </x14:conditionalFormatting>
        <x14:conditionalFormatting xmlns:xm="http://schemas.microsoft.com/office/excel/2006/main">
          <x14:cfRule type="dataBar" id="{BEC66EE3-2241-49A4-BB54-87B78CD268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L95:L103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私募股票量化数据【管理人版】</vt:lpstr>
      <vt:lpstr>私募股票量化数据【产品版】</vt:lpstr>
      <vt:lpstr>公募股票量化数据</vt:lpstr>
      <vt:lpstr>CTA及其他量化数据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2020-07-09T08:34:07Z</dcterms:modified>
</cp:coreProperties>
</file>