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99sHDjdWAvT7u6eJA4yg5PNLj0Q=="/>
    </ext>
  </extLst>
</workbook>
</file>

<file path=xl/calcChain.xml><?xml version="1.0" encoding="utf-8"?>
<calcChain xmlns="http://schemas.openxmlformats.org/spreadsheetml/2006/main">
  <c r="H28" i="1" l="1"/>
  <c r="H25" i="1"/>
  <c r="H19" i="1"/>
  <c r="H18" i="1"/>
  <c r="H17" i="1"/>
  <c r="H4" i="1"/>
  <c r="H7" i="1"/>
  <c r="H10" i="1"/>
  <c r="H23" i="1"/>
  <c r="H31" i="1"/>
</calcChain>
</file>

<file path=xl/sharedStrings.xml><?xml version="1.0" encoding="utf-8"?>
<sst xmlns="http://schemas.openxmlformats.org/spreadsheetml/2006/main" count="33" uniqueCount="30">
  <si>
    <t>Rental Costs</t>
  </si>
  <si>
    <t>Annual rent payments (monthly rent</t>
  </si>
  <si>
    <t xml:space="preserve"> X 12)</t>
  </si>
  <si>
    <t>Renter's insurance</t>
  </si>
  <si>
    <t>Renters insurance est. $12/mo from Austin averages</t>
  </si>
  <si>
    <t>Interest lost on security deposit</t>
  </si>
  <si>
    <t>security deposit: $250</t>
  </si>
  <si>
    <t>(deposit times after-tax savings account interest rate)</t>
  </si>
  <si>
    <t>Assume after-tax interest savings rate of 6% from textbook</t>
  </si>
  <si>
    <t>Total annual cost of renting-----------------------------------------------------------------------------------------</t>
  </si>
  <si>
    <t>Buying Costs</t>
  </si>
  <si>
    <t>Annual mortgage payments</t>
  </si>
  <si>
    <t>Property taxes (annual costs)</t>
  </si>
  <si>
    <t>Homeowner's insurance (annual premium)</t>
  </si>
  <si>
    <t>Estimated maintenance and repairs</t>
  </si>
  <si>
    <t>After-tax interest lost because of down payment/closing costs</t>
  </si>
  <si>
    <t>Less:  financial benefits of home ownership</t>
  </si>
  <si>
    <t>Growth in equity (includes principal paid and appreciation)</t>
  </si>
  <si>
    <t>-</t>
  </si>
  <si>
    <t>modulate by change in equity (e.g. annual principle)</t>
  </si>
  <si>
    <t>Tax savings for mortgage interest</t>
  </si>
  <si>
    <t>(annual mortgage interest times tax rate)</t>
  </si>
  <si>
    <t>(mortgage payments - growth in equity) * tax rate of 28%</t>
  </si>
  <si>
    <t>Tax savings for property taxes</t>
  </si>
  <si>
    <t>Assume tax rate of 28% from textbook</t>
  </si>
  <si>
    <t>(annual property taxes times tax rate)</t>
  </si>
  <si>
    <t>Total annual cost of buying---------------------------------------------------------------</t>
  </si>
  <si>
    <t>est. 1% of the value of the home from textbook</t>
  </si>
  <si>
    <t>Assume appreciation = 7.4% - based on projection on Zillow</t>
  </si>
  <si>
    <t>From previous values on Zillow, assume property tax = 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</si>
</sst>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i/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64" fontId="2" fillId="0" borderId="2" xfId="0" applyNumberFormat="1" applyFont="1" applyBorder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1" xfId="0" applyFont="1" applyBorder="1"/>
    <xf numFmtId="0" fontId="9" fillId="0" borderId="1" xfId="0" applyFont="1" applyBorder="1"/>
    <xf numFmtId="0" fontId="10" fillId="0" borderId="0" xfId="0" applyFont="1" applyAlignment="1"/>
    <xf numFmtId="0" fontId="11" fillId="0" borderId="1" xfId="0" applyFont="1" applyBorder="1"/>
    <xf numFmtId="0" fontId="1" fillId="0" borderId="0" xfId="0" applyFont="1" applyAlignment="1">
      <alignment horizontal="right"/>
    </xf>
    <xf numFmtId="0" fontId="12" fillId="0" borderId="0" xfId="0" applyFont="1" applyAlignment="1"/>
    <xf numFmtId="0" fontId="2" fillId="0" borderId="1" xfId="0" applyFont="1" applyFill="1" applyBorder="1"/>
    <xf numFmtId="164" fontId="7" fillId="2" borderId="3" xfId="0" applyNumberFormat="1" applyFont="1" applyFill="1" applyBorder="1" applyAlignment="1">
      <alignment horizontal="left"/>
    </xf>
    <xf numFmtId="0" fontId="3" fillId="0" borderId="4" xfId="0" applyFont="1" applyBorder="1"/>
    <xf numFmtId="164" fontId="2" fillId="0" borderId="2" xfId="0" applyNumberFormat="1" applyFont="1" applyBorder="1" applyAlignment="1">
      <alignment horizontal="left"/>
    </xf>
    <xf numFmtId="0" fontId="3" fillId="0" borderId="2" xfId="0" applyFont="1" applyBorder="1"/>
    <xf numFmtId="164" fontId="4" fillId="0" borderId="2" xfId="0" applyNumberFormat="1" applyFont="1" applyBorder="1" applyAlignment="1">
      <alignment horizontal="left"/>
    </xf>
    <xf numFmtId="164" fontId="8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alcChain" Target="calcChain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5" zoomScale="150" zoomScaleNormal="150" zoomScalePageLayoutView="150" workbookViewId="0">
      <selection activeCell="H29" sqref="H29"/>
    </sheetView>
  </sheetViews>
  <sheetFormatPr baseColWidth="10" defaultColWidth="12.7109375" defaultRowHeight="15" customHeight="1" x14ac:dyDescent="0"/>
  <cols>
    <col min="1" max="25" width="7.7109375" customWidth="1"/>
  </cols>
  <sheetData>
    <row r="1" spans="1:10" ht="14.25" customHeight="1"/>
    <row r="2" spans="1:10" ht="14.2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4.25" customHeight="1">
      <c r="A3" s="3"/>
      <c r="B3" s="2"/>
      <c r="C3" s="2"/>
      <c r="D3" s="2"/>
      <c r="E3" s="2"/>
      <c r="F3" s="2"/>
      <c r="G3" s="2"/>
      <c r="H3" s="2"/>
      <c r="I3" s="2"/>
      <c r="J3" s="2"/>
    </row>
    <row r="4" spans="1:10" ht="14.25" customHeight="1">
      <c r="A4" s="3" t="s">
        <v>1</v>
      </c>
      <c r="B4" s="2"/>
      <c r="C4" s="2"/>
      <c r="D4" s="2"/>
      <c r="E4" s="4">
        <v>1950</v>
      </c>
      <c r="F4" s="2" t="s">
        <v>2</v>
      </c>
      <c r="G4" s="2"/>
      <c r="H4" s="17">
        <f>E4*12</f>
        <v>23400</v>
      </c>
      <c r="I4" s="18"/>
      <c r="J4" s="2"/>
    </row>
    <row r="5" spans="1:10" ht="14.25" customHeight="1">
      <c r="A5" s="3"/>
      <c r="B5" s="2"/>
      <c r="C5" s="2"/>
      <c r="D5" s="2"/>
      <c r="E5" s="2"/>
      <c r="F5" s="2"/>
      <c r="G5" s="2"/>
      <c r="H5" s="2"/>
      <c r="I5" s="2"/>
      <c r="J5" s="2"/>
    </row>
    <row r="6" spans="1:10" ht="14.25" customHeight="1">
      <c r="A6" s="3" t="s">
        <v>3</v>
      </c>
      <c r="B6" s="2"/>
      <c r="C6" s="2"/>
      <c r="D6" s="2"/>
      <c r="E6" s="2"/>
      <c r="F6" s="2"/>
      <c r="G6" s="2"/>
      <c r="H6" s="19">
        <v>144</v>
      </c>
      <c r="I6" s="18"/>
      <c r="J6" s="5" t="s">
        <v>4</v>
      </c>
    </row>
    <row r="7" spans="1:10" ht="14.25" customHeight="1">
      <c r="A7" s="3" t="s">
        <v>5</v>
      </c>
      <c r="B7" s="2"/>
      <c r="C7" s="2"/>
      <c r="D7" s="2"/>
      <c r="E7" s="2"/>
      <c r="F7" s="2"/>
      <c r="G7" s="2"/>
      <c r="H7" s="17">
        <f>250*0.06</f>
        <v>15</v>
      </c>
      <c r="I7" s="18"/>
      <c r="J7" s="6" t="s">
        <v>6</v>
      </c>
    </row>
    <row r="8" spans="1:10" ht="14.25" customHeight="1">
      <c r="A8" s="3" t="s">
        <v>7</v>
      </c>
      <c r="B8" s="2"/>
      <c r="C8" s="2"/>
      <c r="D8" s="2"/>
      <c r="E8" s="2"/>
      <c r="F8" s="2"/>
      <c r="G8" s="2"/>
      <c r="H8" s="2"/>
      <c r="I8" s="2"/>
      <c r="J8" s="7" t="s">
        <v>8</v>
      </c>
    </row>
    <row r="9" spans="1:10" ht="14.25" customHeight="1">
      <c r="A9" s="3"/>
      <c r="B9" s="2"/>
      <c r="C9" s="2"/>
      <c r="D9" s="2"/>
      <c r="E9" s="2"/>
      <c r="F9" s="2"/>
      <c r="G9" s="2"/>
      <c r="H9" s="2"/>
      <c r="I9" s="2"/>
    </row>
    <row r="10" spans="1:10" ht="14.25" customHeight="1">
      <c r="A10" s="8" t="s">
        <v>9</v>
      </c>
      <c r="B10" s="2"/>
      <c r="C10" s="2"/>
      <c r="D10" s="2"/>
      <c r="E10" s="2"/>
      <c r="F10" s="2"/>
      <c r="G10" s="2"/>
      <c r="H10" s="20">
        <f>SUM(H4,H6,H7)</f>
        <v>23559</v>
      </c>
      <c r="I10" s="16"/>
    </row>
    <row r="11" spans="1:10" ht="14.25" customHeight="1">
      <c r="A11" s="3"/>
      <c r="B11" s="2"/>
      <c r="C11" s="2"/>
      <c r="D11" s="2"/>
      <c r="E11" s="2"/>
      <c r="F11" s="2"/>
      <c r="G11" s="2"/>
      <c r="H11" s="2"/>
      <c r="I11" s="2"/>
    </row>
    <row r="12" spans="1:10" ht="14.25" customHeight="1">
      <c r="A12" s="3"/>
      <c r="B12" s="2"/>
      <c r="C12" s="2"/>
      <c r="D12" s="2"/>
      <c r="E12" s="2"/>
      <c r="F12" s="2"/>
      <c r="G12" s="2"/>
      <c r="H12" s="2"/>
      <c r="I12" s="2"/>
    </row>
    <row r="13" spans="1:10" ht="14.25" customHeight="1">
      <c r="A13" s="1" t="s">
        <v>10</v>
      </c>
      <c r="B13" s="2"/>
      <c r="C13" s="2"/>
      <c r="D13" s="2"/>
      <c r="E13" s="2"/>
      <c r="F13" s="2"/>
      <c r="G13" s="2"/>
      <c r="H13" s="2"/>
      <c r="I13" s="2"/>
    </row>
    <row r="14" spans="1:10" ht="14.25" customHeight="1">
      <c r="A14" s="3"/>
      <c r="B14" s="2"/>
      <c r="C14" s="2"/>
      <c r="D14" s="2"/>
      <c r="E14" s="2"/>
      <c r="F14" s="2"/>
      <c r="G14" s="2"/>
      <c r="H14" s="2"/>
      <c r="I14" s="2"/>
    </row>
    <row r="15" spans="1:10" ht="14.25" customHeight="1">
      <c r="A15" s="3" t="s">
        <v>11</v>
      </c>
      <c r="B15" s="2"/>
      <c r="C15" s="2"/>
      <c r="D15" s="2"/>
      <c r="E15" s="2"/>
      <c r="F15" s="2"/>
      <c r="G15" s="2"/>
      <c r="H15" s="19">
        <v>42000</v>
      </c>
      <c r="I15" s="18"/>
    </row>
    <row r="16" spans="1:10" ht="14.25" customHeight="1">
      <c r="A16" s="3" t="s">
        <v>12</v>
      </c>
      <c r="B16" s="2"/>
      <c r="C16" s="2"/>
      <c r="D16" s="2"/>
      <c r="E16" s="2"/>
      <c r="F16" s="2"/>
      <c r="G16" s="2"/>
      <c r="H16" s="19">
        <v>8000</v>
      </c>
      <c r="I16" s="18"/>
    </row>
    <row r="17" spans="1:10" ht="14.25" customHeight="1">
      <c r="A17" s="9" t="s">
        <v>13</v>
      </c>
      <c r="B17" s="2"/>
      <c r="C17" s="2"/>
      <c r="D17" s="2"/>
      <c r="E17" s="2"/>
      <c r="F17" s="2"/>
      <c r="G17" s="2"/>
      <c r="H17" s="17">
        <f>113*12</f>
        <v>1356</v>
      </c>
      <c r="I17" s="18"/>
    </row>
    <row r="18" spans="1:10" ht="14.25" customHeight="1">
      <c r="A18" s="3" t="s">
        <v>14</v>
      </c>
      <c r="B18" s="2"/>
      <c r="C18" s="2"/>
      <c r="D18" s="2"/>
      <c r="E18" s="2"/>
      <c r="F18" s="2"/>
      <c r="G18" s="2"/>
      <c r="H18" s="17">
        <f>322625*0.01</f>
        <v>3226.25</v>
      </c>
      <c r="I18" s="18"/>
      <c r="J18" s="10" t="s">
        <v>27</v>
      </c>
    </row>
    <row r="19" spans="1:10" ht="14.25" customHeight="1">
      <c r="A19" s="3" t="s">
        <v>15</v>
      </c>
      <c r="B19" s="2"/>
      <c r="C19" s="2"/>
      <c r="D19" s="2"/>
      <c r="E19" s="2"/>
      <c r="F19" s="2"/>
      <c r="G19" s="2"/>
      <c r="H19" s="17">
        <f>(30000+1283)*0.06</f>
        <v>1876.98</v>
      </c>
      <c r="I19" s="18"/>
      <c r="J19" s="7" t="s">
        <v>8</v>
      </c>
    </row>
    <row r="20" spans="1:10" ht="14.25" customHeight="1">
      <c r="A20" s="3"/>
      <c r="B20" s="2"/>
      <c r="C20" s="2"/>
      <c r="D20" s="2"/>
      <c r="E20" s="2"/>
      <c r="F20" s="2"/>
      <c r="G20" s="2"/>
      <c r="H20" s="2"/>
      <c r="I20" s="2"/>
    </row>
    <row r="21" spans="1:10" ht="14.25" customHeight="1">
      <c r="A21" s="11" t="s">
        <v>16</v>
      </c>
      <c r="B21" s="2"/>
      <c r="C21" s="2"/>
      <c r="D21" s="2"/>
      <c r="E21" s="2"/>
      <c r="F21" s="2"/>
      <c r="G21" s="2"/>
      <c r="H21" s="2"/>
      <c r="I21" s="2"/>
    </row>
    <row r="22" spans="1:10" ht="14.25" customHeight="1">
      <c r="A22" s="3"/>
      <c r="B22" s="2"/>
      <c r="C22" s="2"/>
      <c r="D22" s="2"/>
      <c r="E22" s="2"/>
      <c r="F22" s="2"/>
      <c r="G22" s="2"/>
      <c r="H22" s="2"/>
      <c r="I22" s="2"/>
    </row>
    <row r="23" spans="1:10" ht="14.25" customHeight="1">
      <c r="A23" s="14" t="s">
        <v>17</v>
      </c>
      <c r="B23" s="2"/>
      <c r="C23" s="2"/>
      <c r="D23" s="2"/>
      <c r="E23" s="2"/>
      <c r="F23" s="2"/>
      <c r="G23" s="12" t="s">
        <v>18</v>
      </c>
      <c r="H23" s="19">
        <f>H15*0.074</f>
        <v>3108</v>
      </c>
      <c r="I23" s="18"/>
      <c r="J23" s="7" t="s">
        <v>28</v>
      </c>
    </row>
    <row r="24" spans="1:10" ht="14.25" customHeight="1">
      <c r="A24" s="3"/>
      <c r="B24" s="2"/>
      <c r="C24" s="2"/>
      <c r="D24" s="2"/>
      <c r="E24" s="2"/>
      <c r="F24" s="2"/>
      <c r="G24" s="2"/>
      <c r="H24" s="2"/>
      <c r="I24" s="2"/>
      <c r="J24" s="13" t="s">
        <v>19</v>
      </c>
    </row>
    <row r="25" spans="1:10" ht="14.25" customHeight="1">
      <c r="A25" s="3" t="s">
        <v>20</v>
      </c>
      <c r="B25" s="2"/>
      <c r="C25" s="2"/>
      <c r="D25" s="2"/>
      <c r="E25" s="2"/>
      <c r="F25" s="2"/>
      <c r="G25" s="12" t="s">
        <v>18</v>
      </c>
      <c r="H25" s="19">
        <f>(H15-H23)*0.35</f>
        <v>13612.199999999999</v>
      </c>
      <c r="I25" s="18"/>
    </row>
    <row r="26" spans="1:10" ht="14.25" customHeight="1">
      <c r="A26" s="3" t="s">
        <v>21</v>
      </c>
      <c r="B26" s="2"/>
      <c r="C26" s="2"/>
      <c r="D26" s="2"/>
      <c r="E26" s="2"/>
      <c r="F26" s="2"/>
      <c r="G26" s="2"/>
      <c r="H26" s="2"/>
      <c r="I26" s="2"/>
      <c r="J26" s="6" t="s">
        <v>22</v>
      </c>
    </row>
    <row r="27" spans="1:10" ht="14.25" customHeight="1">
      <c r="A27" s="3"/>
      <c r="B27" s="2"/>
      <c r="C27" s="2"/>
      <c r="D27" s="2"/>
      <c r="E27" s="2"/>
      <c r="F27" s="2"/>
      <c r="G27" s="2"/>
      <c r="H27" s="2"/>
      <c r="I27" s="2"/>
    </row>
    <row r="28" spans="1:10" ht="14.25" customHeight="1">
      <c r="A28" s="3" t="s">
        <v>23</v>
      </c>
      <c r="B28" s="2"/>
      <c r="C28" s="2"/>
      <c r="D28" s="2"/>
      <c r="E28" s="2"/>
      <c r="F28" s="2"/>
      <c r="G28" s="12" t="s">
        <v>18</v>
      </c>
      <c r="H28" s="17">
        <f>5500*0.35</f>
        <v>1924.9999999999998</v>
      </c>
      <c r="I28" s="18"/>
      <c r="J28" s="7" t="s">
        <v>24</v>
      </c>
    </row>
    <row r="29" spans="1:10" ht="14.25" customHeight="1">
      <c r="A29" s="3" t="s">
        <v>25</v>
      </c>
      <c r="B29" s="2"/>
      <c r="C29" s="2"/>
      <c r="D29" s="2"/>
      <c r="E29" s="2"/>
      <c r="F29" s="2"/>
      <c r="G29" s="2"/>
      <c r="H29" s="2"/>
      <c r="I29" s="2"/>
      <c r="J29" s="7" t="s">
        <v>29</v>
      </c>
    </row>
    <row r="30" spans="1:10" ht="14.25" customHeight="1">
      <c r="A30" s="3"/>
      <c r="B30" s="2"/>
      <c r="C30" s="2"/>
      <c r="D30" s="2"/>
      <c r="E30" s="2"/>
      <c r="F30" s="2"/>
      <c r="G30" s="2"/>
      <c r="H30" s="2"/>
      <c r="I30" s="2"/>
    </row>
    <row r="31" spans="1:10" ht="14.25" customHeight="1">
      <c r="A31" s="8" t="s">
        <v>26</v>
      </c>
      <c r="B31" s="2"/>
      <c r="C31" s="2"/>
      <c r="D31" s="2"/>
      <c r="E31" s="2"/>
      <c r="F31" s="2"/>
      <c r="G31" s="2"/>
      <c r="H31" s="15">
        <f>SUM(H15:I19)-SUM(H23,H25,H28)</f>
        <v>37814.030000000006</v>
      </c>
      <c r="I31" s="16"/>
      <c r="J31" s="2"/>
    </row>
    <row r="32" spans="1:10" ht="14.25" customHeight="1">
      <c r="A32" s="3"/>
      <c r="B32" s="2"/>
      <c r="C32" s="2"/>
      <c r="D32" s="2"/>
      <c r="E32" s="2"/>
      <c r="F32" s="2"/>
      <c r="G32" s="2"/>
      <c r="H32" s="2"/>
      <c r="I32" s="2"/>
      <c r="J32" s="2"/>
    </row>
    <row r="33" spans="1:10" ht="14.25" customHeight="1">
      <c r="A33" s="3"/>
      <c r="B33" s="2"/>
      <c r="C33" s="2"/>
      <c r="D33" s="2"/>
      <c r="E33" s="2"/>
      <c r="F33" s="2"/>
      <c r="G33" s="2"/>
      <c r="H33" s="2"/>
      <c r="I33" s="2"/>
      <c r="J33" s="2"/>
    </row>
    <row r="34" spans="1:10" ht="14.25" customHeight="1"/>
    <row r="35" spans="1:10" ht="14.25" customHeight="1"/>
    <row r="36" spans="1:10" ht="14.25" customHeight="1"/>
    <row r="37" spans="1:10" ht="14.25" customHeight="1"/>
    <row r="38" spans="1:10" ht="14.25" customHeight="1"/>
    <row r="39" spans="1:10" ht="14.25" customHeight="1"/>
    <row r="40" spans="1:10" ht="14.25" customHeight="1"/>
    <row r="41" spans="1:10" ht="14.25" customHeight="1"/>
    <row r="42" spans="1:10" ht="14.25" customHeight="1"/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/>
    <row r="48" spans="1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H31:I31"/>
    <mergeCell ref="H4:I4"/>
    <mergeCell ref="H6:I6"/>
    <mergeCell ref="H7:I7"/>
    <mergeCell ref="H10:I10"/>
    <mergeCell ref="H15:I15"/>
    <mergeCell ref="H16:I16"/>
    <mergeCell ref="H17:I17"/>
    <mergeCell ref="H18:I18"/>
    <mergeCell ref="H19:I19"/>
    <mergeCell ref="H23:I23"/>
    <mergeCell ref="H25:I25"/>
    <mergeCell ref="H28:I28"/>
  </mergeCells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 Poloskey</dc:creator>
  <cp:lastModifiedBy>Aimun Khan</cp:lastModifiedBy>
  <dcterms:created xsi:type="dcterms:W3CDTF">2019-11-17T13:24:19Z</dcterms:created>
  <dcterms:modified xsi:type="dcterms:W3CDTF">2023-07-12T08:03:50Z</dcterms:modified>
</cp:coreProperties>
</file>