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Datasets/"/>
    </mc:Choice>
  </mc:AlternateContent>
  <xr:revisionPtr revIDLastSave="0" documentId="13_ncr:1_{CF8F5FBD-4F9D-1743-8A40-9B7F3A6CFE3B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CPTAC-GBM" sheetId="1" r:id="rId1"/>
    <sheet name="CPTAC-GBM 2" sheetId="3" r:id="rId2"/>
    <sheet name="Skull-strip" sheetId="2" r:id="rId3"/>
  </sheets>
  <definedNames>
    <definedName name="PACIENTE">'Skull-strip'!$1:$1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2" i="3"/>
  <c r="F82" i="3"/>
  <c r="G82" i="3"/>
  <c r="H82" i="3"/>
  <c r="T52" i="3"/>
  <c r="T51" i="3"/>
  <c r="A72" i="3"/>
  <c r="D72" i="3" s="1"/>
  <c r="Q3" i="3"/>
  <c r="R3" i="3"/>
  <c r="S3" i="3"/>
  <c r="T3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Q24" i="3"/>
  <c r="R24" i="3"/>
  <c r="S24" i="3"/>
  <c r="T24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Q35" i="3"/>
  <c r="R35" i="3"/>
  <c r="S35" i="3"/>
  <c r="T35" i="3"/>
  <c r="Q36" i="3"/>
  <c r="R36" i="3"/>
  <c r="S36" i="3"/>
  <c r="T36" i="3"/>
  <c r="Q37" i="3"/>
  <c r="R37" i="3"/>
  <c r="S37" i="3"/>
  <c r="T37" i="3"/>
  <c r="Q38" i="3"/>
  <c r="R38" i="3"/>
  <c r="S38" i="3"/>
  <c r="T38" i="3"/>
  <c r="Q39" i="3"/>
  <c r="R39" i="3"/>
  <c r="S39" i="3"/>
  <c r="T39" i="3"/>
  <c r="Q40" i="3"/>
  <c r="R40" i="3"/>
  <c r="S40" i="3"/>
  <c r="T40" i="3"/>
  <c r="Q41" i="3"/>
  <c r="R41" i="3"/>
  <c r="S41" i="3"/>
  <c r="T41" i="3"/>
  <c r="Q42" i="3"/>
  <c r="R42" i="3"/>
  <c r="S42" i="3"/>
  <c r="T42" i="3"/>
  <c r="Q43" i="3"/>
  <c r="R43" i="3"/>
  <c r="S43" i="3"/>
  <c r="T43" i="3"/>
  <c r="Q44" i="3"/>
  <c r="R44" i="3"/>
  <c r="S44" i="3"/>
  <c r="T44" i="3"/>
  <c r="Q45" i="3"/>
  <c r="R45" i="3"/>
  <c r="S45" i="3"/>
  <c r="T45" i="3"/>
  <c r="Q46" i="3"/>
  <c r="R46" i="3"/>
  <c r="S46" i="3"/>
  <c r="T46" i="3"/>
  <c r="Q47" i="3"/>
  <c r="R47" i="3"/>
  <c r="S47" i="3"/>
  <c r="T47" i="3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/>
  <c r="S51" i="3"/>
  <c r="Q52" i="3"/>
  <c r="R52" i="3"/>
  <c r="S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/>
  <c r="Q57" i="3"/>
  <c r="R57" i="3"/>
  <c r="S57" i="3"/>
  <c r="T57" i="3"/>
  <c r="Q58" i="3"/>
  <c r="R58" i="3"/>
  <c r="S58" i="3"/>
  <c r="T58" i="3"/>
  <c r="Q59" i="3"/>
  <c r="R59" i="3"/>
  <c r="S59" i="3"/>
  <c r="T59" i="3"/>
  <c r="Q60" i="3"/>
  <c r="R60" i="3"/>
  <c r="S60" i="3"/>
  <c r="T60" i="3"/>
  <c r="Q61" i="3"/>
  <c r="R61" i="3"/>
  <c r="S61" i="3"/>
  <c r="T61" i="3"/>
  <c r="Q62" i="3"/>
  <c r="R62" i="3"/>
  <c r="S62" i="3"/>
  <c r="T62" i="3"/>
  <c r="Q63" i="3"/>
  <c r="R63" i="3"/>
  <c r="S63" i="3"/>
  <c r="T63" i="3"/>
  <c r="Q64" i="3"/>
  <c r="R64" i="3"/>
  <c r="S64" i="3"/>
  <c r="T64" i="3"/>
  <c r="Q65" i="3"/>
  <c r="R65" i="3"/>
  <c r="S65" i="3"/>
  <c r="T65" i="3"/>
  <c r="Q66" i="3"/>
  <c r="R66" i="3"/>
  <c r="S66" i="3"/>
  <c r="T66" i="3"/>
  <c r="Q67" i="3"/>
  <c r="R67" i="3"/>
  <c r="S67" i="3"/>
  <c r="T67" i="3"/>
  <c r="V67" i="3" s="1"/>
  <c r="T2" i="3"/>
  <c r="S2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2" i="3"/>
  <c r="J73" i="1"/>
  <c r="K73" i="1"/>
  <c r="I73" i="1"/>
  <c r="J71" i="1"/>
  <c r="K71" i="1"/>
  <c r="I71" i="1"/>
  <c r="K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70" i="1"/>
  <c r="D72" i="1"/>
  <c r="E72" i="1"/>
  <c r="F72" i="1"/>
  <c r="C72" i="1"/>
  <c r="A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A70" i="1"/>
  <c r="D7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  <c r="E70" i="1"/>
  <c r="L82" i="3" l="1"/>
  <c r="L81" i="3"/>
  <c r="I82" i="3"/>
  <c r="A74" i="3"/>
  <c r="I79" i="3"/>
  <c r="G79" i="3"/>
  <c r="F79" i="3"/>
  <c r="H79" i="3"/>
  <c r="K72" i="3"/>
  <c r="G72" i="3"/>
  <c r="C72" i="3"/>
  <c r="M72" i="3"/>
  <c r="J72" i="3"/>
  <c r="F72" i="3"/>
  <c r="N72" i="3"/>
  <c r="I72" i="3"/>
  <c r="E72" i="3"/>
  <c r="L72" i="3"/>
  <c r="H72" i="3"/>
  <c r="C70" i="1"/>
  <c r="F70" i="1"/>
  <c r="I81" i="3" l="1"/>
  <c r="G81" i="3"/>
  <c r="F81" i="3"/>
  <c r="H81" i="3"/>
  <c r="D74" i="3"/>
  <c r="E74" i="3"/>
  <c r="I74" i="3"/>
  <c r="M74" i="3"/>
  <c r="K74" i="3"/>
  <c r="L74" i="3"/>
  <c r="F74" i="3"/>
  <c r="J74" i="3"/>
  <c r="N74" i="3"/>
  <c r="G74" i="3"/>
  <c r="C74" i="3"/>
  <c r="H74" i="3"/>
</calcChain>
</file>

<file path=xl/sharedStrings.xml><?xml version="1.0" encoding="utf-8"?>
<sst xmlns="http://schemas.openxmlformats.org/spreadsheetml/2006/main" count="405" uniqueCount="109">
  <si>
    <t>PACIENTE</t>
  </si>
  <si>
    <t>FECHA IMAGEN</t>
  </si>
  <si>
    <t>AX T1</t>
  </si>
  <si>
    <t>AX FLAIR</t>
  </si>
  <si>
    <t>C3L-00016</t>
  </si>
  <si>
    <t>C3L-00019</t>
  </si>
  <si>
    <t>C3L-00265</t>
  </si>
  <si>
    <t>C3L-00278</t>
  </si>
  <si>
    <t>C3L-00349</t>
  </si>
  <si>
    <t>C3L-00424</t>
  </si>
  <si>
    <t>C3L-00429</t>
  </si>
  <si>
    <t>C3L-00506</t>
  </si>
  <si>
    <t>C3L-00528</t>
  </si>
  <si>
    <t>C3L-00591</t>
  </si>
  <si>
    <t>C3L-00631</t>
  </si>
  <si>
    <t>C3L-00636</t>
  </si>
  <si>
    <t>C3L-00671</t>
  </si>
  <si>
    <t>C3L-00674</t>
  </si>
  <si>
    <t>C3L-00677</t>
  </si>
  <si>
    <t>C3L-01040</t>
  </si>
  <si>
    <t>C3L-01043</t>
  </si>
  <si>
    <t>C3L-01045</t>
  </si>
  <si>
    <t>C3L-01046</t>
  </si>
  <si>
    <t>C3L-01048</t>
  </si>
  <si>
    <t>C3L-01049</t>
  </si>
  <si>
    <t>C3L-01142</t>
  </si>
  <si>
    <t>C3L-01146</t>
  </si>
  <si>
    <t>C3L-01155</t>
  </si>
  <si>
    <t>C3L-01156</t>
  </si>
  <si>
    <t>C3L-01157</t>
  </si>
  <si>
    <t>C3L-01327</t>
  </si>
  <si>
    <t>C3L-02041</t>
  </si>
  <si>
    <t>C3L-02465</t>
  </si>
  <si>
    <t>C3L-02504</t>
  </si>
  <si>
    <t>C3L-02704</t>
  </si>
  <si>
    <t>C3L-02705</t>
  </si>
  <si>
    <t>C3L-02706</t>
  </si>
  <si>
    <t>C3L-02707</t>
  </si>
  <si>
    <t>C3L-02708</t>
  </si>
  <si>
    <t>C3L-03260</t>
  </si>
  <si>
    <t>C3L-03266</t>
  </si>
  <si>
    <t>C3L-03727</t>
  </si>
  <si>
    <t>C3L-03728</t>
  </si>
  <si>
    <t>C3L-03744</t>
  </si>
  <si>
    <t>C3L-03747</t>
  </si>
  <si>
    <t>C3L-03748</t>
  </si>
  <si>
    <t>C3L-04084</t>
  </si>
  <si>
    <t>C3N-00661</t>
  </si>
  <si>
    <t>C3N-00662</t>
  </si>
  <si>
    <t>C3N-00663</t>
  </si>
  <si>
    <t>C3N-00665</t>
  </si>
  <si>
    <t>C3N-01192</t>
  </si>
  <si>
    <t>C3N-01196</t>
  </si>
  <si>
    <t>C3N-01197</t>
  </si>
  <si>
    <t>C3N-01334</t>
  </si>
  <si>
    <t>C3N-01505</t>
  </si>
  <si>
    <t>C3N-01515</t>
  </si>
  <si>
    <t>C3N-01849</t>
  </si>
  <si>
    <t>C3N-01850</t>
  </si>
  <si>
    <t>C3N-01851</t>
  </si>
  <si>
    <t>C3N-01852</t>
  </si>
  <si>
    <t>C3N-02255</t>
  </si>
  <si>
    <t>C3N-02256</t>
  </si>
  <si>
    <t>C3N-02286</t>
  </si>
  <si>
    <t>C3N-03001</t>
  </si>
  <si>
    <t>C3N-03003</t>
  </si>
  <si>
    <t>C3N-03755</t>
  </si>
  <si>
    <t>C3N-03756</t>
  </si>
  <si>
    <t>C3N-03789</t>
  </si>
  <si>
    <t>C3N-04686</t>
  </si>
  <si>
    <t>AX T1C</t>
  </si>
  <si>
    <t>AX T2</t>
  </si>
  <si>
    <t>Not in JSON</t>
  </si>
  <si>
    <t>TOTAL</t>
  </si>
  <si>
    <t>AX T2 %</t>
  </si>
  <si>
    <t>AX T1 %</t>
  </si>
  <si>
    <t>AX FLAIR %</t>
  </si>
  <si>
    <t>AX T1C %</t>
  </si>
  <si>
    <t>NEW TOTAL</t>
  </si>
  <si>
    <t>AX T1 + AX T1C</t>
  </si>
  <si>
    <t>AX T1 + AX T1C + AX FLAIR</t>
  </si>
  <si>
    <t>AX T1 + AX T1C + AX T2</t>
  </si>
  <si>
    <t>kk</t>
  </si>
  <si>
    <t>SAG T2</t>
  </si>
  <si>
    <t>SAG T1</t>
  </si>
  <si>
    <t>SAG FLAIR</t>
  </si>
  <si>
    <t>SAG T1C</t>
  </si>
  <si>
    <t>COR T2</t>
  </si>
  <si>
    <t>COR T1</t>
  </si>
  <si>
    <t>COR FLAIR</t>
  </si>
  <si>
    <t>COR T1C</t>
  </si>
  <si>
    <t>SAG T2 %</t>
  </si>
  <si>
    <t>SAG T1 %</t>
  </si>
  <si>
    <t>SAG T1C %</t>
  </si>
  <si>
    <t>SAG FLAIR %</t>
  </si>
  <si>
    <t>COR T2 %</t>
  </si>
  <si>
    <t>COR T1 %</t>
  </si>
  <si>
    <t>COR T1C %</t>
  </si>
  <si>
    <t>COR FLAIR %</t>
  </si>
  <si>
    <t>T2 %</t>
  </si>
  <si>
    <t>T1 %</t>
  </si>
  <si>
    <t>T1C %</t>
  </si>
  <si>
    <t>FLAIR %</t>
  </si>
  <si>
    <t>T1</t>
  </si>
  <si>
    <t>T1C</t>
  </si>
  <si>
    <t>T2</t>
  </si>
  <si>
    <t>FLAIR</t>
  </si>
  <si>
    <t>≠</t>
  </si>
  <si>
    <t>T1C + FLAIR +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</si>
</sst>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/>
    <xf numFmtId="0" fontId="0" fillId="2" borderId="0" xfId="0" applyFill="1"/>
    <xf numFmtId="0" fontId="2" fillId="0" borderId="0" xfId="0" applyFont="1"/>
    <xf numFmtId="0" fontId="3" fillId="3" borderId="0" xfId="0" applyFont="1" applyFill="1"/>
    <xf numFmtId="0" fontId="0" fillId="4" borderId="0" xfId="0" applyFill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38" workbookViewId="0">
      <selection activeCell="E56" sqref="E56"/>
    </sheetView>
  </sheetViews>
  <sheetFormatPr baseColWidth="10" defaultColWidth="8.83203125" defaultRowHeight="15" x14ac:dyDescent="0.2"/>
  <cols>
    <col min="1" max="1" width="11.6640625" customWidth="1"/>
    <col min="2" max="2" width="15.1640625" style="3" customWidth="1"/>
    <col min="3" max="3" width="10.83203125" customWidth="1"/>
    <col min="4" max="4" width="11.1640625" customWidth="1"/>
    <col min="5" max="5" width="12.1640625" customWidth="1"/>
    <col min="6" max="6" width="11.33203125" customWidth="1"/>
    <col min="7" max="7" width="11.6640625" customWidth="1"/>
    <col min="8" max="8" width="11.83203125" customWidth="1"/>
    <col min="9" max="9" width="13.5" customWidth="1"/>
    <col min="10" max="10" width="21.5" customWidth="1"/>
    <col min="11" max="11" width="22.5" customWidth="1"/>
    <col min="13" max="13" width="13.5" customWidth="1"/>
  </cols>
  <sheetData>
    <row r="1" spans="1:13" x14ac:dyDescent="0.2">
      <c r="A1" s="1" t="s">
        <v>0</v>
      </c>
      <c r="B1" s="1" t="s">
        <v>1</v>
      </c>
      <c r="C1" s="2" t="s">
        <v>71</v>
      </c>
      <c r="D1" s="2" t="s">
        <v>2</v>
      </c>
      <c r="E1" s="2" t="s">
        <v>3</v>
      </c>
      <c r="F1" s="2" t="s">
        <v>70</v>
      </c>
      <c r="H1" s="2" t="s">
        <v>73</v>
      </c>
      <c r="I1" s="2" t="s">
        <v>79</v>
      </c>
      <c r="J1" s="2" t="s">
        <v>80</v>
      </c>
      <c r="K1" s="2" t="s">
        <v>81</v>
      </c>
    </row>
    <row r="2" spans="1:13" x14ac:dyDescent="0.2">
      <c r="A2" t="s">
        <v>4</v>
      </c>
      <c r="B2" s="4">
        <v>36479</v>
      </c>
      <c r="C2">
        <v>1</v>
      </c>
      <c r="D2">
        <v>1</v>
      </c>
      <c r="E2">
        <v>1</v>
      </c>
      <c r="F2">
        <v>1</v>
      </c>
      <c r="H2">
        <f>SUM(C2:F2)</f>
        <v>4</v>
      </c>
      <c r="I2" t="b">
        <f>OR(D2,F2)</f>
        <v>1</v>
      </c>
      <c r="J2" t="b">
        <f>OR(D2,F2,E2)</f>
        <v>1</v>
      </c>
      <c r="K2" t="b">
        <f>OR(D2,F2,C2)</f>
        <v>1</v>
      </c>
      <c r="M2" t="s">
        <v>4</v>
      </c>
    </row>
    <row r="3" spans="1:13" x14ac:dyDescent="0.2">
      <c r="A3" t="s">
        <v>5</v>
      </c>
      <c r="B3" s="4">
        <v>36484</v>
      </c>
      <c r="C3">
        <v>0</v>
      </c>
      <c r="D3">
        <v>0</v>
      </c>
      <c r="E3">
        <v>1</v>
      </c>
      <c r="F3">
        <v>0</v>
      </c>
      <c r="H3">
        <f t="shared" ref="H3:H66" si="0">SUM(C3:F3)</f>
        <v>1</v>
      </c>
      <c r="I3" t="b">
        <f t="shared" ref="I3:I66" si="1">OR(D3,F3)</f>
        <v>0</v>
      </c>
      <c r="J3" t="b">
        <f t="shared" ref="J3:J66" si="2">OR(D3,F3,E3)</f>
        <v>1</v>
      </c>
      <c r="K3" t="b">
        <f t="shared" ref="K3:K66" si="3">OR(D3,F3,C3)</f>
        <v>0</v>
      </c>
      <c r="M3" t="s">
        <v>5</v>
      </c>
    </row>
    <row r="4" spans="1:13" x14ac:dyDescent="0.2">
      <c r="A4" t="s">
        <v>6</v>
      </c>
      <c r="B4" s="4">
        <v>36499</v>
      </c>
      <c r="C4">
        <v>0</v>
      </c>
      <c r="D4">
        <v>1</v>
      </c>
      <c r="E4">
        <v>0</v>
      </c>
      <c r="F4">
        <v>1</v>
      </c>
      <c r="H4">
        <f t="shared" si="0"/>
        <v>2</v>
      </c>
      <c r="I4" t="b">
        <f t="shared" si="1"/>
        <v>1</v>
      </c>
      <c r="J4" t="b">
        <f t="shared" si="2"/>
        <v>1</v>
      </c>
      <c r="K4" t="b">
        <f t="shared" si="3"/>
        <v>1</v>
      </c>
      <c r="M4" t="s">
        <v>6</v>
      </c>
    </row>
    <row r="5" spans="1:13" x14ac:dyDescent="0.2">
      <c r="A5" t="s">
        <v>7</v>
      </c>
      <c r="B5" s="4">
        <v>36513</v>
      </c>
      <c r="C5">
        <v>1</v>
      </c>
      <c r="D5">
        <v>1</v>
      </c>
      <c r="E5">
        <v>1</v>
      </c>
      <c r="F5">
        <v>1</v>
      </c>
      <c r="H5">
        <f t="shared" si="0"/>
        <v>4</v>
      </c>
      <c r="I5" t="b">
        <f t="shared" si="1"/>
        <v>1</v>
      </c>
      <c r="J5" t="b">
        <f t="shared" si="2"/>
        <v>1</v>
      </c>
      <c r="K5" t="b">
        <f t="shared" si="3"/>
        <v>1</v>
      </c>
      <c r="M5" t="s">
        <v>7</v>
      </c>
    </row>
    <row r="6" spans="1:13" x14ac:dyDescent="0.2">
      <c r="A6" t="s">
        <v>8</v>
      </c>
      <c r="B6" s="3">
        <v>36530</v>
      </c>
      <c r="C6">
        <v>1</v>
      </c>
      <c r="D6">
        <v>1</v>
      </c>
      <c r="E6">
        <v>1</v>
      </c>
      <c r="F6">
        <v>0</v>
      </c>
      <c r="H6">
        <f t="shared" si="0"/>
        <v>3</v>
      </c>
      <c r="I6" t="b">
        <f t="shared" si="1"/>
        <v>1</v>
      </c>
      <c r="J6" t="b">
        <f t="shared" si="2"/>
        <v>1</v>
      </c>
      <c r="K6" t="b">
        <f t="shared" si="3"/>
        <v>1</v>
      </c>
      <c r="M6" t="s">
        <v>8</v>
      </c>
    </row>
    <row r="7" spans="1:13" x14ac:dyDescent="0.2">
      <c r="A7" t="s">
        <v>9</v>
      </c>
      <c r="B7" s="3">
        <v>36558</v>
      </c>
      <c r="C7">
        <v>1</v>
      </c>
      <c r="D7">
        <v>0</v>
      </c>
      <c r="E7">
        <v>1</v>
      </c>
      <c r="F7">
        <v>0</v>
      </c>
      <c r="H7">
        <f t="shared" si="0"/>
        <v>2</v>
      </c>
      <c r="I7" t="b">
        <f t="shared" si="1"/>
        <v>0</v>
      </c>
      <c r="J7" t="b">
        <f t="shared" si="2"/>
        <v>1</v>
      </c>
      <c r="K7" t="b">
        <f t="shared" si="3"/>
        <v>1</v>
      </c>
      <c r="M7" t="s">
        <v>9</v>
      </c>
    </row>
    <row r="8" spans="1:13" x14ac:dyDescent="0.2">
      <c r="A8" t="s">
        <v>10</v>
      </c>
      <c r="B8" s="3">
        <v>36574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 t="b">
        <f t="shared" si="1"/>
        <v>0</v>
      </c>
      <c r="J8" t="b">
        <f t="shared" si="2"/>
        <v>0</v>
      </c>
      <c r="K8" t="b">
        <f t="shared" si="3"/>
        <v>0</v>
      </c>
      <c r="M8" t="s">
        <v>11</v>
      </c>
    </row>
    <row r="9" spans="1:13" x14ac:dyDescent="0.2">
      <c r="A9" t="s">
        <v>11</v>
      </c>
      <c r="B9" s="3">
        <v>36593</v>
      </c>
      <c r="C9">
        <v>0</v>
      </c>
      <c r="D9">
        <v>0</v>
      </c>
      <c r="E9">
        <v>1</v>
      </c>
      <c r="F9">
        <v>0</v>
      </c>
      <c r="H9">
        <f t="shared" si="0"/>
        <v>1</v>
      </c>
      <c r="I9" t="b">
        <f t="shared" si="1"/>
        <v>0</v>
      </c>
      <c r="J9" t="b">
        <f t="shared" si="2"/>
        <v>1</v>
      </c>
      <c r="K9" t="b">
        <f t="shared" si="3"/>
        <v>0</v>
      </c>
      <c r="M9" t="s">
        <v>12</v>
      </c>
    </row>
    <row r="10" spans="1:13" x14ac:dyDescent="0.2">
      <c r="A10" t="s">
        <v>12</v>
      </c>
      <c r="B10" s="3">
        <v>36632</v>
      </c>
      <c r="C10">
        <v>1</v>
      </c>
      <c r="D10">
        <v>0</v>
      </c>
      <c r="E10">
        <v>1</v>
      </c>
      <c r="F10">
        <v>0</v>
      </c>
      <c r="H10">
        <f t="shared" si="0"/>
        <v>2</v>
      </c>
      <c r="I10" t="b">
        <f t="shared" si="1"/>
        <v>0</v>
      </c>
      <c r="J10" t="b">
        <f t="shared" si="2"/>
        <v>1</v>
      </c>
      <c r="K10" t="b">
        <f t="shared" si="3"/>
        <v>1</v>
      </c>
      <c r="M10" t="s">
        <v>13</v>
      </c>
    </row>
    <row r="11" spans="1:13" x14ac:dyDescent="0.2">
      <c r="A11" t="s">
        <v>13</v>
      </c>
      <c r="B11" s="3">
        <v>36631</v>
      </c>
      <c r="C11">
        <v>1</v>
      </c>
      <c r="D11">
        <v>1</v>
      </c>
      <c r="E11">
        <v>0</v>
      </c>
      <c r="F11">
        <v>1</v>
      </c>
      <c r="H11">
        <f t="shared" si="0"/>
        <v>3</v>
      </c>
      <c r="I11" t="b">
        <f t="shared" si="1"/>
        <v>1</v>
      </c>
      <c r="J11" t="b">
        <f t="shared" si="2"/>
        <v>1</v>
      </c>
      <c r="K11" t="b">
        <f t="shared" si="3"/>
        <v>1</v>
      </c>
      <c r="M11" t="s">
        <v>14</v>
      </c>
    </row>
    <row r="12" spans="1:13" x14ac:dyDescent="0.2">
      <c r="A12" t="s">
        <v>14</v>
      </c>
      <c r="B12" s="3">
        <v>36638</v>
      </c>
      <c r="C12">
        <v>0</v>
      </c>
      <c r="D12">
        <v>0</v>
      </c>
      <c r="E12">
        <v>1</v>
      </c>
      <c r="F12">
        <v>0</v>
      </c>
      <c r="H12">
        <f t="shared" si="0"/>
        <v>1</v>
      </c>
      <c r="I12" t="b">
        <f t="shared" si="1"/>
        <v>0</v>
      </c>
      <c r="J12" t="b">
        <f t="shared" si="2"/>
        <v>1</v>
      </c>
      <c r="K12" t="b">
        <f t="shared" si="3"/>
        <v>0</v>
      </c>
      <c r="M12" t="s">
        <v>16</v>
      </c>
    </row>
    <row r="13" spans="1:13" x14ac:dyDescent="0.2">
      <c r="A13" s="5" t="s">
        <v>15</v>
      </c>
      <c r="B13" s="3">
        <v>36653</v>
      </c>
      <c r="C13">
        <v>0</v>
      </c>
      <c r="D13">
        <v>0</v>
      </c>
      <c r="E13">
        <v>0</v>
      </c>
      <c r="F13">
        <v>0</v>
      </c>
      <c r="G13" t="s">
        <v>72</v>
      </c>
      <c r="H13">
        <f t="shared" si="0"/>
        <v>0</v>
      </c>
      <c r="I13" t="b">
        <f t="shared" si="1"/>
        <v>0</v>
      </c>
      <c r="J13" t="b">
        <f t="shared" si="2"/>
        <v>0</v>
      </c>
      <c r="K13" t="b">
        <f t="shared" si="3"/>
        <v>0</v>
      </c>
      <c r="M13" t="s">
        <v>18</v>
      </c>
    </row>
    <row r="14" spans="1:13" x14ac:dyDescent="0.2">
      <c r="A14" t="s">
        <v>16</v>
      </c>
      <c r="B14" s="3">
        <v>36660</v>
      </c>
      <c r="C14">
        <v>0</v>
      </c>
      <c r="D14">
        <v>0</v>
      </c>
      <c r="E14">
        <v>0</v>
      </c>
      <c r="F14">
        <v>1</v>
      </c>
      <c r="H14">
        <f t="shared" si="0"/>
        <v>1</v>
      </c>
      <c r="I14" t="b">
        <f t="shared" si="1"/>
        <v>1</v>
      </c>
      <c r="J14" t="b">
        <f t="shared" si="2"/>
        <v>1</v>
      </c>
      <c r="K14" t="b">
        <f t="shared" si="3"/>
        <v>1</v>
      </c>
      <c r="M14" t="s">
        <v>19</v>
      </c>
    </row>
    <row r="15" spans="1:13" x14ac:dyDescent="0.2">
      <c r="A15" t="s">
        <v>17</v>
      </c>
      <c r="B15" s="3">
        <v>36674</v>
      </c>
      <c r="C15">
        <v>0</v>
      </c>
      <c r="D15">
        <v>0</v>
      </c>
      <c r="E15">
        <v>0</v>
      </c>
      <c r="F15">
        <v>0</v>
      </c>
      <c r="H15">
        <f t="shared" si="0"/>
        <v>0</v>
      </c>
      <c r="I15" t="b">
        <f t="shared" si="1"/>
        <v>0</v>
      </c>
      <c r="J15" t="b">
        <f t="shared" si="2"/>
        <v>0</v>
      </c>
      <c r="K15" t="b">
        <f t="shared" si="3"/>
        <v>0</v>
      </c>
      <c r="M15" t="s">
        <v>20</v>
      </c>
    </row>
    <row r="16" spans="1:13" x14ac:dyDescent="0.2">
      <c r="A16" t="s">
        <v>18</v>
      </c>
      <c r="B16" s="3">
        <v>36669</v>
      </c>
      <c r="C16">
        <v>0</v>
      </c>
      <c r="D16">
        <v>0</v>
      </c>
      <c r="E16">
        <v>1</v>
      </c>
      <c r="F16">
        <v>0</v>
      </c>
      <c r="H16">
        <f t="shared" si="0"/>
        <v>1</v>
      </c>
      <c r="I16" t="b">
        <f t="shared" si="1"/>
        <v>0</v>
      </c>
      <c r="J16" t="b">
        <f t="shared" si="2"/>
        <v>1</v>
      </c>
      <c r="K16" t="b">
        <f t="shared" si="3"/>
        <v>0</v>
      </c>
      <c r="M16" t="s">
        <v>21</v>
      </c>
    </row>
    <row r="17" spans="1:13" x14ac:dyDescent="0.2">
      <c r="A17" t="s">
        <v>19</v>
      </c>
      <c r="B17" s="3">
        <v>40748</v>
      </c>
      <c r="C17">
        <v>1</v>
      </c>
      <c r="D17">
        <v>0</v>
      </c>
      <c r="E17">
        <v>1</v>
      </c>
      <c r="F17">
        <v>1</v>
      </c>
      <c r="H17">
        <f t="shared" si="0"/>
        <v>3</v>
      </c>
      <c r="I17" t="b">
        <f t="shared" si="1"/>
        <v>1</v>
      </c>
      <c r="J17" t="b">
        <f t="shared" si="2"/>
        <v>1</v>
      </c>
      <c r="K17" t="b">
        <f t="shared" si="3"/>
        <v>1</v>
      </c>
      <c r="M17" t="s">
        <v>22</v>
      </c>
    </row>
    <row r="18" spans="1:13" x14ac:dyDescent="0.2">
      <c r="A18" t="s">
        <v>20</v>
      </c>
      <c r="B18" s="3">
        <v>40769</v>
      </c>
      <c r="C18">
        <v>1</v>
      </c>
      <c r="D18">
        <v>0</v>
      </c>
      <c r="E18">
        <v>1</v>
      </c>
      <c r="F18">
        <v>0</v>
      </c>
      <c r="H18">
        <f t="shared" si="0"/>
        <v>2</v>
      </c>
      <c r="I18" t="b">
        <f t="shared" si="1"/>
        <v>0</v>
      </c>
      <c r="J18" t="b">
        <f t="shared" si="2"/>
        <v>1</v>
      </c>
      <c r="K18" t="b">
        <f t="shared" si="3"/>
        <v>1</v>
      </c>
      <c r="M18" t="s">
        <v>24</v>
      </c>
    </row>
    <row r="19" spans="1:13" x14ac:dyDescent="0.2">
      <c r="A19" t="s">
        <v>21</v>
      </c>
      <c r="B19" s="3">
        <v>40805</v>
      </c>
      <c r="C19">
        <v>1</v>
      </c>
      <c r="D19">
        <v>0</v>
      </c>
      <c r="E19">
        <v>1</v>
      </c>
      <c r="F19">
        <v>1</v>
      </c>
      <c r="H19">
        <f t="shared" si="0"/>
        <v>3</v>
      </c>
      <c r="I19" t="b">
        <f t="shared" si="1"/>
        <v>1</v>
      </c>
      <c r="J19" t="b">
        <f t="shared" si="2"/>
        <v>1</v>
      </c>
      <c r="K19" t="b">
        <f t="shared" si="3"/>
        <v>1</v>
      </c>
      <c r="M19" t="s">
        <v>25</v>
      </c>
    </row>
    <row r="20" spans="1:13" x14ac:dyDescent="0.2">
      <c r="A20" t="s">
        <v>22</v>
      </c>
      <c r="B20" s="3">
        <v>40809</v>
      </c>
      <c r="C20">
        <v>0</v>
      </c>
      <c r="D20">
        <v>1</v>
      </c>
      <c r="E20">
        <v>1</v>
      </c>
      <c r="F20">
        <v>0</v>
      </c>
      <c r="H20">
        <f t="shared" si="0"/>
        <v>2</v>
      </c>
      <c r="I20" t="b">
        <f t="shared" si="1"/>
        <v>1</v>
      </c>
      <c r="J20" t="b">
        <f t="shared" si="2"/>
        <v>1</v>
      </c>
      <c r="K20" t="b">
        <f t="shared" si="3"/>
        <v>1</v>
      </c>
      <c r="M20" t="s">
        <v>26</v>
      </c>
    </row>
    <row r="21" spans="1:13" x14ac:dyDescent="0.2">
      <c r="A21" t="s">
        <v>23</v>
      </c>
      <c r="B21" s="3">
        <v>40936</v>
      </c>
      <c r="C21">
        <v>0</v>
      </c>
      <c r="D21">
        <v>0</v>
      </c>
      <c r="E21">
        <v>0</v>
      </c>
      <c r="F21">
        <v>0</v>
      </c>
      <c r="H21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M21" t="s">
        <v>27</v>
      </c>
    </row>
    <row r="22" spans="1:13" x14ac:dyDescent="0.2">
      <c r="A22" t="s">
        <v>24</v>
      </c>
      <c r="B22" s="3">
        <v>40917</v>
      </c>
      <c r="C22">
        <v>0</v>
      </c>
      <c r="D22">
        <v>1</v>
      </c>
      <c r="E22">
        <v>0</v>
      </c>
      <c r="F22">
        <v>0</v>
      </c>
      <c r="H22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M22" t="s">
        <v>28</v>
      </c>
    </row>
    <row r="23" spans="1:13" x14ac:dyDescent="0.2">
      <c r="A23" t="s">
        <v>25</v>
      </c>
      <c r="B23" s="3">
        <v>40972</v>
      </c>
      <c r="C23">
        <v>1</v>
      </c>
      <c r="D23">
        <v>1</v>
      </c>
      <c r="E23">
        <v>0</v>
      </c>
      <c r="F23">
        <v>1</v>
      </c>
      <c r="H23">
        <f t="shared" si="0"/>
        <v>3</v>
      </c>
      <c r="I23" t="b">
        <f t="shared" si="1"/>
        <v>1</v>
      </c>
      <c r="J23" t="b">
        <f t="shared" si="2"/>
        <v>1</v>
      </c>
      <c r="K23" t="b">
        <f t="shared" si="3"/>
        <v>1</v>
      </c>
      <c r="M23" t="s">
        <v>30</v>
      </c>
    </row>
    <row r="24" spans="1:13" x14ac:dyDescent="0.2">
      <c r="A24" t="s">
        <v>26</v>
      </c>
      <c r="B24" s="3">
        <v>41014</v>
      </c>
      <c r="C24">
        <v>1</v>
      </c>
      <c r="D24">
        <v>0</v>
      </c>
      <c r="E24">
        <v>1</v>
      </c>
      <c r="F24">
        <v>0</v>
      </c>
      <c r="H24">
        <f t="shared" si="0"/>
        <v>2</v>
      </c>
      <c r="I24" t="b">
        <f t="shared" si="1"/>
        <v>0</v>
      </c>
      <c r="J24" t="b">
        <f t="shared" si="2"/>
        <v>1</v>
      </c>
      <c r="K24" t="b">
        <f t="shared" si="3"/>
        <v>1</v>
      </c>
      <c r="M24" t="s">
        <v>31</v>
      </c>
    </row>
    <row r="25" spans="1:13" x14ac:dyDescent="0.2">
      <c r="A25" t="s">
        <v>27</v>
      </c>
      <c r="B25" s="3">
        <v>40943</v>
      </c>
      <c r="C25">
        <v>1</v>
      </c>
      <c r="D25">
        <v>0</v>
      </c>
      <c r="E25">
        <v>1</v>
      </c>
      <c r="F25">
        <v>1</v>
      </c>
      <c r="H25">
        <f t="shared" si="0"/>
        <v>3</v>
      </c>
      <c r="I25" t="b">
        <f t="shared" si="1"/>
        <v>1</v>
      </c>
      <c r="J25" t="b">
        <f t="shared" si="2"/>
        <v>1</v>
      </c>
      <c r="K25" t="b">
        <f t="shared" si="3"/>
        <v>1</v>
      </c>
      <c r="M25" t="s">
        <v>32</v>
      </c>
    </row>
    <row r="26" spans="1:13" x14ac:dyDescent="0.2">
      <c r="A26" t="s">
        <v>28</v>
      </c>
      <c r="B26" s="3">
        <v>40942</v>
      </c>
      <c r="C26">
        <v>1</v>
      </c>
      <c r="D26">
        <v>1</v>
      </c>
      <c r="E26">
        <v>1</v>
      </c>
      <c r="F26">
        <v>0</v>
      </c>
      <c r="H26">
        <f t="shared" si="0"/>
        <v>3</v>
      </c>
      <c r="I26" t="b">
        <f t="shared" si="1"/>
        <v>1</v>
      </c>
      <c r="J26" t="b">
        <f t="shared" si="2"/>
        <v>1</v>
      </c>
      <c r="K26" t="b">
        <f t="shared" si="3"/>
        <v>1</v>
      </c>
      <c r="M26" t="s">
        <v>33</v>
      </c>
    </row>
    <row r="27" spans="1:13" x14ac:dyDescent="0.2">
      <c r="A27" t="s">
        <v>29</v>
      </c>
      <c r="B27" s="3">
        <v>40944</v>
      </c>
      <c r="C27">
        <v>0</v>
      </c>
      <c r="D27">
        <v>0</v>
      </c>
      <c r="E27">
        <v>0</v>
      </c>
      <c r="F27">
        <v>0</v>
      </c>
      <c r="H27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M27" t="s">
        <v>34</v>
      </c>
    </row>
    <row r="28" spans="1:13" x14ac:dyDescent="0.2">
      <c r="A28" t="s">
        <v>30</v>
      </c>
      <c r="B28" s="3">
        <v>36734</v>
      </c>
      <c r="C28">
        <v>0</v>
      </c>
      <c r="D28">
        <v>1</v>
      </c>
      <c r="E28">
        <v>1</v>
      </c>
      <c r="F28">
        <v>1</v>
      </c>
      <c r="H28">
        <f t="shared" si="0"/>
        <v>3</v>
      </c>
      <c r="I28" t="b">
        <f t="shared" si="1"/>
        <v>1</v>
      </c>
      <c r="J28" t="b">
        <f t="shared" si="2"/>
        <v>1</v>
      </c>
      <c r="K28" t="b">
        <f t="shared" si="3"/>
        <v>1</v>
      </c>
      <c r="M28" t="s">
        <v>35</v>
      </c>
    </row>
    <row r="29" spans="1:13" x14ac:dyDescent="0.2">
      <c r="A29" t="s">
        <v>31</v>
      </c>
      <c r="B29" s="3">
        <v>36810</v>
      </c>
      <c r="C29">
        <v>1</v>
      </c>
      <c r="D29">
        <v>1</v>
      </c>
      <c r="E29">
        <v>1</v>
      </c>
      <c r="F29">
        <v>1</v>
      </c>
      <c r="H29">
        <f t="shared" si="0"/>
        <v>4</v>
      </c>
      <c r="I29" t="b">
        <f t="shared" si="1"/>
        <v>1</v>
      </c>
      <c r="J29" t="b">
        <f t="shared" si="2"/>
        <v>1</v>
      </c>
      <c r="K29" t="b">
        <f t="shared" si="3"/>
        <v>1</v>
      </c>
      <c r="M29" t="s">
        <v>36</v>
      </c>
    </row>
    <row r="30" spans="1:13" x14ac:dyDescent="0.2">
      <c r="A30" t="s">
        <v>32</v>
      </c>
      <c r="B30" s="3">
        <v>36540</v>
      </c>
      <c r="C30">
        <v>1</v>
      </c>
      <c r="D30">
        <v>0</v>
      </c>
      <c r="E30">
        <v>1</v>
      </c>
      <c r="F30">
        <v>0</v>
      </c>
      <c r="H30">
        <f t="shared" si="0"/>
        <v>2</v>
      </c>
      <c r="I30" t="b">
        <f t="shared" si="1"/>
        <v>0</v>
      </c>
      <c r="J30" t="b">
        <f t="shared" si="2"/>
        <v>1</v>
      </c>
      <c r="K30" t="b">
        <f t="shared" si="3"/>
        <v>1</v>
      </c>
      <c r="M30" t="s">
        <v>38</v>
      </c>
    </row>
    <row r="31" spans="1:13" x14ac:dyDescent="0.2">
      <c r="A31" t="s">
        <v>33</v>
      </c>
      <c r="B31" s="3">
        <v>36979</v>
      </c>
      <c r="C31">
        <v>0</v>
      </c>
      <c r="D31">
        <v>0</v>
      </c>
      <c r="E31">
        <v>1</v>
      </c>
      <c r="F31">
        <v>0</v>
      </c>
      <c r="H31">
        <f t="shared" si="0"/>
        <v>1</v>
      </c>
      <c r="I31" t="b">
        <f t="shared" si="1"/>
        <v>0</v>
      </c>
      <c r="J31" t="b">
        <f t="shared" si="2"/>
        <v>1</v>
      </c>
      <c r="K31" t="b">
        <f t="shared" si="3"/>
        <v>0</v>
      </c>
      <c r="M31" t="s">
        <v>39</v>
      </c>
    </row>
    <row r="32" spans="1:13" x14ac:dyDescent="0.2">
      <c r="A32" t="s">
        <v>34</v>
      </c>
      <c r="B32" s="3">
        <v>38684</v>
      </c>
      <c r="C32">
        <v>1</v>
      </c>
      <c r="D32">
        <v>1</v>
      </c>
      <c r="E32">
        <v>1</v>
      </c>
      <c r="F32">
        <v>0</v>
      </c>
      <c r="H32">
        <f t="shared" si="0"/>
        <v>3</v>
      </c>
      <c r="I32" t="b">
        <f t="shared" si="1"/>
        <v>1</v>
      </c>
      <c r="J32" t="b">
        <f t="shared" si="2"/>
        <v>1</v>
      </c>
      <c r="K32" t="b">
        <f t="shared" si="3"/>
        <v>1</v>
      </c>
      <c r="M32" t="s">
        <v>40</v>
      </c>
    </row>
    <row r="33" spans="1:13" x14ac:dyDescent="0.2">
      <c r="A33" t="s">
        <v>35</v>
      </c>
      <c r="B33" s="3">
        <v>38702</v>
      </c>
      <c r="C33">
        <v>0</v>
      </c>
      <c r="D33">
        <v>0</v>
      </c>
      <c r="E33">
        <v>1</v>
      </c>
      <c r="F33">
        <v>0</v>
      </c>
      <c r="H33">
        <f t="shared" si="0"/>
        <v>1</v>
      </c>
      <c r="I33" t="b">
        <f t="shared" si="1"/>
        <v>0</v>
      </c>
      <c r="J33" t="b">
        <f t="shared" si="2"/>
        <v>1</v>
      </c>
      <c r="K33" t="b">
        <f t="shared" si="3"/>
        <v>0</v>
      </c>
      <c r="M33" t="s">
        <v>41</v>
      </c>
    </row>
    <row r="34" spans="1:13" x14ac:dyDescent="0.2">
      <c r="A34" t="s">
        <v>36</v>
      </c>
      <c r="B34" s="3">
        <v>38907</v>
      </c>
      <c r="C34">
        <v>1</v>
      </c>
      <c r="D34">
        <v>1</v>
      </c>
      <c r="E34">
        <v>1</v>
      </c>
      <c r="F34">
        <v>1</v>
      </c>
      <c r="H34">
        <f t="shared" si="0"/>
        <v>4</v>
      </c>
      <c r="I34" t="b">
        <f t="shared" si="1"/>
        <v>1</v>
      </c>
      <c r="J34" t="b">
        <f t="shared" si="2"/>
        <v>1</v>
      </c>
      <c r="K34" t="b">
        <f t="shared" si="3"/>
        <v>1</v>
      </c>
      <c r="M34" t="s">
        <v>43</v>
      </c>
    </row>
    <row r="35" spans="1:13" x14ac:dyDescent="0.2">
      <c r="A35" t="s">
        <v>37</v>
      </c>
      <c r="B35" s="3">
        <v>38691</v>
      </c>
      <c r="C35">
        <v>0</v>
      </c>
      <c r="D35">
        <v>0</v>
      </c>
      <c r="E35">
        <v>0</v>
      </c>
      <c r="F35">
        <v>0</v>
      </c>
      <c r="H35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0</v>
      </c>
      <c r="M35" t="s">
        <v>44</v>
      </c>
    </row>
    <row r="36" spans="1:13" x14ac:dyDescent="0.2">
      <c r="A36" t="s">
        <v>38</v>
      </c>
      <c r="B36" s="3">
        <v>38650</v>
      </c>
      <c r="C36">
        <v>1</v>
      </c>
      <c r="D36">
        <v>1</v>
      </c>
      <c r="E36">
        <v>1</v>
      </c>
      <c r="F36">
        <v>1</v>
      </c>
      <c r="H36">
        <f t="shared" si="0"/>
        <v>4</v>
      </c>
      <c r="I36" t="b">
        <f t="shared" si="1"/>
        <v>1</v>
      </c>
      <c r="J36" t="b">
        <f t="shared" si="2"/>
        <v>1</v>
      </c>
      <c r="K36" t="b">
        <f t="shared" si="3"/>
        <v>1</v>
      </c>
      <c r="M36" t="s">
        <v>45</v>
      </c>
    </row>
    <row r="37" spans="1:13" x14ac:dyDescent="0.2">
      <c r="A37" t="s">
        <v>39</v>
      </c>
      <c r="B37" s="3">
        <v>37056</v>
      </c>
      <c r="C37">
        <v>1</v>
      </c>
      <c r="D37">
        <v>1</v>
      </c>
      <c r="E37">
        <v>0</v>
      </c>
      <c r="F37">
        <v>0</v>
      </c>
      <c r="H37">
        <f t="shared" si="0"/>
        <v>2</v>
      </c>
      <c r="I37" t="b">
        <f t="shared" si="1"/>
        <v>1</v>
      </c>
      <c r="J37" t="b">
        <f t="shared" si="2"/>
        <v>1</v>
      </c>
      <c r="K37" t="b">
        <f t="shared" si="3"/>
        <v>1</v>
      </c>
      <c r="M37" t="s">
        <v>46</v>
      </c>
    </row>
    <row r="38" spans="1:13" x14ac:dyDescent="0.2">
      <c r="A38" t="s">
        <v>40</v>
      </c>
      <c r="B38" s="3">
        <v>37068</v>
      </c>
      <c r="C38">
        <v>1</v>
      </c>
      <c r="D38">
        <v>0</v>
      </c>
      <c r="E38">
        <v>1</v>
      </c>
      <c r="F38">
        <v>0</v>
      </c>
      <c r="H38">
        <f t="shared" si="0"/>
        <v>2</v>
      </c>
      <c r="I38" t="b">
        <f t="shared" si="1"/>
        <v>0</v>
      </c>
      <c r="J38" t="b">
        <f t="shared" si="2"/>
        <v>1</v>
      </c>
      <c r="K38" t="b">
        <f t="shared" si="3"/>
        <v>1</v>
      </c>
      <c r="M38" t="s">
        <v>47</v>
      </c>
    </row>
    <row r="39" spans="1:13" x14ac:dyDescent="0.2">
      <c r="A39" t="s">
        <v>41</v>
      </c>
      <c r="B39" s="3">
        <v>37146</v>
      </c>
      <c r="C39">
        <v>1</v>
      </c>
      <c r="D39">
        <v>1</v>
      </c>
      <c r="E39">
        <v>0</v>
      </c>
      <c r="F39">
        <v>1</v>
      </c>
      <c r="H39">
        <f t="shared" si="0"/>
        <v>3</v>
      </c>
      <c r="I39" t="b">
        <f t="shared" si="1"/>
        <v>1</v>
      </c>
      <c r="J39" t="b">
        <f t="shared" si="2"/>
        <v>1</v>
      </c>
      <c r="K39" t="b">
        <f t="shared" si="3"/>
        <v>1</v>
      </c>
      <c r="M39" t="s">
        <v>48</v>
      </c>
    </row>
    <row r="40" spans="1:13" x14ac:dyDescent="0.2">
      <c r="A40" t="s">
        <v>42</v>
      </c>
      <c r="B40" s="3">
        <v>37150</v>
      </c>
      <c r="C40">
        <v>0</v>
      </c>
      <c r="D40">
        <v>0</v>
      </c>
      <c r="E40">
        <v>0</v>
      </c>
      <c r="F40">
        <v>0</v>
      </c>
      <c r="H40">
        <f t="shared" si="0"/>
        <v>0</v>
      </c>
      <c r="I40" t="b">
        <f t="shared" si="1"/>
        <v>0</v>
      </c>
      <c r="J40" t="b">
        <f t="shared" si="2"/>
        <v>0</v>
      </c>
      <c r="K40" t="b">
        <f t="shared" si="3"/>
        <v>0</v>
      </c>
      <c r="M40" t="s">
        <v>49</v>
      </c>
    </row>
    <row r="41" spans="1:13" x14ac:dyDescent="0.2">
      <c r="A41" t="s">
        <v>43</v>
      </c>
      <c r="B41" s="3">
        <v>38893</v>
      </c>
      <c r="C41">
        <v>0</v>
      </c>
      <c r="D41">
        <v>1</v>
      </c>
      <c r="E41">
        <v>1</v>
      </c>
      <c r="F41">
        <v>0</v>
      </c>
      <c r="H41">
        <f t="shared" si="0"/>
        <v>2</v>
      </c>
      <c r="I41" t="b">
        <f t="shared" si="1"/>
        <v>1</v>
      </c>
      <c r="J41" t="b">
        <f t="shared" si="2"/>
        <v>1</v>
      </c>
      <c r="K41" t="b">
        <f t="shared" si="3"/>
        <v>1</v>
      </c>
      <c r="M41" t="s">
        <v>50</v>
      </c>
    </row>
    <row r="42" spans="1:13" x14ac:dyDescent="0.2">
      <c r="A42" t="s">
        <v>44</v>
      </c>
      <c r="B42" s="3">
        <v>38960</v>
      </c>
      <c r="C42">
        <v>1</v>
      </c>
      <c r="D42">
        <v>1</v>
      </c>
      <c r="E42">
        <v>1</v>
      </c>
      <c r="F42">
        <v>1</v>
      </c>
      <c r="H42">
        <f t="shared" si="0"/>
        <v>4</v>
      </c>
      <c r="I42" t="b">
        <f t="shared" si="1"/>
        <v>1</v>
      </c>
      <c r="J42" t="b">
        <f t="shared" si="2"/>
        <v>1</v>
      </c>
      <c r="K42" t="b">
        <f t="shared" si="3"/>
        <v>1</v>
      </c>
      <c r="M42" t="s">
        <v>51</v>
      </c>
    </row>
    <row r="43" spans="1:13" x14ac:dyDescent="0.2">
      <c r="A43" t="s">
        <v>45</v>
      </c>
      <c r="B43" s="3">
        <v>38874</v>
      </c>
      <c r="C43">
        <v>1</v>
      </c>
      <c r="D43">
        <v>1</v>
      </c>
      <c r="E43">
        <v>1</v>
      </c>
      <c r="F43">
        <v>1</v>
      </c>
      <c r="H43">
        <f t="shared" si="0"/>
        <v>4</v>
      </c>
      <c r="I43" t="b">
        <f t="shared" si="1"/>
        <v>1</v>
      </c>
      <c r="J43" t="b">
        <f t="shared" si="2"/>
        <v>1</v>
      </c>
      <c r="K43" t="b">
        <f t="shared" si="3"/>
        <v>1</v>
      </c>
      <c r="M43" t="s">
        <v>52</v>
      </c>
    </row>
    <row r="44" spans="1:13" x14ac:dyDescent="0.2">
      <c r="A44" t="s">
        <v>46</v>
      </c>
      <c r="B44" s="3">
        <v>38914</v>
      </c>
      <c r="C44">
        <v>0</v>
      </c>
      <c r="D44">
        <v>1</v>
      </c>
      <c r="E44">
        <v>0</v>
      </c>
      <c r="F44">
        <v>1</v>
      </c>
      <c r="H44">
        <f t="shared" si="0"/>
        <v>2</v>
      </c>
      <c r="I44" t="b">
        <f t="shared" si="1"/>
        <v>1</v>
      </c>
      <c r="J44" t="b">
        <f t="shared" si="2"/>
        <v>1</v>
      </c>
      <c r="K44" t="b">
        <f t="shared" si="3"/>
        <v>1</v>
      </c>
      <c r="M44" t="s">
        <v>55</v>
      </c>
    </row>
    <row r="45" spans="1:13" x14ac:dyDescent="0.2">
      <c r="A45" t="s">
        <v>47</v>
      </c>
      <c r="B45" s="3">
        <v>36568</v>
      </c>
      <c r="C45">
        <v>1</v>
      </c>
      <c r="D45">
        <v>1</v>
      </c>
      <c r="E45">
        <v>1</v>
      </c>
      <c r="F45">
        <v>1</v>
      </c>
      <c r="H45">
        <f t="shared" si="0"/>
        <v>4</v>
      </c>
      <c r="I45" t="b">
        <f t="shared" si="1"/>
        <v>1</v>
      </c>
      <c r="J45" t="b">
        <f t="shared" si="2"/>
        <v>1</v>
      </c>
      <c r="K45" t="b">
        <f t="shared" si="3"/>
        <v>1</v>
      </c>
      <c r="M45" t="s">
        <v>57</v>
      </c>
    </row>
    <row r="46" spans="1:13" x14ac:dyDescent="0.2">
      <c r="A46" t="s">
        <v>48</v>
      </c>
      <c r="B46" s="3">
        <v>36565</v>
      </c>
      <c r="C46">
        <v>0</v>
      </c>
      <c r="D46">
        <v>1</v>
      </c>
      <c r="E46">
        <v>0</v>
      </c>
      <c r="F46">
        <v>1</v>
      </c>
      <c r="H46">
        <f t="shared" si="0"/>
        <v>2</v>
      </c>
      <c r="I46" t="b">
        <f t="shared" si="1"/>
        <v>1</v>
      </c>
      <c r="J46" t="b">
        <f t="shared" si="2"/>
        <v>1</v>
      </c>
      <c r="K46" t="b">
        <f t="shared" si="3"/>
        <v>1</v>
      </c>
      <c r="M46" t="s">
        <v>59</v>
      </c>
    </row>
    <row r="47" spans="1:13" x14ac:dyDescent="0.2">
      <c r="A47" t="s">
        <v>49</v>
      </c>
      <c r="B47" s="3">
        <v>36578</v>
      </c>
      <c r="C47">
        <v>1</v>
      </c>
      <c r="D47">
        <v>1</v>
      </c>
      <c r="E47">
        <v>0</v>
      </c>
      <c r="F47">
        <v>1</v>
      </c>
      <c r="H47">
        <f t="shared" si="0"/>
        <v>3</v>
      </c>
      <c r="I47" t="b">
        <f t="shared" si="1"/>
        <v>1</v>
      </c>
      <c r="J47" t="b">
        <f t="shared" si="2"/>
        <v>1</v>
      </c>
      <c r="K47" t="b">
        <f t="shared" si="3"/>
        <v>1</v>
      </c>
      <c r="M47" t="s">
        <v>60</v>
      </c>
    </row>
    <row r="48" spans="1:13" x14ac:dyDescent="0.2">
      <c r="A48" t="s">
        <v>50</v>
      </c>
      <c r="B48" s="3">
        <v>36637</v>
      </c>
      <c r="C48">
        <v>1</v>
      </c>
      <c r="D48">
        <v>1</v>
      </c>
      <c r="E48">
        <v>0</v>
      </c>
      <c r="F48">
        <v>1</v>
      </c>
      <c r="H48">
        <f t="shared" si="0"/>
        <v>3</v>
      </c>
      <c r="I48" t="b">
        <f t="shared" si="1"/>
        <v>1</v>
      </c>
      <c r="J48" t="b">
        <f t="shared" si="2"/>
        <v>1</v>
      </c>
      <c r="K48" t="b">
        <f t="shared" si="3"/>
        <v>1</v>
      </c>
      <c r="M48" t="s">
        <v>61</v>
      </c>
    </row>
    <row r="49" spans="1:13" x14ac:dyDescent="0.2">
      <c r="A49" t="s">
        <v>51</v>
      </c>
      <c r="B49" s="3">
        <v>36648</v>
      </c>
      <c r="C49">
        <v>1</v>
      </c>
      <c r="D49">
        <v>1</v>
      </c>
      <c r="E49">
        <v>1</v>
      </c>
      <c r="F49">
        <v>1</v>
      </c>
      <c r="H49">
        <f t="shared" si="0"/>
        <v>4</v>
      </c>
      <c r="I49" t="b">
        <f t="shared" si="1"/>
        <v>1</v>
      </c>
      <c r="J49" t="b">
        <f t="shared" si="2"/>
        <v>1</v>
      </c>
      <c r="K49" t="b">
        <f t="shared" si="3"/>
        <v>1</v>
      </c>
      <c r="M49" t="s">
        <v>62</v>
      </c>
    </row>
    <row r="50" spans="1:13" x14ac:dyDescent="0.2">
      <c r="A50" t="s">
        <v>52</v>
      </c>
      <c r="B50" s="3">
        <v>36767</v>
      </c>
      <c r="C50">
        <v>1</v>
      </c>
      <c r="D50">
        <v>0</v>
      </c>
      <c r="E50">
        <v>0</v>
      </c>
      <c r="F50">
        <v>0</v>
      </c>
      <c r="H50">
        <f t="shared" si="0"/>
        <v>1</v>
      </c>
      <c r="I50" t="b">
        <f t="shared" si="1"/>
        <v>0</v>
      </c>
      <c r="J50" t="b">
        <f t="shared" si="2"/>
        <v>0</v>
      </c>
      <c r="K50" t="b">
        <f t="shared" si="3"/>
        <v>1</v>
      </c>
      <c r="M50" t="s">
        <v>63</v>
      </c>
    </row>
    <row r="51" spans="1:13" x14ac:dyDescent="0.2">
      <c r="A51" t="s">
        <v>53</v>
      </c>
      <c r="B51" s="3">
        <v>36603</v>
      </c>
      <c r="C51">
        <v>0</v>
      </c>
      <c r="D51">
        <v>0</v>
      </c>
      <c r="E51">
        <v>0</v>
      </c>
      <c r="F51">
        <v>0</v>
      </c>
      <c r="H51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M51" t="s">
        <v>64</v>
      </c>
    </row>
    <row r="52" spans="1:13" x14ac:dyDescent="0.2">
      <c r="A52" t="s">
        <v>54</v>
      </c>
      <c r="B52" s="3">
        <v>36663</v>
      </c>
      <c r="C52">
        <v>0</v>
      </c>
      <c r="D52">
        <v>0</v>
      </c>
      <c r="E52">
        <v>0</v>
      </c>
      <c r="F52">
        <v>0</v>
      </c>
      <c r="H52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M52" t="s">
        <v>65</v>
      </c>
    </row>
    <row r="53" spans="1:13" x14ac:dyDescent="0.2">
      <c r="A53" t="s">
        <v>55</v>
      </c>
      <c r="B53" s="3">
        <v>40301</v>
      </c>
      <c r="C53">
        <v>0</v>
      </c>
      <c r="D53">
        <v>1</v>
      </c>
      <c r="E53">
        <v>1</v>
      </c>
      <c r="F53">
        <v>0</v>
      </c>
      <c r="H53">
        <f t="shared" si="0"/>
        <v>2</v>
      </c>
      <c r="I53" t="b">
        <f t="shared" si="1"/>
        <v>1</v>
      </c>
      <c r="J53" t="b">
        <f t="shared" si="2"/>
        <v>1</v>
      </c>
      <c r="K53" t="b">
        <f t="shared" si="3"/>
        <v>1</v>
      </c>
      <c r="M53" t="s">
        <v>66</v>
      </c>
    </row>
    <row r="54" spans="1:13" x14ac:dyDescent="0.2">
      <c r="A54" t="s">
        <v>56</v>
      </c>
      <c r="B54" s="3">
        <v>40279</v>
      </c>
      <c r="C54">
        <v>0</v>
      </c>
      <c r="D54">
        <v>0</v>
      </c>
      <c r="E54">
        <v>0</v>
      </c>
      <c r="F54">
        <v>0</v>
      </c>
      <c r="H54">
        <f t="shared" si="0"/>
        <v>0</v>
      </c>
      <c r="I54" t="b">
        <f t="shared" si="1"/>
        <v>0</v>
      </c>
      <c r="J54" t="b">
        <f t="shared" si="2"/>
        <v>0</v>
      </c>
      <c r="K54" t="b">
        <f t="shared" si="3"/>
        <v>0</v>
      </c>
      <c r="M54" t="s">
        <v>67</v>
      </c>
    </row>
    <row r="55" spans="1:13" x14ac:dyDescent="0.2">
      <c r="A55" t="s">
        <v>57</v>
      </c>
      <c r="B55" s="3">
        <v>36714</v>
      </c>
      <c r="C55">
        <v>1</v>
      </c>
      <c r="D55">
        <v>1</v>
      </c>
      <c r="E55">
        <v>0</v>
      </c>
      <c r="F55">
        <v>1</v>
      </c>
      <c r="H55">
        <f t="shared" si="0"/>
        <v>3</v>
      </c>
      <c r="I55" t="b">
        <f t="shared" si="1"/>
        <v>1</v>
      </c>
      <c r="J55" t="b">
        <f t="shared" si="2"/>
        <v>1</v>
      </c>
      <c r="K55" t="b">
        <f t="shared" si="3"/>
        <v>1</v>
      </c>
      <c r="M55" t="s">
        <v>69</v>
      </c>
    </row>
    <row r="56" spans="1:13" x14ac:dyDescent="0.2">
      <c r="A56" t="s">
        <v>58</v>
      </c>
      <c r="B56" s="3">
        <v>36733</v>
      </c>
      <c r="C56">
        <v>0</v>
      </c>
      <c r="D56">
        <v>0</v>
      </c>
      <c r="E56">
        <v>0</v>
      </c>
      <c r="F56">
        <v>0</v>
      </c>
      <c r="H56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</row>
    <row r="57" spans="1:13" x14ac:dyDescent="0.2">
      <c r="A57" t="s">
        <v>59</v>
      </c>
      <c r="B57" s="3">
        <v>36768</v>
      </c>
      <c r="C57">
        <v>1</v>
      </c>
      <c r="D57">
        <v>1</v>
      </c>
      <c r="E57">
        <v>0</v>
      </c>
      <c r="F57">
        <v>1</v>
      </c>
      <c r="H57">
        <f t="shared" si="0"/>
        <v>3</v>
      </c>
      <c r="I57" t="b">
        <f t="shared" si="1"/>
        <v>1</v>
      </c>
      <c r="J57" t="b">
        <f t="shared" si="2"/>
        <v>1</v>
      </c>
      <c r="K57" t="b">
        <f t="shared" si="3"/>
        <v>1</v>
      </c>
    </row>
    <row r="58" spans="1:13" x14ac:dyDescent="0.2">
      <c r="A58" t="s">
        <v>60</v>
      </c>
      <c r="B58" s="3">
        <v>36796</v>
      </c>
      <c r="C58">
        <v>1</v>
      </c>
      <c r="D58">
        <v>1</v>
      </c>
      <c r="E58">
        <v>1</v>
      </c>
      <c r="F58">
        <v>1</v>
      </c>
      <c r="H58">
        <f t="shared" si="0"/>
        <v>4</v>
      </c>
      <c r="I58" t="b">
        <f t="shared" si="1"/>
        <v>1</v>
      </c>
      <c r="J58" t="b">
        <f t="shared" si="2"/>
        <v>1</v>
      </c>
      <c r="K58" t="b">
        <f t="shared" si="3"/>
        <v>1</v>
      </c>
    </row>
    <row r="59" spans="1:13" x14ac:dyDescent="0.2">
      <c r="A59" t="s">
        <v>61</v>
      </c>
      <c r="B59" s="3">
        <v>36783</v>
      </c>
      <c r="C59">
        <v>1</v>
      </c>
      <c r="D59">
        <v>0</v>
      </c>
      <c r="E59">
        <v>0</v>
      </c>
      <c r="F59">
        <v>0</v>
      </c>
      <c r="H59">
        <f t="shared" si="0"/>
        <v>1</v>
      </c>
      <c r="I59" t="b">
        <f t="shared" si="1"/>
        <v>0</v>
      </c>
      <c r="J59" t="b">
        <f t="shared" si="2"/>
        <v>0</v>
      </c>
      <c r="K59" t="b">
        <f t="shared" si="3"/>
        <v>1</v>
      </c>
    </row>
    <row r="60" spans="1:13" x14ac:dyDescent="0.2">
      <c r="A60" t="s">
        <v>62</v>
      </c>
      <c r="B60" s="3">
        <v>36790</v>
      </c>
      <c r="C60">
        <v>1</v>
      </c>
      <c r="D60">
        <v>0</v>
      </c>
      <c r="E60">
        <v>0</v>
      </c>
      <c r="F60">
        <v>1</v>
      </c>
      <c r="H60">
        <f t="shared" si="0"/>
        <v>2</v>
      </c>
      <c r="I60" t="b">
        <f t="shared" si="1"/>
        <v>1</v>
      </c>
      <c r="J60" t="b">
        <f t="shared" si="2"/>
        <v>1</v>
      </c>
      <c r="K60" t="b">
        <f t="shared" si="3"/>
        <v>1</v>
      </c>
    </row>
    <row r="61" spans="1:13" x14ac:dyDescent="0.2">
      <c r="A61" t="s">
        <v>63</v>
      </c>
      <c r="B61" s="3">
        <v>36845</v>
      </c>
      <c r="C61">
        <v>1</v>
      </c>
      <c r="D61">
        <v>1</v>
      </c>
      <c r="E61">
        <v>0</v>
      </c>
      <c r="F61">
        <v>1</v>
      </c>
      <c r="H61">
        <f t="shared" si="0"/>
        <v>3</v>
      </c>
      <c r="I61" t="b">
        <f t="shared" si="1"/>
        <v>1</v>
      </c>
      <c r="J61" t="b">
        <f t="shared" si="2"/>
        <v>1</v>
      </c>
      <c r="K61" t="b">
        <f t="shared" si="3"/>
        <v>1</v>
      </c>
    </row>
    <row r="62" spans="1:13" x14ac:dyDescent="0.2">
      <c r="A62" t="s">
        <v>64</v>
      </c>
      <c r="B62" s="3">
        <v>37037</v>
      </c>
      <c r="C62">
        <v>1</v>
      </c>
      <c r="D62">
        <v>1</v>
      </c>
      <c r="E62">
        <v>1</v>
      </c>
      <c r="F62">
        <v>1</v>
      </c>
      <c r="H62">
        <f t="shared" si="0"/>
        <v>4</v>
      </c>
      <c r="I62" t="b">
        <f t="shared" si="1"/>
        <v>1</v>
      </c>
      <c r="J62" t="b">
        <f t="shared" si="2"/>
        <v>1</v>
      </c>
      <c r="K62" t="b">
        <f t="shared" si="3"/>
        <v>1</v>
      </c>
    </row>
    <row r="63" spans="1:13" x14ac:dyDescent="0.2">
      <c r="A63" t="s">
        <v>65</v>
      </c>
      <c r="B63" s="3">
        <v>36945</v>
      </c>
      <c r="C63">
        <v>1</v>
      </c>
      <c r="D63">
        <v>0</v>
      </c>
      <c r="E63">
        <v>0</v>
      </c>
      <c r="F63">
        <v>1</v>
      </c>
      <c r="H63">
        <f t="shared" si="0"/>
        <v>2</v>
      </c>
      <c r="I63" t="b">
        <f t="shared" si="1"/>
        <v>1</v>
      </c>
      <c r="J63" t="b">
        <f t="shared" si="2"/>
        <v>1</v>
      </c>
      <c r="K63" t="b">
        <f t="shared" si="3"/>
        <v>1</v>
      </c>
    </row>
    <row r="64" spans="1:13" x14ac:dyDescent="0.2">
      <c r="A64" t="s">
        <v>66</v>
      </c>
      <c r="B64" s="3">
        <v>37069</v>
      </c>
      <c r="C64">
        <v>1</v>
      </c>
      <c r="D64">
        <v>1</v>
      </c>
      <c r="E64">
        <v>1</v>
      </c>
      <c r="F64">
        <v>1</v>
      </c>
      <c r="H64">
        <f t="shared" si="0"/>
        <v>4</v>
      </c>
      <c r="I64" t="b">
        <f t="shared" si="1"/>
        <v>1</v>
      </c>
      <c r="J64" t="b">
        <f t="shared" si="2"/>
        <v>1</v>
      </c>
      <c r="K64" t="b">
        <f t="shared" si="3"/>
        <v>1</v>
      </c>
    </row>
    <row r="65" spans="1:11" x14ac:dyDescent="0.2">
      <c r="A65" t="s">
        <v>67</v>
      </c>
      <c r="B65" s="3">
        <v>37093</v>
      </c>
      <c r="C65">
        <v>1</v>
      </c>
      <c r="D65">
        <v>0</v>
      </c>
      <c r="E65">
        <v>0</v>
      </c>
      <c r="F65">
        <v>0</v>
      </c>
      <c r="H65">
        <f t="shared" si="0"/>
        <v>1</v>
      </c>
      <c r="I65" t="b">
        <f t="shared" si="1"/>
        <v>0</v>
      </c>
      <c r="J65" t="b">
        <f t="shared" si="2"/>
        <v>0</v>
      </c>
      <c r="K65" t="b">
        <f t="shared" si="3"/>
        <v>1</v>
      </c>
    </row>
    <row r="66" spans="1:11" x14ac:dyDescent="0.2">
      <c r="A66" t="s">
        <v>68</v>
      </c>
      <c r="B66" s="3">
        <v>37055</v>
      </c>
      <c r="C66">
        <v>0</v>
      </c>
      <c r="D66">
        <v>0</v>
      </c>
      <c r="E66">
        <v>0</v>
      </c>
      <c r="F66">
        <v>0</v>
      </c>
      <c r="H66">
        <f t="shared" si="0"/>
        <v>0</v>
      </c>
      <c r="I66" t="b">
        <f t="shared" si="1"/>
        <v>0</v>
      </c>
      <c r="J66" t="b">
        <f t="shared" si="2"/>
        <v>0</v>
      </c>
      <c r="K66" t="b">
        <f t="shared" si="3"/>
        <v>0</v>
      </c>
    </row>
    <row r="67" spans="1:11" x14ac:dyDescent="0.2">
      <c r="A67" t="s">
        <v>69</v>
      </c>
      <c r="B67" s="3">
        <v>37217</v>
      </c>
      <c r="C67">
        <v>1</v>
      </c>
      <c r="D67">
        <v>1</v>
      </c>
      <c r="E67">
        <v>0</v>
      </c>
      <c r="F67">
        <v>1</v>
      </c>
      <c r="H67">
        <f t="shared" ref="H67" si="4">SUM(C67:F67)</f>
        <v>3</v>
      </c>
      <c r="I67" t="b">
        <f t="shared" ref="I67" si="5">OR(D67,F67)</f>
        <v>1</v>
      </c>
      <c r="J67" t="b">
        <f t="shared" ref="J67" si="6">OR(D67,F67,E67)</f>
        <v>1</v>
      </c>
      <c r="K67" t="b">
        <f t="shared" ref="K67" si="7">OR(D67,F67,C67)</f>
        <v>1</v>
      </c>
    </row>
    <row r="69" spans="1:11" x14ac:dyDescent="0.2">
      <c r="A69" s="10" t="s">
        <v>73</v>
      </c>
      <c r="B69" s="10"/>
      <c r="C69" s="2" t="s">
        <v>74</v>
      </c>
      <c r="D69" s="2" t="s">
        <v>75</v>
      </c>
      <c r="E69" s="2" t="s">
        <v>76</v>
      </c>
      <c r="F69" s="2" t="s">
        <v>77</v>
      </c>
    </row>
    <row r="70" spans="1:11" x14ac:dyDescent="0.2">
      <c r="A70" s="11">
        <f>COUNT(C2:C67)</f>
        <v>66</v>
      </c>
      <c r="B70" s="11"/>
      <c r="C70">
        <f>SUM(C2:C67) / $A$70</f>
        <v>0.59090909090909094</v>
      </c>
      <c r="D70">
        <f t="shared" ref="D70:F70" si="8">SUM(D2:D67) / $A$70</f>
        <v>0.5</v>
      </c>
      <c r="E70">
        <f t="shared" si="8"/>
        <v>0.51515151515151514</v>
      </c>
      <c r="F70">
        <f t="shared" si="8"/>
        <v>0.46969696969696972</v>
      </c>
      <c r="I70">
        <f>COUNTIF(I2:I67,TRUE)</f>
        <v>39</v>
      </c>
      <c r="J70">
        <f>COUNTIF(J2:J67,TRUE)</f>
        <v>51</v>
      </c>
      <c r="K70">
        <f>COUNTIF(K2:K67,TRUE)</f>
        <v>48</v>
      </c>
    </row>
    <row r="71" spans="1:11" x14ac:dyDescent="0.2">
      <c r="A71" s="10" t="s">
        <v>78</v>
      </c>
      <c r="B71" s="10"/>
      <c r="C71" s="6" t="s">
        <v>74</v>
      </c>
      <c r="D71" s="6" t="s">
        <v>75</v>
      </c>
      <c r="E71" s="6" t="s">
        <v>76</v>
      </c>
      <c r="F71" s="6" t="s">
        <v>77</v>
      </c>
      <c r="I71">
        <f>COUNTIF(I2:I67,TRUE)/$A$70</f>
        <v>0.59090909090909094</v>
      </c>
      <c r="J71">
        <f t="shared" ref="J71:K71" si="9">COUNTIF(J2:J67,TRUE)/$A$70</f>
        <v>0.77272727272727271</v>
      </c>
      <c r="K71">
        <f t="shared" si="9"/>
        <v>0.72727272727272729</v>
      </c>
    </row>
    <row r="72" spans="1:11" x14ac:dyDescent="0.2">
      <c r="A72" s="11">
        <f>A70-COUNTIF(H2:H67, 0)</f>
        <v>54</v>
      </c>
      <c r="B72" s="11"/>
      <c r="C72">
        <f>SUM(C2:C67) / $A$72</f>
        <v>0.72222222222222221</v>
      </c>
      <c r="D72">
        <f t="shared" ref="D72:F72" si="10">SUM(D2:D67) / $A$72</f>
        <v>0.61111111111111116</v>
      </c>
      <c r="E72">
        <f t="shared" si="10"/>
        <v>0.62962962962962965</v>
      </c>
      <c r="F72">
        <f t="shared" si="10"/>
        <v>0.57407407407407407</v>
      </c>
    </row>
    <row r="73" spans="1:11" x14ac:dyDescent="0.2">
      <c r="I73">
        <f>COUNTIF(I2:I67,TRUE)/$A$72</f>
        <v>0.72222222222222221</v>
      </c>
      <c r="J73">
        <f t="shared" ref="J73:K73" si="11">COUNTIF(J2:J67,TRUE)/$A$72</f>
        <v>0.94444444444444442</v>
      </c>
      <c r="K73">
        <f t="shared" si="11"/>
        <v>0.88888888888888884</v>
      </c>
    </row>
  </sheetData>
  <mergeCells count="4">
    <mergeCell ref="A69:B69"/>
    <mergeCell ref="A70:B70"/>
    <mergeCell ref="A71:B71"/>
    <mergeCell ref="A72:B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B147-F60A-7348-A911-9A57C85DB4F8}">
  <dimension ref="A1:V82"/>
  <sheetViews>
    <sheetView tabSelected="1" topLeftCell="A53" zoomScale="109" zoomScaleNormal="70" workbookViewId="0">
      <selection activeCell="J75" sqref="J75"/>
    </sheetView>
  </sheetViews>
  <sheetFormatPr baseColWidth="10" defaultRowHeight="15" x14ac:dyDescent="0.2"/>
  <cols>
    <col min="2" max="2" width="13.1640625" customWidth="1"/>
    <col min="3" max="14" width="12.6640625" bestFit="1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2" t="s">
        <v>70</v>
      </c>
      <c r="E1" s="2" t="s">
        <v>71</v>
      </c>
      <c r="F1" s="2" t="s">
        <v>3</v>
      </c>
      <c r="G1" s="2" t="s">
        <v>84</v>
      </c>
      <c r="H1" s="2" t="s">
        <v>86</v>
      </c>
      <c r="I1" s="2" t="s">
        <v>83</v>
      </c>
      <c r="J1" s="2" t="s">
        <v>85</v>
      </c>
      <c r="K1" s="2" t="s">
        <v>88</v>
      </c>
      <c r="L1" s="2" t="s">
        <v>90</v>
      </c>
      <c r="M1" s="2" t="s">
        <v>87</v>
      </c>
      <c r="N1" s="2" t="s">
        <v>89</v>
      </c>
      <c r="P1" s="2" t="s">
        <v>73</v>
      </c>
      <c r="Q1" s="2" t="s">
        <v>103</v>
      </c>
      <c r="R1" s="2" t="s">
        <v>104</v>
      </c>
      <c r="S1" s="2" t="s">
        <v>105</v>
      </c>
      <c r="T1" s="2" t="s">
        <v>106</v>
      </c>
      <c r="V1" s="2" t="s">
        <v>108</v>
      </c>
    </row>
    <row r="2" spans="1:22" x14ac:dyDescent="0.2">
      <c r="A2" t="s">
        <v>4</v>
      </c>
      <c r="B2" s="4">
        <v>36479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P2">
        <f t="shared" ref="P2:P33" si="0">SUM(C2:N2)</f>
        <v>8</v>
      </c>
      <c r="Q2" t="b">
        <f>OR(C2,G2,K2)</f>
        <v>1</v>
      </c>
      <c r="R2" t="b">
        <f>OR(L2,H2,D2)</f>
        <v>1</v>
      </c>
      <c r="S2" t="b">
        <f>OR(M2,I2,E2)</f>
        <v>1</v>
      </c>
      <c r="T2" t="b">
        <f>OR(N2,J2,F2)</f>
        <v>1</v>
      </c>
      <c r="V2" t="b">
        <f>AND(OR(T2,S2),R2)</f>
        <v>1</v>
      </c>
    </row>
    <row r="3" spans="1:22" x14ac:dyDescent="0.2">
      <c r="A3" t="s">
        <v>5</v>
      </c>
      <c r="B3" s="4">
        <v>36484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P3">
        <f t="shared" si="0"/>
        <v>3</v>
      </c>
      <c r="Q3" t="b">
        <f t="shared" ref="Q3:Q66" si="1">OR(C3,G3,K3)</f>
        <v>0</v>
      </c>
      <c r="R3" t="b">
        <f t="shared" ref="R3:R66" si="2">OR(L3,H3,D3)</f>
        <v>1</v>
      </c>
      <c r="S3" t="b">
        <f t="shared" ref="S3:S66" si="3">OR(M3,I3,E3)</f>
        <v>0</v>
      </c>
      <c r="T3" t="b">
        <f t="shared" ref="T3:T66" si="4">OR(N3,J3,F3)</f>
        <v>1</v>
      </c>
      <c r="V3" t="b">
        <f t="shared" ref="V3:V66" si="5">AND(OR(T3,S3),R3)</f>
        <v>1</v>
      </c>
    </row>
    <row r="4" spans="1:22" x14ac:dyDescent="0.2">
      <c r="A4" t="s">
        <v>6</v>
      </c>
      <c r="B4" s="4">
        <v>36499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P4">
        <f t="shared" si="0"/>
        <v>5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0</v>
      </c>
      <c r="V4" t="b">
        <f t="shared" si="5"/>
        <v>1</v>
      </c>
    </row>
    <row r="5" spans="1:22" x14ac:dyDescent="0.2">
      <c r="A5" t="s">
        <v>7</v>
      </c>
      <c r="B5" s="4">
        <v>36513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P5">
        <f t="shared" si="0"/>
        <v>7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  <c r="V5" t="b">
        <f t="shared" si="5"/>
        <v>1</v>
      </c>
    </row>
    <row r="6" spans="1:22" x14ac:dyDescent="0.2">
      <c r="A6" t="s">
        <v>8</v>
      </c>
      <c r="B6" s="3">
        <v>36530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P6">
        <f t="shared" si="0"/>
        <v>6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  <c r="V6" t="b">
        <f t="shared" si="5"/>
        <v>1</v>
      </c>
    </row>
    <row r="7" spans="1:22" x14ac:dyDescent="0.2">
      <c r="A7" t="s">
        <v>9</v>
      </c>
      <c r="B7" s="3">
        <v>36558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P7">
        <f t="shared" si="0"/>
        <v>7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  <c r="V7" t="b">
        <f t="shared" si="5"/>
        <v>1</v>
      </c>
    </row>
    <row r="8" spans="1:22" x14ac:dyDescent="0.2">
      <c r="A8" t="s">
        <v>10</v>
      </c>
      <c r="B8" s="3">
        <v>36574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V8" t="b">
        <f t="shared" si="5"/>
        <v>0</v>
      </c>
    </row>
    <row r="9" spans="1:22" x14ac:dyDescent="0.2">
      <c r="A9" t="s">
        <v>11</v>
      </c>
      <c r="B9" s="3">
        <v>36593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f t="shared" si="0"/>
        <v>5</v>
      </c>
      <c r="Q9" t="b">
        <f t="shared" si="1"/>
        <v>1</v>
      </c>
      <c r="R9" t="b">
        <f t="shared" si="2"/>
        <v>1</v>
      </c>
      <c r="S9" t="b">
        <f t="shared" si="3"/>
        <v>0</v>
      </c>
      <c r="T9" t="b">
        <f t="shared" si="4"/>
        <v>1</v>
      </c>
      <c r="V9" t="b">
        <f t="shared" si="5"/>
        <v>1</v>
      </c>
    </row>
    <row r="10" spans="1:22" x14ac:dyDescent="0.2">
      <c r="A10" t="s">
        <v>12</v>
      </c>
      <c r="B10" s="3">
        <v>36632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P10">
        <f t="shared" si="0"/>
        <v>6</v>
      </c>
      <c r="Q10" t="b">
        <f t="shared" si="1"/>
        <v>0</v>
      </c>
      <c r="R10" t="b">
        <f t="shared" si="2"/>
        <v>1</v>
      </c>
      <c r="S10" t="b">
        <f t="shared" si="3"/>
        <v>1</v>
      </c>
      <c r="T10" t="b">
        <f t="shared" si="4"/>
        <v>1</v>
      </c>
      <c r="V10" t="b">
        <f t="shared" si="5"/>
        <v>1</v>
      </c>
    </row>
    <row r="11" spans="1:22" x14ac:dyDescent="0.2">
      <c r="A11" t="s">
        <v>13</v>
      </c>
      <c r="B11" s="3">
        <v>36631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P11">
        <f t="shared" si="0"/>
        <v>6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0</v>
      </c>
      <c r="V11" t="b">
        <f t="shared" si="5"/>
        <v>1</v>
      </c>
    </row>
    <row r="12" spans="1:22" x14ac:dyDescent="0.2">
      <c r="A12" t="s">
        <v>14</v>
      </c>
      <c r="B12" s="3">
        <v>36638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P12">
        <f t="shared" si="0"/>
        <v>4</v>
      </c>
      <c r="Q12" t="b">
        <f t="shared" si="1"/>
        <v>1</v>
      </c>
      <c r="R12" t="b">
        <f t="shared" si="2"/>
        <v>1</v>
      </c>
      <c r="S12" t="b">
        <f t="shared" si="3"/>
        <v>0</v>
      </c>
      <c r="T12" t="b">
        <f t="shared" si="4"/>
        <v>1</v>
      </c>
      <c r="V12" t="b">
        <f t="shared" si="5"/>
        <v>1</v>
      </c>
    </row>
    <row r="13" spans="1:22" x14ac:dyDescent="0.2">
      <c r="A13" s="5" t="s">
        <v>15</v>
      </c>
      <c r="B13" s="3">
        <v>36653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P13">
        <f t="shared" si="0"/>
        <v>2</v>
      </c>
      <c r="Q13" t="b">
        <f t="shared" si="1"/>
        <v>0</v>
      </c>
      <c r="R13" t="b">
        <f t="shared" si="2"/>
        <v>1</v>
      </c>
      <c r="S13" t="b">
        <f t="shared" si="3"/>
        <v>0</v>
      </c>
      <c r="T13" t="b">
        <f t="shared" si="4"/>
        <v>0</v>
      </c>
      <c r="V13" t="b">
        <f t="shared" si="5"/>
        <v>0</v>
      </c>
    </row>
    <row r="14" spans="1:22" x14ac:dyDescent="0.2">
      <c r="A14" t="s">
        <v>16</v>
      </c>
      <c r="B14" s="3">
        <v>36660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P14">
        <f t="shared" si="0"/>
        <v>3</v>
      </c>
      <c r="Q14" t="b">
        <f t="shared" si="1"/>
        <v>0</v>
      </c>
      <c r="R14" t="b">
        <f t="shared" si="2"/>
        <v>1</v>
      </c>
      <c r="S14" t="b">
        <f t="shared" si="3"/>
        <v>0</v>
      </c>
      <c r="T14" t="b">
        <f t="shared" si="4"/>
        <v>1</v>
      </c>
      <c r="V14" t="b">
        <f t="shared" si="5"/>
        <v>1</v>
      </c>
    </row>
    <row r="15" spans="1:22" x14ac:dyDescent="0.2">
      <c r="A15" t="s">
        <v>17</v>
      </c>
      <c r="B15" s="3">
        <v>36674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P15">
        <f t="shared" si="0"/>
        <v>3</v>
      </c>
      <c r="Q15" t="b">
        <f t="shared" si="1"/>
        <v>0</v>
      </c>
      <c r="R15" t="b">
        <f t="shared" si="2"/>
        <v>1</v>
      </c>
      <c r="S15" t="b">
        <f t="shared" si="3"/>
        <v>0</v>
      </c>
      <c r="T15" t="b">
        <f t="shared" si="4"/>
        <v>1</v>
      </c>
      <c r="V15" t="b">
        <f t="shared" si="5"/>
        <v>1</v>
      </c>
    </row>
    <row r="16" spans="1:22" x14ac:dyDescent="0.2">
      <c r="A16" t="s">
        <v>18</v>
      </c>
      <c r="B16" s="3">
        <v>36669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3</v>
      </c>
      <c r="Q16" t="b">
        <f t="shared" si="1"/>
        <v>1</v>
      </c>
      <c r="R16" t="b">
        <f t="shared" si="2"/>
        <v>1</v>
      </c>
      <c r="S16" t="b">
        <f t="shared" si="3"/>
        <v>0</v>
      </c>
      <c r="T16" t="b">
        <f t="shared" si="4"/>
        <v>1</v>
      </c>
      <c r="V16" t="b">
        <f t="shared" si="5"/>
        <v>1</v>
      </c>
    </row>
    <row r="17" spans="1:22" x14ac:dyDescent="0.2">
      <c r="A17" t="s">
        <v>19</v>
      </c>
      <c r="B17" s="3">
        <v>40748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 t="shared" si="0"/>
        <v>3</v>
      </c>
      <c r="Q17" t="b">
        <f t="shared" si="1"/>
        <v>0</v>
      </c>
      <c r="R17" t="b">
        <f t="shared" si="2"/>
        <v>1</v>
      </c>
      <c r="S17" t="b">
        <f t="shared" si="3"/>
        <v>1</v>
      </c>
      <c r="T17" t="b">
        <f t="shared" si="4"/>
        <v>1</v>
      </c>
      <c r="V17" t="b">
        <f t="shared" si="5"/>
        <v>1</v>
      </c>
    </row>
    <row r="18" spans="1:22" x14ac:dyDescent="0.2">
      <c r="A18" t="s">
        <v>20</v>
      </c>
      <c r="B18" s="3">
        <v>40769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P18">
        <f t="shared" si="0"/>
        <v>9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  <c r="V18" t="b">
        <f t="shared" si="5"/>
        <v>1</v>
      </c>
    </row>
    <row r="19" spans="1:22" x14ac:dyDescent="0.2">
      <c r="A19" t="s">
        <v>21</v>
      </c>
      <c r="B19" s="3">
        <v>40805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 t="shared" si="0"/>
        <v>3</v>
      </c>
      <c r="Q19" t="b">
        <f t="shared" si="1"/>
        <v>0</v>
      </c>
      <c r="R19" t="b">
        <f t="shared" si="2"/>
        <v>1</v>
      </c>
      <c r="S19" t="b">
        <f t="shared" si="3"/>
        <v>1</v>
      </c>
      <c r="T19" t="b">
        <f t="shared" si="4"/>
        <v>1</v>
      </c>
      <c r="V19" t="b">
        <f t="shared" si="5"/>
        <v>1</v>
      </c>
    </row>
    <row r="20" spans="1:22" x14ac:dyDescent="0.2">
      <c r="A20" t="s">
        <v>22</v>
      </c>
      <c r="B20" s="3">
        <v>40809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P20">
        <f t="shared" si="0"/>
        <v>6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  <c r="V20" t="b">
        <f t="shared" si="5"/>
        <v>1</v>
      </c>
    </row>
    <row r="21" spans="1:22" x14ac:dyDescent="0.2">
      <c r="A21" t="s">
        <v>23</v>
      </c>
      <c r="B21" s="3">
        <v>40936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0"/>
        <v>0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0</v>
      </c>
      <c r="V21" t="b">
        <f t="shared" si="5"/>
        <v>0</v>
      </c>
    </row>
    <row r="22" spans="1:22" x14ac:dyDescent="0.2">
      <c r="A22" t="s">
        <v>24</v>
      </c>
      <c r="B22" s="3">
        <v>40917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P22">
        <f t="shared" si="0"/>
        <v>4</v>
      </c>
      <c r="Q22" t="b">
        <f t="shared" si="1"/>
        <v>0</v>
      </c>
      <c r="R22" t="b">
        <f t="shared" si="2"/>
        <v>1</v>
      </c>
      <c r="S22" t="b">
        <f t="shared" si="3"/>
        <v>1</v>
      </c>
      <c r="T22" t="b">
        <f t="shared" si="4"/>
        <v>0</v>
      </c>
      <c r="V22" t="b">
        <f t="shared" si="5"/>
        <v>1</v>
      </c>
    </row>
    <row r="23" spans="1:22" x14ac:dyDescent="0.2">
      <c r="A23" t="s">
        <v>25</v>
      </c>
      <c r="B23" s="3">
        <v>40972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P23">
        <f t="shared" si="0"/>
        <v>7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0</v>
      </c>
      <c r="V23" t="b">
        <f t="shared" si="5"/>
        <v>1</v>
      </c>
    </row>
    <row r="24" spans="1:22" x14ac:dyDescent="0.2">
      <c r="A24" t="s">
        <v>26</v>
      </c>
      <c r="B24" s="3">
        <v>41014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4</v>
      </c>
      <c r="Q24" t="b">
        <f t="shared" si="1"/>
        <v>0</v>
      </c>
      <c r="R24" t="b">
        <f t="shared" si="2"/>
        <v>1</v>
      </c>
      <c r="S24" t="b">
        <f t="shared" si="3"/>
        <v>1</v>
      </c>
      <c r="T24" t="b">
        <f t="shared" si="4"/>
        <v>1</v>
      </c>
      <c r="V24" t="b">
        <f t="shared" si="5"/>
        <v>1</v>
      </c>
    </row>
    <row r="25" spans="1:22" x14ac:dyDescent="0.2">
      <c r="A25" t="s">
        <v>27</v>
      </c>
      <c r="B25" s="3">
        <v>40943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 t="shared" si="0"/>
        <v>3</v>
      </c>
      <c r="Q25" t="b">
        <f t="shared" si="1"/>
        <v>0</v>
      </c>
      <c r="R25" t="b">
        <f t="shared" si="2"/>
        <v>1</v>
      </c>
      <c r="S25" t="b">
        <f t="shared" si="3"/>
        <v>1</v>
      </c>
      <c r="T25" t="b">
        <f t="shared" si="4"/>
        <v>1</v>
      </c>
      <c r="V25" t="b">
        <f t="shared" si="5"/>
        <v>1</v>
      </c>
    </row>
    <row r="26" spans="1:22" x14ac:dyDescent="0.2">
      <c r="A26" t="s">
        <v>28</v>
      </c>
      <c r="B26" s="3">
        <v>40942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P26">
        <f t="shared" si="0"/>
        <v>8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  <c r="V26" t="b">
        <f t="shared" si="5"/>
        <v>1</v>
      </c>
    </row>
    <row r="27" spans="1:22" x14ac:dyDescent="0.2">
      <c r="A27" t="s">
        <v>29</v>
      </c>
      <c r="B27" s="3">
        <v>40944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0"/>
        <v>0</v>
      </c>
      <c r="Q27" t="b">
        <f t="shared" si="1"/>
        <v>0</v>
      </c>
      <c r="R27" t="b">
        <f t="shared" si="2"/>
        <v>0</v>
      </c>
      <c r="S27" t="b">
        <f t="shared" si="3"/>
        <v>0</v>
      </c>
      <c r="T27" t="b">
        <f t="shared" si="4"/>
        <v>0</v>
      </c>
      <c r="V27" t="b">
        <f t="shared" si="5"/>
        <v>0</v>
      </c>
    </row>
    <row r="28" spans="1:22" x14ac:dyDescent="0.2">
      <c r="A28" t="s">
        <v>30</v>
      </c>
      <c r="B28" s="3">
        <v>36734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 t="shared" si="0"/>
        <v>5</v>
      </c>
      <c r="Q28" t="b">
        <f t="shared" si="1"/>
        <v>1</v>
      </c>
      <c r="R28" t="b">
        <f t="shared" si="2"/>
        <v>1</v>
      </c>
      <c r="S28" t="b">
        <f t="shared" si="3"/>
        <v>0</v>
      </c>
      <c r="T28" t="b">
        <f t="shared" si="4"/>
        <v>1</v>
      </c>
      <c r="V28" t="b">
        <f t="shared" si="5"/>
        <v>1</v>
      </c>
    </row>
    <row r="29" spans="1:22" x14ac:dyDescent="0.2">
      <c r="A29" t="s">
        <v>31</v>
      </c>
      <c r="B29" s="3">
        <v>36810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P29">
        <f t="shared" si="0"/>
        <v>7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  <c r="V29" t="b">
        <f t="shared" si="5"/>
        <v>1</v>
      </c>
    </row>
    <row r="30" spans="1:22" x14ac:dyDescent="0.2">
      <c r="A30" t="s">
        <v>32</v>
      </c>
      <c r="B30" s="3">
        <v>36906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P30">
        <f t="shared" si="0"/>
        <v>5</v>
      </c>
      <c r="Q30" t="b">
        <f t="shared" si="1"/>
        <v>1</v>
      </c>
      <c r="R30" t="b">
        <f t="shared" si="2"/>
        <v>1</v>
      </c>
      <c r="S30" t="b">
        <f t="shared" si="3"/>
        <v>0</v>
      </c>
      <c r="T30" t="b">
        <f t="shared" si="4"/>
        <v>1</v>
      </c>
      <c r="V30" t="b">
        <f t="shared" si="5"/>
        <v>1</v>
      </c>
    </row>
    <row r="31" spans="1:22" x14ac:dyDescent="0.2">
      <c r="A31" t="s">
        <v>33</v>
      </c>
      <c r="B31" s="3">
        <v>36979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4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V31" t="b">
        <f t="shared" si="5"/>
        <v>1</v>
      </c>
    </row>
    <row r="32" spans="1:22" x14ac:dyDescent="0.2">
      <c r="A32" t="s">
        <v>34</v>
      </c>
      <c r="B32" s="3">
        <v>38684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P32">
        <f t="shared" si="0"/>
        <v>5</v>
      </c>
      <c r="Q32" t="b">
        <f t="shared" si="1"/>
        <v>0</v>
      </c>
      <c r="R32" t="b">
        <f t="shared" si="2"/>
        <v>1</v>
      </c>
      <c r="S32" t="b">
        <f t="shared" si="3"/>
        <v>1</v>
      </c>
      <c r="T32" t="b">
        <f t="shared" si="4"/>
        <v>1</v>
      </c>
      <c r="V32" t="b">
        <f t="shared" si="5"/>
        <v>1</v>
      </c>
    </row>
    <row r="33" spans="1:22" x14ac:dyDescent="0.2">
      <c r="A33" t="s">
        <v>35</v>
      </c>
      <c r="B33" s="3">
        <v>38702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 t="shared" si="0"/>
        <v>0</v>
      </c>
      <c r="Q33" t="b">
        <f t="shared" si="1"/>
        <v>0</v>
      </c>
      <c r="R33" t="b">
        <f t="shared" si="2"/>
        <v>0</v>
      </c>
      <c r="S33" t="b">
        <f t="shared" si="3"/>
        <v>0</v>
      </c>
      <c r="T33" t="b">
        <f t="shared" si="4"/>
        <v>0</v>
      </c>
      <c r="V33" t="b">
        <f t="shared" si="5"/>
        <v>0</v>
      </c>
    </row>
    <row r="34" spans="1:22" x14ac:dyDescent="0.2">
      <c r="A34" t="s">
        <v>36</v>
      </c>
      <c r="B34" s="3">
        <v>38907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P34">
        <f t="shared" ref="P34:P67" si="6">SUM(C34:N34)</f>
        <v>6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  <c r="V34" t="b">
        <f t="shared" si="5"/>
        <v>1</v>
      </c>
    </row>
    <row r="35" spans="1:22" x14ac:dyDescent="0.2">
      <c r="A35" t="s">
        <v>37</v>
      </c>
      <c r="B35" s="3">
        <v>38691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P35">
        <f t="shared" si="6"/>
        <v>4</v>
      </c>
      <c r="Q35" t="b">
        <f t="shared" si="1"/>
        <v>1</v>
      </c>
      <c r="R35" t="b">
        <f t="shared" si="2"/>
        <v>1</v>
      </c>
      <c r="S35" t="b">
        <f t="shared" si="3"/>
        <v>0</v>
      </c>
      <c r="T35" t="b">
        <f t="shared" si="4"/>
        <v>0</v>
      </c>
      <c r="V35" t="b">
        <f t="shared" si="5"/>
        <v>0</v>
      </c>
    </row>
    <row r="36" spans="1:22" x14ac:dyDescent="0.2">
      <c r="A36" t="s">
        <v>38</v>
      </c>
      <c r="B36" s="3">
        <v>38650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P36">
        <f t="shared" si="6"/>
        <v>6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  <c r="V36" t="b">
        <f t="shared" si="5"/>
        <v>1</v>
      </c>
    </row>
    <row r="37" spans="1:22" x14ac:dyDescent="0.2">
      <c r="A37" t="s">
        <v>39</v>
      </c>
      <c r="B37" s="3">
        <v>37056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 t="shared" si="6"/>
        <v>0</v>
      </c>
      <c r="Q37" t="b">
        <f t="shared" si="1"/>
        <v>0</v>
      </c>
      <c r="R37" t="b">
        <f t="shared" si="2"/>
        <v>0</v>
      </c>
      <c r="S37" t="b">
        <f t="shared" si="3"/>
        <v>0</v>
      </c>
      <c r="T37" t="b">
        <f t="shared" si="4"/>
        <v>0</v>
      </c>
      <c r="V37" t="b">
        <f t="shared" si="5"/>
        <v>0</v>
      </c>
    </row>
    <row r="38" spans="1:22" x14ac:dyDescent="0.2">
      <c r="A38" t="s">
        <v>40</v>
      </c>
      <c r="B38" s="3">
        <v>37068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P38">
        <f t="shared" si="6"/>
        <v>5</v>
      </c>
      <c r="Q38" t="b">
        <f t="shared" si="1"/>
        <v>0</v>
      </c>
      <c r="R38" t="b">
        <f t="shared" si="2"/>
        <v>1</v>
      </c>
      <c r="S38" t="b">
        <f t="shared" si="3"/>
        <v>1</v>
      </c>
      <c r="T38" t="b">
        <f t="shared" si="4"/>
        <v>1</v>
      </c>
      <c r="V38" t="b">
        <f t="shared" si="5"/>
        <v>1</v>
      </c>
    </row>
    <row r="39" spans="1:22" x14ac:dyDescent="0.2">
      <c r="A39" t="s">
        <v>41</v>
      </c>
      <c r="B39" s="3">
        <v>37146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P39">
        <f t="shared" si="6"/>
        <v>4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0</v>
      </c>
      <c r="V39" t="b">
        <f t="shared" si="5"/>
        <v>1</v>
      </c>
    </row>
    <row r="40" spans="1:22" x14ac:dyDescent="0.2">
      <c r="A40" t="s">
        <v>42</v>
      </c>
      <c r="B40" s="3">
        <v>37150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 t="shared" si="6"/>
        <v>0</v>
      </c>
      <c r="Q40" t="b">
        <f t="shared" si="1"/>
        <v>0</v>
      </c>
      <c r="R40" t="b">
        <f t="shared" si="2"/>
        <v>0</v>
      </c>
      <c r="S40" t="b">
        <f t="shared" si="3"/>
        <v>0</v>
      </c>
      <c r="T40" t="b">
        <f t="shared" si="4"/>
        <v>0</v>
      </c>
      <c r="V40" t="b">
        <f t="shared" si="5"/>
        <v>0</v>
      </c>
    </row>
    <row r="41" spans="1:22" x14ac:dyDescent="0.2">
      <c r="A41" t="s">
        <v>43</v>
      </c>
      <c r="B41" s="3">
        <v>38893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P41">
        <f t="shared" si="6"/>
        <v>8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V41" t="b">
        <f t="shared" si="5"/>
        <v>1</v>
      </c>
    </row>
    <row r="42" spans="1:22" x14ac:dyDescent="0.2">
      <c r="A42" t="s">
        <v>44</v>
      </c>
      <c r="B42" s="3">
        <v>38960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P42">
        <f t="shared" si="6"/>
        <v>6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  <c r="V42" t="b">
        <f t="shared" si="5"/>
        <v>1</v>
      </c>
    </row>
    <row r="43" spans="1:22" x14ac:dyDescent="0.2">
      <c r="A43" t="s">
        <v>45</v>
      </c>
      <c r="B43" s="3">
        <v>38874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6"/>
        <v>6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  <c r="V43" t="b">
        <f t="shared" si="5"/>
        <v>1</v>
      </c>
    </row>
    <row r="44" spans="1:22" x14ac:dyDescent="0.2">
      <c r="A44" t="s">
        <v>46</v>
      </c>
      <c r="B44" s="3">
        <v>38914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 t="shared" si="6"/>
        <v>3</v>
      </c>
      <c r="Q44" t="b">
        <f t="shared" si="1"/>
        <v>1</v>
      </c>
      <c r="R44" t="b">
        <f t="shared" si="2"/>
        <v>1</v>
      </c>
      <c r="S44" t="b">
        <f t="shared" si="3"/>
        <v>0</v>
      </c>
      <c r="T44" t="b">
        <f t="shared" si="4"/>
        <v>1</v>
      </c>
      <c r="V44" t="b">
        <f t="shared" si="5"/>
        <v>1</v>
      </c>
    </row>
    <row r="45" spans="1:22" x14ac:dyDescent="0.2">
      <c r="A45" t="s">
        <v>47</v>
      </c>
      <c r="B45" s="3">
        <v>36568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P45">
        <f t="shared" si="6"/>
        <v>7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  <c r="V45" t="b">
        <f t="shared" si="5"/>
        <v>1</v>
      </c>
    </row>
    <row r="46" spans="1:22" x14ac:dyDescent="0.2">
      <c r="A46" t="s">
        <v>48</v>
      </c>
      <c r="B46" s="3">
        <v>36565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P46">
        <f t="shared" si="6"/>
        <v>5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0</v>
      </c>
      <c r="V46" t="b">
        <f t="shared" si="5"/>
        <v>1</v>
      </c>
    </row>
    <row r="47" spans="1:22" x14ac:dyDescent="0.2">
      <c r="A47" t="s">
        <v>49</v>
      </c>
      <c r="B47" s="3">
        <v>36578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P47">
        <f t="shared" si="6"/>
        <v>5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0</v>
      </c>
      <c r="V47" t="b">
        <f t="shared" si="5"/>
        <v>1</v>
      </c>
    </row>
    <row r="48" spans="1:22" x14ac:dyDescent="0.2">
      <c r="A48" t="s">
        <v>50</v>
      </c>
      <c r="B48" s="3">
        <v>36637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P48">
        <f t="shared" si="6"/>
        <v>5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0</v>
      </c>
      <c r="V48" t="b">
        <f t="shared" si="5"/>
        <v>1</v>
      </c>
    </row>
    <row r="49" spans="1:22" x14ac:dyDescent="0.2">
      <c r="A49" t="s">
        <v>51</v>
      </c>
      <c r="B49" s="3">
        <v>36648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6"/>
        <v>6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  <c r="V49" t="b">
        <f t="shared" si="5"/>
        <v>1</v>
      </c>
    </row>
    <row r="50" spans="1:22" x14ac:dyDescent="0.2">
      <c r="A50" t="s">
        <v>52</v>
      </c>
      <c r="B50" s="3">
        <v>36767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P50">
        <f t="shared" si="6"/>
        <v>5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0</v>
      </c>
      <c r="V50" t="b">
        <f t="shared" si="5"/>
        <v>1</v>
      </c>
    </row>
    <row r="51" spans="1:22" x14ac:dyDescent="0.2">
      <c r="A51" t="s">
        <v>53</v>
      </c>
      <c r="B51" s="3">
        <v>36603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SUM(C51:N51)</f>
        <v>0</v>
      </c>
      <c r="Q51" t="b">
        <f t="shared" si="1"/>
        <v>0</v>
      </c>
      <c r="R51" t="b">
        <f t="shared" si="2"/>
        <v>0</v>
      </c>
      <c r="S51" t="b">
        <f t="shared" si="3"/>
        <v>0</v>
      </c>
      <c r="T51" t="b">
        <f>OR(N51,J51,F51)</f>
        <v>0</v>
      </c>
      <c r="V51" t="b">
        <f t="shared" si="5"/>
        <v>0</v>
      </c>
    </row>
    <row r="52" spans="1:22" x14ac:dyDescent="0.2">
      <c r="A52" t="s">
        <v>54</v>
      </c>
      <c r="B52" s="3">
        <v>36663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 t="shared" si="6"/>
        <v>0</v>
      </c>
      <c r="Q52" t="b">
        <f t="shared" si="1"/>
        <v>0</v>
      </c>
      <c r="R52" t="b">
        <f t="shared" si="2"/>
        <v>0</v>
      </c>
      <c r="S52" t="b">
        <f t="shared" si="3"/>
        <v>0</v>
      </c>
      <c r="T52" t="b">
        <f>OR(N52,J52,F52)</f>
        <v>0</v>
      </c>
      <c r="V52" t="b">
        <f t="shared" si="5"/>
        <v>0</v>
      </c>
    </row>
    <row r="53" spans="1:22" x14ac:dyDescent="0.2">
      <c r="A53" t="s">
        <v>55</v>
      </c>
      <c r="B53" s="3">
        <v>40301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 t="shared" si="6"/>
        <v>4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  <c r="V53" t="b">
        <f t="shared" si="5"/>
        <v>1</v>
      </c>
    </row>
    <row r="54" spans="1:22" x14ac:dyDescent="0.2">
      <c r="A54" t="s">
        <v>56</v>
      </c>
      <c r="B54" s="3">
        <v>40279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 t="shared" si="6"/>
        <v>0</v>
      </c>
      <c r="Q54" t="b">
        <f t="shared" si="1"/>
        <v>0</v>
      </c>
      <c r="R54" t="b">
        <f t="shared" si="2"/>
        <v>0</v>
      </c>
      <c r="S54" t="b">
        <f t="shared" si="3"/>
        <v>0</v>
      </c>
      <c r="T54" t="b">
        <f t="shared" si="4"/>
        <v>0</v>
      </c>
      <c r="V54" t="b">
        <f t="shared" si="5"/>
        <v>0</v>
      </c>
    </row>
    <row r="55" spans="1:22" x14ac:dyDescent="0.2">
      <c r="A55" t="s">
        <v>57</v>
      </c>
      <c r="B55" s="3">
        <v>36714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P55">
        <f t="shared" si="6"/>
        <v>5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0</v>
      </c>
      <c r="V55" t="b">
        <f t="shared" si="5"/>
        <v>1</v>
      </c>
    </row>
    <row r="56" spans="1:22" x14ac:dyDescent="0.2">
      <c r="A56" t="s">
        <v>58</v>
      </c>
      <c r="B56" s="3">
        <v>36733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 t="shared" si="6"/>
        <v>1</v>
      </c>
      <c r="Q56" t="b">
        <f t="shared" si="1"/>
        <v>0</v>
      </c>
      <c r="R56" t="b">
        <f t="shared" si="2"/>
        <v>1</v>
      </c>
      <c r="S56" t="b">
        <f t="shared" si="3"/>
        <v>0</v>
      </c>
      <c r="T56" t="b">
        <f t="shared" si="4"/>
        <v>0</v>
      </c>
      <c r="V56" t="b">
        <f t="shared" si="5"/>
        <v>0</v>
      </c>
    </row>
    <row r="57" spans="1:22" x14ac:dyDescent="0.2">
      <c r="A57" t="s">
        <v>59</v>
      </c>
      <c r="B57" s="3">
        <v>36768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P57">
        <f t="shared" si="6"/>
        <v>5</v>
      </c>
      <c r="Q57" t="b">
        <f t="shared" si="1"/>
        <v>1</v>
      </c>
      <c r="R57" t="b">
        <f t="shared" si="2"/>
        <v>1</v>
      </c>
      <c r="S57" t="b">
        <f t="shared" si="3"/>
        <v>1</v>
      </c>
      <c r="T57" t="b">
        <f t="shared" si="4"/>
        <v>0</v>
      </c>
      <c r="V57" t="b">
        <f t="shared" si="5"/>
        <v>1</v>
      </c>
    </row>
    <row r="58" spans="1:22" x14ac:dyDescent="0.2">
      <c r="A58" t="s">
        <v>60</v>
      </c>
      <c r="B58" s="3">
        <v>36796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P58">
        <f t="shared" si="6"/>
        <v>8</v>
      </c>
      <c r="Q58" t="b">
        <f t="shared" si="1"/>
        <v>1</v>
      </c>
      <c r="R58" t="b">
        <f t="shared" si="2"/>
        <v>1</v>
      </c>
      <c r="S58" t="b">
        <f t="shared" si="3"/>
        <v>1</v>
      </c>
      <c r="T58" t="b">
        <f t="shared" si="4"/>
        <v>1</v>
      </c>
      <c r="V58" t="b">
        <f t="shared" si="5"/>
        <v>1</v>
      </c>
    </row>
    <row r="59" spans="1:22" x14ac:dyDescent="0.2">
      <c r="A59" t="s">
        <v>61</v>
      </c>
      <c r="B59" s="3">
        <v>36783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P59">
        <f t="shared" si="6"/>
        <v>4</v>
      </c>
      <c r="Q59" t="b">
        <f t="shared" si="1"/>
        <v>1</v>
      </c>
      <c r="R59" t="b">
        <f t="shared" si="2"/>
        <v>1</v>
      </c>
      <c r="S59" t="b">
        <f t="shared" si="3"/>
        <v>1</v>
      </c>
      <c r="T59" t="b">
        <f t="shared" si="4"/>
        <v>0</v>
      </c>
      <c r="V59" t="b">
        <f t="shared" si="5"/>
        <v>1</v>
      </c>
    </row>
    <row r="60" spans="1:22" x14ac:dyDescent="0.2">
      <c r="A60" t="s">
        <v>62</v>
      </c>
      <c r="B60" s="3">
        <v>36790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P60">
        <f t="shared" si="6"/>
        <v>5</v>
      </c>
      <c r="Q60" t="b">
        <f t="shared" si="1"/>
        <v>1</v>
      </c>
      <c r="R60" t="b">
        <f t="shared" si="2"/>
        <v>1</v>
      </c>
      <c r="S60" t="b">
        <f t="shared" si="3"/>
        <v>1</v>
      </c>
      <c r="T60" t="b">
        <f t="shared" si="4"/>
        <v>0</v>
      </c>
      <c r="V60" t="b">
        <f t="shared" si="5"/>
        <v>1</v>
      </c>
    </row>
    <row r="61" spans="1:22" x14ac:dyDescent="0.2">
      <c r="A61" t="s">
        <v>63</v>
      </c>
      <c r="B61" s="3">
        <v>36845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P61">
        <f t="shared" si="6"/>
        <v>6</v>
      </c>
      <c r="Q61" t="b">
        <f t="shared" si="1"/>
        <v>1</v>
      </c>
      <c r="R61" t="b">
        <f t="shared" si="2"/>
        <v>1</v>
      </c>
      <c r="S61" t="b">
        <f t="shared" si="3"/>
        <v>1</v>
      </c>
      <c r="T61" t="b">
        <f t="shared" si="4"/>
        <v>0</v>
      </c>
      <c r="V61" t="b">
        <f t="shared" si="5"/>
        <v>1</v>
      </c>
    </row>
    <row r="62" spans="1:22" x14ac:dyDescent="0.2">
      <c r="A62" t="s">
        <v>64</v>
      </c>
      <c r="B62" s="3">
        <v>37037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P62">
        <f t="shared" si="6"/>
        <v>5</v>
      </c>
      <c r="Q62" t="b">
        <f t="shared" si="1"/>
        <v>0</v>
      </c>
      <c r="R62" t="b">
        <f t="shared" si="2"/>
        <v>1</v>
      </c>
      <c r="S62" t="b">
        <f t="shared" si="3"/>
        <v>1</v>
      </c>
      <c r="T62" t="b">
        <f t="shared" si="4"/>
        <v>0</v>
      </c>
      <c r="V62" t="b">
        <f t="shared" si="5"/>
        <v>1</v>
      </c>
    </row>
    <row r="63" spans="1:22" x14ac:dyDescent="0.2">
      <c r="A63" t="s">
        <v>65</v>
      </c>
      <c r="B63" s="3">
        <v>36945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P63">
        <f t="shared" si="6"/>
        <v>5</v>
      </c>
      <c r="Q63" t="b">
        <f t="shared" si="1"/>
        <v>1</v>
      </c>
      <c r="R63" t="b">
        <f t="shared" si="2"/>
        <v>1</v>
      </c>
      <c r="S63" t="b">
        <f t="shared" si="3"/>
        <v>1</v>
      </c>
      <c r="T63" t="b">
        <f t="shared" si="4"/>
        <v>0</v>
      </c>
      <c r="V63" t="b">
        <f t="shared" si="5"/>
        <v>1</v>
      </c>
    </row>
    <row r="64" spans="1:22" x14ac:dyDescent="0.2">
      <c r="A64" t="s">
        <v>66</v>
      </c>
      <c r="B64" s="3">
        <v>37069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  <c r="P64">
        <f t="shared" si="6"/>
        <v>8</v>
      </c>
      <c r="Q64" t="b">
        <f t="shared" si="1"/>
        <v>1</v>
      </c>
      <c r="R64" t="b">
        <f t="shared" si="2"/>
        <v>1</v>
      </c>
      <c r="S64" t="b">
        <f t="shared" si="3"/>
        <v>1</v>
      </c>
      <c r="T64" t="b">
        <f t="shared" si="4"/>
        <v>1</v>
      </c>
      <c r="V64" t="b">
        <f t="shared" si="5"/>
        <v>1</v>
      </c>
    </row>
    <row r="65" spans="1:22" x14ac:dyDescent="0.2">
      <c r="A65" t="s">
        <v>67</v>
      </c>
      <c r="B65" s="3">
        <v>37093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 t="shared" si="6"/>
        <v>3</v>
      </c>
      <c r="Q65" t="b">
        <f t="shared" si="1"/>
        <v>1</v>
      </c>
      <c r="R65" t="b">
        <f t="shared" si="2"/>
        <v>1</v>
      </c>
      <c r="S65" t="b">
        <f t="shared" si="3"/>
        <v>1</v>
      </c>
      <c r="T65" t="b">
        <f t="shared" si="4"/>
        <v>0</v>
      </c>
      <c r="V65" t="b">
        <f t="shared" si="5"/>
        <v>1</v>
      </c>
    </row>
    <row r="66" spans="1:22" x14ac:dyDescent="0.2">
      <c r="A66" t="s">
        <v>68</v>
      </c>
      <c r="B66" s="3">
        <v>37055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6"/>
        <v>0</v>
      </c>
      <c r="Q66" t="b">
        <f t="shared" si="1"/>
        <v>0</v>
      </c>
      <c r="R66" t="b">
        <f t="shared" si="2"/>
        <v>0</v>
      </c>
      <c r="S66" t="b">
        <f t="shared" si="3"/>
        <v>0</v>
      </c>
      <c r="T66" t="b">
        <f t="shared" si="4"/>
        <v>0</v>
      </c>
      <c r="V66" t="b">
        <f t="shared" si="5"/>
        <v>0</v>
      </c>
    </row>
    <row r="67" spans="1:22" x14ac:dyDescent="0.2">
      <c r="A67" t="s">
        <v>69</v>
      </c>
      <c r="B67" s="3">
        <v>37217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P67">
        <f t="shared" si="6"/>
        <v>5</v>
      </c>
      <c r="Q67" t="b">
        <f t="shared" ref="Q67" si="7">OR(C67,G67,K67)</f>
        <v>1</v>
      </c>
      <c r="R67" t="b">
        <f t="shared" ref="R67:T67" si="8">OR(L67,H67,D67)</f>
        <v>1</v>
      </c>
      <c r="S67" t="b">
        <f t="shared" si="8"/>
        <v>1</v>
      </c>
      <c r="T67" t="b">
        <f t="shared" si="8"/>
        <v>0</v>
      </c>
      <c r="V67" t="b">
        <f t="shared" ref="V67" si="9">AND(OR(T67,S67),R67)</f>
        <v>1</v>
      </c>
    </row>
    <row r="71" spans="1:22" x14ac:dyDescent="0.2">
      <c r="A71" s="10" t="s">
        <v>73</v>
      </c>
      <c r="B71" s="10"/>
      <c r="C71" s="2" t="s">
        <v>75</v>
      </c>
      <c r="D71" s="2" t="s">
        <v>77</v>
      </c>
      <c r="E71" s="2" t="s">
        <v>74</v>
      </c>
      <c r="F71" s="2" t="s">
        <v>76</v>
      </c>
      <c r="G71" s="2" t="s">
        <v>92</v>
      </c>
      <c r="H71" s="2" t="s">
        <v>93</v>
      </c>
      <c r="I71" s="2" t="s">
        <v>91</v>
      </c>
      <c r="J71" s="2" t="s">
        <v>94</v>
      </c>
      <c r="K71" s="2" t="s">
        <v>96</v>
      </c>
      <c r="L71" s="2" t="s">
        <v>97</v>
      </c>
      <c r="M71" s="2" t="s">
        <v>95</v>
      </c>
      <c r="N71" s="2" t="s">
        <v>98</v>
      </c>
    </row>
    <row r="72" spans="1:22" x14ac:dyDescent="0.2">
      <c r="A72" s="11">
        <f>COUNT(C2:C67)</f>
        <v>66</v>
      </c>
      <c r="B72" s="11"/>
      <c r="C72" s="9">
        <f t="shared" ref="C72:N72" si="10">SUM(C2:C67) / $A$72</f>
        <v>0.46969696969696972</v>
      </c>
      <c r="D72" s="9">
        <f t="shared" si="10"/>
        <v>0.66666666666666663</v>
      </c>
      <c r="E72" s="9">
        <f t="shared" si="10"/>
        <v>0.59090909090909094</v>
      </c>
      <c r="F72" s="9">
        <f t="shared" si="10"/>
        <v>0.53030303030303028</v>
      </c>
      <c r="G72" s="9">
        <f t="shared" si="10"/>
        <v>0.39393939393939392</v>
      </c>
      <c r="H72" s="9">
        <f t="shared" si="10"/>
        <v>0.5</v>
      </c>
      <c r="I72" s="9">
        <f t="shared" si="10"/>
        <v>0.24242424242424243</v>
      </c>
      <c r="J72" s="9">
        <f t="shared" si="10"/>
        <v>0</v>
      </c>
      <c r="K72" s="9">
        <f t="shared" si="10"/>
        <v>7.575757575757576E-2</v>
      </c>
      <c r="L72" s="9">
        <f t="shared" si="10"/>
        <v>0.53030303030303028</v>
      </c>
      <c r="M72" s="9">
        <f t="shared" si="10"/>
        <v>0.30303030303030304</v>
      </c>
      <c r="N72" s="9">
        <f t="shared" si="10"/>
        <v>3.0303030303030304E-2</v>
      </c>
    </row>
    <row r="73" spans="1:22" x14ac:dyDescent="0.2">
      <c r="A73" s="10" t="s">
        <v>78</v>
      </c>
      <c r="B73" s="1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22" x14ac:dyDescent="0.2">
      <c r="A74" s="11">
        <f>A72-COUNTIF(P2:P67, 0)</f>
        <v>56</v>
      </c>
      <c r="B74" s="11"/>
      <c r="C74" s="9">
        <f t="shared" ref="C74:N74" si="11">SUM(C2:C67) / $A$74</f>
        <v>0.5535714285714286</v>
      </c>
      <c r="D74" s="9">
        <f t="shared" si="11"/>
        <v>0.7857142857142857</v>
      </c>
      <c r="E74" s="9">
        <f t="shared" si="11"/>
        <v>0.6964285714285714</v>
      </c>
      <c r="F74" s="9">
        <f t="shared" si="11"/>
        <v>0.625</v>
      </c>
      <c r="G74" s="9">
        <f t="shared" si="11"/>
        <v>0.4642857142857143</v>
      </c>
      <c r="H74" s="9">
        <f t="shared" si="11"/>
        <v>0.5892857142857143</v>
      </c>
      <c r="I74" s="9">
        <f t="shared" si="11"/>
        <v>0.2857142857142857</v>
      </c>
      <c r="J74" s="9">
        <f t="shared" si="11"/>
        <v>0</v>
      </c>
      <c r="K74" s="9">
        <f t="shared" si="11"/>
        <v>8.9285714285714288E-2</v>
      </c>
      <c r="L74" s="9">
        <f t="shared" si="11"/>
        <v>0.625</v>
      </c>
      <c r="M74" s="9">
        <f t="shared" si="11"/>
        <v>0.35714285714285715</v>
      </c>
      <c r="N74" s="9">
        <f t="shared" si="11"/>
        <v>3.5714285714285712E-2</v>
      </c>
    </row>
    <row r="78" spans="1:22" x14ac:dyDescent="0.2">
      <c r="F78" s="2" t="s">
        <v>99</v>
      </c>
      <c r="G78" s="2" t="s">
        <v>100</v>
      </c>
      <c r="H78" s="2" t="s">
        <v>101</v>
      </c>
      <c r="I78" s="2" t="s">
        <v>102</v>
      </c>
    </row>
    <row r="79" spans="1:22" x14ac:dyDescent="0.2">
      <c r="F79">
        <f>COUNTIF(Q2:Q67, TRUE)/$A$72</f>
        <v>0.63636363636363635</v>
      </c>
      <c r="G79">
        <f>COUNTIF(Q2:Q67, TRUE)/$A$72</f>
        <v>0.63636363636363635</v>
      </c>
      <c r="H79">
        <f>COUNTIF(R2:R67, TRUE)/$A$72</f>
        <v>0.84848484848484851</v>
      </c>
      <c r="I79">
        <f t="shared" ref="I79" si="12">COUNTIF(T2:T67, TRUE)/$A$72</f>
        <v>0.53030303030303028</v>
      </c>
    </row>
    <row r="80" spans="1:22" x14ac:dyDescent="0.2">
      <c r="F80" s="2" t="s">
        <v>99</v>
      </c>
      <c r="G80" s="2" t="s">
        <v>100</v>
      </c>
      <c r="H80" s="2" t="s">
        <v>101</v>
      </c>
      <c r="I80" s="2" t="s">
        <v>102</v>
      </c>
      <c r="L80" s="2" t="s">
        <v>108</v>
      </c>
    </row>
    <row r="81" spans="6:12" x14ac:dyDescent="0.2">
      <c r="F81">
        <f>COUNTIF(Q2:Q67, TRUE)/$A$74</f>
        <v>0.75</v>
      </c>
      <c r="G81">
        <f>COUNTIF(Q2:Q67, TRUE)/$A$74</f>
        <v>0.75</v>
      </c>
      <c r="H81">
        <f>COUNTIF(R2:R67, TRUE)/$A$74</f>
        <v>1</v>
      </c>
      <c r="I81">
        <f>COUNTIF(T2:T67, TRUE)/$A$74</f>
        <v>0.625</v>
      </c>
      <c r="L81">
        <f>COUNTIF(V2:V67, TRUE)/$A$74</f>
        <v>0.9464285714285714</v>
      </c>
    </row>
    <row r="82" spans="6:12" x14ac:dyDescent="0.2">
      <c r="F82">
        <f>COUNTIF(S2:S67, TRUE)</f>
        <v>44</v>
      </c>
      <c r="G82">
        <f>COUNTIF(Q2:Q67, TRUE)</f>
        <v>42</v>
      </c>
      <c r="H82">
        <f>COUNTIF(R2:R67, TRUE)</f>
        <v>56</v>
      </c>
      <c r="I82">
        <f>COUNTIF(T2:T67, TRUE)</f>
        <v>35</v>
      </c>
      <c r="L82">
        <f>COUNTIF(V2:V67, TRUE)</f>
        <v>53</v>
      </c>
    </row>
  </sheetData>
  <mergeCells count="4">
    <mergeCell ref="A71:B71"/>
    <mergeCell ref="A72:B72"/>
    <mergeCell ref="A73:B73"/>
    <mergeCell ref="A74:B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8A5-770A-F348-B0C5-90552D22D7B7}">
  <dimension ref="A1:E67"/>
  <sheetViews>
    <sheetView topLeftCell="A26" workbookViewId="0">
      <selection activeCell="C67" sqref="C67"/>
    </sheetView>
  </sheetViews>
  <sheetFormatPr baseColWidth="10" defaultRowHeight="15" x14ac:dyDescent="0.2"/>
  <cols>
    <col min="1" max="1" width="11.6640625" customWidth="1"/>
    <col min="2" max="2" width="19.33203125" customWidth="1"/>
    <col min="3" max="3" width="20.1640625" customWidth="1"/>
    <col min="4" max="4" width="18.83203125" customWidth="1"/>
    <col min="5" max="5" width="25.1640625" customWidth="1"/>
  </cols>
  <sheetData>
    <row r="1" spans="1:5" x14ac:dyDescent="0.2">
      <c r="A1" s="1" t="s">
        <v>0</v>
      </c>
      <c r="B1" s="2" t="s">
        <v>71</v>
      </c>
      <c r="C1" s="2" t="s">
        <v>2</v>
      </c>
      <c r="D1" s="2" t="s">
        <v>3</v>
      </c>
      <c r="E1" s="2" t="s">
        <v>70</v>
      </c>
    </row>
    <row r="2" spans="1:5" x14ac:dyDescent="0.2">
      <c r="A2" t="s">
        <v>4</v>
      </c>
      <c r="B2" s="7" t="s">
        <v>82</v>
      </c>
      <c r="C2" s="8"/>
      <c r="D2" s="8"/>
      <c r="E2" s="7" t="s">
        <v>82</v>
      </c>
    </row>
    <row r="3" spans="1:5" x14ac:dyDescent="0.2">
      <c r="A3" t="s">
        <v>5</v>
      </c>
      <c r="D3" s="7" t="s">
        <v>82</v>
      </c>
    </row>
    <row r="4" spans="1:5" x14ac:dyDescent="0.2">
      <c r="A4" t="s">
        <v>6</v>
      </c>
      <c r="C4" s="7" t="s">
        <v>82</v>
      </c>
      <c r="E4" s="8"/>
    </row>
    <row r="5" spans="1:5" x14ac:dyDescent="0.2">
      <c r="A5" t="s">
        <v>7</v>
      </c>
      <c r="B5" s="7" t="s">
        <v>82</v>
      </c>
      <c r="C5" s="8"/>
      <c r="D5" s="7" t="s">
        <v>82</v>
      </c>
      <c r="E5" s="8"/>
    </row>
    <row r="6" spans="1:5" x14ac:dyDescent="0.2">
      <c r="A6" t="s">
        <v>8</v>
      </c>
      <c r="B6" s="7" t="s">
        <v>82</v>
      </c>
      <c r="C6" s="8"/>
      <c r="D6" s="7" t="s">
        <v>82</v>
      </c>
    </row>
    <row r="7" spans="1:5" x14ac:dyDescent="0.2">
      <c r="A7" t="s">
        <v>9</v>
      </c>
      <c r="B7" s="7" t="s">
        <v>82</v>
      </c>
      <c r="D7" s="7" t="s">
        <v>82</v>
      </c>
    </row>
    <row r="8" spans="1:5" x14ac:dyDescent="0.2">
      <c r="A8" t="s">
        <v>10</v>
      </c>
    </row>
    <row r="9" spans="1:5" x14ac:dyDescent="0.2">
      <c r="A9" t="s">
        <v>11</v>
      </c>
      <c r="D9" s="7" t="s">
        <v>82</v>
      </c>
    </row>
    <row r="10" spans="1:5" x14ac:dyDescent="0.2">
      <c r="A10" t="s">
        <v>12</v>
      </c>
      <c r="B10" s="7" t="s">
        <v>82</v>
      </c>
      <c r="D10" s="7" t="s">
        <v>82</v>
      </c>
    </row>
    <row r="11" spans="1:5" x14ac:dyDescent="0.2">
      <c r="A11" t="s">
        <v>13</v>
      </c>
      <c r="B11" s="7" t="s">
        <v>82</v>
      </c>
      <c r="C11" s="8"/>
      <c r="E11" s="8"/>
    </row>
    <row r="12" spans="1:5" x14ac:dyDescent="0.2">
      <c r="A12" t="s">
        <v>14</v>
      </c>
      <c r="D12" s="7" t="s">
        <v>82</v>
      </c>
    </row>
    <row r="13" spans="1:5" x14ac:dyDescent="0.2">
      <c r="A13" s="5" t="s">
        <v>15</v>
      </c>
    </row>
    <row r="14" spans="1:5" x14ac:dyDescent="0.2">
      <c r="A14" t="s">
        <v>16</v>
      </c>
      <c r="E14" s="8"/>
    </row>
    <row r="15" spans="1:5" x14ac:dyDescent="0.2">
      <c r="A15" t="s">
        <v>17</v>
      </c>
    </row>
    <row r="16" spans="1:5" x14ac:dyDescent="0.2">
      <c r="A16" t="s">
        <v>18</v>
      </c>
      <c r="D16" s="7" t="s">
        <v>82</v>
      </c>
    </row>
    <row r="17" spans="1:5" x14ac:dyDescent="0.2">
      <c r="A17" t="s">
        <v>19</v>
      </c>
      <c r="B17" s="7" t="s">
        <v>82</v>
      </c>
      <c r="D17" s="7" t="s">
        <v>82</v>
      </c>
      <c r="E17" s="7" t="s">
        <v>82</v>
      </c>
    </row>
    <row r="18" spans="1:5" x14ac:dyDescent="0.2">
      <c r="A18" t="s">
        <v>20</v>
      </c>
      <c r="B18" s="7" t="s">
        <v>82</v>
      </c>
      <c r="D18" s="7" t="s">
        <v>82</v>
      </c>
    </row>
    <row r="19" spans="1:5" x14ac:dyDescent="0.2">
      <c r="A19" t="s">
        <v>21</v>
      </c>
      <c r="B19" s="7" t="s">
        <v>82</v>
      </c>
      <c r="D19" s="7" t="s">
        <v>82</v>
      </c>
      <c r="E19" s="8"/>
    </row>
    <row r="20" spans="1:5" x14ac:dyDescent="0.2">
      <c r="A20" t="s">
        <v>22</v>
      </c>
      <c r="D20" s="7" t="s">
        <v>82</v>
      </c>
    </row>
    <row r="21" spans="1:5" x14ac:dyDescent="0.2">
      <c r="A21" t="s">
        <v>23</v>
      </c>
    </row>
    <row r="22" spans="1:5" x14ac:dyDescent="0.2">
      <c r="A22" t="s">
        <v>24</v>
      </c>
      <c r="E22" s="8"/>
    </row>
    <row r="23" spans="1:5" x14ac:dyDescent="0.2">
      <c r="A23" t="s">
        <v>25</v>
      </c>
      <c r="B23" s="7" t="s">
        <v>82</v>
      </c>
      <c r="C23" s="8"/>
      <c r="E23" s="8"/>
    </row>
    <row r="24" spans="1:5" x14ac:dyDescent="0.2">
      <c r="A24" t="s">
        <v>26</v>
      </c>
      <c r="B24" s="7" t="s">
        <v>82</v>
      </c>
      <c r="D24" s="7" t="s">
        <v>82</v>
      </c>
    </row>
    <row r="25" spans="1:5" x14ac:dyDescent="0.2">
      <c r="A25" t="s">
        <v>27</v>
      </c>
      <c r="B25" s="7" t="s">
        <v>82</v>
      </c>
      <c r="D25" s="7" t="s">
        <v>82</v>
      </c>
      <c r="E25" s="8"/>
    </row>
    <row r="26" spans="1:5" x14ac:dyDescent="0.2">
      <c r="A26" t="s">
        <v>28</v>
      </c>
      <c r="B26" s="7" t="s">
        <v>82</v>
      </c>
      <c r="C26" s="8"/>
    </row>
    <row r="27" spans="1:5" x14ac:dyDescent="0.2">
      <c r="A27" t="s">
        <v>29</v>
      </c>
    </row>
    <row r="28" spans="1:5" x14ac:dyDescent="0.2">
      <c r="A28" t="s">
        <v>30</v>
      </c>
      <c r="C28" s="8"/>
      <c r="D28" s="7" t="s">
        <v>82</v>
      </c>
      <c r="E28" s="8"/>
    </row>
    <row r="29" spans="1:5" x14ac:dyDescent="0.2">
      <c r="A29" t="s">
        <v>31</v>
      </c>
      <c r="B29" s="7" t="s">
        <v>82</v>
      </c>
      <c r="C29" s="8"/>
      <c r="D29" s="7" t="s">
        <v>82</v>
      </c>
      <c r="E29" s="8"/>
    </row>
    <row r="30" spans="1:5" x14ac:dyDescent="0.2">
      <c r="A30" t="s">
        <v>32</v>
      </c>
      <c r="B30" s="7" t="s">
        <v>82</v>
      </c>
      <c r="D30" s="8"/>
    </row>
    <row r="31" spans="1:5" x14ac:dyDescent="0.2">
      <c r="A31" t="s">
        <v>33</v>
      </c>
      <c r="D31" s="7" t="s">
        <v>82</v>
      </c>
    </row>
    <row r="32" spans="1:5" x14ac:dyDescent="0.2">
      <c r="A32" t="s">
        <v>34</v>
      </c>
      <c r="B32" s="7" t="s">
        <v>82</v>
      </c>
      <c r="C32" s="8"/>
      <c r="D32" s="8"/>
    </row>
    <row r="33" spans="1:5" x14ac:dyDescent="0.2">
      <c r="A33" t="s">
        <v>35</v>
      </c>
      <c r="D33" s="7" t="s">
        <v>82</v>
      </c>
    </row>
    <row r="34" spans="1:5" x14ac:dyDescent="0.2">
      <c r="A34" t="s">
        <v>36</v>
      </c>
      <c r="B34" s="7" t="s">
        <v>82</v>
      </c>
      <c r="C34" s="8"/>
      <c r="D34" s="8"/>
      <c r="E34" s="8"/>
    </row>
    <row r="35" spans="1:5" x14ac:dyDescent="0.2">
      <c r="A35" t="s">
        <v>37</v>
      </c>
    </row>
    <row r="36" spans="1:5" x14ac:dyDescent="0.2">
      <c r="A36" t="s">
        <v>38</v>
      </c>
      <c r="B36" s="7" t="s">
        <v>82</v>
      </c>
      <c r="D36" s="7" t="s">
        <v>82</v>
      </c>
      <c r="E36" s="8"/>
    </row>
    <row r="37" spans="1:5" x14ac:dyDescent="0.2">
      <c r="A37" t="s">
        <v>39</v>
      </c>
      <c r="B37" s="7" t="s">
        <v>82</v>
      </c>
      <c r="C37" s="7" t="s">
        <v>82</v>
      </c>
    </row>
    <row r="38" spans="1:5" x14ac:dyDescent="0.2">
      <c r="A38" t="s">
        <v>40</v>
      </c>
      <c r="B38" s="8"/>
      <c r="D38" s="8"/>
    </row>
    <row r="39" spans="1:5" x14ac:dyDescent="0.2">
      <c r="A39" t="s">
        <v>41</v>
      </c>
      <c r="B39" s="7" t="s">
        <v>82</v>
      </c>
      <c r="C39" s="8"/>
      <c r="E39" s="7" t="s">
        <v>82</v>
      </c>
    </row>
    <row r="40" spans="1:5" x14ac:dyDescent="0.2">
      <c r="A40" t="s">
        <v>42</v>
      </c>
    </row>
    <row r="41" spans="1:5" x14ac:dyDescent="0.2">
      <c r="A41" t="s">
        <v>43</v>
      </c>
      <c r="C41" s="7" t="s">
        <v>82</v>
      </c>
      <c r="D41" s="7" t="s">
        <v>82</v>
      </c>
      <c r="E41" s="7" t="s">
        <v>82</v>
      </c>
    </row>
    <row r="42" spans="1:5" x14ac:dyDescent="0.2">
      <c r="A42" t="s">
        <v>44</v>
      </c>
      <c r="B42" s="7" t="s">
        <v>82</v>
      </c>
      <c r="C42" s="8"/>
      <c r="D42" s="7" t="s">
        <v>82</v>
      </c>
      <c r="E42" s="7" t="s">
        <v>82</v>
      </c>
    </row>
    <row r="43" spans="1:5" x14ac:dyDescent="0.2">
      <c r="A43" t="s">
        <v>45</v>
      </c>
      <c r="B43" s="7" t="s">
        <v>82</v>
      </c>
      <c r="C43" s="8"/>
      <c r="D43" s="7" t="s">
        <v>82</v>
      </c>
    </row>
    <row r="44" spans="1:5" x14ac:dyDescent="0.2">
      <c r="A44" t="s">
        <v>46</v>
      </c>
      <c r="B44" s="7" t="s">
        <v>82</v>
      </c>
      <c r="C44" s="8"/>
      <c r="D44" s="7" t="s">
        <v>82</v>
      </c>
    </row>
    <row r="45" spans="1:5" x14ac:dyDescent="0.2">
      <c r="A45" t="s">
        <v>47</v>
      </c>
      <c r="B45" s="7" t="s">
        <v>82</v>
      </c>
      <c r="C45" s="8"/>
      <c r="D45" s="7" t="s">
        <v>82</v>
      </c>
      <c r="E45" s="8"/>
    </row>
    <row r="46" spans="1:5" x14ac:dyDescent="0.2">
      <c r="A46" t="s">
        <v>48</v>
      </c>
      <c r="C46" s="8"/>
      <c r="E46" s="7" t="s">
        <v>82</v>
      </c>
    </row>
    <row r="47" spans="1:5" x14ac:dyDescent="0.2">
      <c r="A47" t="s">
        <v>49</v>
      </c>
      <c r="C47" s="8"/>
      <c r="D47" s="7" t="s">
        <v>82</v>
      </c>
      <c r="E47" s="8"/>
    </row>
    <row r="48" spans="1:5" x14ac:dyDescent="0.2">
      <c r="A48" t="s">
        <v>50</v>
      </c>
      <c r="B48" s="7" t="s">
        <v>82</v>
      </c>
      <c r="C48" s="8"/>
      <c r="D48" s="7" t="s">
        <v>82</v>
      </c>
      <c r="E48" s="7" t="s">
        <v>82</v>
      </c>
    </row>
    <row r="49" spans="1:5" x14ac:dyDescent="0.2">
      <c r="A49" t="s">
        <v>51</v>
      </c>
      <c r="C49" s="8"/>
      <c r="E49" s="8"/>
    </row>
    <row r="50" spans="1:5" x14ac:dyDescent="0.2">
      <c r="A50" t="s">
        <v>52</v>
      </c>
      <c r="B50" s="7" t="s">
        <v>82</v>
      </c>
    </row>
    <row r="51" spans="1:5" x14ac:dyDescent="0.2">
      <c r="A51" t="s">
        <v>53</v>
      </c>
    </row>
    <row r="52" spans="1:5" x14ac:dyDescent="0.2">
      <c r="A52" t="s">
        <v>54</v>
      </c>
    </row>
    <row r="53" spans="1:5" x14ac:dyDescent="0.2">
      <c r="A53" t="s">
        <v>55</v>
      </c>
      <c r="D53" s="7" t="s">
        <v>82</v>
      </c>
    </row>
    <row r="54" spans="1:5" x14ac:dyDescent="0.2">
      <c r="A54" t="s">
        <v>56</v>
      </c>
    </row>
    <row r="55" spans="1:5" x14ac:dyDescent="0.2">
      <c r="A55" t="s">
        <v>57</v>
      </c>
      <c r="B55" s="7" t="s">
        <v>82</v>
      </c>
      <c r="C55" s="8"/>
      <c r="E55" s="7" t="s">
        <v>82</v>
      </c>
    </row>
    <row r="56" spans="1:5" x14ac:dyDescent="0.2">
      <c r="A56" t="s">
        <v>58</v>
      </c>
    </row>
    <row r="57" spans="1:5" x14ac:dyDescent="0.2">
      <c r="A57" t="s">
        <v>59</v>
      </c>
      <c r="B57" s="8"/>
      <c r="C57" s="8"/>
      <c r="E57" s="8"/>
    </row>
    <row r="58" spans="1:5" x14ac:dyDescent="0.2">
      <c r="A58" t="s">
        <v>60</v>
      </c>
      <c r="B58" s="7" t="s">
        <v>82</v>
      </c>
      <c r="C58" s="8"/>
      <c r="D58" s="8"/>
      <c r="E58" s="8"/>
    </row>
    <row r="59" spans="1:5" x14ac:dyDescent="0.2">
      <c r="A59" t="s">
        <v>61</v>
      </c>
      <c r="B59" s="7" t="s">
        <v>82</v>
      </c>
      <c r="D59" s="7" t="s">
        <v>82</v>
      </c>
    </row>
    <row r="60" spans="1:5" x14ac:dyDescent="0.2">
      <c r="A60" t="s">
        <v>62</v>
      </c>
      <c r="B60" s="7" t="s">
        <v>82</v>
      </c>
      <c r="D60" s="7" t="s">
        <v>82</v>
      </c>
      <c r="E60" s="7" t="s">
        <v>82</v>
      </c>
    </row>
    <row r="61" spans="1:5" x14ac:dyDescent="0.2">
      <c r="A61" t="s">
        <v>63</v>
      </c>
      <c r="B61" s="7" t="s">
        <v>82</v>
      </c>
      <c r="C61" s="8"/>
      <c r="E61" s="7" t="s">
        <v>82</v>
      </c>
    </row>
    <row r="62" spans="1:5" x14ac:dyDescent="0.2">
      <c r="A62" t="s">
        <v>64</v>
      </c>
      <c r="B62" s="7" t="s">
        <v>82</v>
      </c>
      <c r="C62" s="8"/>
      <c r="D62" s="7" t="s">
        <v>82</v>
      </c>
      <c r="E62" s="8"/>
    </row>
    <row r="63" spans="1:5" x14ac:dyDescent="0.2">
      <c r="A63" t="s">
        <v>65</v>
      </c>
      <c r="B63" s="7" t="s">
        <v>82</v>
      </c>
      <c r="C63" s="8"/>
      <c r="E63" s="7" t="s">
        <v>82</v>
      </c>
    </row>
    <row r="64" spans="1:5" x14ac:dyDescent="0.2">
      <c r="A64" t="s">
        <v>66</v>
      </c>
      <c r="B64" s="7" t="s">
        <v>82</v>
      </c>
      <c r="C64" s="8"/>
      <c r="D64" s="7" t="s">
        <v>82</v>
      </c>
      <c r="E64" s="8"/>
    </row>
    <row r="65" spans="1:5" x14ac:dyDescent="0.2">
      <c r="A65" t="s">
        <v>67</v>
      </c>
      <c r="B65" s="7" t="s">
        <v>82</v>
      </c>
      <c r="D65" s="7" t="s">
        <v>82</v>
      </c>
    </row>
    <row r="66" spans="1:5" x14ac:dyDescent="0.2">
      <c r="A66" t="s">
        <v>68</v>
      </c>
    </row>
    <row r="67" spans="1:5" x14ac:dyDescent="0.2">
      <c r="A67" t="s">
        <v>69</v>
      </c>
      <c r="B67" s="7" t="s">
        <v>82</v>
      </c>
      <c r="C67" s="8" t="s">
        <v>107</v>
      </c>
      <c r="D67" s="7" t="s">
        <v>82</v>
      </c>
      <c r="E6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CPTAC-GBM</vt:lpstr>
      <vt:lpstr>CPTAC-GBM 2</vt:lpstr>
      <vt:lpstr>Skull-strip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Microsoft Office User</cp:lastModifiedBy>
  <dcterms:created xsi:type="dcterms:W3CDTF">2015-06-05T18:19:34Z</dcterms:created>
  <dcterms:modified xsi:type="dcterms:W3CDTF">2021-05-28T09:03:33Z</dcterms:modified>
</cp:coreProperties>
</file>