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testeQ\Youtube\"/>
    </mc:Choice>
  </mc:AlternateContent>
  <xr:revisionPtr revIDLastSave="0" documentId="8_{666E1B66-2F77-4F89-8AC1-E4E09BD12C72}" xr6:coauthVersionLast="45" xr6:coauthVersionMax="45" xr10:uidLastSave="{00000000-0000-0000-0000-000000000000}"/>
  <bookViews>
    <workbookView xWindow="-120" yWindow="-120" windowWidth="20730" windowHeight="11160" xr2:uid="{C02C482D-738C-48D9-A9EA-8FA9EB736730}"/>
  </bookViews>
  <sheets>
    <sheet name="TesteQ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C4" i="4"/>
  <c r="I9" i="4" s="1"/>
  <c r="C3" i="4"/>
  <c r="C2" i="4"/>
  <c r="I5" i="4" s="1"/>
  <c r="Q5" i="4"/>
  <c r="Q4" i="4"/>
  <c r="Q3" i="4"/>
  <c r="I8" i="4" l="1"/>
  <c r="C6" i="4"/>
  <c r="F2" i="4" s="1"/>
  <c r="I4" i="4"/>
  <c r="I10" i="4"/>
  <c r="I6" i="4"/>
  <c r="F5" i="4"/>
  <c r="F6" i="4"/>
  <c r="F4" i="4"/>
  <c r="F3" i="4" l="1"/>
  <c r="J10" i="4" s="1"/>
  <c r="J6" i="4"/>
  <c r="J5" i="4"/>
  <c r="J9" i="4"/>
  <c r="J4" i="4"/>
  <c r="J8" i="4"/>
</calcChain>
</file>

<file path=xl/sharedStrings.xml><?xml version="1.0" encoding="utf-8"?>
<sst xmlns="http://schemas.openxmlformats.org/spreadsheetml/2006/main" count="25" uniqueCount="14">
  <si>
    <t>Número de replicações</t>
  </si>
  <si>
    <t>Segundo maior valor =</t>
  </si>
  <si>
    <t>Maior valor =</t>
  </si>
  <si>
    <t>Segundo menor valor =</t>
  </si>
  <si>
    <t>Menor valor =</t>
  </si>
  <si>
    <t>Amplitude =</t>
  </si>
  <si>
    <t>O valor</t>
  </si>
  <si>
    <t>90_%</t>
  </si>
  <si>
    <t>95_%</t>
  </si>
  <si>
    <t>99_%</t>
  </si>
  <si>
    <t>Dados</t>
  </si>
  <si>
    <t>Conclusão do teste</t>
  </si>
  <si>
    <t>Qinferior =</t>
  </si>
  <si>
    <t>Qsuperior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</si>
</sst>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828A-681C-4E1F-B224-AA8AF336AD51}">
  <dimension ref="A1:Q11"/>
  <sheetViews>
    <sheetView tabSelected="1" workbookViewId="0">
      <selection activeCell="F14" sqref="F14"/>
    </sheetView>
  </sheetViews>
  <sheetFormatPr defaultRowHeight="15" x14ac:dyDescent="0.25"/>
  <cols>
    <col min="2" max="2" width="21.7109375" bestFit="1" customWidth="1"/>
    <col min="5" max="5" width="11.28515625" bestFit="1" customWidth="1"/>
    <col min="10" max="10" width="41.140625" bestFit="1" customWidth="1"/>
    <col min="12" max="12" width="21.85546875" bestFit="1" customWidth="1"/>
  </cols>
  <sheetData>
    <row r="1" spans="1:17" x14ac:dyDescent="0.25">
      <c r="A1" t="s">
        <v>10</v>
      </c>
      <c r="L1" t="s">
        <v>0</v>
      </c>
      <c r="M1" s="1" t="s">
        <v>7</v>
      </c>
      <c r="N1" s="1" t="s">
        <v>8</v>
      </c>
      <c r="O1" s="1" t="s">
        <v>9</v>
      </c>
    </row>
    <row r="2" spans="1:17" x14ac:dyDescent="0.25">
      <c r="A2" s="2">
        <v>5.0999999999999996</v>
      </c>
      <c r="B2" t="s">
        <v>4</v>
      </c>
      <c r="C2">
        <f>SMALL(A:A,1)</f>
        <v>1</v>
      </c>
      <c r="E2" t="s">
        <v>12</v>
      </c>
      <c r="F2">
        <f>(C3-C2)/C6</f>
        <v>0.77272727272727271</v>
      </c>
      <c r="L2" s="2">
        <v>3</v>
      </c>
      <c r="M2" s="2">
        <v>0.94099999999999995</v>
      </c>
      <c r="N2" s="2">
        <v>0.97</v>
      </c>
      <c r="O2" s="2">
        <v>0.99399999999999999</v>
      </c>
    </row>
    <row r="3" spans="1:17" x14ac:dyDescent="0.25">
      <c r="A3" s="2">
        <v>4.9000000000000004</v>
      </c>
      <c r="B3" t="s">
        <v>3</v>
      </c>
      <c r="C3">
        <f>SMALL(A:A,2)</f>
        <v>4.4000000000000004</v>
      </c>
      <c r="E3" t="s">
        <v>13</v>
      </c>
      <c r="F3">
        <f>(C4-C5)/C6</f>
        <v>6.8181818181818343E-2</v>
      </c>
      <c r="H3" t="s">
        <v>11</v>
      </c>
      <c r="L3" s="2">
        <v>4</v>
      </c>
      <c r="M3" s="2">
        <v>0.76500000000000001</v>
      </c>
      <c r="N3" s="2">
        <v>0.82899999999999996</v>
      </c>
      <c r="O3" s="2">
        <v>0.92600000000000005</v>
      </c>
      <c r="P3" s="1" t="s">
        <v>7</v>
      </c>
      <c r="Q3">
        <f ca="1">INDIRECT("M"&amp;(COUNT(A:A)-1))</f>
        <v>0.41199999999999998</v>
      </c>
    </row>
    <row r="4" spans="1:17" x14ac:dyDescent="0.25">
      <c r="A4" s="2">
        <v>4.7</v>
      </c>
      <c r="B4" t="s">
        <v>2</v>
      </c>
      <c r="C4">
        <f>LARGE(A:A,1)</f>
        <v>5.4</v>
      </c>
      <c r="E4" s="1" t="s">
        <v>7</v>
      </c>
      <c r="F4">
        <f ca="1">Q3</f>
        <v>0.41199999999999998</v>
      </c>
      <c r="H4" t="s">
        <v>6</v>
      </c>
      <c r="I4">
        <f>$C$2</f>
        <v>1</v>
      </c>
      <c r="J4" t="str">
        <f ca="1">IF($F$2&lt;F4,"Não é uma anomalia (com 90% de confiança)","É uma anomalia (com 90% de confiança)")</f>
        <v>É uma anomalia (com 90% de confiança)</v>
      </c>
      <c r="L4" s="2">
        <v>5</v>
      </c>
      <c r="M4" s="2">
        <v>0.64200000000000002</v>
      </c>
      <c r="N4" s="2">
        <v>0.71</v>
      </c>
      <c r="O4" s="2">
        <v>0.82099999999999995</v>
      </c>
      <c r="P4" s="1" t="s">
        <v>8</v>
      </c>
      <c r="Q4">
        <f ca="1">INDIRECT("N"&amp;(COUNT(A:A)-1))</f>
        <v>0.46600000000000003</v>
      </c>
    </row>
    <row r="5" spans="1:17" x14ac:dyDescent="0.25">
      <c r="A5" s="2">
        <v>4.5999999999999996</v>
      </c>
      <c r="B5" t="s">
        <v>1</v>
      </c>
      <c r="C5">
        <f>LARGE(A:A,2)</f>
        <v>5.0999999999999996</v>
      </c>
      <c r="E5" s="1" t="s">
        <v>8</v>
      </c>
      <c r="F5">
        <f t="shared" ref="F5:F6" ca="1" si="0">Q4</f>
        <v>0.46600000000000003</v>
      </c>
      <c r="H5" t="s">
        <v>6</v>
      </c>
      <c r="I5">
        <f t="shared" ref="I5:I6" si="1">$C$2</f>
        <v>1</v>
      </c>
      <c r="J5" t="str">
        <f ca="1">IF($F$2&lt;F5,"Não é uma anomalia (com 95% de confiança)","É uma anomalia (com 95% de confiança)")</f>
        <v>É uma anomalia (com 95% de confiança)</v>
      </c>
      <c r="L5" s="2">
        <v>6</v>
      </c>
      <c r="M5" s="2">
        <v>0.56000000000000005</v>
      </c>
      <c r="N5" s="2">
        <v>0.625</v>
      </c>
      <c r="O5" s="2">
        <v>0.74</v>
      </c>
      <c r="P5" s="1" t="s">
        <v>9</v>
      </c>
      <c r="Q5">
        <f ca="1">INDIRECT("O"&amp;(COUNT(A:A)-1))</f>
        <v>0.56799999999999995</v>
      </c>
    </row>
    <row r="6" spans="1:17" x14ac:dyDescent="0.25">
      <c r="A6" s="2">
        <v>5</v>
      </c>
      <c r="B6" t="s">
        <v>5</v>
      </c>
      <c r="C6">
        <f>C4-C2</f>
        <v>4.4000000000000004</v>
      </c>
      <c r="E6" s="1" t="s">
        <v>9</v>
      </c>
      <c r="F6">
        <f t="shared" ca="1" si="0"/>
        <v>0.56799999999999995</v>
      </c>
      <c r="H6" t="s">
        <v>6</v>
      </c>
      <c r="I6">
        <f t="shared" si="1"/>
        <v>1</v>
      </c>
      <c r="J6" t="str">
        <f ca="1">IF($F$2&lt;F6,"Não é uma anomalia (com 99% de confiança)","É uma anomalia (com 99% de confiança)")</f>
        <v>É uma anomalia (com 99% de confiança)</v>
      </c>
      <c r="L6" s="2">
        <v>7</v>
      </c>
      <c r="M6" s="2">
        <v>0.50700000000000001</v>
      </c>
      <c r="N6" s="2">
        <v>0.56799999999999995</v>
      </c>
      <c r="O6" s="2">
        <v>0.68</v>
      </c>
    </row>
    <row r="7" spans="1:17" x14ac:dyDescent="0.25">
      <c r="A7" s="2">
        <v>5.4</v>
      </c>
      <c r="L7" s="2">
        <v>8</v>
      </c>
      <c r="M7" s="2">
        <v>0.46800000000000003</v>
      </c>
      <c r="N7" s="2">
        <v>0.52600000000000002</v>
      </c>
      <c r="O7" s="2">
        <v>0.63400000000000001</v>
      </c>
    </row>
    <row r="8" spans="1:17" x14ac:dyDescent="0.25">
      <c r="A8" s="2">
        <v>4.5999999999999996</v>
      </c>
      <c r="H8" t="s">
        <v>6</v>
      </c>
      <c r="I8">
        <f>$C$4</f>
        <v>5.4</v>
      </c>
      <c r="J8" t="str">
        <f ca="1">IF($F$3&lt;F4,"Não é uma anomalia (com 90% de confiança)","É uma anomalia (com 90% de confiança)")</f>
        <v>Não é uma anomalia (com 90% de confiança)</v>
      </c>
      <c r="L8" s="2">
        <v>9</v>
      </c>
      <c r="M8" s="2">
        <v>0.437</v>
      </c>
      <c r="N8" s="2">
        <v>0.49299999999999999</v>
      </c>
      <c r="O8" s="2">
        <v>0.59799999999999998</v>
      </c>
    </row>
    <row r="9" spans="1:17" x14ac:dyDescent="0.25">
      <c r="A9" s="2">
        <v>5</v>
      </c>
      <c r="H9" t="s">
        <v>6</v>
      </c>
      <c r="I9">
        <f t="shared" ref="I9:I10" si="2">$C$4</f>
        <v>5.4</v>
      </c>
      <c r="J9" t="str">
        <f ca="1">IF($F$3&lt;F5,"Não é uma anomalia (com 95% de confiança)","É uma anomalia (com 95% de confiança)")</f>
        <v>Não é uma anomalia (com 95% de confiança)</v>
      </c>
      <c r="L9" s="2">
        <v>10</v>
      </c>
      <c r="M9" s="2">
        <v>0.41199999999999998</v>
      </c>
      <c r="N9" s="2">
        <v>0.46600000000000003</v>
      </c>
      <c r="O9" s="2">
        <v>0.56799999999999995</v>
      </c>
    </row>
    <row r="10" spans="1:17" x14ac:dyDescent="0.25">
      <c r="A10" s="2">
        <v>4.4000000000000004</v>
      </c>
      <c r="H10" t="s">
        <v>6</v>
      </c>
      <c r="I10">
        <f t="shared" si="2"/>
        <v>5.4</v>
      </c>
      <c r="J10" t="str">
        <f ca="1">IF($F$3&lt;F6,"Não é uma anomalia (com 99% de confiança)","É uma anomalia (com 99% de confiança)")</f>
        <v>Não é uma anomalia (com 99% de confiança)</v>
      </c>
    </row>
    <row r="11" spans="1:17" x14ac:dyDescent="0.25">
      <c r="A11" s="2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2019-10-18T23:26:46Z</dcterms:created>
  <dcterms:modified xsi:type="dcterms:W3CDTF">2019-10-26T02:37:16Z</dcterms:modified>
</cp:coreProperties>
</file>