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4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8" i="1" l="1"/>
  <c r="J16" i="1"/>
  <c r="K16" i="1" s="1"/>
  <c r="J14" i="1"/>
  <c r="K14" i="1" s="1"/>
  <c r="J13" i="1"/>
  <c r="J20" i="1"/>
  <c r="K20" i="1" s="1"/>
  <c r="J19" i="1"/>
  <c r="K19" i="1" s="1"/>
  <c r="J17" i="1"/>
  <c r="K17" i="1" s="1"/>
  <c r="J15" i="1"/>
  <c r="K15" i="1" s="1"/>
  <c r="R9" i="1"/>
  <c r="S9" i="1" s="1"/>
  <c r="P10" i="1"/>
  <c r="Q10" i="1" s="1"/>
  <c r="K13" i="1"/>
  <c r="H13" i="1"/>
  <c r="J12" i="1"/>
  <c r="K12" i="1" s="1"/>
  <c r="J11" i="1"/>
  <c r="K11" i="1" s="1"/>
  <c r="K18" i="1" s="1"/>
  <c r="J10" i="1"/>
  <c r="K10" i="1" s="1"/>
  <c r="E19" i="1"/>
  <c r="F19" i="1" s="1"/>
  <c r="E18" i="1"/>
  <c r="F18" i="1" s="1"/>
  <c r="F4" i="1"/>
  <c r="C16" i="1"/>
  <c r="E16" i="1"/>
  <c r="F16" i="1"/>
  <c r="E15" i="1"/>
  <c r="F15" i="1" s="1"/>
  <c r="F17" i="1" s="1"/>
  <c r="E14" i="1"/>
  <c r="F14" i="1" s="1"/>
  <c r="E12" i="1"/>
  <c r="F12" i="1" s="1"/>
  <c r="F10" i="1"/>
  <c r="E11" i="1"/>
  <c r="F11" i="1" s="1"/>
  <c r="E10" i="1"/>
  <c r="F8" i="1" l="1"/>
  <c r="G8" i="1" s="1"/>
  <c r="H8" i="1" s="1"/>
</calcChain>
</file>

<file path=xl/sharedStrings.xml><?xml version="1.0" encoding="utf-8"?>
<sst xmlns="http://schemas.openxmlformats.org/spreadsheetml/2006/main" count="32" uniqueCount="12">
  <si>
    <t>Corrour</t>
  </si>
  <si>
    <t>Loch Ossian</t>
  </si>
  <si>
    <t>Beinn na Lap</t>
  </si>
  <si>
    <t>km</t>
  </si>
  <si>
    <t>Mi</t>
  </si>
  <si>
    <t>Hrs</t>
  </si>
  <si>
    <t>Peter Rock</t>
  </si>
  <si>
    <t>Carn Dearg</t>
  </si>
  <si>
    <t xml:space="preserve">Train </t>
  </si>
  <si>
    <t>Bridge of Orchy</t>
  </si>
  <si>
    <t>Sgor Gaibhre</t>
  </si>
  <si>
    <t>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</si>
</sst>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0"/>
  <sheetViews>
    <sheetView tabSelected="1" workbookViewId="0">
      <selection activeCell="H5" sqref="H5"/>
    </sheetView>
  </sheetViews>
  <sheetFormatPr defaultRowHeight="12.75" x14ac:dyDescent="0.2"/>
  <cols>
    <col min="3" max="3" width="14" bestFit="1" customWidth="1"/>
    <col min="4" max="4" width="11.85546875" bestFit="1" customWidth="1"/>
    <col min="9" max="9" width="11.85546875" bestFit="1" customWidth="1"/>
  </cols>
  <sheetData>
    <row r="3" spans="2:19" x14ac:dyDescent="0.2">
      <c r="B3" t="s">
        <v>8</v>
      </c>
      <c r="C3" t="s">
        <v>9</v>
      </c>
      <c r="D3" s="1">
        <v>0.45</v>
      </c>
      <c r="E3" s="1"/>
    </row>
    <row r="4" spans="2:19" x14ac:dyDescent="0.2">
      <c r="C4" t="s">
        <v>0</v>
      </c>
      <c r="D4" s="1">
        <v>0.47291666666666665</v>
      </c>
      <c r="E4" s="1">
        <v>0.76736111111111116</v>
      </c>
      <c r="F4" s="1">
        <f>E4-D4</f>
        <v>0.29444444444444451</v>
      </c>
      <c r="G4" s="2">
        <v>13.8</v>
      </c>
      <c r="H4" t="s">
        <v>11</v>
      </c>
    </row>
    <row r="5" spans="2:19" x14ac:dyDescent="0.2">
      <c r="D5" s="1"/>
      <c r="E5" s="1"/>
    </row>
    <row r="6" spans="2:19" x14ac:dyDescent="0.2">
      <c r="D6" s="1"/>
      <c r="E6" s="1"/>
    </row>
    <row r="7" spans="2:19" x14ac:dyDescent="0.2">
      <c r="D7" s="1"/>
      <c r="E7" s="1"/>
    </row>
    <row r="8" spans="2:19" x14ac:dyDescent="0.2">
      <c r="F8">
        <f>SUM(F10:F25)</f>
        <v>7.1135245901639346</v>
      </c>
      <c r="G8">
        <f>F8-7</f>
        <v>0.11352459016393457</v>
      </c>
      <c r="H8">
        <f>G8*60</f>
        <v>6.8114754098360741</v>
      </c>
      <c r="K8">
        <f>SUM(K10:K23)</f>
        <v>6.9971311475409843</v>
      </c>
      <c r="P8">
        <v>941</v>
      </c>
      <c r="R8">
        <v>955</v>
      </c>
    </row>
    <row r="9" spans="2:19" x14ac:dyDescent="0.2">
      <c r="B9" t="s">
        <v>0</v>
      </c>
      <c r="C9" t="s">
        <v>3</v>
      </c>
      <c r="E9" t="s">
        <v>4</v>
      </c>
      <c r="F9" t="s">
        <v>5</v>
      </c>
      <c r="H9" t="s">
        <v>3</v>
      </c>
      <c r="J9" t="s">
        <v>4</v>
      </c>
      <c r="K9" t="s">
        <v>5</v>
      </c>
      <c r="P9">
        <v>725</v>
      </c>
      <c r="R9">
        <f>R8-P9</f>
        <v>230</v>
      </c>
      <c r="S9">
        <f>R9/305</f>
        <v>0.75409836065573765</v>
      </c>
    </row>
    <row r="10" spans="2:19" x14ac:dyDescent="0.2">
      <c r="C10">
        <v>1.5</v>
      </c>
      <c r="D10" t="s">
        <v>1</v>
      </c>
      <c r="E10">
        <f>C10/1.6</f>
        <v>0.9375</v>
      </c>
      <c r="F10">
        <f>E10/2</f>
        <v>0.46875</v>
      </c>
      <c r="H10">
        <v>1.5</v>
      </c>
      <c r="I10" t="s">
        <v>1</v>
      </c>
      <c r="J10">
        <f>H10/1.6</f>
        <v>0.9375</v>
      </c>
      <c r="K10">
        <f>J10/2</f>
        <v>0.46875</v>
      </c>
      <c r="P10">
        <f>P8-P9</f>
        <v>216</v>
      </c>
      <c r="Q10">
        <f>P10/305</f>
        <v>0.70819672131147537</v>
      </c>
    </row>
    <row r="11" spans="2:19" x14ac:dyDescent="0.2">
      <c r="C11">
        <v>3</v>
      </c>
      <c r="D11" t="s">
        <v>2</v>
      </c>
      <c r="E11">
        <f>C11/1.6</f>
        <v>1.875</v>
      </c>
      <c r="F11">
        <f>E11/2</f>
        <v>0.9375</v>
      </c>
      <c r="H11">
        <v>2.5</v>
      </c>
      <c r="I11" t="s">
        <v>6</v>
      </c>
      <c r="J11">
        <f>H11/1.6</f>
        <v>1.5625</v>
      </c>
      <c r="K11">
        <f>J11/2</f>
        <v>0.78125</v>
      </c>
    </row>
    <row r="12" spans="2:19" x14ac:dyDescent="0.2">
      <c r="C12">
        <v>0.53500000000000003</v>
      </c>
      <c r="D12" t="s">
        <v>2</v>
      </c>
      <c r="E12">
        <f>C12/0.305*1000</f>
        <v>1754.0983606557379</v>
      </c>
      <c r="F12">
        <f>E12/2000</f>
        <v>0.87704918032786894</v>
      </c>
      <c r="H12">
        <v>2</v>
      </c>
      <c r="I12" t="s">
        <v>7</v>
      </c>
      <c r="J12">
        <f>H12/1.6</f>
        <v>1.25</v>
      </c>
      <c r="K12">
        <f>J12/2</f>
        <v>0.625</v>
      </c>
    </row>
    <row r="13" spans="2:19" x14ac:dyDescent="0.2">
      <c r="D13" t="s">
        <v>1</v>
      </c>
      <c r="F13">
        <v>0.9</v>
      </c>
      <c r="H13">
        <f>(941-550)/1000</f>
        <v>0.39100000000000001</v>
      </c>
      <c r="I13" t="s">
        <v>7</v>
      </c>
      <c r="J13">
        <f>H13/0.305*1000</f>
        <v>1281.967213114754</v>
      </c>
      <c r="K13">
        <f>J13/2000</f>
        <v>0.64098360655737696</v>
      </c>
    </row>
    <row r="14" spans="2:19" x14ac:dyDescent="0.2">
      <c r="C14">
        <v>2.5</v>
      </c>
      <c r="D14" t="s">
        <v>6</v>
      </c>
      <c r="E14">
        <f>C14/1.6</f>
        <v>1.5625</v>
      </c>
      <c r="F14">
        <f>E14/2</f>
        <v>0.78125</v>
      </c>
      <c r="H14">
        <v>3</v>
      </c>
      <c r="I14" t="s">
        <v>10</v>
      </c>
      <c r="J14">
        <f>H14/1.6</f>
        <v>1.875</v>
      </c>
      <c r="K14">
        <f>J14/2</f>
        <v>0.9375</v>
      </c>
    </row>
    <row r="15" spans="2:19" x14ac:dyDescent="0.2">
      <c r="C15">
        <v>2</v>
      </c>
      <c r="D15" t="s">
        <v>7</v>
      </c>
      <c r="E15">
        <f>C15/1.6</f>
        <v>1.25</v>
      </c>
      <c r="F15">
        <f>E15/2</f>
        <v>0.625</v>
      </c>
      <c r="H15">
        <v>0.23</v>
      </c>
      <c r="I15" t="s">
        <v>10</v>
      </c>
      <c r="J15">
        <f>H15/0.305*1000</f>
        <v>754.09836065573779</v>
      </c>
      <c r="K15">
        <f>J15/2000</f>
        <v>0.37704918032786888</v>
      </c>
    </row>
    <row r="16" spans="2:19" x14ac:dyDescent="0.2">
      <c r="C16">
        <f>(941-550)/1000</f>
        <v>0.39100000000000001</v>
      </c>
      <c r="D16" t="s">
        <v>7</v>
      </c>
      <c r="E16">
        <f>C16/0.305*1000</f>
        <v>1281.967213114754</v>
      </c>
      <c r="F16">
        <f>E16/2000</f>
        <v>0.64098360655737696</v>
      </c>
      <c r="H16">
        <v>3</v>
      </c>
      <c r="I16" t="s">
        <v>7</v>
      </c>
      <c r="J16">
        <f>H16/1.6</f>
        <v>1.875</v>
      </c>
      <c r="K16">
        <f>J16/2</f>
        <v>0.9375</v>
      </c>
    </row>
    <row r="17" spans="3:11" x14ac:dyDescent="0.2">
      <c r="C17">
        <v>2</v>
      </c>
      <c r="D17" t="s">
        <v>6</v>
      </c>
      <c r="F17">
        <f>(F15+F16)/2</f>
        <v>0.63299180327868854</v>
      </c>
      <c r="H17">
        <v>0.216</v>
      </c>
      <c r="I17" t="s">
        <v>7</v>
      </c>
      <c r="J17">
        <f>H17/0.305*1000</f>
        <v>708.19672131147536</v>
      </c>
      <c r="K17">
        <f>J17/2000</f>
        <v>0.35409836065573769</v>
      </c>
    </row>
    <row r="18" spans="3:11" x14ac:dyDescent="0.2">
      <c r="C18">
        <v>2.5</v>
      </c>
      <c r="D18" t="s">
        <v>1</v>
      </c>
      <c r="E18">
        <f>C18/1.6</f>
        <v>1.5625</v>
      </c>
      <c r="F18">
        <f>E18/2</f>
        <v>0.78125</v>
      </c>
      <c r="H18">
        <v>2</v>
      </c>
      <c r="I18" t="s">
        <v>6</v>
      </c>
      <c r="K18">
        <f>(K10+K11)/2</f>
        <v>0.625</v>
      </c>
    </row>
    <row r="19" spans="3:11" x14ac:dyDescent="0.2">
      <c r="C19">
        <v>1.5</v>
      </c>
      <c r="D19" t="s">
        <v>0</v>
      </c>
      <c r="E19">
        <f>C19/1.6</f>
        <v>0.9375</v>
      </c>
      <c r="F19">
        <f>E19/2</f>
        <v>0.46875</v>
      </c>
      <c r="H19">
        <v>2.5</v>
      </c>
      <c r="I19" t="s">
        <v>1</v>
      </c>
      <c r="J19">
        <f>H19/1.6</f>
        <v>1.5625</v>
      </c>
      <c r="K19">
        <f>J19/2</f>
        <v>0.78125</v>
      </c>
    </row>
    <row r="20" spans="3:11" x14ac:dyDescent="0.2">
      <c r="H20">
        <v>1.5</v>
      </c>
      <c r="I20" t="s">
        <v>0</v>
      </c>
      <c r="J20">
        <f>H20/1.6</f>
        <v>0.9375</v>
      </c>
      <c r="K20">
        <f>J20/2</f>
        <v>0.46875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SELEX Galileo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Bryce, James (SELEX GALILEO, UK)</dc:creator>
  <cp:lastModifiedBy>Bryce, James (SELEX GALILEO, UK)</cp:lastModifiedBy>
  <dcterms:created xsi:type="dcterms:W3CDTF">2017-07-20T15:25:05Z</dcterms:created>
  <dcterms:modified xsi:type="dcterms:W3CDTF">2017-07-20T16:01:13Z</dcterms:modified>
</cp:coreProperties>
</file>