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  <sheet state="visible" name="Sheet2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<sst xmlns="http://schemas.openxmlformats.org/spreadsheetml/2006/main" count="41" uniqueCount="26">
  <si>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</si>
  <si>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</si>
  <si>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</si>
  <si>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</si>
  <si>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</si>
  <si>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</si>
  <si>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</si>
  <si>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</si>
  <si>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</si>
  <si>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</si>
  <si>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</si>
  <si>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</si>
  <si>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</si>
  <si>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Chan, Daniel</t>
  </si>
  <si>
    <t>Names</t>
  </si>
  <si>
    <t>Hours</t>
  </si>
  <si>
    <t>Pay Rate</t>
  </si>
  <si>
    <t>SUM of Pay Rate</t>
  </si>
  <si>
    <t>SUM of Total Pay</t>
  </si>
  <si>
    <t>Sanchez, Alexis</t>
  </si>
  <si>
    <t>Grand Total</t>
  </si>
  <si>
    <t>DOH</t>
  </si>
  <si>
    <t>Status</t>
  </si>
  <si>
    <t>On Leave</t>
  </si>
  <si>
    <t>Contractor</t>
  </si>
  <si>
    <t>Full-Time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</si>
</sst>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4:K19" sheet="Sheet1"/>
  </cacheSource>
  <cacheFields>
    <cacheField name="Names" numFmtId="0">
      <sharedItems>
        <s v="Chan, Daniel"/>
        <s v="Ali, Dana"/>
        <s v="Sanchez, Alexis"/>
        <s v="Fischer, Wolfgang"/>
        <s v="Patel, Anika"/>
      </sharedItems>
    </cacheField>
    <cacheField name="1/1/2020" numFmtId="0">
      <sharedItems containsSemiMixedTypes="0" containsString="0" containsNumber="1">
        <n v="8.0"/>
        <n v="8.5"/>
        <n v="7.5"/>
        <n v="6.0"/>
      </sharedItems>
    </cacheField>
    <cacheField name="1/2/2020" numFmtId="0">
      <sharedItems containsSemiMixedTypes="0" containsString="0" containsNumber="1">
        <n v="8.0"/>
        <n v="7.0"/>
        <n v="6.5"/>
        <n v="5.0"/>
      </sharedItems>
    </cacheField>
    <cacheField name="1/3/2020" numFmtId="0">
      <sharedItems containsSemiMixedTypes="0" containsString="0" containsNumber="1">
        <n v="8.5"/>
        <n v="8.0"/>
        <n v="10.0"/>
        <n v="5.0"/>
      </sharedItems>
    </cacheField>
    <cacheField name="1/4/2020" numFmtId="0">
      <sharedItems containsSemiMixedTypes="0" containsString="0" containsNumber="1">
        <n v="7.0"/>
        <n v="8.0"/>
        <n v="5.5"/>
      </sharedItems>
    </cacheField>
    <cacheField name="1/5/2020" numFmtId="0">
      <sharedItems containsSemiMixedTypes="0" containsString="0" containsNumber="1" containsInteger="1">
        <n v="5.0"/>
        <n v="9.0"/>
        <n v="7.0"/>
        <n v="6.0"/>
      </sharedItems>
    </cacheField>
    <cacheField name="1/6/2020" numFmtId="0">
      <sharedItems containsSemiMixedTypes="0" containsString="0" containsNumber="1">
        <n v="2.5"/>
        <n v="5.5"/>
        <n v="5.0"/>
        <n v="4.0"/>
        <n v="2.0"/>
      </sharedItems>
    </cacheField>
    <cacheField name="Hours" numFmtId="0">
      <sharedItems containsSemiMixedTypes="0" containsString="0" containsNumber="1">
        <n v="39.0"/>
        <n v="46.0"/>
        <n v="44.0"/>
        <n v="42.0"/>
        <n v="29.5"/>
      </sharedItems>
    </cacheField>
    <cacheField name="Pay Rate" numFmtId="0">
      <sharedItems containsSemiMixedTypes="0" containsString="0" containsNumber="1">
        <n v="100.5"/>
        <n v="75.0"/>
        <n v="150.0"/>
        <n v="65.0"/>
        <n v="3000.0"/>
      </sharedItems>
    </cacheField>
    <cacheField name="Total Pay" numFmtId="0">
      <sharedItems containsSemiMixedTypes="0" containsString="0" containsNumber="1">
        <n v="3919.5"/>
        <n v="3450.0"/>
        <n v="6600.0"/>
        <n v="2730.0"/>
        <n v="885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7" firstHeaderRow="0" firstDataRow="2" firstDataCol="0"/>
  <pivotFields>
    <pivotField name="Names" axis="axisRow" compact="0" outline="0" multipleItemSelectionAllowed="1" showAll="0" sortType="ascending">
      <items>
        <item x="1"/>
        <item x="0"/>
        <item x="3"/>
        <item x="4"/>
        <item x="2"/>
        <item t="default"/>
      </items>
    </pivotField>
    <pivotField name="1/1/2020" compact="0" outline="0" multipleItemSelectionAllowed="1" showAll="0">
      <items>
        <item x="0"/>
        <item x="1"/>
        <item x="2"/>
        <item x="3"/>
        <item t="default"/>
      </items>
    </pivotField>
    <pivotField name="1/2/2020" compact="0" outline="0" multipleItemSelectionAllowed="1" showAll="0">
      <items>
        <item x="0"/>
        <item x="1"/>
        <item x="2"/>
        <item x="3"/>
        <item t="default"/>
      </items>
    </pivotField>
    <pivotField name="1/3/2020" compact="0" outline="0" multipleItemSelectionAllowed="1" showAll="0">
      <items>
        <item x="0"/>
        <item x="1"/>
        <item x="2"/>
        <item x="3"/>
        <item t="default"/>
      </items>
    </pivotField>
    <pivotField name="1/4/2020" compact="0" outline="0" multipleItemSelectionAllowed="1" showAll="0">
      <items>
        <item x="0"/>
        <item x="1"/>
        <item x="2"/>
        <item t="default"/>
      </items>
    </pivotField>
    <pivotField name="1/5/2020" compact="0" outline="0" multipleItemSelectionAllowed="1" showAll="0">
      <items>
        <item x="0"/>
        <item x="1"/>
        <item x="2"/>
        <item x="3"/>
        <item t="default"/>
      </items>
    </pivotField>
    <pivotField name="1/6/2020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ay Rat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Pay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-2"/>
  </colFields>
  <dataFields>
    <dataField name="SUM of Pay Rate" fld="8" baseField="0"/>
    <dataField name="SUM of Total Pay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</row>
    <row r="3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</row>
    <row r="4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</row>
    <row r="5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</row>
    <row r="6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</row>
    <row r="11">
      <c r="B11" s="1" t="s">
        <v>13</v>
      </c>
    </row>
    <row r="12">
      <c r="B12" s="3" t="str">
        <f>VLOOKUP(B11,B2:E6,4,false)</f>
        <v>#N/A</v>
      </c>
    </row>
    <row r="14">
      <c r="B14" s="1" t="s">
        <v>14</v>
      </c>
      <c r="C14" s="2">
        <v>43831.0</v>
      </c>
      <c r="D14" s="2">
        <v>43832.0</v>
      </c>
      <c r="E14" s="2">
        <v>43833.0</v>
      </c>
      <c r="F14" s="2">
        <v>43834.0</v>
      </c>
      <c r="G14" s="2">
        <v>43835.0</v>
      </c>
      <c r="H14" s="2">
        <v>43836.0</v>
      </c>
      <c r="I14" s="1" t="s">
        <v>15</v>
      </c>
      <c r="J14" s="1" t="s">
        <v>16</v>
      </c>
      <c r="K14" s="1" t="s">
        <v>2</v>
      </c>
    </row>
    <row r="15">
      <c r="B15" s="3" t="str">
        <f t="shared" ref="B15:B20" si="2">trim(B2)</f>
        <v>Chan, Daniel</v>
      </c>
      <c r="C15" s="3">
        <f t="shared" ref="C15:H15" si="1">VALUE(C2)</f>
        <v>8</v>
      </c>
      <c r="D15" s="3">
        <f t="shared" si="1"/>
        <v>8</v>
      </c>
      <c r="E15" s="3">
        <f t="shared" si="1"/>
        <v>8.5</v>
      </c>
      <c r="F15" s="3">
        <f t="shared" si="1"/>
        <v>7</v>
      </c>
      <c r="G15" s="3">
        <f t="shared" si="1"/>
        <v>5</v>
      </c>
      <c r="H15" s="3">
        <f t="shared" si="1"/>
        <v>2.5</v>
      </c>
      <c r="I15" s="3">
        <f t="shared" ref="I15:I19" si="4">SUM(C15:H15)</f>
        <v>39</v>
      </c>
      <c r="J15" s="3">
        <f>vlookup(A2,Sheet2!$A$2:$D$6,4,FALSE)</f>
        <v>100.5</v>
      </c>
      <c r="K15" s="3">
        <f t="shared" ref="K15:K19" si="5">PRODUCT(I15:J15)</f>
        <v>3919.5</v>
      </c>
    </row>
    <row r="16">
      <c r="B16" s="3" t="str">
        <f t="shared" si="2"/>
        <v>Ali, Dana</v>
      </c>
      <c r="C16" s="3">
        <f t="shared" ref="C16:H16" si="3">VALUE(C3)</f>
        <v>8.5</v>
      </c>
      <c r="D16" s="3">
        <f t="shared" si="3"/>
        <v>7</v>
      </c>
      <c r="E16" s="3">
        <f t="shared" si="3"/>
        <v>8</v>
      </c>
      <c r="F16" s="3">
        <f t="shared" si="3"/>
        <v>8</v>
      </c>
      <c r="G16" s="3">
        <f t="shared" si="3"/>
        <v>9</v>
      </c>
      <c r="H16" s="3">
        <f t="shared" si="3"/>
        <v>5.5</v>
      </c>
      <c r="I16" s="3">
        <f t="shared" si="4"/>
        <v>46</v>
      </c>
      <c r="J16" s="3">
        <f>vlookup(A3,Sheet2!$A$2:$D$6,4,FALSE)</f>
        <v>75</v>
      </c>
      <c r="K16" s="3">
        <f t="shared" si="5"/>
        <v>3450</v>
      </c>
    </row>
    <row r="17">
      <c r="B17" s="3" t="str">
        <f t="shared" si="2"/>
        <v>Sanchez, Alexis</v>
      </c>
      <c r="C17" s="3">
        <f t="shared" ref="C17:C19" si="7">VALUE(C4)</f>
        <v>7.5</v>
      </c>
      <c r="D17" s="3">
        <f t="shared" ref="D17:H17" si="6">value(D4)</f>
        <v>6.5</v>
      </c>
      <c r="E17" s="3">
        <f t="shared" si="6"/>
        <v>10</v>
      </c>
      <c r="F17" s="3">
        <f t="shared" si="6"/>
        <v>8</v>
      </c>
      <c r="G17" s="3">
        <f t="shared" si="6"/>
        <v>7</v>
      </c>
      <c r="H17" s="3">
        <f t="shared" si="6"/>
        <v>5</v>
      </c>
      <c r="I17" s="3">
        <f t="shared" si="4"/>
        <v>44</v>
      </c>
      <c r="J17" s="3">
        <f>vlookup(A4,Sheet2!$A$2:$D$6,4,FALSE)</f>
        <v>150</v>
      </c>
      <c r="K17" s="3">
        <f t="shared" si="5"/>
        <v>6600</v>
      </c>
    </row>
    <row r="18">
      <c r="B18" s="3" t="str">
        <f t="shared" si="2"/>
        <v>Fischer, Wolfgang</v>
      </c>
      <c r="C18" s="3">
        <f t="shared" si="7"/>
        <v>8</v>
      </c>
      <c r="D18" s="3">
        <f t="shared" ref="D18:H18" si="8">value(D5)</f>
        <v>8</v>
      </c>
      <c r="E18" s="3">
        <f t="shared" si="8"/>
        <v>8</v>
      </c>
      <c r="F18" s="3">
        <f t="shared" si="8"/>
        <v>7</v>
      </c>
      <c r="G18" s="3">
        <f t="shared" si="8"/>
        <v>7</v>
      </c>
      <c r="H18" s="3">
        <f t="shared" si="8"/>
        <v>4</v>
      </c>
      <c r="I18" s="3">
        <f t="shared" si="4"/>
        <v>42</v>
      </c>
      <c r="J18" s="3">
        <f>vlookup(A5,Sheet2!$A$2:$D$6,4,FALSE)</f>
        <v>65</v>
      </c>
      <c r="K18" s="3">
        <f t="shared" si="5"/>
        <v>2730</v>
      </c>
    </row>
    <row r="19">
      <c r="B19" s="3" t="str">
        <f t="shared" si="2"/>
        <v>Patel, Anika</v>
      </c>
      <c r="C19" s="3">
        <f t="shared" si="7"/>
        <v>6</v>
      </c>
      <c r="D19" s="3">
        <f t="shared" ref="D19:H19" si="9">value(D6)</f>
        <v>5</v>
      </c>
      <c r="E19" s="3">
        <f t="shared" si="9"/>
        <v>5</v>
      </c>
      <c r="F19" s="3">
        <f t="shared" si="9"/>
        <v>5.5</v>
      </c>
      <c r="G19" s="3">
        <f t="shared" si="9"/>
        <v>6</v>
      </c>
      <c r="H19" s="3">
        <f t="shared" si="9"/>
        <v>2</v>
      </c>
      <c r="I19" s="3">
        <f t="shared" si="4"/>
        <v>29.5</v>
      </c>
      <c r="J19" s="3">
        <f>vlookup(A6,Sheet2!$A$2:$D$6,4,FALSE)</f>
        <v>3000</v>
      </c>
      <c r="K19" s="3">
        <f t="shared" si="5"/>
        <v>88500</v>
      </c>
    </row>
    <row r="20">
      <c r="B20" s="3" t="str">
        <f t="shared" si="2"/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21</v>
      </c>
      <c r="C1" s="1" t="s">
        <v>22</v>
      </c>
      <c r="D1" s="1" t="s">
        <v>16</v>
      </c>
    </row>
    <row r="2">
      <c r="A2" s="1" t="s">
        <v>3</v>
      </c>
      <c r="B2" s="2">
        <v>40532.0</v>
      </c>
      <c r="C2" s="1" t="s">
        <v>23</v>
      </c>
      <c r="D2" s="1">
        <v>100.5</v>
      </c>
    </row>
    <row r="3">
      <c r="A3" s="1" t="s">
        <v>5</v>
      </c>
      <c r="B3" s="2">
        <v>40183.0</v>
      </c>
      <c r="C3" s="1" t="s">
        <v>24</v>
      </c>
      <c r="D3" s="1">
        <v>75.0</v>
      </c>
    </row>
    <row r="4">
      <c r="A4" s="1" t="s">
        <v>7</v>
      </c>
      <c r="B4" s="2">
        <v>40858.0</v>
      </c>
      <c r="C4" s="1" t="s">
        <v>25</v>
      </c>
      <c r="D4" s="1">
        <v>150.0</v>
      </c>
    </row>
    <row r="5">
      <c r="A5" s="1" t="s">
        <v>9</v>
      </c>
      <c r="B5" s="2">
        <v>43232.0</v>
      </c>
      <c r="C5" s="1" t="s">
        <v>24</v>
      </c>
      <c r="D5" s="1">
        <v>65.0</v>
      </c>
    </row>
    <row r="6">
      <c r="A6" s="1" t="s">
        <v>11</v>
      </c>
      <c r="B6" s="2">
        <v>43832.0</v>
      </c>
      <c r="C6" s="1" t="s">
        <v>25</v>
      </c>
      <c r="D6" s="1">
        <v>3000.0</v>
      </c>
    </row>
    <row r="7">
      <c r="B7" s="2"/>
    </row>
  </sheetData>
  <drawing r:id="rId1"/>
</worksheet>
</file>