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20" yWindow="-120" windowWidth="29040" windowHeight="15990" tabRatio="955" activeTab="5"/>
  </bookViews>
  <sheets>
    <sheet name="Раскрой полипропилена" sheetId="17" r:id="rId1"/>
    <sheet name="Сшивка полипропилена" sheetId="19" r:id="rId2"/>
    <sheet name="Наклейка синтепона" sheetId="18" r:id="rId3"/>
    <sheet name="Пробивка люверс" sheetId="16" r:id="rId4"/>
    <sheet name="Упаковка продукции" sheetId="20" r:id="rId5"/>
    <sheet name="Изготовление анагара 20х50 007" sheetId="2" r:id="rId6"/>
    <sheet name="Сварка" sheetId="3" state="hidden" r:id="rId7"/>
  </sheets>
  <externalReferences>
    <externalReference r:id="rId8"/>
  </externalReferenc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1" i="20" l="1"/>
  <c r="F11" i="20" s="1"/>
  <c r="E10" i="20"/>
  <c r="F10" i="20" s="1"/>
  <c r="E9" i="20"/>
  <c r="F9" i="20" s="1"/>
  <c r="E8" i="20"/>
  <c r="F8" i="20" s="1"/>
  <c r="E7" i="20"/>
  <c r="F7" i="20" s="1"/>
  <c r="E6" i="20"/>
  <c r="F6" i="20" s="1"/>
  <c r="E5" i="20"/>
  <c r="F5" i="20" s="1"/>
  <c r="E11" i="16"/>
  <c r="F11" i="16" s="1"/>
  <c r="E10" i="16"/>
  <c r="F10" i="16" s="1"/>
  <c r="F9" i="16"/>
  <c r="E9" i="16"/>
  <c r="E8" i="16"/>
  <c r="F8" i="16" s="1"/>
  <c r="E7" i="16"/>
  <c r="F7" i="16" s="1"/>
  <c r="F6" i="16"/>
  <c r="E6" i="16"/>
  <c r="E5" i="16"/>
  <c r="F5" i="16" s="1"/>
  <c r="E11" i="18"/>
  <c r="E10" i="18"/>
  <c r="E9" i="18"/>
  <c r="E8" i="18"/>
  <c r="E7" i="18"/>
  <c r="E6" i="18"/>
  <c r="E5" i="18"/>
  <c r="L6" i="19"/>
  <c r="L7" i="19"/>
  <c r="J7" i="19" s="1"/>
  <c r="L8" i="19"/>
  <c r="J8" i="19" s="1"/>
  <c r="L9" i="19"/>
  <c r="J9" i="19" s="1"/>
  <c r="L10" i="19"/>
  <c r="J10" i="19" s="1"/>
  <c r="L11" i="19"/>
  <c r="L12" i="19"/>
  <c r="L13" i="19"/>
  <c r="J13" i="19" s="1"/>
  <c r="L14" i="19"/>
  <c r="J14" i="19" s="1"/>
  <c r="L15" i="19"/>
  <c r="J15" i="19" s="1"/>
  <c r="L16" i="19"/>
  <c r="J16" i="19" s="1"/>
  <c r="L17" i="19"/>
  <c r="L18" i="19"/>
  <c r="L19" i="19"/>
  <c r="J19" i="19" s="1"/>
  <c r="K9" i="19"/>
  <c r="K12" i="19"/>
  <c r="K16" i="19"/>
  <c r="K17" i="19"/>
  <c r="J6" i="19"/>
  <c r="J11" i="19"/>
  <c r="J12" i="19"/>
  <c r="J17" i="19"/>
  <c r="J18" i="19"/>
  <c r="E6" i="19"/>
  <c r="E5" i="19"/>
  <c r="L7" i="17"/>
  <c r="L8" i="17"/>
  <c r="L9" i="17"/>
  <c r="L10" i="17"/>
  <c r="L11" i="17"/>
  <c r="J11" i="17" s="1"/>
  <c r="L12" i="17"/>
  <c r="L13" i="17"/>
  <c r="L14" i="17"/>
  <c r="L15" i="17"/>
  <c r="L16" i="17"/>
  <c r="L17" i="17"/>
  <c r="J17" i="17" s="1"/>
  <c r="L18" i="17"/>
  <c r="L19" i="17"/>
  <c r="K6" i="17"/>
  <c r="K9" i="17"/>
  <c r="K12" i="17"/>
  <c r="K16" i="17"/>
  <c r="K17" i="17"/>
  <c r="K19" i="17"/>
  <c r="J9" i="17"/>
  <c r="J10" i="17"/>
  <c r="J12" i="17"/>
  <c r="J13" i="17"/>
  <c r="J14" i="17"/>
  <c r="J15" i="17"/>
  <c r="J16" i="17"/>
  <c r="J18" i="17"/>
  <c r="J19" i="17"/>
  <c r="J5" i="17"/>
  <c r="G12" i="17"/>
  <c r="G19" i="17"/>
  <c r="G17" i="17"/>
  <c r="G16" i="17"/>
  <c r="G9" i="17"/>
  <c r="E6" i="17"/>
  <c r="E5" i="17"/>
  <c r="F4" i="2" l="1"/>
  <c r="F5" i="2"/>
  <c r="F6" i="2"/>
  <c r="F7" i="2"/>
  <c r="F8" i="2"/>
  <c r="F9" i="2"/>
  <c r="F3" i="2"/>
  <c r="K11" i="20"/>
  <c r="L11" i="20" s="1"/>
  <c r="K10" i="20"/>
  <c r="M10" i="20" s="1"/>
  <c r="I10" i="20"/>
  <c r="L9" i="20"/>
  <c r="K9" i="20"/>
  <c r="M9" i="20" s="1"/>
  <c r="K8" i="20"/>
  <c r="M8" i="20" s="1"/>
  <c r="K7" i="20"/>
  <c r="L7" i="20" s="1"/>
  <c r="M6" i="20"/>
  <c r="K6" i="20"/>
  <c r="L6" i="20" s="1"/>
  <c r="L5" i="20"/>
  <c r="K5" i="20"/>
  <c r="U4" i="20"/>
  <c r="R4" i="20"/>
  <c r="D3" i="20"/>
  <c r="L1" i="20"/>
  <c r="I6" i="20" l="1"/>
  <c r="L10" i="20"/>
  <c r="F3" i="20"/>
  <c r="G8" i="20" s="1"/>
  <c r="K3" i="20"/>
  <c r="I7" i="20"/>
  <c r="M11" i="20"/>
  <c r="M7" i="20"/>
  <c r="I11" i="20"/>
  <c r="J7" i="20"/>
  <c r="I5" i="20"/>
  <c r="M5" i="20"/>
  <c r="L8" i="20"/>
  <c r="I9" i="20"/>
  <c r="I8" i="20"/>
  <c r="J5" i="20" l="1"/>
  <c r="J9" i="20"/>
  <c r="G10" i="20"/>
  <c r="J6" i="20"/>
  <c r="J11" i="20"/>
  <c r="G7" i="20"/>
  <c r="G9" i="20"/>
  <c r="G11" i="20"/>
  <c r="G6" i="20"/>
  <c r="J8" i="20"/>
  <c r="J10" i="20"/>
  <c r="G5" i="20"/>
  <c r="I3" i="20"/>
  <c r="M3" i="20" s="1"/>
  <c r="L3" i="20"/>
  <c r="L2" i="20" s="1"/>
  <c r="G3" i="20" l="1"/>
  <c r="J3" i="20"/>
  <c r="K6" i="16"/>
  <c r="K7" i="16"/>
  <c r="K8" i="16"/>
  <c r="K9" i="16"/>
  <c r="G7" i="2" s="1"/>
  <c r="K10" i="16"/>
  <c r="K11" i="16"/>
  <c r="K5" i="16"/>
  <c r="K6" i="18"/>
  <c r="K7" i="18"/>
  <c r="K8" i="18"/>
  <c r="K9" i="18"/>
  <c r="L9" i="18" s="1"/>
  <c r="K10" i="18"/>
  <c r="K11" i="18"/>
  <c r="K5" i="18"/>
  <c r="M8" i="19"/>
  <c r="K8" i="19" s="1"/>
  <c r="M14" i="19"/>
  <c r="K14" i="19" s="1"/>
  <c r="M6" i="19"/>
  <c r="K6" i="19" s="1"/>
  <c r="M7" i="19"/>
  <c r="K7" i="19" s="1"/>
  <c r="M11" i="19"/>
  <c r="K11" i="19" s="1"/>
  <c r="M13" i="19"/>
  <c r="K13" i="19" s="1"/>
  <c r="M18" i="19"/>
  <c r="K18" i="19" s="1"/>
  <c r="M19" i="19"/>
  <c r="K19" i="19" s="1"/>
  <c r="L5" i="19"/>
  <c r="N5" i="19" s="1"/>
  <c r="L6" i="17"/>
  <c r="M6" i="17" s="1"/>
  <c r="M7" i="17"/>
  <c r="K7" i="17" s="1"/>
  <c r="M8" i="17"/>
  <c r="K8" i="17" s="1"/>
  <c r="M10" i="17"/>
  <c r="K10" i="17" s="1"/>
  <c r="M11" i="17"/>
  <c r="K11" i="17" s="1"/>
  <c r="N13" i="17"/>
  <c r="M14" i="17"/>
  <c r="K14" i="17" s="1"/>
  <c r="M15" i="17"/>
  <c r="K15" i="17" s="1"/>
  <c r="N18" i="17"/>
  <c r="L5" i="17"/>
  <c r="J7" i="17"/>
  <c r="J8" i="17"/>
  <c r="N19" i="19"/>
  <c r="G19" i="19"/>
  <c r="N18" i="19"/>
  <c r="G18" i="19"/>
  <c r="G15" i="19"/>
  <c r="G14" i="19"/>
  <c r="N13" i="19"/>
  <c r="G13" i="19"/>
  <c r="G11" i="19"/>
  <c r="N10" i="19"/>
  <c r="G10" i="19"/>
  <c r="G8" i="19"/>
  <c r="N7" i="19"/>
  <c r="G7" i="19"/>
  <c r="G6" i="19"/>
  <c r="M5" i="19"/>
  <c r="G5" i="19"/>
  <c r="V4" i="19"/>
  <c r="S4" i="19"/>
  <c r="E3" i="19"/>
  <c r="M1" i="19"/>
  <c r="G14" i="17"/>
  <c r="G11" i="17"/>
  <c r="G8" i="17"/>
  <c r="G6" i="17"/>
  <c r="G18" i="17"/>
  <c r="G15" i="17"/>
  <c r="G13" i="17"/>
  <c r="G10" i="17"/>
  <c r="G7" i="17"/>
  <c r="M5" i="17"/>
  <c r="G5" i="17"/>
  <c r="V4" i="17"/>
  <c r="S4" i="17"/>
  <c r="E3" i="17"/>
  <c r="M1" i="17"/>
  <c r="M11" i="18"/>
  <c r="L11" i="18"/>
  <c r="I11" i="18"/>
  <c r="F11" i="18"/>
  <c r="M10" i="18"/>
  <c r="L10" i="18"/>
  <c r="I10" i="18"/>
  <c r="F10" i="18"/>
  <c r="M9" i="18"/>
  <c r="F9" i="18"/>
  <c r="M8" i="18"/>
  <c r="L8" i="18"/>
  <c r="I8" i="18"/>
  <c r="F8" i="18"/>
  <c r="M7" i="18"/>
  <c r="L7" i="18"/>
  <c r="I7" i="18"/>
  <c r="F7" i="18"/>
  <c r="M6" i="18"/>
  <c r="L6" i="18"/>
  <c r="I6" i="18"/>
  <c r="F6" i="18"/>
  <c r="M5" i="18"/>
  <c r="L5" i="18"/>
  <c r="I5" i="18"/>
  <c r="F5" i="18"/>
  <c r="U4" i="18"/>
  <c r="R4" i="18"/>
  <c r="D3" i="18"/>
  <c r="L1" i="18"/>
  <c r="LP62" i="3"/>
  <c r="LF62" i="3"/>
  <c r="KZ62" i="3"/>
  <c r="KT62" i="3"/>
  <c r="KN62" i="3"/>
  <c r="KH62" i="3"/>
  <c r="KB62" i="3"/>
  <c r="JV62" i="3"/>
  <c r="JP62" i="3"/>
  <c r="JJ62" i="3"/>
  <c r="JD62" i="3"/>
  <c r="IX62" i="3"/>
  <c r="IR62" i="3"/>
  <c r="IL62" i="3"/>
  <c r="IF62" i="3"/>
  <c r="HZ62" i="3"/>
  <c r="HT62" i="3"/>
  <c r="HN62" i="3"/>
  <c r="HH62" i="3"/>
  <c r="HB62" i="3"/>
  <c r="GV62" i="3"/>
  <c r="GP62" i="3"/>
  <c r="GJ62" i="3"/>
  <c r="GD62" i="3"/>
  <c r="FX62" i="3"/>
  <c r="FR62" i="3"/>
  <c r="FL62" i="3"/>
  <c r="FF62" i="3"/>
  <c r="EZ62" i="3"/>
  <c r="ET62" i="3"/>
  <c r="EN62" i="3"/>
  <c r="EH62" i="3"/>
  <c r="EB62" i="3"/>
  <c r="DV62" i="3"/>
  <c r="DP62" i="3"/>
  <c r="DJ62" i="3"/>
  <c r="DD62" i="3"/>
  <c r="CX62" i="3"/>
  <c r="CR62" i="3"/>
  <c r="CL62" i="3"/>
  <c r="CF62" i="3"/>
  <c r="BZ62" i="3"/>
  <c r="BT62" i="3"/>
  <c r="BN62" i="3"/>
  <c r="BH62" i="3"/>
  <c r="BB62" i="3"/>
  <c r="AV62" i="3"/>
  <c r="AP62" i="3"/>
  <c r="AJ62" i="3"/>
  <c r="AD62" i="3"/>
  <c r="X62" i="3"/>
  <c r="R62" i="3"/>
  <c r="LF61" i="3"/>
  <c r="KZ61" i="3"/>
  <c r="KT61" i="3"/>
  <c r="KN61" i="3"/>
  <c r="KH61" i="3"/>
  <c r="KB61" i="3"/>
  <c r="JV61" i="3"/>
  <c r="JP61" i="3"/>
  <c r="JJ61" i="3"/>
  <c r="JD61" i="3"/>
  <c r="IX61" i="3"/>
  <c r="IR61" i="3"/>
  <c r="IL61" i="3"/>
  <c r="IF61" i="3"/>
  <c r="HZ61" i="3"/>
  <c r="HT61" i="3"/>
  <c r="HN61" i="3"/>
  <c r="HH61" i="3"/>
  <c r="HB61" i="3"/>
  <c r="GV61" i="3"/>
  <c r="GP61" i="3"/>
  <c r="GJ61" i="3"/>
  <c r="GD61" i="3"/>
  <c r="FX61" i="3"/>
  <c r="FR61" i="3"/>
  <c r="FL61" i="3"/>
  <c r="FF61" i="3"/>
  <c r="EZ61" i="3"/>
  <c r="ET61" i="3"/>
  <c r="EN61" i="3"/>
  <c r="EH61" i="3"/>
  <c r="EB61" i="3"/>
  <c r="DV61" i="3"/>
  <c r="DP61" i="3"/>
  <c r="DJ61" i="3"/>
  <c r="DD61" i="3"/>
  <c r="CX61" i="3"/>
  <c r="CR61" i="3"/>
  <c r="CL61" i="3"/>
  <c r="CF61" i="3"/>
  <c r="BZ61" i="3"/>
  <c r="BT61" i="3"/>
  <c r="BN61" i="3"/>
  <c r="BH61" i="3"/>
  <c r="BB61" i="3"/>
  <c r="AV61" i="3"/>
  <c r="AP61" i="3"/>
  <c r="AJ61" i="3"/>
  <c r="AD61" i="3"/>
  <c r="X61" i="3"/>
  <c r="R61" i="3"/>
  <c r="LP60" i="3"/>
  <c r="LF60" i="3"/>
  <c r="KZ60" i="3"/>
  <c r="KT60" i="3"/>
  <c r="KN60" i="3"/>
  <c r="KH60" i="3"/>
  <c r="KB60" i="3"/>
  <c r="JV60" i="3"/>
  <c r="JP60" i="3"/>
  <c r="JJ60" i="3"/>
  <c r="JD60" i="3"/>
  <c r="IX60" i="3"/>
  <c r="IR60" i="3"/>
  <c r="IL60" i="3"/>
  <c r="IF60" i="3"/>
  <c r="HZ60" i="3"/>
  <c r="HT60" i="3"/>
  <c r="HN60" i="3"/>
  <c r="HH60" i="3"/>
  <c r="HB60" i="3"/>
  <c r="GV60" i="3"/>
  <c r="GP60" i="3"/>
  <c r="GJ60" i="3"/>
  <c r="GD60" i="3"/>
  <c r="FX60" i="3"/>
  <c r="FR60" i="3"/>
  <c r="FL60" i="3"/>
  <c r="FF60" i="3"/>
  <c r="EZ60" i="3"/>
  <c r="ET60" i="3"/>
  <c r="EN60" i="3"/>
  <c r="EH60" i="3"/>
  <c r="EB60" i="3"/>
  <c r="DV60" i="3"/>
  <c r="DP60" i="3"/>
  <c r="DJ60" i="3"/>
  <c r="DD60" i="3"/>
  <c r="CX60" i="3"/>
  <c r="CR60" i="3"/>
  <c r="CL60" i="3"/>
  <c r="CF60" i="3"/>
  <c r="BZ60" i="3"/>
  <c r="BT60" i="3"/>
  <c r="BN60" i="3"/>
  <c r="BH60" i="3"/>
  <c r="BB60" i="3"/>
  <c r="AV60" i="3"/>
  <c r="AP60" i="3"/>
  <c r="AJ60" i="3"/>
  <c r="AD60" i="3"/>
  <c r="X60" i="3"/>
  <c r="R60" i="3"/>
  <c r="LP59" i="3"/>
  <c r="LF59" i="3"/>
  <c r="KZ59" i="3"/>
  <c r="KT59" i="3"/>
  <c r="KN59" i="3"/>
  <c r="KH59" i="3"/>
  <c r="KB59" i="3"/>
  <c r="JV59" i="3"/>
  <c r="JP59" i="3"/>
  <c r="JJ59" i="3"/>
  <c r="JD59" i="3"/>
  <c r="IX59" i="3"/>
  <c r="IR59" i="3"/>
  <c r="IL59" i="3"/>
  <c r="IF59" i="3"/>
  <c r="HZ59" i="3"/>
  <c r="HT59" i="3"/>
  <c r="HN59" i="3"/>
  <c r="HH59" i="3"/>
  <c r="HB59" i="3"/>
  <c r="GV59" i="3"/>
  <c r="GP59" i="3"/>
  <c r="GJ59" i="3"/>
  <c r="GD59" i="3"/>
  <c r="FX59" i="3"/>
  <c r="FR59" i="3"/>
  <c r="FL59" i="3"/>
  <c r="FF59" i="3"/>
  <c r="EZ59" i="3"/>
  <c r="ET59" i="3"/>
  <c r="EN59" i="3"/>
  <c r="EH59" i="3"/>
  <c r="EB59" i="3"/>
  <c r="DV59" i="3"/>
  <c r="DP59" i="3"/>
  <c r="DJ59" i="3"/>
  <c r="DD59" i="3"/>
  <c r="CX59" i="3"/>
  <c r="CR59" i="3"/>
  <c r="CL59" i="3"/>
  <c r="CF59" i="3"/>
  <c r="BZ59" i="3"/>
  <c r="BT59" i="3"/>
  <c r="BN59" i="3"/>
  <c r="BH59" i="3"/>
  <c r="BB59" i="3"/>
  <c r="AV59" i="3"/>
  <c r="AP59" i="3"/>
  <c r="AJ59" i="3"/>
  <c r="AD59" i="3"/>
  <c r="X59" i="3"/>
  <c r="R59" i="3"/>
  <c r="LP57" i="3"/>
  <c r="LC57" i="3"/>
  <c r="KW57" i="3"/>
  <c r="KQ57" i="3"/>
  <c r="KK57" i="3"/>
  <c r="KE57" i="3"/>
  <c r="JY57" i="3"/>
  <c r="JS57" i="3"/>
  <c r="JM57" i="3"/>
  <c r="JG57" i="3"/>
  <c r="JA57" i="3"/>
  <c r="IU57" i="3"/>
  <c r="IO57" i="3"/>
  <c r="II57" i="3"/>
  <c r="IC57" i="3"/>
  <c r="HW57" i="3"/>
  <c r="HQ57" i="3"/>
  <c r="HK57" i="3"/>
  <c r="HE57" i="3"/>
  <c r="GY57" i="3"/>
  <c r="GS57" i="3"/>
  <c r="GM57" i="3"/>
  <c r="GG57" i="3"/>
  <c r="GA57" i="3"/>
  <c r="FU57" i="3"/>
  <c r="FO57" i="3"/>
  <c r="FI57" i="3"/>
  <c r="FC57" i="3"/>
  <c r="EW57" i="3"/>
  <c r="EQ57" i="3"/>
  <c r="EK57" i="3"/>
  <c r="EE57" i="3"/>
  <c r="DY57" i="3"/>
  <c r="DS57" i="3"/>
  <c r="DM57" i="3"/>
  <c r="DG57" i="3"/>
  <c r="DA57" i="3"/>
  <c r="CU57" i="3"/>
  <c r="CO57" i="3"/>
  <c r="CI57" i="3"/>
  <c r="CC57" i="3"/>
  <c r="BW57" i="3"/>
  <c r="BQ57" i="3"/>
  <c r="BK57" i="3"/>
  <c r="BE57" i="3"/>
  <c r="AY57" i="3"/>
  <c r="AS57" i="3"/>
  <c r="AM57" i="3"/>
  <c r="AG57" i="3"/>
  <c r="AA57" i="3"/>
  <c r="U57" i="3"/>
  <c r="O57" i="3"/>
  <c r="LP56" i="3"/>
  <c r="LC56" i="3"/>
  <c r="KW56" i="3"/>
  <c r="KQ56" i="3"/>
  <c r="KK56" i="3"/>
  <c r="KE56" i="3"/>
  <c r="JY56" i="3"/>
  <c r="JS56" i="3"/>
  <c r="JM56" i="3"/>
  <c r="JG56" i="3"/>
  <c r="JA56" i="3"/>
  <c r="IU56" i="3"/>
  <c r="IO56" i="3"/>
  <c r="II56" i="3"/>
  <c r="IC56" i="3"/>
  <c r="HW56" i="3"/>
  <c r="HQ56" i="3"/>
  <c r="HK56" i="3"/>
  <c r="HE56" i="3"/>
  <c r="GY56" i="3"/>
  <c r="GS56" i="3"/>
  <c r="GM56" i="3"/>
  <c r="GG56" i="3"/>
  <c r="GA56" i="3"/>
  <c r="FU56" i="3"/>
  <c r="FO56" i="3"/>
  <c r="FI56" i="3"/>
  <c r="FC56" i="3"/>
  <c r="EW56" i="3"/>
  <c r="EQ56" i="3"/>
  <c r="EK56" i="3"/>
  <c r="EE56" i="3"/>
  <c r="DY56" i="3"/>
  <c r="DS56" i="3"/>
  <c r="DM56" i="3"/>
  <c r="DG56" i="3"/>
  <c r="DA56" i="3"/>
  <c r="CU56" i="3"/>
  <c r="CO56" i="3"/>
  <c r="CI56" i="3"/>
  <c r="CC56" i="3"/>
  <c r="BW56" i="3"/>
  <c r="BQ56" i="3"/>
  <c r="BK56" i="3"/>
  <c r="BE56" i="3"/>
  <c r="AY56" i="3"/>
  <c r="AS56" i="3"/>
  <c r="AM56" i="3"/>
  <c r="AG56" i="3"/>
  <c r="AA56" i="3"/>
  <c r="U56" i="3"/>
  <c r="O56" i="3"/>
  <c r="LP55" i="3"/>
  <c r="LC55" i="3"/>
  <c r="KW55" i="3"/>
  <c r="KQ55" i="3"/>
  <c r="KK55" i="3"/>
  <c r="KE55" i="3"/>
  <c r="JY55" i="3"/>
  <c r="JS55" i="3"/>
  <c r="JM55" i="3"/>
  <c r="JG55" i="3"/>
  <c r="JA55" i="3"/>
  <c r="IU55" i="3"/>
  <c r="IO55" i="3"/>
  <c r="II55" i="3"/>
  <c r="IC55" i="3"/>
  <c r="HW55" i="3"/>
  <c r="HQ55" i="3"/>
  <c r="HK55" i="3"/>
  <c r="HE55" i="3"/>
  <c r="GY55" i="3"/>
  <c r="GS55" i="3"/>
  <c r="GM55" i="3"/>
  <c r="GG55" i="3"/>
  <c r="GA55" i="3"/>
  <c r="FU55" i="3"/>
  <c r="FO55" i="3"/>
  <c r="FI55" i="3"/>
  <c r="FC55" i="3"/>
  <c r="EW55" i="3"/>
  <c r="EQ55" i="3"/>
  <c r="EK55" i="3"/>
  <c r="EE55" i="3"/>
  <c r="DY55" i="3"/>
  <c r="DS55" i="3"/>
  <c r="DM55" i="3"/>
  <c r="DG55" i="3"/>
  <c r="DA55" i="3"/>
  <c r="CU55" i="3"/>
  <c r="CO55" i="3"/>
  <c r="CI55" i="3"/>
  <c r="CC55" i="3"/>
  <c r="BW55" i="3"/>
  <c r="BQ55" i="3"/>
  <c r="BK55" i="3"/>
  <c r="BE55" i="3"/>
  <c r="AY55" i="3"/>
  <c r="AS55" i="3"/>
  <c r="AM55" i="3"/>
  <c r="AG55" i="3"/>
  <c r="AA55" i="3"/>
  <c r="U55" i="3"/>
  <c r="O55" i="3"/>
  <c r="H55" i="3"/>
  <c r="LP54" i="3"/>
  <c r="LN54" i="3"/>
  <c r="LL54" i="3"/>
  <c r="LJ54" i="3"/>
  <c r="LH54" i="3"/>
  <c r="K54" i="3"/>
  <c r="LP53" i="3"/>
  <c r="LO53" i="3"/>
  <c r="LN53" i="3"/>
  <c r="LM53" i="3"/>
  <c r="LL53" i="3"/>
  <c r="LK53" i="3"/>
  <c r="LJ53" i="3"/>
  <c r="LI53" i="3"/>
  <c r="LH53" i="3"/>
  <c r="LG53" i="3"/>
  <c r="LA53" i="3"/>
  <c r="KU53" i="3"/>
  <c r="KO53" i="3"/>
  <c r="KI53" i="3"/>
  <c r="KC53" i="3"/>
  <c r="JW53" i="3"/>
  <c r="JQ53" i="3"/>
  <c r="JK53" i="3"/>
  <c r="JE53" i="3"/>
  <c r="IY53" i="3"/>
  <c r="IS53" i="3"/>
  <c r="IM53" i="3"/>
  <c r="IG53" i="3"/>
  <c r="IA53" i="3"/>
  <c r="HU53" i="3"/>
  <c r="HO53" i="3"/>
  <c r="HI53" i="3"/>
  <c r="HC53" i="3"/>
  <c r="GW53" i="3"/>
  <c r="GQ53" i="3"/>
  <c r="GK53" i="3"/>
  <c r="GE53" i="3"/>
  <c r="FY53" i="3"/>
  <c r="FS53" i="3"/>
  <c r="FM53" i="3"/>
  <c r="FG53" i="3"/>
  <c r="FA53" i="3"/>
  <c r="EU53" i="3"/>
  <c r="EO53" i="3"/>
  <c r="EI53" i="3"/>
  <c r="EC53" i="3"/>
  <c r="DW53" i="3"/>
  <c r="DQ53" i="3"/>
  <c r="DK53" i="3"/>
  <c r="DE53" i="3"/>
  <c r="CY53" i="3"/>
  <c r="CS53" i="3"/>
  <c r="CM53" i="3"/>
  <c r="CG53" i="3"/>
  <c r="CA53" i="3"/>
  <c r="BU53" i="3"/>
  <c r="BO53" i="3"/>
  <c r="BI53" i="3"/>
  <c r="BC53" i="3"/>
  <c r="AW53" i="3"/>
  <c r="AQ53" i="3"/>
  <c r="AK53" i="3"/>
  <c r="L53" i="3"/>
  <c r="K53" i="3"/>
  <c r="I53" i="3"/>
  <c r="H53" i="3"/>
  <c r="G53" i="3"/>
  <c r="LP52" i="3"/>
  <c r="LO52" i="3"/>
  <c r="LN52" i="3"/>
  <c r="LM52" i="3"/>
  <c r="LL52" i="3"/>
  <c r="LK52" i="3"/>
  <c r="LJ52" i="3"/>
  <c r="LI52" i="3"/>
  <c r="LH52" i="3"/>
  <c r="LG52" i="3"/>
  <c r="LA52" i="3"/>
  <c r="KU52" i="3"/>
  <c r="KO52" i="3"/>
  <c r="KI52" i="3"/>
  <c r="KC52" i="3"/>
  <c r="JW52" i="3"/>
  <c r="JQ52" i="3"/>
  <c r="JK52" i="3"/>
  <c r="JE52" i="3"/>
  <c r="IY52" i="3"/>
  <c r="IS52" i="3"/>
  <c r="IM52" i="3"/>
  <c r="IG52" i="3"/>
  <c r="IA52" i="3"/>
  <c r="HU52" i="3"/>
  <c r="HO52" i="3"/>
  <c r="HI52" i="3"/>
  <c r="HC52" i="3"/>
  <c r="GW52" i="3"/>
  <c r="GQ52" i="3"/>
  <c r="GK52" i="3"/>
  <c r="GE52" i="3"/>
  <c r="FY52" i="3"/>
  <c r="FS52" i="3"/>
  <c r="FM52" i="3"/>
  <c r="FG52" i="3"/>
  <c r="FA52" i="3"/>
  <c r="EU52" i="3"/>
  <c r="EO52" i="3"/>
  <c r="EI52" i="3"/>
  <c r="EC52" i="3"/>
  <c r="DW52" i="3"/>
  <c r="DQ52" i="3"/>
  <c r="DK52" i="3"/>
  <c r="DE52" i="3"/>
  <c r="CY52" i="3"/>
  <c r="CS52" i="3"/>
  <c r="CM52" i="3"/>
  <c r="CG52" i="3"/>
  <c r="CA52" i="3"/>
  <c r="BU52" i="3"/>
  <c r="BO52" i="3"/>
  <c r="BI52" i="3"/>
  <c r="BC52" i="3"/>
  <c r="AW52" i="3"/>
  <c r="AQ52" i="3"/>
  <c r="AK52" i="3"/>
  <c r="L52" i="3"/>
  <c r="K52" i="3"/>
  <c r="I52" i="3"/>
  <c r="H52" i="3"/>
  <c r="G52" i="3"/>
  <c r="LP51" i="3"/>
  <c r="LO51" i="3"/>
  <c r="LN51" i="3"/>
  <c r="LM51" i="3"/>
  <c r="LL51" i="3"/>
  <c r="LK51" i="3"/>
  <c r="LJ51" i="3"/>
  <c r="LI51" i="3"/>
  <c r="LH51" i="3"/>
  <c r="LG51" i="3"/>
  <c r="LA51" i="3"/>
  <c r="KU51" i="3"/>
  <c r="KO51" i="3"/>
  <c r="KI51" i="3"/>
  <c r="KC51" i="3"/>
  <c r="JW51" i="3"/>
  <c r="JQ51" i="3"/>
  <c r="JK51" i="3"/>
  <c r="JE51" i="3"/>
  <c r="IY51" i="3"/>
  <c r="IS51" i="3"/>
  <c r="IM51" i="3"/>
  <c r="IG51" i="3"/>
  <c r="IA51" i="3"/>
  <c r="HU51" i="3"/>
  <c r="HO51" i="3"/>
  <c r="HI51" i="3"/>
  <c r="HC51" i="3"/>
  <c r="GW51" i="3"/>
  <c r="GQ51" i="3"/>
  <c r="GK51" i="3"/>
  <c r="GE51" i="3"/>
  <c r="FY51" i="3"/>
  <c r="FS51" i="3"/>
  <c r="FM51" i="3"/>
  <c r="FG51" i="3"/>
  <c r="FA51" i="3"/>
  <c r="EU51" i="3"/>
  <c r="EO51" i="3"/>
  <c r="EI51" i="3"/>
  <c r="EC51" i="3"/>
  <c r="DW51" i="3"/>
  <c r="DQ51" i="3"/>
  <c r="DK51" i="3"/>
  <c r="DE51" i="3"/>
  <c r="CY51" i="3"/>
  <c r="CS51" i="3"/>
  <c r="CM51" i="3"/>
  <c r="CG51" i="3"/>
  <c r="CA51" i="3"/>
  <c r="BU51" i="3"/>
  <c r="BO51" i="3"/>
  <c r="BI51" i="3"/>
  <c r="BC51" i="3"/>
  <c r="AW51" i="3"/>
  <c r="AQ51" i="3"/>
  <c r="AK51" i="3"/>
  <c r="L51" i="3"/>
  <c r="K51" i="3"/>
  <c r="I51" i="3"/>
  <c r="H51" i="3"/>
  <c r="G51" i="3"/>
  <c r="LP50" i="3"/>
  <c r="LO50" i="3"/>
  <c r="LN50" i="3"/>
  <c r="LM50" i="3"/>
  <c r="LL50" i="3"/>
  <c r="LK50" i="3"/>
  <c r="LJ50" i="3"/>
  <c r="LI50" i="3"/>
  <c r="LH50" i="3"/>
  <c r="LG50" i="3"/>
  <c r="LA50" i="3"/>
  <c r="KU50" i="3"/>
  <c r="KO50" i="3"/>
  <c r="KI50" i="3"/>
  <c r="KC50" i="3"/>
  <c r="JW50" i="3"/>
  <c r="JQ50" i="3"/>
  <c r="JK50" i="3"/>
  <c r="JE50" i="3"/>
  <c r="IY50" i="3"/>
  <c r="IS50" i="3"/>
  <c r="IM50" i="3"/>
  <c r="IG50" i="3"/>
  <c r="IA50" i="3"/>
  <c r="HU50" i="3"/>
  <c r="HO50" i="3"/>
  <c r="HI50" i="3"/>
  <c r="HC50" i="3"/>
  <c r="GW50" i="3"/>
  <c r="GQ50" i="3"/>
  <c r="GK50" i="3"/>
  <c r="GE50" i="3"/>
  <c r="FY50" i="3"/>
  <c r="FS50" i="3"/>
  <c r="FM50" i="3"/>
  <c r="FG50" i="3"/>
  <c r="FA50" i="3"/>
  <c r="EU50" i="3"/>
  <c r="EO50" i="3"/>
  <c r="EI50" i="3"/>
  <c r="EC50" i="3"/>
  <c r="DW50" i="3"/>
  <c r="DQ50" i="3"/>
  <c r="DK50" i="3"/>
  <c r="DE50" i="3"/>
  <c r="CY50" i="3"/>
  <c r="CS50" i="3"/>
  <c r="CM50" i="3"/>
  <c r="CG50" i="3"/>
  <c r="CA50" i="3"/>
  <c r="BU50" i="3"/>
  <c r="BO50" i="3"/>
  <c r="BI50" i="3"/>
  <c r="BC50" i="3"/>
  <c r="AW50" i="3"/>
  <c r="AQ50" i="3"/>
  <c r="AK50" i="3"/>
  <c r="L50" i="3"/>
  <c r="K50" i="3"/>
  <c r="I50" i="3"/>
  <c r="H50" i="3"/>
  <c r="G50" i="3"/>
  <c r="LP49" i="3"/>
  <c r="LO49" i="3"/>
  <c r="LN49" i="3"/>
  <c r="LM49" i="3"/>
  <c r="LL49" i="3"/>
  <c r="LK49" i="3"/>
  <c r="LJ49" i="3"/>
  <c r="LI49" i="3"/>
  <c r="LH49" i="3"/>
  <c r="LG49" i="3"/>
  <c r="LA49" i="3"/>
  <c r="KU49" i="3"/>
  <c r="KO49" i="3"/>
  <c r="KI49" i="3"/>
  <c r="KC49" i="3"/>
  <c r="JW49" i="3"/>
  <c r="JQ49" i="3"/>
  <c r="JK49" i="3"/>
  <c r="JE49" i="3"/>
  <c r="IY49" i="3"/>
  <c r="IS49" i="3"/>
  <c r="IM49" i="3"/>
  <c r="IG49" i="3"/>
  <c r="IA49" i="3"/>
  <c r="HU49" i="3"/>
  <c r="HO49" i="3"/>
  <c r="HI49" i="3"/>
  <c r="HC49" i="3"/>
  <c r="GW49" i="3"/>
  <c r="GQ49" i="3"/>
  <c r="GK49" i="3"/>
  <c r="GE49" i="3"/>
  <c r="FY49" i="3"/>
  <c r="FS49" i="3"/>
  <c r="FM49" i="3"/>
  <c r="FG49" i="3"/>
  <c r="FA49" i="3"/>
  <c r="EU49" i="3"/>
  <c r="EO49" i="3"/>
  <c r="EI49" i="3"/>
  <c r="EC49" i="3"/>
  <c r="DW49" i="3"/>
  <c r="DQ49" i="3"/>
  <c r="DK49" i="3"/>
  <c r="DE49" i="3"/>
  <c r="CY49" i="3"/>
  <c r="CS49" i="3"/>
  <c r="CM49" i="3"/>
  <c r="CG49" i="3"/>
  <c r="CA49" i="3"/>
  <c r="BU49" i="3"/>
  <c r="BO49" i="3"/>
  <c r="BI49" i="3"/>
  <c r="BC49" i="3"/>
  <c r="AW49" i="3"/>
  <c r="AQ49" i="3"/>
  <c r="AK49" i="3"/>
  <c r="L49" i="3"/>
  <c r="K49" i="3"/>
  <c r="I49" i="3"/>
  <c r="H49" i="3"/>
  <c r="G49" i="3"/>
  <c r="LP48" i="3"/>
  <c r="LO48" i="3"/>
  <c r="LN48" i="3"/>
  <c r="LM48" i="3"/>
  <c r="LL48" i="3"/>
  <c r="LK48" i="3"/>
  <c r="LJ48" i="3"/>
  <c r="LI48" i="3"/>
  <c r="LH48" i="3"/>
  <c r="LG48" i="3"/>
  <c r="LA48" i="3"/>
  <c r="KU48" i="3"/>
  <c r="KO48" i="3"/>
  <c r="KI48" i="3"/>
  <c r="KC48" i="3"/>
  <c r="JW48" i="3"/>
  <c r="JQ48" i="3"/>
  <c r="JK48" i="3"/>
  <c r="JE48" i="3"/>
  <c r="IY48" i="3"/>
  <c r="IS48" i="3"/>
  <c r="IM48" i="3"/>
  <c r="IG48" i="3"/>
  <c r="IA48" i="3"/>
  <c r="HU48" i="3"/>
  <c r="HO48" i="3"/>
  <c r="HI48" i="3"/>
  <c r="HC48" i="3"/>
  <c r="GW48" i="3"/>
  <c r="GQ48" i="3"/>
  <c r="GK48" i="3"/>
  <c r="GE48" i="3"/>
  <c r="FY48" i="3"/>
  <c r="FS48" i="3"/>
  <c r="FM48" i="3"/>
  <c r="FG48" i="3"/>
  <c r="FA48" i="3"/>
  <c r="EU48" i="3"/>
  <c r="EO48" i="3"/>
  <c r="EI48" i="3"/>
  <c r="EC48" i="3"/>
  <c r="DW48" i="3"/>
  <c r="DQ48" i="3"/>
  <c r="DK48" i="3"/>
  <c r="DE48" i="3"/>
  <c r="CY48" i="3"/>
  <c r="CS48" i="3"/>
  <c r="CM48" i="3"/>
  <c r="CG48" i="3"/>
  <c r="CA48" i="3"/>
  <c r="BU48" i="3"/>
  <c r="BO48" i="3"/>
  <c r="BI48" i="3"/>
  <c r="BC48" i="3"/>
  <c r="AW48" i="3"/>
  <c r="AQ48" i="3"/>
  <c r="AK48" i="3"/>
  <c r="L48" i="3"/>
  <c r="K48" i="3"/>
  <c r="I48" i="3"/>
  <c r="H48" i="3"/>
  <c r="G48" i="3"/>
  <c r="LP47" i="3"/>
  <c r="LO47" i="3"/>
  <c r="LN47" i="3"/>
  <c r="LM47" i="3"/>
  <c r="LL47" i="3"/>
  <c r="LK47" i="3"/>
  <c r="LJ47" i="3"/>
  <c r="LI47" i="3"/>
  <c r="LH47" i="3"/>
  <c r="LG47" i="3"/>
  <c r="LA47" i="3"/>
  <c r="KU47" i="3"/>
  <c r="KO47" i="3"/>
  <c r="KI47" i="3"/>
  <c r="KC47" i="3"/>
  <c r="JW47" i="3"/>
  <c r="JQ47" i="3"/>
  <c r="JK47" i="3"/>
  <c r="JE47" i="3"/>
  <c r="IY47" i="3"/>
  <c r="IS47" i="3"/>
  <c r="IM47" i="3"/>
  <c r="IG47" i="3"/>
  <c r="IA47" i="3"/>
  <c r="HU47" i="3"/>
  <c r="HO47" i="3"/>
  <c r="HI47" i="3"/>
  <c r="HC47" i="3"/>
  <c r="GW47" i="3"/>
  <c r="GQ47" i="3"/>
  <c r="GK47" i="3"/>
  <c r="GE47" i="3"/>
  <c r="FY47" i="3"/>
  <c r="FS47" i="3"/>
  <c r="FM47" i="3"/>
  <c r="FG47" i="3"/>
  <c r="FA47" i="3"/>
  <c r="EU47" i="3"/>
  <c r="EO47" i="3"/>
  <c r="EI47" i="3"/>
  <c r="EC47" i="3"/>
  <c r="DW47" i="3"/>
  <c r="DQ47" i="3"/>
  <c r="DK47" i="3"/>
  <c r="DE47" i="3"/>
  <c r="CY47" i="3"/>
  <c r="CS47" i="3"/>
  <c r="CM47" i="3"/>
  <c r="CG47" i="3"/>
  <c r="CA47" i="3"/>
  <c r="BU47" i="3"/>
  <c r="BO47" i="3"/>
  <c r="BI47" i="3"/>
  <c r="BC47" i="3"/>
  <c r="AW47" i="3"/>
  <c r="AQ47" i="3"/>
  <c r="AK47" i="3"/>
  <c r="L47" i="3"/>
  <c r="K47" i="3"/>
  <c r="I47" i="3"/>
  <c r="H47" i="3"/>
  <c r="G47" i="3"/>
  <c r="LP46" i="3"/>
  <c r="LO46" i="3"/>
  <c r="LN46" i="3"/>
  <c r="LM46" i="3"/>
  <c r="LL46" i="3"/>
  <c r="LK46" i="3"/>
  <c r="LJ46" i="3"/>
  <c r="LI46" i="3"/>
  <c r="LH46" i="3"/>
  <c r="LG46" i="3"/>
  <c r="LA46" i="3"/>
  <c r="KU46" i="3"/>
  <c r="KO46" i="3"/>
  <c r="KI46" i="3"/>
  <c r="KC46" i="3"/>
  <c r="JW46" i="3"/>
  <c r="JQ46" i="3"/>
  <c r="JK46" i="3"/>
  <c r="JE46" i="3"/>
  <c r="IY46" i="3"/>
  <c r="IS46" i="3"/>
  <c r="IM46" i="3"/>
  <c r="IG46" i="3"/>
  <c r="IA46" i="3"/>
  <c r="HU46" i="3"/>
  <c r="HO46" i="3"/>
  <c r="HI46" i="3"/>
  <c r="HC46" i="3"/>
  <c r="GW46" i="3"/>
  <c r="GQ46" i="3"/>
  <c r="GK46" i="3"/>
  <c r="GE46" i="3"/>
  <c r="FY46" i="3"/>
  <c r="FS46" i="3"/>
  <c r="FM46" i="3"/>
  <c r="FG46" i="3"/>
  <c r="FA46" i="3"/>
  <c r="EU46" i="3"/>
  <c r="EO46" i="3"/>
  <c r="EI46" i="3"/>
  <c r="EC46" i="3"/>
  <c r="DW46" i="3"/>
  <c r="DQ46" i="3"/>
  <c r="DK46" i="3"/>
  <c r="DE46" i="3"/>
  <c r="CY46" i="3"/>
  <c r="CS46" i="3"/>
  <c r="CM46" i="3"/>
  <c r="CG46" i="3"/>
  <c r="CA46" i="3"/>
  <c r="BU46" i="3"/>
  <c r="BO46" i="3"/>
  <c r="BI46" i="3"/>
  <c r="BC46" i="3"/>
  <c r="AW46" i="3"/>
  <c r="AQ46" i="3"/>
  <c r="AK46" i="3"/>
  <c r="L46" i="3"/>
  <c r="K46" i="3"/>
  <c r="I46" i="3"/>
  <c r="H46" i="3"/>
  <c r="G46" i="3"/>
  <c r="LP45" i="3"/>
  <c r="LO45" i="3"/>
  <c r="LN45" i="3"/>
  <c r="LM45" i="3"/>
  <c r="LL45" i="3"/>
  <c r="LK45" i="3"/>
  <c r="LJ45" i="3"/>
  <c r="LI45" i="3"/>
  <c r="LH45" i="3"/>
  <c r="LG45" i="3"/>
  <c r="LA45" i="3"/>
  <c r="KU45" i="3"/>
  <c r="KO45" i="3"/>
  <c r="KI45" i="3"/>
  <c r="KC45" i="3"/>
  <c r="JW45" i="3"/>
  <c r="JQ45" i="3"/>
  <c r="JK45" i="3"/>
  <c r="JE45" i="3"/>
  <c r="IY45" i="3"/>
  <c r="IS45" i="3"/>
  <c r="IM45" i="3"/>
  <c r="IG45" i="3"/>
  <c r="IA45" i="3"/>
  <c r="HU45" i="3"/>
  <c r="HO45" i="3"/>
  <c r="HI45" i="3"/>
  <c r="HC45" i="3"/>
  <c r="GW45" i="3"/>
  <c r="GQ45" i="3"/>
  <c r="GK45" i="3"/>
  <c r="GE45" i="3"/>
  <c r="FY45" i="3"/>
  <c r="FS45" i="3"/>
  <c r="FM45" i="3"/>
  <c r="FG45" i="3"/>
  <c r="FA45" i="3"/>
  <c r="EU45" i="3"/>
  <c r="EO45" i="3"/>
  <c r="EI45" i="3"/>
  <c r="EC45" i="3"/>
  <c r="DW45" i="3"/>
  <c r="DQ45" i="3"/>
  <c r="DK45" i="3"/>
  <c r="DE45" i="3"/>
  <c r="CY45" i="3"/>
  <c r="CS45" i="3"/>
  <c r="CM45" i="3"/>
  <c r="CG45" i="3"/>
  <c r="CA45" i="3"/>
  <c r="BU45" i="3"/>
  <c r="BO45" i="3"/>
  <c r="BI45" i="3"/>
  <c r="BC45" i="3"/>
  <c r="AW45" i="3"/>
  <c r="AQ45" i="3"/>
  <c r="AK45" i="3"/>
  <c r="L45" i="3"/>
  <c r="K45" i="3"/>
  <c r="I45" i="3"/>
  <c r="H45" i="3"/>
  <c r="G45" i="3"/>
  <c r="LP44" i="3"/>
  <c r="LO44" i="3"/>
  <c r="LN44" i="3"/>
  <c r="LM44" i="3"/>
  <c r="LL44" i="3"/>
  <c r="LK44" i="3"/>
  <c r="LJ44" i="3"/>
  <c r="LI44" i="3"/>
  <c r="LH44" i="3"/>
  <c r="LG44" i="3"/>
  <c r="LA44" i="3"/>
  <c r="KU44" i="3"/>
  <c r="KO44" i="3"/>
  <c r="KI44" i="3"/>
  <c r="KC44" i="3"/>
  <c r="JW44" i="3"/>
  <c r="JQ44" i="3"/>
  <c r="JK44" i="3"/>
  <c r="JE44" i="3"/>
  <c r="IY44" i="3"/>
  <c r="IS44" i="3"/>
  <c r="IM44" i="3"/>
  <c r="IG44" i="3"/>
  <c r="IA44" i="3"/>
  <c r="HU44" i="3"/>
  <c r="HO44" i="3"/>
  <c r="HI44" i="3"/>
  <c r="HC44" i="3"/>
  <c r="GW44" i="3"/>
  <c r="GQ44" i="3"/>
  <c r="GK44" i="3"/>
  <c r="GE44" i="3"/>
  <c r="FY44" i="3"/>
  <c r="FS44" i="3"/>
  <c r="FM44" i="3"/>
  <c r="FG44" i="3"/>
  <c r="FA44" i="3"/>
  <c r="EU44" i="3"/>
  <c r="EO44" i="3"/>
  <c r="EI44" i="3"/>
  <c r="EC44" i="3"/>
  <c r="DW44" i="3"/>
  <c r="DQ44" i="3"/>
  <c r="DK44" i="3"/>
  <c r="DE44" i="3"/>
  <c r="CY44" i="3"/>
  <c r="CS44" i="3"/>
  <c r="CM44" i="3"/>
  <c r="CG44" i="3"/>
  <c r="CA44" i="3"/>
  <c r="BU44" i="3"/>
  <c r="BO44" i="3"/>
  <c r="BI44" i="3"/>
  <c r="BC44" i="3"/>
  <c r="AW44" i="3"/>
  <c r="AQ44" i="3"/>
  <c r="AK44" i="3"/>
  <c r="L44" i="3"/>
  <c r="K44" i="3"/>
  <c r="I44" i="3"/>
  <c r="H44" i="3"/>
  <c r="G44" i="3"/>
  <c r="LP43" i="3"/>
  <c r="LO43" i="3"/>
  <c r="LN43" i="3"/>
  <c r="LM43" i="3"/>
  <c r="LL43" i="3"/>
  <c r="LK43" i="3"/>
  <c r="LJ43" i="3"/>
  <c r="LI43" i="3"/>
  <c r="LH43" i="3"/>
  <c r="LG43" i="3"/>
  <c r="LA43" i="3"/>
  <c r="KU43" i="3"/>
  <c r="KO43" i="3"/>
  <c r="KI43" i="3"/>
  <c r="KC43" i="3"/>
  <c r="JW43" i="3"/>
  <c r="JQ43" i="3"/>
  <c r="JK43" i="3"/>
  <c r="JE43" i="3"/>
  <c r="IY43" i="3"/>
  <c r="IS43" i="3"/>
  <c r="IM43" i="3"/>
  <c r="IG43" i="3"/>
  <c r="IA43" i="3"/>
  <c r="HU43" i="3"/>
  <c r="HO43" i="3"/>
  <c r="HI43" i="3"/>
  <c r="HC43" i="3"/>
  <c r="GW43" i="3"/>
  <c r="GQ43" i="3"/>
  <c r="GK43" i="3"/>
  <c r="GE43" i="3"/>
  <c r="FY43" i="3"/>
  <c r="FS43" i="3"/>
  <c r="FM43" i="3"/>
  <c r="FG43" i="3"/>
  <c r="FA43" i="3"/>
  <c r="EU43" i="3"/>
  <c r="EO43" i="3"/>
  <c r="EI43" i="3"/>
  <c r="EC43" i="3"/>
  <c r="DW43" i="3"/>
  <c r="DQ43" i="3"/>
  <c r="DK43" i="3"/>
  <c r="DE43" i="3"/>
  <c r="CY43" i="3"/>
  <c r="CS43" i="3"/>
  <c r="CM43" i="3"/>
  <c r="CG43" i="3"/>
  <c r="CA43" i="3"/>
  <c r="BU43" i="3"/>
  <c r="BO43" i="3"/>
  <c r="BI43" i="3"/>
  <c r="BC43" i="3"/>
  <c r="AW43" i="3"/>
  <c r="AQ43" i="3"/>
  <c r="AK43" i="3"/>
  <c r="L43" i="3"/>
  <c r="K43" i="3"/>
  <c r="I43" i="3"/>
  <c r="H43" i="3"/>
  <c r="G43" i="3"/>
  <c r="F43" i="3"/>
  <c r="LP42" i="3"/>
  <c r="LO42" i="3"/>
  <c r="LN42" i="3"/>
  <c r="LM42" i="3"/>
  <c r="LL42" i="3"/>
  <c r="LK42" i="3"/>
  <c r="LJ42" i="3"/>
  <c r="LI42" i="3"/>
  <c r="LH42" i="3"/>
  <c r="LG42" i="3"/>
  <c r="LA42" i="3"/>
  <c r="KU42" i="3"/>
  <c r="KO42" i="3"/>
  <c r="KI42" i="3"/>
  <c r="KC42" i="3"/>
  <c r="JW42" i="3"/>
  <c r="JQ42" i="3"/>
  <c r="JK42" i="3"/>
  <c r="JE42" i="3"/>
  <c r="IY42" i="3"/>
  <c r="IS42" i="3"/>
  <c r="IM42" i="3"/>
  <c r="IG42" i="3"/>
  <c r="IA42" i="3"/>
  <c r="HU42" i="3"/>
  <c r="HO42" i="3"/>
  <c r="HI42" i="3"/>
  <c r="HC42" i="3"/>
  <c r="GW42" i="3"/>
  <c r="GQ42" i="3"/>
  <c r="GK42" i="3"/>
  <c r="GE42" i="3"/>
  <c r="FY42" i="3"/>
  <c r="FS42" i="3"/>
  <c r="FM42" i="3"/>
  <c r="FG42" i="3"/>
  <c r="FA42" i="3"/>
  <c r="EU42" i="3"/>
  <c r="EO42" i="3"/>
  <c r="EI42" i="3"/>
  <c r="EC42" i="3"/>
  <c r="DW42" i="3"/>
  <c r="DQ42" i="3"/>
  <c r="DK42" i="3"/>
  <c r="DE42" i="3"/>
  <c r="CY42" i="3"/>
  <c r="CS42" i="3"/>
  <c r="CM42" i="3"/>
  <c r="CG42" i="3"/>
  <c r="CA42" i="3"/>
  <c r="BU42" i="3"/>
  <c r="BO42" i="3"/>
  <c r="BI42" i="3"/>
  <c r="BC42" i="3"/>
  <c r="AW42" i="3"/>
  <c r="AQ42" i="3"/>
  <c r="AK42" i="3"/>
  <c r="L42" i="3"/>
  <c r="K42" i="3"/>
  <c r="I42" i="3"/>
  <c r="H42" i="3"/>
  <c r="G42" i="3"/>
  <c r="F42" i="3"/>
  <c r="LP41" i="3"/>
  <c r="LO41" i="3"/>
  <c r="LN41" i="3"/>
  <c r="LM41" i="3"/>
  <c r="LL41" i="3"/>
  <c r="LK41" i="3"/>
  <c r="LJ41" i="3"/>
  <c r="LI41" i="3"/>
  <c r="LH41" i="3"/>
  <c r="LG41" i="3"/>
  <c r="LA41" i="3"/>
  <c r="KU41" i="3"/>
  <c r="KO41" i="3"/>
  <c r="KI41" i="3"/>
  <c r="KC41" i="3"/>
  <c r="JW41" i="3"/>
  <c r="JQ41" i="3"/>
  <c r="JK41" i="3"/>
  <c r="JE41" i="3"/>
  <c r="IY41" i="3"/>
  <c r="IS41" i="3"/>
  <c r="IM41" i="3"/>
  <c r="IG41" i="3"/>
  <c r="IA41" i="3"/>
  <c r="HU41" i="3"/>
  <c r="HO41" i="3"/>
  <c r="HI41" i="3"/>
  <c r="HC41" i="3"/>
  <c r="GW41" i="3"/>
  <c r="GQ41" i="3"/>
  <c r="GK41" i="3"/>
  <c r="GE41" i="3"/>
  <c r="FY41" i="3"/>
  <c r="FS41" i="3"/>
  <c r="FM41" i="3"/>
  <c r="FG41" i="3"/>
  <c r="FA41" i="3"/>
  <c r="EU41" i="3"/>
  <c r="EO41" i="3"/>
  <c r="EI41" i="3"/>
  <c r="EC41" i="3"/>
  <c r="DW41" i="3"/>
  <c r="DQ41" i="3"/>
  <c r="DK41" i="3"/>
  <c r="DE41" i="3"/>
  <c r="CY41" i="3"/>
  <c r="CS41" i="3"/>
  <c r="CM41" i="3"/>
  <c r="CG41" i="3"/>
  <c r="CA41" i="3"/>
  <c r="BU41" i="3"/>
  <c r="BO41" i="3"/>
  <c r="BI41" i="3"/>
  <c r="BC41" i="3"/>
  <c r="AW41" i="3"/>
  <c r="AQ41" i="3"/>
  <c r="AK41" i="3"/>
  <c r="L41" i="3"/>
  <c r="K41" i="3"/>
  <c r="I41" i="3"/>
  <c r="H41" i="3"/>
  <c r="G41" i="3"/>
  <c r="F41" i="3"/>
  <c r="LP40" i="3"/>
  <c r="LO40" i="3"/>
  <c r="LN40" i="3"/>
  <c r="LM40" i="3"/>
  <c r="LL40" i="3"/>
  <c r="LK40" i="3"/>
  <c r="LJ40" i="3"/>
  <c r="LI40" i="3"/>
  <c r="LH40" i="3"/>
  <c r="LG40" i="3"/>
  <c r="LA40" i="3"/>
  <c r="KU40" i="3"/>
  <c r="KO40" i="3"/>
  <c r="KI40" i="3"/>
  <c r="KC40" i="3"/>
  <c r="JW40" i="3"/>
  <c r="JQ40" i="3"/>
  <c r="JK40" i="3"/>
  <c r="JE40" i="3"/>
  <c r="IY40" i="3"/>
  <c r="IS40" i="3"/>
  <c r="IM40" i="3"/>
  <c r="IG40" i="3"/>
  <c r="IA40" i="3"/>
  <c r="HU40" i="3"/>
  <c r="HO40" i="3"/>
  <c r="HI40" i="3"/>
  <c r="HC40" i="3"/>
  <c r="GW40" i="3"/>
  <c r="GQ40" i="3"/>
  <c r="GK40" i="3"/>
  <c r="GE40" i="3"/>
  <c r="FY40" i="3"/>
  <c r="FS40" i="3"/>
  <c r="FM40" i="3"/>
  <c r="FG40" i="3"/>
  <c r="FA40" i="3"/>
  <c r="EU40" i="3"/>
  <c r="EO40" i="3"/>
  <c r="EI40" i="3"/>
  <c r="EC40" i="3"/>
  <c r="DW40" i="3"/>
  <c r="DQ40" i="3"/>
  <c r="DK40" i="3"/>
  <c r="DE40" i="3"/>
  <c r="CY40" i="3"/>
  <c r="CS40" i="3"/>
  <c r="CM40" i="3"/>
  <c r="CG40" i="3"/>
  <c r="CA40" i="3"/>
  <c r="BU40" i="3"/>
  <c r="BO40" i="3"/>
  <c r="BI40" i="3"/>
  <c r="BC40" i="3"/>
  <c r="AW40" i="3"/>
  <c r="AQ40" i="3"/>
  <c r="AK40" i="3"/>
  <c r="L40" i="3"/>
  <c r="K40" i="3"/>
  <c r="I40" i="3"/>
  <c r="H40" i="3"/>
  <c r="G40" i="3"/>
  <c r="F40" i="3"/>
  <c r="LP39" i="3"/>
  <c r="LO39" i="3"/>
  <c r="LN39" i="3"/>
  <c r="LM39" i="3"/>
  <c r="LL39" i="3"/>
  <c r="LK39" i="3"/>
  <c r="LJ39" i="3"/>
  <c r="LI39" i="3"/>
  <c r="LH39" i="3"/>
  <c r="LG39" i="3"/>
  <c r="LA39" i="3"/>
  <c r="KU39" i="3"/>
  <c r="KO39" i="3"/>
  <c r="KI39" i="3"/>
  <c r="KC39" i="3"/>
  <c r="JW39" i="3"/>
  <c r="JQ39" i="3"/>
  <c r="JK39" i="3"/>
  <c r="JE39" i="3"/>
  <c r="IY39" i="3"/>
  <c r="IS39" i="3"/>
  <c r="IM39" i="3"/>
  <c r="IG39" i="3"/>
  <c r="IA39" i="3"/>
  <c r="HU39" i="3"/>
  <c r="HO39" i="3"/>
  <c r="HI39" i="3"/>
  <c r="HC39" i="3"/>
  <c r="GW39" i="3"/>
  <c r="GQ39" i="3"/>
  <c r="GK39" i="3"/>
  <c r="GE39" i="3"/>
  <c r="FY39" i="3"/>
  <c r="FS39" i="3"/>
  <c r="FM39" i="3"/>
  <c r="FG39" i="3"/>
  <c r="FA39" i="3"/>
  <c r="EU39" i="3"/>
  <c r="EO39" i="3"/>
  <c r="EI39" i="3"/>
  <c r="EC39" i="3"/>
  <c r="DW39" i="3"/>
  <c r="DQ39" i="3"/>
  <c r="DK39" i="3"/>
  <c r="DE39" i="3"/>
  <c r="CY39" i="3"/>
  <c r="CS39" i="3"/>
  <c r="CM39" i="3"/>
  <c r="CG39" i="3"/>
  <c r="CA39" i="3"/>
  <c r="BU39" i="3"/>
  <c r="BO39" i="3"/>
  <c r="BI39" i="3"/>
  <c r="BC39" i="3"/>
  <c r="AW39" i="3"/>
  <c r="AQ39" i="3"/>
  <c r="AK39" i="3"/>
  <c r="L39" i="3"/>
  <c r="K39" i="3"/>
  <c r="I39" i="3"/>
  <c r="H39" i="3"/>
  <c r="G39" i="3"/>
  <c r="F39" i="3"/>
  <c r="LP38" i="3"/>
  <c r="LO38" i="3"/>
  <c r="LN38" i="3"/>
  <c r="LM38" i="3"/>
  <c r="LL38" i="3"/>
  <c r="LK38" i="3"/>
  <c r="LJ38" i="3"/>
  <c r="LI38" i="3"/>
  <c r="LH38" i="3"/>
  <c r="LG38" i="3"/>
  <c r="LA38" i="3"/>
  <c r="KU38" i="3"/>
  <c r="KO38" i="3"/>
  <c r="KI38" i="3"/>
  <c r="KC38" i="3"/>
  <c r="JW38" i="3"/>
  <c r="JQ38" i="3"/>
  <c r="JK38" i="3"/>
  <c r="JE38" i="3"/>
  <c r="IY38" i="3"/>
  <c r="IS38" i="3"/>
  <c r="IM38" i="3"/>
  <c r="IG38" i="3"/>
  <c r="IA38" i="3"/>
  <c r="HU38" i="3"/>
  <c r="HO38" i="3"/>
  <c r="HI38" i="3"/>
  <c r="HC38" i="3"/>
  <c r="GW38" i="3"/>
  <c r="GQ38" i="3"/>
  <c r="GK38" i="3"/>
  <c r="GE38" i="3"/>
  <c r="FY38" i="3"/>
  <c r="FS38" i="3"/>
  <c r="FM38" i="3"/>
  <c r="FG38" i="3"/>
  <c r="FA38" i="3"/>
  <c r="EU38" i="3"/>
  <c r="EO38" i="3"/>
  <c r="EI38" i="3"/>
  <c r="EC38" i="3"/>
  <c r="DW38" i="3"/>
  <c r="DQ38" i="3"/>
  <c r="DK38" i="3"/>
  <c r="DE38" i="3"/>
  <c r="CY38" i="3"/>
  <c r="CS38" i="3"/>
  <c r="CM38" i="3"/>
  <c r="CG38" i="3"/>
  <c r="CA38" i="3"/>
  <c r="BU38" i="3"/>
  <c r="BO38" i="3"/>
  <c r="BI38" i="3"/>
  <c r="BC38" i="3"/>
  <c r="AW38" i="3"/>
  <c r="AQ38" i="3"/>
  <c r="AK38" i="3"/>
  <c r="L38" i="3"/>
  <c r="K38" i="3"/>
  <c r="I38" i="3"/>
  <c r="H38" i="3"/>
  <c r="G38" i="3"/>
  <c r="F38" i="3"/>
  <c r="LP37" i="3"/>
  <c r="LO37" i="3"/>
  <c r="LN37" i="3"/>
  <c r="LM37" i="3"/>
  <c r="LL37" i="3"/>
  <c r="LK37" i="3"/>
  <c r="LJ37" i="3"/>
  <c r="LI37" i="3"/>
  <c r="LH37" i="3"/>
  <c r="LG37" i="3"/>
  <c r="LA37" i="3"/>
  <c r="KU37" i="3"/>
  <c r="KO37" i="3"/>
  <c r="KI37" i="3"/>
  <c r="KC37" i="3"/>
  <c r="JW37" i="3"/>
  <c r="JQ37" i="3"/>
  <c r="JK37" i="3"/>
  <c r="JE37" i="3"/>
  <c r="IY37" i="3"/>
  <c r="IS37" i="3"/>
  <c r="IM37" i="3"/>
  <c r="IG37" i="3"/>
  <c r="IA37" i="3"/>
  <c r="HU37" i="3"/>
  <c r="HO37" i="3"/>
  <c r="HI37" i="3"/>
  <c r="HC37" i="3"/>
  <c r="GW37" i="3"/>
  <c r="GQ37" i="3"/>
  <c r="GK37" i="3"/>
  <c r="GE37" i="3"/>
  <c r="FY37" i="3"/>
  <c r="FS37" i="3"/>
  <c r="FM37" i="3"/>
  <c r="FG37" i="3"/>
  <c r="FA37" i="3"/>
  <c r="EU37" i="3"/>
  <c r="EO37" i="3"/>
  <c r="EI37" i="3"/>
  <c r="EC37" i="3"/>
  <c r="DW37" i="3"/>
  <c r="DQ37" i="3"/>
  <c r="DK37" i="3"/>
  <c r="DE37" i="3"/>
  <c r="CY37" i="3"/>
  <c r="CS37" i="3"/>
  <c r="CM37" i="3"/>
  <c r="CG37" i="3"/>
  <c r="CA37" i="3"/>
  <c r="BU37" i="3"/>
  <c r="BO37" i="3"/>
  <c r="BI37" i="3"/>
  <c r="BC37" i="3"/>
  <c r="AW37" i="3"/>
  <c r="AQ37" i="3"/>
  <c r="AK37" i="3"/>
  <c r="L37" i="3"/>
  <c r="K37" i="3"/>
  <c r="I37" i="3"/>
  <c r="H37" i="3"/>
  <c r="G37" i="3"/>
  <c r="F37" i="3"/>
  <c r="LP36" i="3"/>
  <c r="LO36" i="3"/>
  <c r="LN36" i="3"/>
  <c r="LM36" i="3"/>
  <c r="LL36" i="3"/>
  <c r="LK36" i="3"/>
  <c r="LJ36" i="3"/>
  <c r="LI36" i="3"/>
  <c r="LH36" i="3"/>
  <c r="LG36" i="3"/>
  <c r="LA36" i="3"/>
  <c r="KU36" i="3"/>
  <c r="KO36" i="3"/>
  <c r="KI36" i="3"/>
  <c r="KC36" i="3"/>
  <c r="JW36" i="3"/>
  <c r="JQ36" i="3"/>
  <c r="JK36" i="3"/>
  <c r="JE36" i="3"/>
  <c r="IY36" i="3"/>
  <c r="IS36" i="3"/>
  <c r="IM36" i="3"/>
  <c r="IG36" i="3"/>
  <c r="IA36" i="3"/>
  <c r="HU36" i="3"/>
  <c r="HO36" i="3"/>
  <c r="HI36" i="3"/>
  <c r="HC36" i="3"/>
  <c r="GW36" i="3"/>
  <c r="GQ36" i="3"/>
  <c r="GK36" i="3"/>
  <c r="GE36" i="3"/>
  <c r="FY36" i="3"/>
  <c r="FS36" i="3"/>
  <c r="FM36" i="3"/>
  <c r="FG36" i="3"/>
  <c r="FA36" i="3"/>
  <c r="EU36" i="3"/>
  <c r="EO36" i="3"/>
  <c r="EI36" i="3"/>
  <c r="EC36" i="3"/>
  <c r="DW36" i="3"/>
  <c r="DQ36" i="3"/>
  <c r="DK36" i="3"/>
  <c r="DE36" i="3"/>
  <c r="CY36" i="3"/>
  <c r="CS36" i="3"/>
  <c r="CM36" i="3"/>
  <c r="CG36" i="3"/>
  <c r="CA36" i="3"/>
  <c r="BU36" i="3"/>
  <c r="BO36" i="3"/>
  <c r="BI36" i="3"/>
  <c r="BC36" i="3"/>
  <c r="AW36" i="3"/>
  <c r="AQ36" i="3"/>
  <c r="AK36" i="3"/>
  <c r="L36" i="3"/>
  <c r="K36" i="3"/>
  <c r="I36" i="3"/>
  <c r="H36" i="3"/>
  <c r="G36" i="3"/>
  <c r="F36" i="3"/>
  <c r="LP35" i="3"/>
  <c r="LO35" i="3"/>
  <c r="LN35" i="3"/>
  <c r="LM35" i="3"/>
  <c r="LL35" i="3"/>
  <c r="LK35" i="3"/>
  <c r="LJ35" i="3"/>
  <c r="LI35" i="3"/>
  <c r="LH35" i="3"/>
  <c r="LG35" i="3"/>
  <c r="LA35" i="3"/>
  <c r="KU35" i="3"/>
  <c r="KO35" i="3"/>
  <c r="KI35" i="3"/>
  <c r="KC35" i="3"/>
  <c r="JW35" i="3"/>
  <c r="JQ35" i="3"/>
  <c r="JK35" i="3"/>
  <c r="JE35" i="3"/>
  <c r="IY35" i="3"/>
  <c r="IS35" i="3"/>
  <c r="IM35" i="3"/>
  <c r="IG35" i="3"/>
  <c r="IA35" i="3"/>
  <c r="HU35" i="3"/>
  <c r="HO35" i="3"/>
  <c r="HI35" i="3"/>
  <c r="HC35" i="3"/>
  <c r="GW35" i="3"/>
  <c r="GQ35" i="3"/>
  <c r="GK35" i="3"/>
  <c r="GE35" i="3"/>
  <c r="FY35" i="3"/>
  <c r="FS35" i="3"/>
  <c r="FM35" i="3"/>
  <c r="FG35" i="3"/>
  <c r="FA35" i="3"/>
  <c r="EU35" i="3"/>
  <c r="EO35" i="3"/>
  <c r="EI35" i="3"/>
  <c r="EC35" i="3"/>
  <c r="DW35" i="3"/>
  <c r="DQ35" i="3"/>
  <c r="DK35" i="3"/>
  <c r="DE35" i="3"/>
  <c r="CY35" i="3"/>
  <c r="CS35" i="3"/>
  <c r="CM35" i="3"/>
  <c r="CG35" i="3"/>
  <c r="CA35" i="3"/>
  <c r="BU35" i="3"/>
  <c r="BO35" i="3"/>
  <c r="BI35" i="3"/>
  <c r="BC35" i="3"/>
  <c r="AW35" i="3"/>
  <c r="AQ35" i="3"/>
  <c r="AK35" i="3"/>
  <c r="L35" i="3"/>
  <c r="K35" i="3"/>
  <c r="I35" i="3"/>
  <c r="H35" i="3"/>
  <c r="G35" i="3"/>
  <c r="F35" i="3"/>
  <c r="LP34" i="3"/>
  <c r="LO34" i="3"/>
  <c r="LN34" i="3"/>
  <c r="LM34" i="3"/>
  <c r="LL34" i="3"/>
  <c r="LK34" i="3"/>
  <c r="LJ34" i="3"/>
  <c r="LI34" i="3"/>
  <c r="LH34" i="3"/>
  <c r="LG34" i="3"/>
  <c r="LA34" i="3"/>
  <c r="KU34" i="3"/>
  <c r="KO34" i="3"/>
  <c r="KI34" i="3"/>
  <c r="KC34" i="3"/>
  <c r="JW34" i="3"/>
  <c r="JQ34" i="3"/>
  <c r="JK34" i="3"/>
  <c r="JE34" i="3"/>
  <c r="IY34" i="3"/>
  <c r="IS34" i="3"/>
  <c r="IM34" i="3"/>
  <c r="IG34" i="3"/>
  <c r="IA34" i="3"/>
  <c r="HU34" i="3"/>
  <c r="HO34" i="3"/>
  <c r="HI34" i="3"/>
  <c r="HC34" i="3"/>
  <c r="GW34" i="3"/>
  <c r="GQ34" i="3"/>
  <c r="GK34" i="3"/>
  <c r="GE34" i="3"/>
  <c r="FY34" i="3"/>
  <c r="FS34" i="3"/>
  <c r="FM34" i="3"/>
  <c r="FG34" i="3"/>
  <c r="FA34" i="3"/>
  <c r="EU34" i="3"/>
  <c r="EO34" i="3"/>
  <c r="EI34" i="3"/>
  <c r="EC34" i="3"/>
  <c r="DW34" i="3"/>
  <c r="DQ34" i="3"/>
  <c r="DK34" i="3"/>
  <c r="DE34" i="3"/>
  <c r="CY34" i="3"/>
  <c r="CS34" i="3"/>
  <c r="CM34" i="3"/>
  <c r="CG34" i="3"/>
  <c r="CA34" i="3"/>
  <c r="BU34" i="3"/>
  <c r="BO34" i="3"/>
  <c r="BI34" i="3"/>
  <c r="BC34" i="3"/>
  <c r="AW34" i="3"/>
  <c r="AQ34" i="3"/>
  <c r="AK34" i="3"/>
  <c r="L34" i="3"/>
  <c r="K34" i="3"/>
  <c r="I34" i="3"/>
  <c r="H34" i="3"/>
  <c r="G34" i="3"/>
  <c r="F34" i="3"/>
  <c r="LP33" i="3"/>
  <c r="LO33" i="3"/>
  <c r="LN33" i="3"/>
  <c r="LM33" i="3"/>
  <c r="LL33" i="3"/>
  <c r="LK33" i="3"/>
  <c r="LJ33" i="3"/>
  <c r="LI33" i="3"/>
  <c r="LH33" i="3"/>
  <c r="LG33" i="3"/>
  <c r="LA33" i="3"/>
  <c r="KU33" i="3"/>
  <c r="KO33" i="3"/>
  <c r="KI33" i="3"/>
  <c r="KC33" i="3"/>
  <c r="JW33" i="3"/>
  <c r="JQ33" i="3"/>
  <c r="JK33" i="3"/>
  <c r="JE33" i="3"/>
  <c r="IY33" i="3"/>
  <c r="IS33" i="3"/>
  <c r="IM33" i="3"/>
  <c r="IG33" i="3"/>
  <c r="IA33" i="3"/>
  <c r="HU33" i="3"/>
  <c r="HO33" i="3"/>
  <c r="HI33" i="3"/>
  <c r="HC33" i="3"/>
  <c r="GW33" i="3"/>
  <c r="GQ33" i="3"/>
  <c r="GK33" i="3"/>
  <c r="GE33" i="3"/>
  <c r="FY33" i="3"/>
  <c r="FS33" i="3"/>
  <c r="FM33" i="3"/>
  <c r="FG33" i="3"/>
  <c r="FA33" i="3"/>
  <c r="EU33" i="3"/>
  <c r="EO33" i="3"/>
  <c r="EI33" i="3"/>
  <c r="EC33" i="3"/>
  <c r="DW33" i="3"/>
  <c r="DQ33" i="3"/>
  <c r="DK33" i="3"/>
  <c r="DE33" i="3"/>
  <c r="CY33" i="3"/>
  <c r="CS33" i="3"/>
  <c r="CM33" i="3"/>
  <c r="CG33" i="3"/>
  <c r="CA33" i="3"/>
  <c r="BU33" i="3"/>
  <c r="BO33" i="3"/>
  <c r="BI33" i="3"/>
  <c r="BC33" i="3"/>
  <c r="AW33" i="3"/>
  <c r="AQ33" i="3"/>
  <c r="AK33" i="3"/>
  <c r="L33" i="3"/>
  <c r="K33" i="3"/>
  <c r="I33" i="3"/>
  <c r="H33" i="3"/>
  <c r="G33" i="3"/>
  <c r="F33" i="3"/>
  <c r="LP32" i="3"/>
  <c r="LO32" i="3"/>
  <c r="LN32" i="3"/>
  <c r="LM32" i="3"/>
  <c r="LL32" i="3"/>
  <c r="LK32" i="3"/>
  <c r="LJ32" i="3"/>
  <c r="LI32" i="3"/>
  <c r="LH32" i="3"/>
  <c r="LG32" i="3"/>
  <c r="LA32" i="3"/>
  <c r="KU32" i="3"/>
  <c r="KO32" i="3"/>
  <c r="KI32" i="3"/>
  <c r="KC32" i="3"/>
  <c r="JW32" i="3"/>
  <c r="JQ32" i="3"/>
  <c r="JK32" i="3"/>
  <c r="JE32" i="3"/>
  <c r="IY32" i="3"/>
  <c r="IS32" i="3"/>
  <c r="IM32" i="3"/>
  <c r="IG32" i="3"/>
  <c r="IA32" i="3"/>
  <c r="HU32" i="3"/>
  <c r="HO32" i="3"/>
  <c r="HI32" i="3"/>
  <c r="HC32" i="3"/>
  <c r="GW32" i="3"/>
  <c r="GQ32" i="3"/>
  <c r="GK32" i="3"/>
  <c r="GE32" i="3"/>
  <c r="FY32" i="3"/>
  <c r="FS32" i="3"/>
  <c r="FM32" i="3"/>
  <c r="FG32" i="3"/>
  <c r="FA32" i="3"/>
  <c r="EU32" i="3"/>
  <c r="EO32" i="3"/>
  <c r="EI32" i="3"/>
  <c r="EC32" i="3"/>
  <c r="DW32" i="3"/>
  <c r="DQ32" i="3"/>
  <c r="DK32" i="3"/>
  <c r="DE32" i="3"/>
  <c r="CY32" i="3"/>
  <c r="CS32" i="3"/>
  <c r="CM32" i="3"/>
  <c r="CG32" i="3"/>
  <c r="CA32" i="3"/>
  <c r="BU32" i="3"/>
  <c r="BO32" i="3"/>
  <c r="BI32" i="3"/>
  <c r="BC32" i="3"/>
  <c r="AW32" i="3"/>
  <c r="AQ32" i="3"/>
  <c r="AK32" i="3"/>
  <c r="L32" i="3"/>
  <c r="K32" i="3"/>
  <c r="I32" i="3"/>
  <c r="H32" i="3"/>
  <c r="G32" i="3"/>
  <c r="F32" i="3"/>
  <c r="LP31" i="3"/>
  <c r="LO31" i="3"/>
  <c r="LN31" i="3"/>
  <c r="LM31" i="3"/>
  <c r="LL31" i="3"/>
  <c r="LK31" i="3"/>
  <c r="LJ31" i="3"/>
  <c r="LI31" i="3"/>
  <c r="LH31" i="3"/>
  <c r="LG31" i="3"/>
  <c r="LA31" i="3"/>
  <c r="KU31" i="3"/>
  <c r="KO31" i="3"/>
  <c r="KI31" i="3"/>
  <c r="KC31" i="3"/>
  <c r="JW31" i="3"/>
  <c r="JQ31" i="3"/>
  <c r="JK31" i="3"/>
  <c r="JE31" i="3"/>
  <c r="IY31" i="3"/>
  <c r="IS31" i="3"/>
  <c r="IM31" i="3"/>
  <c r="IG31" i="3"/>
  <c r="IA31" i="3"/>
  <c r="HU31" i="3"/>
  <c r="HO31" i="3"/>
  <c r="HI31" i="3"/>
  <c r="HC31" i="3"/>
  <c r="GW31" i="3"/>
  <c r="GQ31" i="3"/>
  <c r="GK31" i="3"/>
  <c r="GE31" i="3"/>
  <c r="FY31" i="3"/>
  <c r="FS31" i="3"/>
  <c r="FM31" i="3"/>
  <c r="FG31" i="3"/>
  <c r="FA31" i="3"/>
  <c r="EU31" i="3"/>
  <c r="EO31" i="3"/>
  <c r="EI31" i="3"/>
  <c r="EC31" i="3"/>
  <c r="DW31" i="3"/>
  <c r="DQ31" i="3"/>
  <c r="DK31" i="3"/>
  <c r="DE31" i="3"/>
  <c r="CY31" i="3"/>
  <c r="CS31" i="3"/>
  <c r="CM31" i="3"/>
  <c r="CG31" i="3"/>
  <c r="CA31" i="3"/>
  <c r="BU31" i="3"/>
  <c r="BO31" i="3"/>
  <c r="BI31" i="3"/>
  <c r="BC31" i="3"/>
  <c r="AW31" i="3"/>
  <c r="AQ31" i="3"/>
  <c r="AK31" i="3"/>
  <c r="L31" i="3"/>
  <c r="K31" i="3"/>
  <c r="I31" i="3"/>
  <c r="H31" i="3"/>
  <c r="G31" i="3"/>
  <c r="F31" i="3"/>
  <c r="LP30" i="3"/>
  <c r="LO30" i="3"/>
  <c r="LN30" i="3"/>
  <c r="LM30" i="3"/>
  <c r="LL30" i="3"/>
  <c r="LK30" i="3"/>
  <c r="LJ30" i="3"/>
  <c r="LI30" i="3"/>
  <c r="LH30" i="3"/>
  <c r="LG30" i="3"/>
  <c r="LA30" i="3"/>
  <c r="KU30" i="3"/>
  <c r="KO30" i="3"/>
  <c r="KI30" i="3"/>
  <c r="KC30" i="3"/>
  <c r="JW30" i="3"/>
  <c r="JQ30" i="3"/>
  <c r="JK30" i="3"/>
  <c r="JE30" i="3"/>
  <c r="IY30" i="3"/>
  <c r="IS30" i="3"/>
  <c r="IM30" i="3"/>
  <c r="IG30" i="3"/>
  <c r="IA30" i="3"/>
  <c r="HU30" i="3"/>
  <c r="HO30" i="3"/>
  <c r="HI30" i="3"/>
  <c r="HC30" i="3"/>
  <c r="GW30" i="3"/>
  <c r="GQ30" i="3"/>
  <c r="GK30" i="3"/>
  <c r="GE30" i="3"/>
  <c r="FY30" i="3"/>
  <c r="FS30" i="3"/>
  <c r="FM30" i="3"/>
  <c r="FG30" i="3"/>
  <c r="FA30" i="3"/>
  <c r="EU30" i="3"/>
  <c r="EO30" i="3"/>
  <c r="EI30" i="3"/>
  <c r="EC30" i="3"/>
  <c r="DW30" i="3"/>
  <c r="DQ30" i="3"/>
  <c r="DK30" i="3"/>
  <c r="DE30" i="3"/>
  <c r="CY30" i="3"/>
  <c r="CS30" i="3"/>
  <c r="CM30" i="3"/>
  <c r="CG30" i="3"/>
  <c r="CA30" i="3"/>
  <c r="BU30" i="3"/>
  <c r="BO30" i="3"/>
  <c r="BI30" i="3"/>
  <c r="BC30" i="3"/>
  <c r="AW30" i="3"/>
  <c r="AQ30" i="3"/>
  <c r="AK30" i="3"/>
  <c r="L30" i="3"/>
  <c r="K30" i="3"/>
  <c r="I30" i="3"/>
  <c r="H30" i="3"/>
  <c r="G30" i="3"/>
  <c r="F30" i="3"/>
  <c r="LP29" i="3"/>
  <c r="LO29" i="3"/>
  <c r="LN29" i="3"/>
  <c r="LM29" i="3"/>
  <c r="LL29" i="3"/>
  <c r="LK29" i="3"/>
  <c r="LJ29" i="3"/>
  <c r="LI29" i="3"/>
  <c r="LH29" i="3"/>
  <c r="LG29" i="3"/>
  <c r="LA29" i="3"/>
  <c r="KU29" i="3"/>
  <c r="KO29" i="3"/>
  <c r="KI29" i="3"/>
  <c r="KC29" i="3"/>
  <c r="JW29" i="3"/>
  <c r="JQ29" i="3"/>
  <c r="JK29" i="3"/>
  <c r="JE29" i="3"/>
  <c r="IY29" i="3"/>
  <c r="IS29" i="3"/>
  <c r="IM29" i="3"/>
  <c r="IG29" i="3"/>
  <c r="IA29" i="3"/>
  <c r="HU29" i="3"/>
  <c r="HO29" i="3"/>
  <c r="HI29" i="3"/>
  <c r="HC29" i="3"/>
  <c r="GW29" i="3"/>
  <c r="GQ29" i="3"/>
  <c r="GK29" i="3"/>
  <c r="GE29" i="3"/>
  <c r="FY29" i="3"/>
  <c r="FS29" i="3"/>
  <c r="FM29" i="3"/>
  <c r="FG29" i="3"/>
  <c r="FA29" i="3"/>
  <c r="EU29" i="3"/>
  <c r="EO29" i="3"/>
  <c r="EI29" i="3"/>
  <c r="EC29" i="3"/>
  <c r="DW29" i="3"/>
  <c r="DQ29" i="3"/>
  <c r="DK29" i="3"/>
  <c r="DE29" i="3"/>
  <c r="CY29" i="3"/>
  <c r="CS29" i="3"/>
  <c r="CM29" i="3"/>
  <c r="CG29" i="3"/>
  <c r="CA29" i="3"/>
  <c r="BU29" i="3"/>
  <c r="BO29" i="3"/>
  <c r="BI29" i="3"/>
  <c r="BC29" i="3"/>
  <c r="AW29" i="3"/>
  <c r="AQ29" i="3"/>
  <c r="AK29" i="3"/>
  <c r="L29" i="3"/>
  <c r="K29" i="3"/>
  <c r="I29" i="3"/>
  <c r="H29" i="3"/>
  <c r="G29" i="3"/>
  <c r="F29" i="3"/>
  <c r="LP28" i="3"/>
  <c r="LO28" i="3"/>
  <c r="LN28" i="3"/>
  <c r="LM28" i="3"/>
  <c r="LL28" i="3"/>
  <c r="LK28" i="3"/>
  <c r="LJ28" i="3"/>
  <c r="LI28" i="3"/>
  <c r="LH28" i="3"/>
  <c r="LG28" i="3"/>
  <c r="LA28" i="3"/>
  <c r="KU28" i="3"/>
  <c r="KO28" i="3"/>
  <c r="KI28" i="3"/>
  <c r="KC28" i="3"/>
  <c r="JW28" i="3"/>
  <c r="JQ28" i="3"/>
  <c r="JK28" i="3"/>
  <c r="JE28" i="3"/>
  <c r="IY28" i="3"/>
  <c r="IS28" i="3"/>
  <c r="IM28" i="3"/>
  <c r="IG28" i="3"/>
  <c r="IA28" i="3"/>
  <c r="HU28" i="3"/>
  <c r="HO28" i="3"/>
  <c r="HI28" i="3"/>
  <c r="HC28" i="3"/>
  <c r="GW28" i="3"/>
  <c r="GQ28" i="3"/>
  <c r="GK28" i="3"/>
  <c r="GE28" i="3"/>
  <c r="FY28" i="3"/>
  <c r="FS28" i="3"/>
  <c r="FM28" i="3"/>
  <c r="FG28" i="3"/>
  <c r="FA28" i="3"/>
  <c r="EU28" i="3"/>
  <c r="EO28" i="3"/>
  <c r="EI28" i="3"/>
  <c r="EC28" i="3"/>
  <c r="DW28" i="3"/>
  <c r="DQ28" i="3"/>
  <c r="DK28" i="3"/>
  <c r="DE28" i="3"/>
  <c r="CY28" i="3"/>
  <c r="CS28" i="3"/>
  <c r="CM28" i="3"/>
  <c r="CG28" i="3"/>
  <c r="CA28" i="3"/>
  <c r="BU28" i="3"/>
  <c r="BO28" i="3"/>
  <c r="BI28" i="3"/>
  <c r="BC28" i="3"/>
  <c r="AW28" i="3"/>
  <c r="AQ28" i="3"/>
  <c r="AK28" i="3"/>
  <c r="L28" i="3"/>
  <c r="K28" i="3"/>
  <c r="I28" i="3"/>
  <c r="H28" i="3"/>
  <c r="G28" i="3"/>
  <c r="F28" i="3"/>
  <c r="LP27" i="3"/>
  <c r="LO27" i="3"/>
  <c r="LN27" i="3"/>
  <c r="LM27" i="3"/>
  <c r="LL27" i="3"/>
  <c r="LK27" i="3"/>
  <c r="LJ27" i="3"/>
  <c r="LI27" i="3"/>
  <c r="LH27" i="3"/>
  <c r="LG27" i="3"/>
  <c r="LA27" i="3"/>
  <c r="KU27" i="3"/>
  <c r="KO27" i="3"/>
  <c r="KI27" i="3"/>
  <c r="KC27" i="3"/>
  <c r="JW27" i="3"/>
  <c r="JQ27" i="3"/>
  <c r="JK27" i="3"/>
  <c r="JE27" i="3"/>
  <c r="IY27" i="3"/>
  <c r="IS27" i="3"/>
  <c r="IM27" i="3"/>
  <c r="IG27" i="3"/>
  <c r="IA27" i="3"/>
  <c r="HU27" i="3"/>
  <c r="HO27" i="3"/>
  <c r="HI27" i="3"/>
  <c r="HC27" i="3"/>
  <c r="GW27" i="3"/>
  <c r="GQ27" i="3"/>
  <c r="GK27" i="3"/>
  <c r="GE27" i="3"/>
  <c r="FY27" i="3"/>
  <c r="FS27" i="3"/>
  <c r="FM27" i="3"/>
  <c r="FG27" i="3"/>
  <c r="FA27" i="3"/>
  <c r="EU27" i="3"/>
  <c r="EO27" i="3"/>
  <c r="EI27" i="3"/>
  <c r="EC27" i="3"/>
  <c r="DW27" i="3"/>
  <c r="DQ27" i="3"/>
  <c r="DK27" i="3"/>
  <c r="DE27" i="3"/>
  <c r="CY27" i="3"/>
  <c r="CS27" i="3"/>
  <c r="CM27" i="3"/>
  <c r="CG27" i="3"/>
  <c r="CA27" i="3"/>
  <c r="BU27" i="3"/>
  <c r="BO27" i="3"/>
  <c r="BI27" i="3"/>
  <c r="BC27" i="3"/>
  <c r="AW27" i="3"/>
  <c r="AQ27" i="3"/>
  <c r="AK27" i="3"/>
  <c r="L27" i="3"/>
  <c r="K27" i="3"/>
  <c r="I27" i="3"/>
  <c r="H27" i="3"/>
  <c r="G27" i="3"/>
  <c r="F27" i="3"/>
  <c r="LP26" i="3"/>
  <c r="LO26" i="3"/>
  <c r="LN26" i="3"/>
  <c r="LM26" i="3"/>
  <c r="LL26" i="3"/>
  <c r="LK26" i="3"/>
  <c r="LJ26" i="3"/>
  <c r="LI26" i="3"/>
  <c r="LH26" i="3"/>
  <c r="LG26" i="3"/>
  <c r="LA26" i="3"/>
  <c r="KU26" i="3"/>
  <c r="KO26" i="3"/>
  <c r="KI26" i="3"/>
  <c r="KC26" i="3"/>
  <c r="JW26" i="3"/>
  <c r="JQ26" i="3"/>
  <c r="JK26" i="3"/>
  <c r="JE26" i="3"/>
  <c r="IY26" i="3"/>
  <c r="IS26" i="3"/>
  <c r="IM26" i="3"/>
  <c r="IG26" i="3"/>
  <c r="IA26" i="3"/>
  <c r="HU26" i="3"/>
  <c r="HO26" i="3"/>
  <c r="HI26" i="3"/>
  <c r="HC26" i="3"/>
  <c r="GW26" i="3"/>
  <c r="GQ26" i="3"/>
  <c r="GK26" i="3"/>
  <c r="GE26" i="3"/>
  <c r="FY26" i="3"/>
  <c r="FS26" i="3"/>
  <c r="FM26" i="3"/>
  <c r="FG26" i="3"/>
  <c r="FA26" i="3"/>
  <c r="EU26" i="3"/>
  <c r="EO26" i="3"/>
  <c r="EI26" i="3"/>
  <c r="EC26" i="3"/>
  <c r="DW26" i="3"/>
  <c r="DQ26" i="3"/>
  <c r="DK26" i="3"/>
  <c r="DE26" i="3"/>
  <c r="CY26" i="3"/>
  <c r="CS26" i="3"/>
  <c r="CM26" i="3"/>
  <c r="CG26" i="3"/>
  <c r="CA26" i="3"/>
  <c r="BU26" i="3"/>
  <c r="BO26" i="3"/>
  <c r="BI26" i="3"/>
  <c r="BC26" i="3"/>
  <c r="AW26" i="3"/>
  <c r="AQ26" i="3"/>
  <c r="AK26" i="3"/>
  <c r="L26" i="3"/>
  <c r="K26" i="3"/>
  <c r="I26" i="3"/>
  <c r="H26" i="3"/>
  <c r="G26" i="3"/>
  <c r="F26" i="3"/>
  <c r="LP25" i="3"/>
  <c r="LO25" i="3"/>
  <c r="LN25" i="3"/>
  <c r="LM25" i="3"/>
  <c r="LL25" i="3"/>
  <c r="LK25" i="3"/>
  <c r="LJ25" i="3"/>
  <c r="LI25" i="3"/>
  <c r="LH25" i="3"/>
  <c r="LG25" i="3"/>
  <c r="LA25" i="3"/>
  <c r="KU25" i="3"/>
  <c r="KO25" i="3"/>
  <c r="KI25" i="3"/>
  <c r="KC25" i="3"/>
  <c r="JW25" i="3"/>
  <c r="JQ25" i="3"/>
  <c r="JK25" i="3"/>
  <c r="JE25" i="3"/>
  <c r="IY25" i="3"/>
  <c r="IS25" i="3"/>
  <c r="IM25" i="3"/>
  <c r="IG25" i="3"/>
  <c r="IA25" i="3"/>
  <c r="HU25" i="3"/>
  <c r="HO25" i="3"/>
  <c r="HI25" i="3"/>
  <c r="HC25" i="3"/>
  <c r="GW25" i="3"/>
  <c r="GQ25" i="3"/>
  <c r="GK25" i="3"/>
  <c r="GE25" i="3"/>
  <c r="FY25" i="3"/>
  <c r="FS25" i="3"/>
  <c r="FM25" i="3"/>
  <c r="FG25" i="3"/>
  <c r="FA25" i="3"/>
  <c r="EU25" i="3"/>
  <c r="EO25" i="3"/>
  <c r="EI25" i="3"/>
  <c r="EC25" i="3"/>
  <c r="DW25" i="3"/>
  <c r="DQ25" i="3"/>
  <c r="DK25" i="3"/>
  <c r="DE25" i="3"/>
  <c r="CY25" i="3"/>
  <c r="CS25" i="3"/>
  <c r="CM25" i="3"/>
  <c r="CG25" i="3"/>
  <c r="CA25" i="3"/>
  <c r="BU25" i="3"/>
  <c r="BO25" i="3"/>
  <c r="BI25" i="3"/>
  <c r="BC25" i="3"/>
  <c r="AW25" i="3"/>
  <c r="AQ25" i="3"/>
  <c r="AK25" i="3"/>
  <c r="L25" i="3"/>
  <c r="K25" i="3"/>
  <c r="I25" i="3"/>
  <c r="H25" i="3"/>
  <c r="G25" i="3"/>
  <c r="F25" i="3"/>
  <c r="LP24" i="3"/>
  <c r="LO24" i="3"/>
  <c r="LN24" i="3"/>
  <c r="LM24" i="3"/>
  <c r="LL24" i="3"/>
  <c r="LK24" i="3"/>
  <c r="LJ24" i="3"/>
  <c r="LI24" i="3"/>
  <c r="LH24" i="3"/>
  <c r="LG24" i="3"/>
  <c r="LA24" i="3"/>
  <c r="KU24" i="3"/>
  <c r="KO24" i="3"/>
  <c r="KI24" i="3"/>
  <c r="KC24" i="3"/>
  <c r="JW24" i="3"/>
  <c r="JQ24" i="3"/>
  <c r="JK24" i="3"/>
  <c r="JE24" i="3"/>
  <c r="IY24" i="3"/>
  <c r="IS24" i="3"/>
  <c r="IM24" i="3"/>
  <c r="IG24" i="3"/>
  <c r="IA24" i="3"/>
  <c r="HU24" i="3"/>
  <c r="HO24" i="3"/>
  <c r="HI24" i="3"/>
  <c r="HC24" i="3"/>
  <c r="GW24" i="3"/>
  <c r="GQ24" i="3"/>
  <c r="GK24" i="3"/>
  <c r="GE24" i="3"/>
  <c r="FY24" i="3"/>
  <c r="FS24" i="3"/>
  <c r="FM24" i="3"/>
  <c r="FG24" i="3"/>
  <c r="FA24" i="3"/>
  <c r="EU24" i="3"/>
  <c r="EO24" i="3"/>
  <c r="EI24" i="3"/>
  <c r="EC24" i="3"/>
  <c r="DW24" i="3"/>
  <c r="DQ24" i="3"/>
  <c r="DK24" i="3"/>
  <c r="DE24" i="3"/>
  <c r="CY24" i="3"/>
  <c r="CS24" i="3"/>
  <c r="CM24" i="3"/>
  <c r="CG24" i="3"/>
  <c r="CA24" i="3"/>
  <c r="BU24" i="3"/>
  <c r="BO24" i="3"/>
  <c r="BI24" i="3"/>
  <c r="BC24" i="3"/>
  <c r="AW24" i="3"/>
  <c r="AQ24" i="3"/>
  <c r="AK24" i="3"/>
  <c r="L24" i="3"/>
  <c r="K24" i="3"/>
  <c r="I24" i="3"/>
  <c r="H24" i="3"/>
  <c r="G24" i="3"/>
  <c r="F24" i="3"/>
  <c r="LP23" i="3"/>
  <c r="LO23" i="3"/>
  <c r="LN23" i="3"/>
  <c r="LM23" i="3"/>
  <c r="LL23" i="3"/>
  <c r="LK23" i="3"/>
  <c r="LJ23" i="3"/>
  <c r="LI23" i="3"/>
  <c r="LH23" i="3"/>
  <c r="LG23" i="3"/>
  <c r="LA23" i="3"/>
  <c r="KU23" i="3"/>
  <c r="KO23" i="3"/>
  <c r="KI23" i="3"/>
  <c r="KC23" i="3"/>
  <c r="JW23" i="3"/>
  <c r="JQ23" i="3"/>
  <c r="JK23" i="3"/>
  <c r="JE23" i="3"/>
  <c r="IY23" i="3"/>
  <c r="IS23" i="3"/>
  <c r="IM23" i="3"/>
  <c r="IG23" i="3"/>
  <c r="IA23" i="3"/>
  <c r="HU23" i="3"/>
  <c r="HO23" i="3"/>
  <c r="HI23" i="3"/>
  <c r="HC23" i="3"/>
  <c r="GW23" i="3"/>
  <c r="GQ23" i="3"/>
  <c r="GK23" i="3"/>
  <c r="GE23" i="3"/>
  <c r="FY23" i="3"/>
  <c r="FS23" i="3"/>
  <c r="FM23" i="3"/>
  <c r="FG23" i="3"/>
  <c r="FA23" i="3"/>
  <c r="EU23" i="3"/>
  <c r="EO23" i="3"/>
  <c r="EI23" i="3"/>
  <c r="EC23" i="3"/>
  <c r="DW23" i="3"/>
  <c r="DQ23" i="3"/>
  <c r="DK23" i="3"/>
  <c r="DE23" i="3"/>
  <c r="CY23" i="3"/>
  <c r="CS23" i="3"/>
  <c r="CM23" i="3"/>
  <c r="CG23" i="3"/>
  <c r="CA23" i="3"/>
  <c r="BU23" i="3"/>
  <c r="BO23" i="3"/>
  <c r="BI23" i="3"/>
  <c r="BC23" i="3"/>
  <c r="AW23" i="3"/>
  <c r="AQ23" i="3"/>
  <c r="AK23" i="3"/>
  <c r="L23" i="3"/>
  <c r="K23" i="3"/>
  <c r="I23" i="3"/>
  <c r="H23" i="3"/>
  <c r="G23" i="3"/>
  <c r="F23" i="3"/>
  <c r="LP22" i="3"/>
  <c r="LO22" i="3"/>
  <c r="LN22" i="3"/>
  <c r="LM22" i="3"/>
  <c r="LL22" i="3"/>
  <c r="LK22" i="3"/>
  <c r="LJ22" i="3"/>
  <c r="LI22" i="3"/>
  <c r="LH22" i="3"/>
  <c r="LG22" i="3"/>
  <c r="LA22" i="3"/>
  <c r="KU22" i="3"/>
  <c r="KO22" i="3"/>
  <c r="KI22" i="3"/>
  <c r="KC22" i="3"/>
  <c r="JW22" i="3"/>
  <c r="JQ22" i="3"/>
  <c r="JK22" i="3"/>
  <c r="JE22" i="3"/>
  <c r="IY22" i="3"/>
  <c r="IS22" i="3"/>
  <c r="IM22" i="3"/>
  <c r="IG22" i="3"/>
  <c r="IA22" i="3"/>
  <c r="HU22" i="3"/>
  <c r="HO22" i="3"/>
  <c r="HI22" i="3"/>
  <c r="HC22" i="3"/>
  <c r="GW22" i="3"/>
  <c r="GQ22" i="3"/>
  <c r="GK22" i="3"/>
  <c r="GE22" i="3"/>
  <c r="FY22" i="3"/>
  <c r="FS22" i="3"/>
  <c r="FM22" i="3"/>
  <c r="FG22" i="3"/>
  <c r="FA22" i="3"/>
  <c r="EU22" i="3"/>
  <c r="EO22" i="3"/>
  <c r="EI22" i="3"/>
  <c r="EC22" i="3"/>
  <c r="DW22" i="3"/>
  <c r="DQ22" i="3"/>
  <c r="DK22" i="3"/>
  <c r="DE22" i="3"/>
  <c r="CY22" i="3"/>
  <c r="CS22" i="3"/>
  <c r="CM22" i="3"/>
  <c r="CG22" i="3"/>
  <c r="CA22" i="3"/>
  <c r="BU22" i="3"/>
  <c r="BO22" i="3"/>
  <c r="BI22" i="3"/>
  <c r="BC22" i="3"/>
  <c r="AW22" i="3"/>
  <c r="AQ22" i="3"/>
  <c r="AK22" i="3"/>
  <c r="L22" i="3"/>
  <c r="K22" i="3"/>
  <c r="I22" i="3"/>
  <c r="H22" i="3"/>
  <c r="G22" i="3"/>
  <c r="F22" i="3"/>
  <c r="LP21" i="3"/>
  <c r="LO21" i="3"/>
  <c r="LN21" i="3"/>
  <c r="LM21" i="3"/>
  <c r="LL21" i="3"/>
  <c r="LK21" i="3"/>
  <c r="LJ21" i="3"/>
  <c r="LI21" i="3"/>
  <c r="LH21" i="3"/>
  <c r="LG21" i="3"/>
  <c r="LA21" i="3"/>
  <c r="KU21" i="3"/>
  <c r="KO21" i="3"/>
  <c r="KI21" i="3"/>
  <c r="KC21" i="3"/>
  <c r="JW21" i="3"/>
  <c r="JQ21" i="3"/>
  <c r="JK21" i="3"/>
  <c r="JE21" i="3"/>
  <c r="IY21" i="3"/>
  <c r="IS21" i="3"/>
  <c r="IM21" i="3"/>
  <c r="IG21" i="3"/>
  <c r="IA21" i="3"/>
  <c r="HU21" i="3"/>
  <c r="HO21" i="3"/>
  <c r="HI21" i="3"/>
  <c r="HC21" i="3"/>
  <c r="GW21" i="3"/>
  <c r="GQ21" i="3"/>
  <c r="GK21" i="3"/>
  <c r="GE21" i="3"/>
  <c r="FY21" i="3"/>
  <c r="FS21" i="3"/>
  <c r="FM21" i="3"/>
  <c r="FG21" i="3"/>
  <c r="FA21" i="3"/>
  <c r="EU21" i="3"/>
  <c r="EO21" i="3"/>
  <c r="EI21" i="3"/>
  <c r="EC21" i="3"/>
  <c r="DW21" i="3"/>
  <c r="DQ21" i="3"/>
  <c r="DK21" i="3"/>
  <c r="DE21" i="3"/>
  <c r="CY21" i="3"/>
  <c r="CS21" i="3"/>
  <c r="CM21" i="3"/>
  <c r="CG21" i="3"/>
  <c r="CA21" i="3"/>
  <c r="BU21" i="3"/>
  <c r="BO21" i="3"/>
  <c r="BI21" i="3"/>
  <c r="BC21" i="3"/>
  <c r="AW21" i="3"/>
  <c r="AQ21" i="3"/>
  <c r="AK21" i="3"/>
  <c r="L21" i="3"/>
  <c r="K21" i="3"/>
  <c r="I21" i="3"/>
  <c r="H21" i="3"/>
  <c r="G21" i="3"/>
  <c r="F21" i="3"/>
  <c r="LP20" i="3"/>
  <c r="LO20" i="3"/>
  <c r="LN20" i="3"/>
  <c r="LM20" i="3"/>
  <c r="LL20" i="3"/>
  <c r="LK20" i="3"/>
  <c r="LJ20" i="3"/>
  <c r="LI20" i="3"/>
  <c r="LH20" i="3"/>
  <c r="LG20" i="3"/>
  <c r="LA20" i="3"/>
  <c r="KU20" i="3"/>
  <c r="KO20" i="3"/>
  <c r="KI20" i="3"/>
  <c r="KC20" i="3"/>
  <c r="JW20" i="3"/>
  <c r="JQ20" i="3"/>
  <c r="JK20" i="3"/>
  <c r="JE20" i="3"/>
  <c r="IY20" i="3"/>
  <c r="IS20" i="3"/>
  <c r="IM20" i="3"/>
  <c r="IG20" i="3"/>
  <c r="IA20" i="3"/>
  <c r="HU20" i="3"/>
  <c r="HO20" i="3"/>
  <c r="HI20" i="3"/>
  <c r="HC20" i="3"/>
  <c r="GW20" i="3"/>
  <c r="GQ20" i="3"/>
  <c r="GK20" i="3"/>
  <c r="GE20" i="3"/>
  <c r="FY20" i="3"/>
  <c r="FS20" i="3"/>
  <c r="FM20" i="3"/>
  <c r="FG20" i="3"/>
  <c r="FA20" i="3"/>
  <c r="EU20" i="3"/>
  <c r="EO20" i="3"/>
  <c r="EI20" i="3"/>
  <c r="EC20" i="3"/>
  <c r="DW20" i="3"/>
  <c r="DQ20" i="3"/>
  <c r="DK20" i="3"/>
  <c r="DE20" i="3"/>
  <c r="CY20" i="3"/>
  <c r="CS20" i="3"/>
  <c r="CM20" i="3"/>
  <c r="CG20" i="3"/>
  <c r="CA20" i="3"/>
  <c r="BU20" i="3"/>
  <c r="BO20" i="3"/>
  <c r="BI20" i="3"/>
  <c r="BC20" i="3"/>
  <c r="AW20" i="3"/>
  <c r="AQ20" i="3"/>
  <c r="AK20" i="3"/>
  <c r="L20" i="3"/>
  <c r="K20" i="3"/>
  <c r="I20" i="3"/>
  <c r="H20" i="3"/>
  <c r="G20" i="3"/>
  <c r="F20" i="3"/>
  <c r="LP19" i="3"/>
  <c r="LO19" i="3"/>
  <c r="LN19" i="3"/>
  <c r="LM19" i="3"/>
  <c r="LL19" i="3"/>
  <c r="LK19" i="3"/>
  <c r="LJ19" i="3"/>
  <c r="LI19" i="3"/>
  <c r="LH19" i="3"/>
  <c r="LG19" i="3"/>
  <c r="LA19" i="3"/>
  <c r="KU19" i="3"/>
  <c r="KO19" i="3"/>
  <c r="KI19" i="3"/>
  <c r="KC19" i="3"/>
  <c r="JW19" i="3"/>
  <c r="JQ19" i="3"/>
  <c r="JK19" i="3"/>
  <c r="JE19" i="3"/>
  <c r="IY19" i="3"/>
  <c r="IS19" i="3"/>
  <c r="IM19" i="3"/>
  <c r="IG19" i="3"/>
  <c r="IA19" i="3"/>
  <c r="HU19" i="3"/>
  <c r="HO19" i="3"/>
  <c r="HI19" i="3"/>
  <c r="HC19" i="3"/>
  <c r="GW19" i="3"/>
  <c r="GQ19" i="3"/>
  <c r="GK19" i="3"/>
  <c r="GE19" i="3"/>
  <c r="FY19" i="3"/>
  <c r="FS19" i="3"/>
  <c r="FM19" i="3"/>
  <c r="FG19" i="3"/>
  <c r="FA19" i="3"/>
  <c r="EU19" i="3"/>
  <c r="EO19" i="3"/>
  <c r="EI19" i="3"/>
  <c r="EC19" i="3"/>
  <c r="DW19" i="3"/>
  <c r="DQ19" i="3"/>
  <c r="DK19" i="3"/>
  <c r="DE19" i="3"/>
  <c r="CY19" i="3"/>
  <c r="CS19" i="3"/>
  <c r="CM19" i="3"/>
  <c r="CG19" i="3"/>
  <c r="CA19" i="3"/>
  <c r="BU19" i="3"/>
  <c r="BO19" i="3"/>
  <c r="BI19" i="3"/>
  <c r="BC19" i="3"/>
  <c r="AW19" i="3"/>
  <c r="AQ19" i="3"/>
  <c r="AK19" i="3"/>
  <c r="L19" i="3"/>
  <c r="K19" i="3"/>
  <c r="I19" i="3"/>
  <c r="H19" i="3"/>
  <c r="G19" i="3"/>
  <c r="F19" i="3"/>
  <c r="LP18" i="3"/>
  <c r="LO18" i="3"/>
  <c r="LN18" i="3"/>
  <c r="LM18" i="3"/>
  <c r="LL18" i="3"/>
  <c r="LK18" i="3"/>
  <c r="LJ18" i="3"/>
  <c r="LI18" i="3"/>
  <c r="LH18" i="3"/>
  <c r="LG18" i="3"/>
  <c r="LA18" i="3"/>
  <c r="KU18" i="3"/>
  <c r="KO18" i="3"/>
  <c r="KI18" i="3"/>
  <c r="KC18" i="3"/>
  <c r="JW18" i="3"/>
  <c r="JQ18" i="3"/>
  <c r="JK18" i="3"/>
  <c r="JE18" i="3"/>
  <c r="IY18" i="3"/>
  <c r="IS18" i="3"/>
  <c r="IM18" i="3"/>
  <c r="IG18" i="3"/>
  <c r="IA18" i="3"/>
  <c r="HU18" i="3"/>
  <c r="HO18" i="3"/>
  <c r="HI18" i="3"/>
  <c r="HC18" i="3"/>
  <c r="GW18" i="3"/>
  <c r="GQ18" i="3"/>
  <c r="GK18" i="3"/>
  <c r="GE18" i="3"/>
  <c r="FY18" i="3"/>
  <c r="FS18" i="3"/>
  <c r="FM18" i="3"/>
  <c r="FG18" i="3"/>
  <c r="FA18" i="3"/>
  <c r="EU18" i="3"/>
  <c r="EO18" i="3"/>
  <c r="EI18" i="3"/>
  <c r="EC18" i="3"/>
  <c r="DW18" i="3"/>
  <c r="DQ18" i="3"/>
  <c r="DK18" i="3"/>
  <c r="DE18" i="3"/>
  <c r="CY18" i="3"/>
  <c r="CS18" i="3"/>
  <c r="CM18" i="3"/>
  <c r="CG18" i="3"/>
  <c r="CA18" i="3"/>
  <c r="BU18" i="3"/>
  <c r="BO18" i="3"/>
  <c r="BI18" i="3"/>
  <c r="BC18" i="3"/>
  <c r="AW18" i="3"/>
  <c r="AQ18" i="3"/>
  <c r="AK18" i="3"/>
  <c r="L18" i="3"/>
  <c r="K18" i="3"/>
  <c r="I18" i="3"/>
  <c r="H18" i="3"/>
  <c r="G18" i="3"/>
  <c r="F18" i="3"/>
  <c r="LP17" i="3"/>
  <c r="LO17" i="3"/>
  <c r="LN17" i="3"/>
  <c r="LM17" i="3"/>
  <c r="LL17" i="3"/>
  <c r="LK17" i="3"/>
  <c r="LJ17" i="3"/>
  <c r="LI17" i="3"/>
  <c r="LH17" i="3"/>
  <c r="LG17" i="3"/>
  <c r="LA17" i="3"/>
  <c r="KU17" i="3"/>
  <c r="KO17" i="3"/>
  <c r="KI17" i="3"/>
  <c r="KC17" i="3"/>
  <c r="JW17" i="3"/>
  <c r="JQ17" i="3"/>
  <c r="JK17" i="3"/>
  <c r="JE17" i="3"/>
  <c r="IY17" i="3"/>
  <c r="IS17" i="3"/>
  <c r="IM17" i="3"/>
  <c r="IG17" i="3"/>
  <c r="IA17" i="3"/>
  <c r="HU17" i="3"/>
  <c r="HO17" i="3"/>
  <c r="HI17" i="3"/>
  <c r="HC17" i="3"/>
  <c r="GW17" i="3"/>
  <c r="GQ17" i="3"/>
  <c r="GK17" i="3"/>
  <c r="GE17" i="3"/>
  <c r="FY17" i="3"/>
  <c r="FS17" i="3"/>
  <c r="FM17" i="3"/>
  <c r="FG17" i="3"/>
  <c r="FA17" i="3"/>
  <c r="EU17" i="3"/>
  <c r="EO17" i="3"/>
  <c r="EI17" i="3"/>
  <c r="EC17" i="3"/>
  <c r="DW17" i="3"/>
  <c r="DQ17" i="3"/>
  <c r="DK17" i="3"/>
  <c r="DE17" i="3"/>
  <c r="CY17" i="3"/>
  <c r="CS17" i="3"/>
  <c r="CM17" i="3"/>
  <c r="CG17" i="3"/>
  <c r="CA17" i="3"/>
  <c r="BU17" i="3"/>
  <c r="BO17" i="3"/>
  <c r="BI17" i="3"/>
  <c r="BC17" i="3"/>
  <c r="AW17" i="3"/>
  <c r="AQ17" i="3"/>
  <c r="AK17" i="3"/>
  <c r="L17" i="3"/>
  <c r="K17" i="3"/>
  <c r="I17" i="3"/>
  <c r="H17" i="3"/>
  <c r="G17" i="3"/>
  <c r="F17" i="3"/>
  <c r="LP16" i="3"/>
  <c r="LO16" i="3"/>
  <c r="LN16" i="3"/>
  <c r="LM16" i="3"/>
  <c r="LL16" i="3"/>
  <c r="LK16" i="3"/>
  <c r="LJ16" i="3"/>
  <c r="LI16" i="3"/>
  <c r="LH16" i="3"/>
  <c r="LG16" i="3"/>
  <c r="LA16" i="3"/>
  <c r="KU16" i="3"/>
  <c r="KO16" i="3"/>
  <c r="KI16" i="3"/>
  <c r="KC16" i="3"/>
  <c r="JW16" i="3"/>
  <c r="JQ16" i="3"/>
  <c r="JK16" i="3"/>
  <c r="JE16" i="3"/>
  <c r="IY16" i="3"/>
  <c r="IS16" i="3"/>
  <c r="IM16" i="3"/>
  <c r="IG16" i="3"/>
  <c r="IA16" i="3"/>
  <c r="HU16" i="3"/>
  <c r="HO16" i="3"/>
  <c r="HI16" i="3"/>
  <c r="HC16" i="3"/>
  <c r="GW16" i="3"/>
  <c r="GQ16" i="3"/>
  <c r="GK16" i="3"/>
  <c r="GE16" i="3"/>
  <c r="FY16" i="3"/>
  <c r="FS16" i="3"/>
  <c r="FM16" i="3"/>
  <c r="FG16" i="3"/>
  <c r="FA16" i="3"/>
  <c r="EU16" i="3"/>
  <c r="EO16" i="3"/>
  <c r="EI16" i="3"/>
  <c r="EC16" i="3"/>
  <c r="DW16" i="3"/>
  <c r="DQ16" i="3"/>
  <c r="DK16" i="3"/>
  <c r="DE16" i="3"/>
  <c r="CY16" i="3"/>
  <c r="CS16" i="3"/>
  <c r="CM16" i="3"/>
  <c r="CG16" i="3"/>
  <c r="CA16" i="3"/>
  <c r="BU16" i="3"/>
  <c r="BO16" i="3"/>
  <c r="BI16" i="3"/>
  <c r="BC16" i="3"/>
  <c r="AW16" i="3"/>
  <c r="AQ16" i="3"/>
  <c r="AK16" i="3"/>
  <c r="L16" i="3"/>
  <c r="K16" i="3"/>
  <c r="I16" i="3"/>
  <c r="H16" i="3"/>
  <c r="G16" i="3"/>
  <c r="F16" i="3"/>
  <c r="LP15" i="3"/>
  <c r="LO15" i="3"/>
  <c r="LN15" i="3"/>
  <c r="LM15" i="3"/>
  <c r="LL15" i="3"/>
  <c r="LK15" i="3"/>
  <c r="LJ15" i="3"/>
  <c r="LI15" i="3"/>
  <c r="LH15" i="3"/>
  <c r="LG15" i="3"/>
  <c r="LA15" i="3"/>
  <c r="KU15" i="3"/>
  <c r="KO15" i="3"/>
  <c r="KI15" i="3"/>
  <c r="KC15" i="3"/>
  <c r="JW15" i="3"/>
  <c r="JQ15" i="3"/>
  <c r="JK15" i="3"/>
  <c r="JE15" i="3"/>
  <c r="IY15" i="3"/>
  <c r="IS15" i="3"/>
  <c r="IM15" i="3"/>
  <c r="IG15" i="3"/>
  <c r="IA15" i="3"/>
  <c r="HU15" i="3"/>
  <c r="HO15" i="3"/>
  <c r="HI15" i="3"/>
  <c r="HC15" i="3"/>
  <c r="GW15" i="3"/>
  <c r="GQ15" i="3"/>
  <c r="GK15" i="3"/>
  <c r="GE15" i="3"/>
  <c r="FY15" i="3"/>
  <c r="FS15" i="3"/>
  <c r="FM15" i="3"/>
  <c r="FG15" i="3"/>
  <c r="FA15" i="3"/>
  <c r="EU15" i="3"/>
  <c r="EO15" i="3"/>
  <c r="EI15" i="3"/>
  <c r="EC15" i="3"/>
  <c r="DW15" i="3"/>
  <c r="DQ15" i="3"/>
  <c r="DK15" i="3"/>
  <c r="DE15" i="3"/>
  <c r="CY15" i="3"/>
  <c r="CS15" i="3"/>
  <c r="CM15" i="3"/>
  <c r="CG15" i="3"/>
  <c r="CA15" i="3"/>
  <c r="BU15" i="3"/>
  <c r="BO15" i="3"/>
  <c r="BI15" i="3"/>
  <c r="BC15" i="3"/>
  <c r="AW15" i="3"/>
  <c r="AQ15" i="3"/>
  <c r="AK15" i="3"/>
  <c r="L15" i="3"/>
  <c r="K15" i="3"/>
  <c r="I15" i="3"/>
  <c r="H15" i="3"/>
  <c r="G15" i="3"/>
  <c r="F15" i="3"/>
  <c r="LP14" i="3"/>
  <c r="LO14" i="3"/>
  <c r="LN14" i="3"/>
  <c r="LM14" i="3"/>
  <c r="LL14" i="3"/>
  <c r="LK14" i="3"/>
  <c r="LJ14" i="3"/>
  <c r="LI14" i="3"/>
  <c r="LH14" i="3"/>
  <c r="LG14" i="3"/>
  <c r="LA14" i="3"/>
  <c r="KU14" i="3"/>
  <c r="KO14" i="3"/>
  <c r="KI14" i="3"/>
  <c r="KC14" i="3"/>
  <c r="JW14" i="3"/>
  <c r="JQ14" i="3"/>
  <c r="JK14" i="3"/>
  <c r="JE14" i="3"/>
  <c r="IY14" i="3"/>
  <c r="IS14" i="3"/>
  <c r="IM14" i="3"/>
  <c r="IG14" i="3"/>
  <c r="IA14" i="3"/>
  <c r="HU14" i="3"/>
  <c r="HO14" i="3"/>
  <c r="HI14" i="3"/>
  <c r="HC14" i="3"/>
  <c r="GW14" i="3"/>
  <c r="GQ14" i="3"/>
  <c r="GK14" i="3"/>
  <c r="GE14" i="3"/>
  <c r="FY14" i="3"/>
  <c r="FS14" i="3"/>
  <c r="FM14" i="3"/>
  <c r="FG14" i="3"/>
  <c r="FA14" i="3"/>
  <c r="EU14" i="3"/>
  <c r="EO14" i="3"/>
  <c r="EI14" i="3"/>
  <c r="EC14" i="3"/>
  <c r="DW14" i="3"/>
  <c r="DQ14" i="3"/>
  <c r="DK14" i="3"/>
  <c r="DE14" i="3"/>
  <c r="CY14" i="3"/>
  <c r="CS14" i="3"/>
  <c r="CM14" i="3"/>
  <c r="CG14" i="3"/>
  <c r="CA14" i="3"/>
  <c r="BU14" i="3"/>
  <c r="BO14" i="3"/>
  <c r="BI14" i="3"/>
  <c r="BC14" i="3"/>
  <c r="AW14" i="3"/>
  <c r="AQ14" i="3"/>
  <c r="AK14" i="3"/>
  <c r="L14" i="3"/>
  <c r="K14" i="3"/>
  <c r="I14" i="3"/>
  <c r="H14" i="3"/>
  <c r="G14" i="3"/>
  <c r="F14" i="3"/>
  <c r="LP13" i="3"/>
  <c r="LO13" i="3"/>
  <c r="LN13" i="3"/>
  <c r="LM13" i="3"/>
  <c r="LL13" i="3"/>
  <c r="LK13" i="3"/>
  <c r="LJ13" i="3"/>
  <c r="LI13" i="3"/>
  <c r="LH13" i="3"/>
  <c r="LG13" i="3"/>
  <c r="LA13" i="3"/>
  <c r="KU13" i="3"/>
  <c r="KO13" i="3"/>
  <c r="KI13" i="3"/>
  <c r="KC13" i="3"/>
  <c r="JW13" i="3"/>
  <c r="JQ13" i="3"/>
  <c r="JK13" i="3"/>
  <c r="JE13" i="3"/>
  <c r="IY13" i="3"/>
  <c r="IS13" i="3"/>
  <c r="IM13" i="3"/>
  <c r="IG13" i="3"/>
  <c r="IA13" i="3"/>
  <c r="HU13" i="3"/>
  <c r="HO13" i="3"/>
  <c r="HI13" i="3"/>
  <c r="HC13" i="3"/>
  <c r="GW13" i="3"/>
  <c r="GQ13" i="3"/>
  <c r="GK13" i="3"/>
  <c r="GE13" i="3"/>
  <c r="FY13" i="3"/>
  <c r="FS13" i="3"/>
  <c r="FM13" i="3"/>
  <c r="FG13" i="3"/>
  <c r="FA13" i="3"/>
  <c r="EU13" i="3"/>
  <c r="EO13" i="3"/>
  <c r="EI13" i="3"/>
  <c r="EC13" i="3"/>
  <c r="DW13" i="3"/>
  <c r="DQ13" i="3"/>
  <c r="DK13" i="3"/>
  <c r="DE13" i="3"/>
  <c r="CY13" i="3"/>
  <c r="CS13" i="3"/>
  <c r="CM13" i="3"/>
  <c r="CG13" i="3"/>
  <c r="CA13" i="3"/>
  <c r="BU13" i="3"/>
  <c r="BO13" i="3"/>
  <c r="BI13" i="3"/>
  <c r="BC13" i="3"/>
  <c r="AW13" i="3"/>
  <c r="AQ13" i="3"/>
  <c r="AK13" i="3"/>
  <c r="L13" i="3"/>
  <c r="K13" i="3"/>
  <c r="I13" i="3"/>
  <c r="H13" i="3"/>
  <c r="G13" i="3"/>
  <c r="F13" i="3"/>
  <c r="LP12" i="3"/>
  <c r="LO12" i="3"/>
  <c r="LN12" i="3"/>
  <c r="LM12" i="3"/>
  <c r="LL12" i="3"/>
  <c r="LK12" i="3"/>
  <c r="LJ12" i="3"/>
  <c r="LI12" i="3"/>
  <c r="LH12" i="3"/>
  <c r="LG12" i="3"/>
  <c r="LA12" i="3"/>
  <c r="KU12" i="3"/>
  <c r="KO12" i="3"/>
  <c r="KI12" i="3"/>
  <c r="KC12" i="3"/>
  <c r="JW12" i="3"/>
  <c r="JQ12" i="3"/>
  <c r="JK12" i="3"/>
  <c r="JE12" i="3"/>
  <c r="IY12" i="3"/>
  <c r="IS12" i="3"/>
  <c r="IM12" i="3"/>
  <c r="IG12" i="3"/>
  <c r="IA12" i="3"/>
  <c r="HU12" i="3"/>
  <c r="HO12" i="3"/>
  <c r="HI12" i="3"/>
  <c r="HC12" i="3"/>
  <c r="GW12" i="3"/>
  <c r="GQ12" i="3"/>
  <c r="GK12" i="3"/>
  <c r="GE12" i="3"/>
  <c r="FY12" i="3"/>
  <c r="FS12" i="3"/>
  <c r="FM12" i="3"/>
  <c r="FG12" i="3"/>
  <c r="FA12" i="3"/>
  <c r="EU12" i="3"/>
  <c r="EO12" i="3"/>
  <c r="EI12" i="3"/>
  <c r="EC12" i="3"/>
  <c r="DW12" i="3"/>
  <c r="DQ12" i="3"/>
  <c r="DK12" i="3"/>
  <c r="DE12" i="3"/>
  <c r="CY12" i="3"/>
  <c r="CS12" i="3"/>
  <c r="CM12" i="3"/>
  <c r="CG12" i="3"/>
  <c r="CA12" i="3"/>
  <c r="BU12" i="3"/>
  <c r="BO12" i="3"/>
  <c r="BI12" i="3"/>
  <c r="BC12" i="3"/>
  <c r="AW12" i="3"/>
  <c r="AQ12" i="3"/>
  <c r="AK12" i="3"/>
  <c r="L12" i="3"/>
  <c r="K12" i="3"/>
  <c r="I12" i="3"/>
  <c r="H12" i="3"/>
  <c r="G12" i="3"/>
  <c r="F12" i="3"/>
  <c r="LP11" i="3"/>
  <c r="LO11" i="3"/>
  <c r="LN11" i="3"/>
  <c r="LM11" i="3"/>
  <c r="LL11" i="3"/>
  <c r="LK11" i="3"/>
  <c r="LJ11" i="3"/>
  <c r="LI11" i="3"/>
  <c r="LH11" i="3"/>
  <c r="LG11" i="3"/>
  <c r="LA11" i="3"/>
  <c r="KU11" i="3"/>
  <c r="KO11" i="3"/>
  <c r="KI11" i="3"/>
  <c r="KC11" i="3"/>
  <c r="JW11" i="3"/>
  <c r="JQ11" i="3"/>
  <c r="JK11" i="3"/>
  <c r="JE11" i="3"/>
  <c r="IY11" i="3"/>
  <c r="IS11" i="3"/>
  <c r="IM11" i="3"/>
  <c r="IG11" i="3"/>
  <c r="IA11" i="3"/>
  <c r="HU11" i="3"/>
  <c r="HO11" i="3"/>
  <c r="HI11" i="3"/>
  <c r="HC11" i="3"/>
  <c r="GW11" i="3"/>
  <c r="GQ11" i="3"/>
  <c r="GK11" i="3"/>
  <c r="GE11" i="3"/>
  <c r="FY11" i="3"/>
  <c r="FS11" i="3"/>
  <c r="FM11" i="3"/>
  <c r="FG11" i="3"/>
  <c r="FA11" i="3"/>
  <c r="EU11" i="3"/>
  <c r="EO11" i="3"/>
  <c r="EI11" i="3"/>
  <c r="EC11" i="3"/>
  <c r="DW11" i="3"/>
  <c r="DQ11" i="3"/>
  <c r="DK11" i="3"/>
  <c r="DE11" i="3"/>
  <c r="CY11" i="3"/>
  <c r="CS11" i="3"/>
  <c r="CM11" i="3"/>
  <c r="CG11" i="3"/>
  <c r="CA11" i="3"/>
  <c r="BU11" i="3"/>
  <c r="BO11" i="3"/>
  <c r="BI11" i="3"/>
  <c r="BC11" i="3"/>
  <c r="AW11" i="3"/>
  <c r="AQ11" i="3"/>
  <c r="AK11" i="3"/>
  <c r="L11" i="3"/>
  <c r="K11" i="3"/>
  <c r="I11" i="3"/>
  <c r="H11" i="3"/>
  <c r="G11" i="3"/>
  <c r="F11" i="3"/>
  <c r="LP10" i="3"/>
  <c r="LO10" i="3"/>
  <c r="LN10" i="3"/>
  <c r="LM10" i="3"/>
  <c r="LL10" i="3"/>
  <c r="LK10" i="3"/>
  <c r="LJ10" i="3"/>
  <c r="LI10" i="3"/>
  <c r="LH10" i="3"/>
  <c r="LG10" i="3"/>
  <c r="LA10" i="3"/>
  <c r="KU10" i="3"/>
  <c r="KO10" i="3"/>
  <c r="KI10" i="3"/>
  <c r="KC10" i="3"/>
  <c r="JW10" i="3"/>
  <c r="JQ10" i="3"/>
  <c r="JK10" i="3"/>
  <c r="JE10" i="3"/>
  <c r="IY10" i="3"/>
  <c r="IS10" i="3"/>
  <c r="IM10" i="3"/>
  <c r="IG10" i="3"/>
  <c r="IA10" i="3"/>
  <c r="HU10" i="3"/>
  <c r="HO10" i="3"/>
  <c r="HI10" i="3"/>
  <c r="HC10" i="3"/>
  <c r="GW10" i="3"/>
  <c r="GQ10" i="3"/>
  <c r="GK10" i="3"/>
  <c r="GE10" i="3"/>
  <c r="FY10" i="3"/>
  <c r="FS10" i="3"/>
  <c r="FM10" i="3"/>
  <c r="FG10" i="3"/>
  <c r="FA10" i="3"/>
  <c r="EU10" i="3"/>
  <c r="EO10" i="3"/>
  <c r="EI10" i="3"/>
  <c r="EC10" i="3"/>
  <c r="DW10" i="3"/>
  <c r="DQ10" i="3"/>
  <c r="DK10" i="3"/>
  <c r="DE10" i="3"/>
  <c r="CY10" i="3"/>
  <c r="CS10" i="3"/>
  <c r="CM10" i="3"/>
  <c r="CG10" i="3"/>
  <c r="CA10" i="3"/>
  <c r="BU10" i="3"/>
  <c r="BO10" i="3"/>
  <c r="BI10" i="3"/>
  <c r="BC10" i="3"/>
  <c r="AW10" i="3"/>
  <c r="AQ10" i="3"/>
  <c r="AK10" i="3"/>
  <c r="L10" i="3"/>
  <c r="K10" i="3"/>
  <c r="I10" i="3"/>
  <c r="H10" i="3"/>
  <c r="G10" i="3"/>
  <c r="F10" i="3"/>
  <c r="LP9" i="3"/>
  <c r="LO9" i="3"/>
  <c r="LN9" i="3"/>
  <c r="LM9" i="3"/>
  <c r="LL9" i="3"/>
  <c r="LK9" i="3"/>
  <c r="LJ9" i="3"/>
  <c r="LI9" i="3"/>
  <c r="LH9" i="3"/>
  <c r="LG9" i="3"/>
  <c r="LA9" i="3"/>
  <c r="KU9" i="3"/>
  <c r="KO9" i="3"/>
  <c r="KI9" i="3"/>
  <c r="KC9" i="3"/>
  <c r="JW9" i="3"/>
  <c r="JQ9" i="3"/>
  <c r="JK9" i="3"/>
  <c r="JE9" i="3"/>
  <c r="IY9" i="3"/>
  <c r="IS9" i="3"/>
  <c r="IM9" i="3"/>
  <c r="IG9" i="3"/>
  <c r="IA9" i="3"/>
  <c r="HU9" i="3"/>
  <c r="HO9" i="3"/>
  <c r="HI9" i="3"/>
  <c r="HC9" i="3"/>
  <c r="GW9" i="3"/>
  <c r="GQ9" i="3"/>
  <c r="GK9" i="3"/>
  <c r="GE9" i="3"/>
  <c r="FY9" i="3"/>
  <c r="FS9" i="3"/>
  <c r="FM9" i="3"/>
  <c r="FG9" i="3"/>
  <c r="FA9" i="3"/>
  <c r="EU9" i="3"/>
  <c r="EO9" i="3"/>
  <c r="EI9" i="3"/>
  <c r="EC9" i="3"/>
  <c r="DW9" i="3"/>
  <c r="DQ9" i="3"/>
  <c r="DK9" i="3"/>
  <c r="DE9" i="3"/>
  <c r="CY9" i="3"/>
  <c r="CS9" i="3"/>
  <c r="CM9" i="3"/>
  <c r="CG9" i="3"/>
  <c r="CA9" i="3"/>
  <c r="BU9" i="3"/>
  <c r="BO9" i="3"/>
  <c r="BI9" i="3"/>
  <c r="BC9" i="3"/>
  <c r="AW9" i="3"/>
  <c r="AQ9" i="3"/>
  <c r="AK9" i="3"/>
  <c r="L9" i="3"/>
  <c r="K9" i="3"/>
  <c r="I9" i="3"/>
  <c r="H9" i="3"/>
  <c r="G9" i="3"/>
  <c r="F9" i="3"/>
  <c r="LP8" i="3"/>
  <c r="LO8" i="3"/>
  <c r="LN8" i="3"/>
  <c r="LM8" i="3"/>
  <c r="LL8" i="3"/>
  <c r="LK8" i="3"/>
  <c r="LJ8" i="3"/>
  <c r="LI8" i="3"/>
  <c r="LH8" i="3"/>
  <c r="LG8" i="3"/>
  <c r="LA8" i="3"/>
  <c r="KU8" i="3"/>
  <c r="KO8" i="3"/>
  <c r="KI8" i="3"/>
  <c r="KC8" i="3"/>
  <c r="JW8" i="3"/>
  <c r="JQ8" i="3"/>
  <c r="JK8" i="3"/>
  <c r="JE8" i="3"/>
  <c r="IY8" i="3"/>
  <c r="IS8" i="3"/>
  <c r="IM8" i="3"/>
  <c r="IG8" i="3"/>
  <c r="IA8" i="3"/>
  <c r="HU8" i="3"/>
  <c r="HO8" i="3"/>
  <c r="HI8" i="3"/>
  <c r="HC8" i="3"/>
  <c r="GW8" i="3"/>
  <c r="GQ8" i="3"/>
  <c r="GK8" i="3"/>
  <c r="GE8" i="3"/>
  <c r="FY8" i="3"/>
  <c r="FS8" i="3"/>
  <c r="FM8" i="3"/>
  <c r="FG8" i="3"/>
  <c r="FA8" i="3"/>
  <c r="EU8" i="3"/>
  <c r="EO8" i="3"/>
  <c r="EI8" i="3"/>
  <c r="EC8" i="3"/>
  <c r="DW8" i="3"/>
  <c r="DQ8" i="3"/>
  <c r="DK8" i="3"/>
  <c r="DE8" i="3"/>
  <c r="CY8" i="3"/>
  <c r="CS8" i="3"/>
  <c r="CM8" i="3"/>
  <c r="CG8" i="3"/>
  <c r="CA8" i="3"/>
  <c r="BU8" i="3"/>
  <c r="BO8" i="3"/>
  <c r="BI8" i="3"/>
  <c r="BC8" i="3"/>
  <c r="AW8" i="3"/>
  <c r="AQ8" i="3"/>
  <c r="AK8" i="3"/>
  <c r="L8" i="3"/>
  <c r="K8" i="3"/>
  <c r="I8" i="3"/>
  <c r="H8" i="3"/>
  <c r="G8" i="3"/>
  <c r="F8" i="3"/>
  <c r="LP7" i="3"/>
  <c r="LO7" i="3"/>
  <c r="LN7" i="3"/>
  <c r="LM7" i="3"/>
  <c r="LL7" i="3"/>
  <c r="LK7" i="3"/>
  <c r="LJ7" i="3"/>
  <c r="LI7" i="3"/>
  <c r="LH7" i="3"/>
  <c r="LG7" i="3"/>
  <c r="LA7" i="3"/>
  <c r="KU7" i="3"/>
  <c r="KO7" i="3"/>
  <c r="KI7" i="3"/>
  <c r="KC7" i="3"/>
  <c r="JW7" i="3"/>
  <c r="JQ7" i="3"/>
  <c r="JK7" i="3"/>
  <c r="JE7" i="3"/>
  <c r="IY7" i="3"/>
  <c r="IS7" i="3"/>
  <c r="IM7" i="3"/>
  <c r="IG7" i="3"/>
  <c r="IA7" i="3"/>
  <c r="HU7" i="3"/>
  <c r="HO7" i="3"/>
  <c r="HI7" i="3"/>
  <c r="HC7" i="3"/>
  <c r="GW7" i="3"/>
  <c r="GQ7" i="3"/>
  <c r="GK7" i="3"/>
  <c r="GE7" i="3"/>
  <c r="FY7" i="3"/>
  <c r="FS7" i="3"/>
  <c r="FM7" i="3"/>
  <c r="FG7" i="3"/>
  <c r="FA7" i="3"/>
  <c r="EU7" i="3"/>
  <c r="EO7" i="3"/>
  <c r="EI7" i="3"/>
  <c r="EC7" i="3"/>
  <c r="DW7" i="3"/>
  <c r="DQ7" i="3"/>
  <c r="DK7" i="3"/>
  <c r="DE7" i="3"/>
  <c r="CY7" i="3"/>
  <c r="CS7" i="3"/>
  <c r="CM7" i="3"/>
  <c r="CG7" i="3"/>
  <c r="CA7" i="3"/>
  <c r="BU7" i="3"/>
  <c r="BO7" i="3"/>
  <c r="BI7" i="3"/>
  <c r="BC7" i="3"/>
  <c r="AW7" i="3"/>
  <c r="AQ7" i="3"/>
  <c r="AK7" i="3"/>
  <c r="L7" i="3"/>
  <c r="K7" i="3"/>
  <c r="I7" i="3"/>
  <c r="H7" i="3"/>
  <c r="G7" i="3"/>
  <c r="F7" i="3"/>
  <c r="LP6" i="3"/>
  <c r="LO6" i="3"/>
  <c r="LN6" i="3"/>
  <c r="LM6" i="3"/>
  <c r="LL6" i="3"/>
  <c r="LK6" i="3"/>
  <c r="LJ6" i="3"/>
  <c r="LI6" i="3"/>
  <c r="LH6" i="3"/>
  <c r="LG6" i="3"/>
  <c r="LA6" i="3"/>
  <c r="KU6" i="3"/>
  <c r="KO6" i="3"/>
  <c r="KI6" i="3"/>
  <c r="KC6" i="3"/>
  <c r="JW6" i="3"/>
  <c r="JQ6" i="3"/>
  <c r="JK6" i="3"/>
  <c r="JE6" i="3"/>
  <c r="IY6" i="3"/>
  <c r="IS6" i="3"/>
  <c r="IM6" i="3"/>
  <c r="IG6" i="3"/>
  <c r="IA6" i="3"/>
  <c r="HU6" i="3"/>
  <c r="HO6" i="3"/>
  <c r="HI6" i="3"/>
  <c r="HC6" i="3"/>
  <c r="GW6" i="3"/>
  <c r="GQ6" i="3"/>
  <c r="GK6" i="3"/>
  <c r="GE6" i="3"/>
  <c r="FY6" i="3"/>
  <c r="FS6" i="3"/>
  <c r="FM6" i="3"/>
  <c r="FG6" i="3"/>
  <c r="FA6" i="3"/>
  <c r="EU6" i="3"/>
  <c r="EO6" i="3"/>
  <c r="EI6" i="3"/>
  <c r="EC6" i="3"/>
  <c r="DW6" i="3"/>
  <c r="DQ6" i="3"/>
  <c r="DK6" i="3"/>
  <c r="DE6" i="3"/>
  <c r="CY6" i="3"/>
  <c r="CS6" i="3"/>
  <c r="CM6" i="3"/>
  <c r="CG6" i="3"/>
  <c r="CA6" i="3"/>
  <c r="BU6" i="3"/>
  <c r="BO6" i="3"/>
  <c r="BI6" i="3"/>
  <c r="BC6" i="3"/>
  <c r="AW6" i="3"/>
  <c r="AQ6" i="3"/>
  <c r="AK6" i="3"/>
  <c r="L6" i="3"/>
  <c r="K6" i="3"/>
  <c r="I6" i="3"/>
  <c r="H6" i="3"/>
  <c r="G6" i="3"/>
  <c r="F6" i="3"/>
  <c r="LP5" i="3"/>
  <c r="LO5" i="3"/>
  <c r="LN5" i="3"/>
  <c r="LM5" i="3"/>
  <c r="LL5" i="3"/>
  <c r="LK5" i="3"/>
  <c r="LJ5" i="3"/>
  <c r="LI5" i="3"/>
  <c r="LH5" i="3"/>
  <c r="LG5" i="3"/>
  <c r="LA5" i="3"/>
  <c r="KU5" i="3"/>
  <c r="KO5" i="3"/>
  <c r="KI5" i="3"/>
  <c r="KC5" i="3"/>
  <c r="JW5" i="3"/>
  <c r="JQ5" i="3"/>
  <c r="JK5" i="3"/>
  <c r="JE5" i="3"/>
  <c r="IY5" i="3"/>
  <c r="IS5" i="3"/>
  <c r="IM5" i="3"/>
  <c r="IG5" i="3"/>
  <c r="IA5" i="3"/>
  <c r="HU5" i="3"/>
  <c r="HO5" i="3"/>
  <c r="HI5" i="3"/>
  <c r="HC5" i="3"/>
  <c r="GW5" i="3"/>
  <c r="GQ5" i="3"/>
  <c r="GK5" i="3"/>
  <c r="GE5" i="3"/>
  <c r="FY5" i="3"/>
  <c r="FS5" i="3"/>
  <c r="FM5" i="3"/>
  <c r="FG5" i="3"/>
  <c r="FA5" i="3"/>
  <c r="EU5" i="3"/>
  <c r="EO5" i="3"/>
  <c r="EI5" i="3"/>
  <c r="EC5" i="3"/>
  <c r="DW5" i="3"/>
  <c r="DQ5" i="3"/>
  <c r="DK5" i="3"/>
  <c r="DE5" i="3"/>
  <c r="CY5" i="3"/>
  <c r="CS5" i="3"/>
  <c r="CM5" i="3"/>
  <c r="CG5" i="3"/>
  <c r="CA5" i="3"/>
  <c r="BU5" i="3"/>
  <c r="BO5" i="3"/>
  <c r="BI5" i="3"/>
  <c r="BC5" i="3"/>
  <c r="AW5" i="3"/>
  <c r="AQ5" i="3"/>
  <c r="AK5" i="3"/>
  <c r="L5" i="3"/>
  <c r="K5" i="3"/>
  <c r="I5" i="3"/>
  <c r="H5" i="3"/>
  <c r="G5" i="3"/>
  <c r="F5" i="3"/>
  <c r="LP4" i="3"/>
  <c r="LO4" i="3"/>
  <c r="LO54" i="3" s="1"/>
  <c r="LN4" i="3"/>
  <c r="LM4" i="3"/>
  <c r="LM54" i="3" s="1"/>
  <c r="LL4" i="3"/>
  <c r="LK4" i="3"/>
  <c r="LK54" i="3" s="1"/>
  <c r="LJ4" i="3"/>
  <c r="LI4" i="3"/>
  <c r="LI54" i="3" s="1"/>
  <c r="LH4" i="3"/>
  <c r="LG4" i="3"/>
  <c r="LG54" i="3" s="1"/>
  <c r="LA4" i="3"/>
  <c r="LA54" i="3" s="1"/>
  <c r="KU4" i="3"/>
  <c r="KO4" i="3"/>
  <c r="KO54" i="3" s="1"/>
  <c r="KI4" i="3"/>
  <c r="KI54" i="3" s="1"/>
  <c r="KC4" i="3"/>
  <c r="KC54" i="3" s="1"/>
  <c r="JW4" i="3"/>
  <c r="JQ4" i="3"/>
  <c r="JQ54" i="3" s="1"/>
  <c r="JK4" i="3"/>
  <c r="JK54" i="3" s="1"/>
  <c r="JE4" i="3"/>
  <c r="JE54" i="3" s="1"/>
  <c r="IY4" i="3"/>
  <c r="IS4" i="3"/>
  <c r="IS54" i="3" s="1"/>
  <c r="IM4" i="3"/>
  <c r="IM54" i="3" s="1"/>
  <c r="IG4" i="3"/>
  <c r="IG54" i="3" s="1"/>
  <c r="IA4" i="3"/>
  <c r="HU4" i="3"/>
  <c r="HU54" i="3" s="1"/>
  <c r="HO4" i="3"/>
  <c r="HO54" i="3" s="1"/>
  <c r="HI4" i="3"/>
  <c r="HI54" i="3" s="1"/>
  <c r="HC4" i="3"/>
  <c r="GW4" i="3"/>
  <c r="GW54" i="3" s="1"/>
  <c r="GQ4" i="3"/>
  <c r="GQ54" i="3" s="1"/>
  <c r="GK4" i="3"/>
  <c r="GK54" i="3" s="1"/>
  <c r="GE4" i="3"/>
  <c r="FY4" i="3"/>
  <c r="FY54" i="3" s="1"/>
  <c r="FS4" i="3"/>
  <c r="FS54" i="3" s="1"/>
  <c r="FM4" i="3"/>
  <c r="FM54" i="3" s="1"/>
  <c r="FG4" i="3"/>
  <c r="FA4" i="3"/>
  <c r="FA54" i="3" s="1"/>
  <c r="EU4" i="3"/>
  <c r="EU54" i="3" s="1"/>
  <c r="EO4" i="3"/>
  <c r="EO54" i="3" s="1"/>
  <c r="EI4" i="3"/>
  <c r="EC4" i="3"/>
  <c r="EC54" i="3" s="1"/>
  <c r="DW4" i="3"/>
  <c r="DW54" i="3" s="1"/>
  <c r="DQ4" i="3"/>
  <c r="DQ54" i="3" s="1"/>
  <c r="DK4" i="3"/>
  <c r="DE4" i="3"/>
  <c r="DE54" i="3" s="1"/>
  <c r="CY4" i="3"/>
  <c r="CY54" i="3" s="1"/>
  <c r="CS4" i="3"/>
  <c r="CS54" i="3" s="1"/>
  <c r="CM4" i="3"/>
  <c r="CG4" i="3"/>
  <c r="CG54" i="3" s="1"/>
  <c r="CA4" i="3"/>
  <c r="CA54" i="3" s="1"/>
  <c r="BU4" i="3"/>
  <c r="BU54" i="3" s="1"/>
  <c r="BO4" i="3"/>
  <c r="BI4" i="3"/>
  <c r="BI54" i="3" s="1"/>
  <c r="BC4" i="3"/>
  <c r="BC54" i="3" s="1"/>
  <c r="AW4" i="3"/>
  <c r="AW54" i="3" s="1"/>
  <c r="AQ4" i="3"/>
  <c r="AK4" i="3"/>
  <c r="AK54" i="3" s="1"/>
  <c r="L4" i="3"/>
  <c r="K4" i="3"/>
  <c r="I4" i="3"/>
  <c r="H4" i="3"/>
  <c r="G4" i="3"/>
  <c r="F4" i="3"/>
  <c r="LB2" i="3"/>
  <c r="KV2" i="3"/>
  <c r="KP2" i="3"/>
  <c r="KJ2" i="3"/>
  <c r="KD2" i="3"/>
  <c r="JX2" i="3"/>
  <c r="JR2" i="3"/>
  <c r="JL2" i="3"/>
  <c r="JF2" i="3"/>
  <c r="IZ2" i="3"/>
  <c r="IT2" i="3"/>
  <c r="IN2" i="3"/>
  <c r="IH2" i="3"/>
  <c r="IB2" i="3"/>
  <c r="HV2" i="3"/>
  <c r="HP2" i="3"/>
  <c r="HJ2" i="3"/>
  <c r="HD2" i="3"/>
  <c r="GX2" i="3"/>
  <c r="GR2" i="3"/>
  <c r="GL2" i="3"/>
  <c r="GF2" i="3"/>
  <c r="FZ2" i="3"/>
  <c r="FT2" i="3"/>
  <c r="FN2" i="3"/>
  <c r="FH2" i="3"/>
  <c r="FB2" i="3"/>
  <c r="EV2" i="3"/>
  <c r="EP2" i="3"/>
  <c r="EJ2" i="3"/>
  <c r="ED2" i="3"/>
  <c r="DX2" i="3"/>
  <c r="DR2" i="3"/>
  <c r="DL2" i="3"/>
  <c r="DF2" i="3"/>
  <c r="CZ2" i="3"/>
  <c r="CT2" i="3"/>
  <c r="CN2" i="3"/>
  <c r="CH2" i="3"/>
  <c r="CB2" i="3"/>
  <c r="BV2" i="3"/>
  <c r="BP2" i="3"/>
  <c r="BJ2" i="3"/>
  <c r="BD2" i="3"/>
  <c r="AX2" i="3"/>
  <c r="AR2" i="3"/>
  <c r="AL2" i="3"/>
  <c r="AF2" i="3"/>
  <c r="Z2" i="3"/>
  <c r="T2" i="3"/>
  <c r="N2" i="3"/>
  <c r="I2" i="3"/>
  <c r="H2" i="3"/>
  <c r="G2" i="3"/>
  <c r="F2" i="3"/>
  <c r="D2" i="3"/>
  <c r="M11" i="16"/>
  <c r="L11" i="16"/>
  <c r="I11" i="16"/>
  <c r="M10" i="16"/>
  <c r="L10" i="16"/>
  <c r="I10" i="16"/>
  <c r="M9" i="16"/>
  <c r="L9" i="16"/>
  <c r="I9" i="16"/>
  <c r="M8" i="16"/>
  <c r="L8" i="16"/>
  <c r="I8" i="16"/>
  <c r="M7" i="16"/>
  <c r="L7" i="16"/>
  <c r="I7" i="16"/>
  <c r="M6" i="16"/>
  <c r="L6" i="16"/>
  <c r="L3" i="16" s="1"/>
  <c r="L2" i="16" s="1"/>
  <c r="I6" i="16"/>
  <c r="M5" i="16"/>
  <c r="L5" i="16"/>
  <c r="I5" i="16"/>
  <c r="U4" i="16"/>
  <c r="R4" i="16"/>
  <c r="K3" i="16"/>
  <c r="D3" i="16"/>
  <c r="L1" i="16"/>
  <c r="G10" i="2"/>
  <c r="G9" i="2"/>
  <c r="E9" i="2"/>
  <c r="G8" i="2"/>
  <c r="E8" i="2"/>
  <c r="E7" i="2"/>
  <c r="G6" i="2"/>
  <c r="E6" i="2"/>
  <c r="G5" i="2"/>
  <c r="E5" i="2"/>
  <c r="G4" i="2"/>
  <c r="E4" i="2"/>
  <c r="G3" i="2"/>
  <c r="E3" i="2"/>
  <c r="E10" i="2" s="1"/>
  <c r="AQ54" i="3" l="1"/>
  <c r="DK54" i="3"/>
  <c r="GE54" i="3"/>
  <c r="IY54" i="3"/>
  <c r="CM54" i="3"/>
  <c r="FG54" i="3"/>
  <c r="IA54" i="3"/>
  <c r="KU54" i="3"/>
  <c r="BO54" i="3"/>
  <c r="EI54" i="3"/>
  <c r="HC54" i="3"/>
  <c r="JW54" i="3"/>
  <c r="J6" i="17"/>
  <c r="M13" i="17"/>
  <c r="K13" i="17" s="1"/>
  <c r="N5" i="17"/>
  <c r="N7" i="17"/>
  <c r="N15" i="17"/>
  <c r="N10" i="17"/>
  <c r="K3" i="18"/>
  <c r="I9" i="18"/>
  <c r="I3" i="18" s="1"/>
  <c r="M3" i="18" s="1"/>
  <c r="N15" i="19"/>
  <c r="M15" i="19"/>
  <c r="K15" i="19" s="1"/>
  <c r="M10" i="19"/>
  <c r="K10" i="19" s="1"/>
  <c r="L3" i="19"/>
  <c r="J5" i="19"/>
  <c r="J3" i="19" s="1"/>
  <c r="N3" i="19" s="1"/>
  <c r="M18" i="17"/>
  <c r="K18" i="17" s="1"/>
  <c r="L3" i="17"/>
  <c r="G3" i="19"/>
  <c r="H18" i="19" s="1"/>
  <c r="M3" i="19"/>
  <c r="M2" i="19" s="1"/>
  <c r="G3" i="17"/>
  <c r="F3" i="18"/>
  <c r="G10" i="18" s="1"/>
  <c r="L3" i="18"/>
  <c r="L2" i="18" s="1"/>
  <c r="I3" i="16"/>
  <c r="M3" i="16" s="1"/>
  <c r="F3" i="16"/>
  <c r="J10" i="18" l="1"/>
  <c r="J8" i="18"/>
  <c r="G11" i="18"/>
  <c r="G8" i="18"/>
  <c r="G6" i="18"/>
  <c r="H15" i="19"/>
  <c r="H10" i="19"/>
  <c r="H19" i="17"/>
  <c r="H12" i="17"/>
  <c r="J3" i="17"/>
  <c r="N3" i="17" s="1"/>
  <c r="H16" i="17"/>
  <c r="H17" i="17"/>
  <c r="H9" i="17"/>
  <c r="M3" i="17"/>
  <c r="M2" i="17" s="1"/>
  <c r="K5" i="19"/>
  <c r="H14" i="19"/>
  <c r="H7" i="19"/>
  <c r="H6" i="19"/>
  <c r="H8" i="19"/>
  <c r="H13" i="19"/>
  <c r="H19" i="19"/>
  <c r="H5" i="19"/>
  <c r="H11" i="19"/>
  <c r="H11" i="17"/>
  <c r="H14" i="17"/>
  <c r="H6" i="17"/>
  <c r="H7" i="17"/>
  <c r="H8" i="17"/>
  <c r="H13" i="17"/>
  <c r="H15" i="17"/>
  <c r="H10" i="17"/>
  <c r="H5" i="17"/>
  <c r="K5" i="17"/>
  <c r="H18" i="17"/>
  <c r="G9" i="18"/>
  <c r="G7" i="18"/>
  <c r="J11" i="18"/>
  <c r="J9" i="18"/>
  <c r="J7" i="18"/>
  <c r="J5" i="18"/>
  <c r="J6" i="18"/>
  <c r="G5" i="18"/>
  <c r="G11" i="16"/>
  <c r="J9" i="16"/>
  <c r="G7" i="16"/>
  <c r="J5" i="16"/>
  <c r="J11" i="16"/>
  <c r="G9" i="16"/>
  <c r="J7" i="16"/>
  <c r="G10" i="16"/>
  <c r="G6" i="16"/>
  <c r="G5" i="16"/>
  <c r="J6" i="16"/>
  <c r="J8" i="16"/>
  <c r="G8" i="16"/>
  <c r="J10" i="16"/>
  <c r="G3" i="18" l="1"/>
  <c r="H3" i="19"/>
  <c r="K3" i="19"/>
  <c r="H3" i="17"/>
  <c r="K3" i="17"/>
  <c r="J3" i="18"/>
  <c r="G3" i="16"/>
  <c r="J3" i="16"/>
</calcChain>
</file>

<file path=xl/sharedStrings.xml><?xml version="1.0" encoding="utf-8"?>
<sst xmlns="http://schemas.openxmlformats.org/spreadsheetml/2006/main" count="1150" uniqueCount="113">
  <si>
    <t>Ф-1</t>
  </si>
  <si>
    <t>Ф-2</t>
  </si>
  <si>
    <t>Оп-1</t>
  </si>
  <si>
    <t>Ферма</t>
  </si>
  <si>
    <t>Опора</t>
  </si>
  <si>
    <t>Ворота</t>
  </si>
  <si>
    <t>Марка</t>
  </si>
  <si>
    <t>Наименование</t>
  </si>
  <si>
    <t>Изготовлено</t>
  </si>
  <si>
    <t>Ф-3</t>
  </si>
  <si>
    <t>Ф-4</t>
  </si>
  <si>
    <t>Сф-1</t>
  </si>
  <si>
    <t>Сф-2</t>
  </si>
  <si>
    <t>П-1</t>
  </si>
  <si>
    <t>П-2</t>
  </si>
  <si>
    <t>П-3</t>
  </si>
  <si>
    <t>П-4</t>
  </si>
  <si>
    <t>Прогон</t>
  </si>
  <si>
    <t>Дверь</t>
  </si>
  <si>
    <t>Кол.</t>
  </si>
  <si>
    <t>Масса, кг</t>
  </si>
  <si>
    <t>К-1</t>
  </si>
  <si>
    <t>Колонна</t>
  </si>
  <si>
    <t>К-2</t>
  </si>
  <si>
    <t>К-3</t>
  </si>
  <si>
    <t>К-4</t>
  </si>
  <si>
    <t xml:space="preserve">Колонна </t>
  </si>
  <si>
    <t>К-5</t>
  </si>
  <si>
    <t>Ф-5</t>
  </si>
  <si>
    <t>Фс-3</t>
  </si>
  <si>
    <t>Ферма связевая</t>
  </si>
  <si>
    <t>Фс-2</t>
  </si>
  <si>
    <t>Фс-1</t>
  </si>
  <si>
    <t>Сф-3</t>
  </si>
  <si>
    <t>Сг-1</t>
  </si>
  <si>
    <t>Сг-2</t>
  </si>
  <si>
    <t>Сг-4</t>
  </si>
  <si>
    <t>Сг-3</t>
  </si>
  <si>
    <t>Бн-1</t>
  </si>
  <si>
    <t>П-5</t>
  </si>
  <si>
    <t>Кр-1</t>
  </si>
  <si>
    <t>Кронштейн</t>
  </si>
  <si>
    <t>Оп-2</t>
  </si>
  <si>
    <t>Б-1</t>
  </si>
  <si>
    <t>В1</t>
  </si>
  <si>
    <t>В2</t>
  </si>
  <si>
    <t>Бп-1</t>
  </si>
  <si>
    <t>Бп-2</t>
  </si>
  <si>
    <t>Д1</t>
  </si>
  <si>
    <t>РШ-1</t>
  </si>
  <si>
    <t>РШ-2</t>
  </si>
  <si>
    <t>К-6</t>
  </si>
  <si>
    <t>Ф-6</t>
  </si>
  <si>
    <t>Бп-3</t>
  </si>
  <si>
    <t>Итого</t>
  </si>
  <si>
    <t>Остаток в произодстве</t>
  </si>
  <si>
    <t>№</t>
  </si>
  <si>
    <t>Кол-во</t>
  </si>
  <si>
    <t>Требуется изготовить</t>
  </si>
  <si>
    <t>% выполнения</t>
  </si>
  <si>
    <t>6-й пост</t>
  </si>
  <si>
    <t>7-й пост</t>
  </si>
  <si>
    <t>8-й пост</t>
  </si>
  <si>
    <t>9-й пост</t>
  </si>
  <si>
    <t xml:space="preserve"> № смены</t>
  </si>
  <si>
    <t>%</t>
  </si>
  <si>
    <t>Общее количество изготовленых деталий</t>
  </si>
  <si>
    <t>смена 1</t>
  </si>
  <si>
    <t>смена 2</t>
  </si>
  <si>
    <t>подряд</t>
  </si>
  <si>
    <t>смена</t>
  </si>
  <si>
    <t>Стойка 
фахверка</t>
  </si>
  <si>
    <t>Балка 
надворотная</t>
  </si>
  <si>
    <t>Сваязь 
горизонтальна
я</t>
  </si>
  <si>
    <t>Связь 
горизонтальна
я</t>
  </si>
  <si>
    <t>Балка 
направляющая</t>
  </si>
  <si>
    <t>Балка 
подкрановая</t>
  </si>
  <si>
    <t>Рихтовочная 
шайба</t>
  </si>
  <si>
    <t>1</t>
  </si>
  <si>
    <t>2</t>
  </si>
  <si>
    <t>3</t>
  </si>
  <si>
    <t>4</t>
  </si>
  <si>
    <t>Масса марки, кг</t>
  </si>
  <si>
    <t>доля марки в общей массе, %</t>
  </si>
  <si>
    <t xml:space="preserve">Учет выпуска продукции </t>
  </si>
  <si>
    <t>Проект 016</t>
  </si>
  <si>
    <t>дата</t>
  </si>
  <si>
    <t>% готовности ангара</t>
  </si>
  <si>
    <t>Доля марки в общей массе, %</t>
  </si>
  <si>
    <t>Всего смен</t>
  </si>
  <si>
    <t>средняя производит.</t>
  </si>
  <si>
    <t>СПУ-1</t>
  </si>
  <si>
    <t>Утеплитель "Потолок"</t>
  </si>
  <si>
    <t>Утеплитель "Стены"</t>
  </si>
  <si>
    <t>СПУ-2</t>
  </si>
  <si>
    <t>СПУ-3</t>
  </si>
  <si>
    <t>Утеплитель "Торец"</t>
  </si>
  <si>
    <t>СПУ-4</t>
  </si>
  <si>
    <t>СПУ-5</t>
  </si>
  <si>
    <t>СПУ-6</t>
  </si>
  <si>
    <t>СПУ-7</t>
  </si>
  <si>
    <t>Утеплитель "Углов"</t>
  </si>
  <si>
    <t>Утеплитель "Проема ворот"</t>
  </si>
  <si>
    <t>Площадь марки, м2</t>
  </si>
  <si>
    <t>Площадь общая, м2</t>
  </si>
  <si>
    <t>Наименование полуфабриката</t>
  </si>
  <si>
    <t>ПП-1</t>
  </si>
  <si>
    <t>ПП-2</t>
  </si>
  <si>
    <t>ПП-3</t>
  </si>
  <si>
    <t>Площадь, м2</t>
  </si>
  <si>
    <t>константа</t>
  </si>
  <si>
    <t>Проект 013</t>
  </si>
  <si>
    <t>Изготовление ангара 12х28 Нючокан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</si>
</sst>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.00_-;\-* #,##0.00_-;_-* &quot;-&quot;??_-;_-@_-"/>
    <numFmt numFmtId="165" formatCode="_-* #,##0_-;\-* #,##0_-;_-* &quot;-&quot;??_-;_-@_-"/>
    <numFmt numFmtId="166" formatCode="#,##0_ ;\-#,##0\ "/>
  </numFmts>
  <fonts count="16" x14ac:knownFonts="1">
    <font>
      <sz val="11"/>
      <color theme="1"/>
      <name val="Calibri"/>
      <family val="2"/>
      <charset val="204"/>
      <scheme val="minor"/>
    </font>
    <font>
      <i/>
      <sz val="14"/>
      <color theme="1"/>
      <name val="GOST Common"/>
      <family val="2"/>
      <charset val="204"/>
    </font>
    <font>
      <sz val="14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9"/>
      <color theme="1"/>
      <name val="Calibri"/>
      <family val="2"/>
      <charset val="204"/>
      <scheme val="minor"/>
    </font>
    <font>
      <b/>
      <sz val="9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9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24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/>
    <xf numFmtId="9" fontId="0" fillId="0" borderId="1" xfId="2" applyFont="1" applyBorder="1"/>
    <xf numFmtId="9" fontId="0" fillId="0" borderId="1" xfId="2" applyFont="1" applyFill="1" applyBorder="1"/>
    <xf numFmtId="0" fontId="8" fillId="0" borderId="0" xfId="0" applyFont="1" applyFill="1" applyAlignment="1">
      <alignment vertical="center"/>
    </xf>
    <xf numFmtId="0" fontId="9" fillId="0" borderId="0" xfId="0" applyFont="1" applyFill="1" applyAlignment="1">
      <alignment vertical="center"/>
    </xf>
    <xf numFmtId="0" fontId="0" fillId="0" borderId="0" xfId="0" applyFont="1"/>
    <xf numFmtId="14" fontId="0" fillId="0" borderId="0" xfId="0" applyNumberFormat="1" applyFont="1" applyAlignment="1">
      <alignment horizontal="center" vertical="center" wrapText="1"/>
    </xf>
    <xf numFmtId="0" fontId="10" fillId="2" borderId="5" xfId="0" applyFont="1" applyFill="1" applyBorder="1" applyAlignment="1">
      <alignment horizontal="center" vertical="center" wrapText="1"/>
    </xf>
    <xf numFmtId="0" fontId="10" fillId="2" borderId="6" xfId="0" applyFont="1" applyFill="1" applyBorder="1" applyAlignment="1">
      <alignment horizontal="center" vertical="center" wrapText="1"/>
    </xf>
    <xf numFmtId="0" fontId="11" fillId="2" borderId="6" xfId="0" applyFont="1" applyFill="1" applyBorder="1" applyAlignment="1">
      <alignment horizontal="center" vertical="center" wrapText="1"/>
    </xf>
    <xf numFmtId="0" fontId="11" fillId="2" borderId="7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12" fillId="5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3" borderId="1" xfId="0" applyNumberFormat="1" applyFont="1" applyFill="1" applyBorder="1" applyAlignment="1">
      <alignment horizontal="center" vertical="center" wrapText="1"/>
    </xf>
    <xf numFmtId="14" fontId="0" fillId="3" borderId="8" xfId="0" applyNumberFormat="1" applyFont="1" applyFill="1" applyBorder="1" applyAlignment="1">
      <alignment horizontal="center" vertical="center" wrapText="1"/>
    </xf>
    <xf numFmtId="14" fontId="0" fillId="3" borderId="9" xfId="0" applyNumberFormat="1" applyFont="1" applyFill="1" applyBorder="1" applyAlignment="1">
      <alignment horizontal="center" vertical="center" wrapText="1"/>
    </xf>
    <xf numFmtId="14" fontId="0" fillId="3" borderId="10" xfId="0" applyNumberFormat="1" applyFont="1" applyFill="1" applyBorder="1" applyAlignment="1">
      <alignment horizontal="center" vertical="center" wrapText="1"/>
    </xf>
    <xf numFmtId="14" fontId="0" fillId="3" borderId="11" xfId="0" applyNumberFormat="1" applyFont="1" applyFill="1" applyBorder="1" applyAlignment="1">
      <alignment horizontal="center" vertical="center" wrapText="1"/>
    </xf>
    <xf numFmtId="14" fontId="0" fillId="3" borderId="12" xfId="0" applyNumberFormat="1" applyFont="1" applyFill="1" applyBorder="1" applyAlignment="1">
      <alignment horizontal="center" vertical="center" wrapText="1"/>
    </xf>
    <xf numFmtId="14" fontId="0" fillId="4" borderId="1" xfId="0" applyNumberFormat="1" applyFont="1" applyFill="1" applyBorder="1" applyAlignment="1">
      <alignment horizontal="center" vertical="center" wrapText="1"/>
    </xf>
    <xf numFmtId="0" fontId="0" fillId="0" borderId="13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21" xfId="0" applyFont="1" applyBorder="1" applyAlignment="1" applyProtection="1">
      <alignment horizontal="center" vertical="center"/>
      <protection locked="0"/>
    </xf>
    <xf numFmtId="0" fontId="0" fillId="0" borderId="13" xfId="0" applyFont="1" applyBorder="1" applyAlignment="1" applyProtection="1">
      <alignment horizontal="center" vertical="center"/>
      <protection locked="0"/>
    </xf>
    <xf numFmtId="0" fontId="0" fillId="0" borderId="22" xfId="0" applyFont="1" applyBorder="1" applyAlignment="1" applyProtection="1">
      <alignment horizontal="center" vertical="center"/>
      <protection locked="0"/>
    </xf>
    <xf numFmtId="10" fontId="0" fillId="0" borderId="0" xfId="2" applyNumberFormat="1" applyFont="1" applyFill="1" applyBorder="1" applyAlignment="1">
      <alignment horizontal="center" vertical="center"/>
    </xf>
    <xf numFmtId="0" fontId="0" fillId="0" borderId="14" xfId="0" applyFont="1" applyBorder="1" applyAlignment="1" applyProtection="1">
      <alignment horizontal="center" vertical="center"/>
      <protection locked="0"/>
    </xf>
    <xf numFmtId="0" fontId="0" fillId="0" borderId="15" xfId="0" applyFont="1" applyBorder="1" applyAlignment="1" applyProtection="1">
      <alignment horizontal="center" vertical="center"/>
      <protection locked="0"/>
    </xf>
    <xf numFmtId="0" fontId="0" fillId="0" borderId="16" xfId="0" applyFont="1" applyBorder="1" applyAlignment="1" applyProtection="1">
      <alignment horizontal="center" vertical="center"/>
      <protection locked="0"/>
    </xf>
    <xf numFmtId="0" fontId="0" fillId="0" borderId="1" xfId="0" applyFont="1" applyBorder="1"/>
    <xf numFmtId="0" fontId="0" fillId="0" borderId="1" xfId="0" applyFont="1" applyBorder="1" applyAlignment="1">
      <alignment horizontal="center" vertical="center"/>
    </xf>
    <xf numFmtId="0" fontId="0" fillId="0" borderId="17" xfId="0" applyFont="1" applyBorder="1" applyAlignment="1" applyProtection="1">
      <alignment horizontal="center" vertical="center"/>
      <protection locked="0"/>
    </xf>
    <xf numFmtId="0" fontId="0" fillId="0" borderId="1" xfId="0" applyFont="1" applyBorder="1" applyAlignment="1" applyProtection="1">
      <alignment horizontal="center" vertical="center"/>
      <protection locked="0"/>
    </xf>
    <xf numFmtId="0" fontId="0" fillId="0" borderId="12" xfId="0" applyFont="1" applyBorder="1" applyAlignment="1" applyProtection="1">
      <alignment horizontal="center" vertical="center"/>
      <protection locked="0"/>
    </xf>
    <xf numFmtId="0" fontId="0" fillId="0" borderId="18" xfId="0" applyFont="1" applyBorder="1" applyAlignment="1" applyProtection="1">
      <alignment horizontal="center" vertical="center"/>
      <protection locked="0"/>
    </xf>
    <xf numFmtId="0" fontId="0" fillId="0" borderId="19" xfId="0" applyFont="1" applyBorder="1" applyAlignment="1" applyProtection="1">
      <alignment horizontal="center" vertical="center"/>
      <protection locked="0"/>
    </xf>
    <xf numFmtId="0" fontId="0" fillId="0" borderId="20" xfId="0" applyFont="1" applyBorder="1" applyAlignment="1" applyProtection="1">
      <alignment horizontal="center" vertical="center"/>
      <protection locked="0"/>
    </xf>
    <xf numFmtId="10" fontId="0" fillId="0" borderId="0" xfId="0" applyNumberFormat="1" applyFont="1" applyAlignment="1">
      <alignment horizontal="center" vertical="center"/>
    </xf>
    <xf numFmtId="10" fontId="0" fillId="0" borderId="1" xfId="2" applyNumberFormat="1" applyFont="1" applyBorder="1" applyAlignment="1">
      <alignment horizontal="center" vertical="center"/>
    </xf>
    <xf numFmtId="10" fontId="0" fillId="0" borderId="1" xfId="0" applyNumberFormat="1" applyFont="1" applyBorder="1"/>
    <xf numFmtId="0" fontId="0" fillId="0" borderId="1" xfId="2" applyNumberFormat="1" applyFont="1" applyBorder="1" applyAlignment="1">
      <alignment horizontal="center" vertical="center"/>
    </xf>
    <xf numFmtId="0" fontId="0" fillId="0" borderId="13" xfId="0" applyFont="1" applyBorder="1"/>
    <xf numFmtId="0" fontId="0" fillId="0" borderId="0" xfId="0" applyFont="1" applyAlignment="1">
      <alignment horizontal="right"/>
    </xf>
    <xf numFmtId="165" fontId="6" fillId="0" borderId="0" xfId="1" applyNumberFormat="1" applyFont="1" applyAlignment="1">
      <alignment horizontal="right"/>
    </xf>
    <xf numFmtId="0" fontId="6" fillId="0" borderId="0" xfId="0" applyFont="1" applyAlignment="1">
      <alignment horizontal="right"/>
    </xf>
    <xf numFmtId="164" fontId="6" fillId="0" borderId="0" xfId="1" applyFont="1" applyAlignment="1">
      <alignment horizontal="right"/>
    </xf>
    <xf numFmtId="0" fontId="0" fillId="0" borderId="1" xfId="0" applyFont="1" applyBorder="1" applyAlignment="1">
      <alignment horizontal="right" vertical="center" wrapText="1"/>
    </xf>
    <xf numFmtId="0" fontId="0" fillId="0" borderId="13" xfId="0" applyFont="1" applyBorder="1" applyAlignment="1">
      <alignment horizontal="right" vertical="center"/>
    </xf>
    <xf numFmtId="0" fontId="0" fillId="0" borderId="1" xfId="0" applyFont="1" applyBorder="1" applyAlignment="1">
      <alignment horizontal="right" vertical="center"/>
    </xf>
    <xf numFmtId="0" fontId="0" fillId="0" borderId="1" xfId="0" applyFont="1" applyBorder="1" applyAlignment="1">
      <alignment horizontal="right"/>
    </xf>
    <xf numFmtId="0" fontId="4" fillId="0" borderId="0" xfId="0" applyFont="1" applyAlignment="1">
      <alignment horizontal="right"/>
    </xf>
    <xf numFmtId="10" fontId="6" fillId="0" borderId="0" xfId="0" applyNumberFormat="1" applyFont="1" applyAlignment="1">
      <alignment horizontal="right"/>
    </xf>
    <xf numFmtId="165" fontId="7" fillId="0" borderId="0" xfId="1" applyNumberFormat="1" applyFont="1" applyAlignment="1">
      <alignment horizontal="right"/>
    </xf>
    <xf numFmtId="10" fontId="7" fillId="0" borderId="0" xfId="0" applyNumberFormat="1" applyFont="1" applyAlignment="1">
      <alignment horizontal="right"/>
    </xf>
    <xf numFmtId="0" fontId="0" fillId="0" borderId="0" xfId="0" applyFont="1" applyAlignment="1">
      <alignment horizontal="right" vertical="center"/>
    </xf>
    <xf numFmtId="10" fontId="0" fillId="0" borderId="13" xfId="2" applyNumberFormat="1" applyFont="1" applyBorder="1" applyAlignment="1">
      <alignment horizontal="right" vertical="center"/>
    </xf>
    <xf numFmtId="0" fontId="4" fillId="0" borderId="13" xfId="0" applyFont="1" applyBorder="1" applyAlignment="1">
      <alignment horizontal="right" vertical="center"/>
    </xf>
    <xf numFmtId="10" fontId="4" fillId="0" borderId="13" xfId="2" applyNumberFormat="1" applyFont="1" applyBorder="1" applyAlignment="1">
      <alignment horizontal="right" vertical="center"/>
    </xf>
    <xf numFmtId="0" fontId="12" fillId="5" borderId="1" xfId="0" applyFont="1" applyFill="1" applyBorder="1" applyAlignment="1">
      <alignment horizontal="right" vertical="center"/>
    </xf>
    <xf numFmtId="0" fontId="0" fillId="0" borderId="0" xfId="0" applyFont="1" applyAlignment="1">
      <alignment horizontal="center"/>
    </xf>
    <xf numFmtId="164" fontId="0" fillId="0" borderId="0" xfId="1" applyNumberFormat="1" applyFont="1" applyFill="1" applyAlignment="1">
      <alignment horizontal="right"/>
    </xf>
    <xf numFmtId="164" fontId="12" fillId="5" borderId="1" xfId="1" applyNumberFormat="1" applyFont="1" applyFill="1" applyBorder="1" applyAlignment="1">
      <alignment horizontal="center" vertical="center" wrapText="1"/>
    </xf>
    <xf numFmtId="164" fontId="12" fillId="5" borderId="1" xfId="1" applyNumberFormat="1" applyFont="1" applyFill="1" applyBorder="1" applyAlignment="1">
      <alignment horizontal="right" vertical="center"/>
    </xf>
    <xf numFmtId="164" fontId="12" fillId="0" borderId="0" xfId="1" applyNumberFormat="1" applyFont="1" applyFill="1" applyBorder="1" applyAlignment="1">
      <alignment horizontal="right" vertical="center"/>
    </xf>
    <xf numFmtId="0" fontId="13" fillId="5" borderId="1" xfId="0" applyFont="1" applyFill="1" applyBorder="1" applyAlignment="1">
      <alignment horizontal="center" vertical="center" wrapText="1"/>
    </xf>
    <xf numFmtId="164" fontId="13" fillId="5" borderId="1" xfId="1" applyNumberFormat="1" applyFont="1" applyFill="1" applyBorder="1" applyAlignment="1">
      <alignment horizontal="center" vertical="center" wrapText="1"/>
    </xf>
    <xf numFmtId="164" fontId="13" fillId="0" borderId="0" xfId="1" applyNumberFormat="1" applyFont="1" applyFill="1" applyBorder="1" applyAlignment="1">
      <alignment horizontal="center" vertical="center" wrapText="1"/>
    </xf>
    <xf numFmtId="0" fontId="10" fillId="0" borderId="0" xfId="0" applyFont="1"/>
    <xf numFmtId="0" fontId="12" fillId="0" borderId="0" xfId="0" applyFont="1" applyAlignment="1">
      <alignment horizontal="right"/>
    </xf>
    <xf numFmtId="10" fontId="0" fillId="0" borderId="13" xfId="2" applyNumberFormat="1" applyFont="1" applyBorder="1" applyAlignment="1">
      <alignment horizontal="right" vertical="center" indent="1"/>
    </xf>
    <xf numFmtId="0" fontId="12" fillId="0" borderId="13" xfId="0" applyFont="1" applyBorder="1" applyAlignment="1">
      <alignment horizontal="right" vertical="center" indent="1"/>
    </xf>
    <xf numFmtId="10" fontId="12" fillId="0" borderId="13" xfId="2" applyNumberFormat="1" applyFont="1" applyBorder="1" applyAlignment="1">
      <alignment horizontal="right" vertical="center" indent="1"/>
    </xf>
    <xf numFmtId="164" fontId="12" fillId="5" borderId="1" xfId="1" applyNumberFormat="1" applyFont="1" applyFill="1" applyBorder="1" applyAlignment="1">
      <alignment horizontal="right" vertical="center" indent="1"/>
    </xf>
    <xf numFmtId="165" fontId="7" fillId="0" borderId="0" xfId="1" applyNumberFormat="1" applyFont="1" applyBorder="1" applyAlignment="1">
      <alignment horizontal="right"/>
    </xf>
    <xf numFmtId="0" fontId="7" fillId="0" borderId="0" xfId="0" applyFont="1" applyBorder="1" applyAlignment="1">
      <alignment horizontal="right"/>
    </xf>
    <xf numFmtId="164" fontId="7" fillId="0" borderId="0" xfId="1" applyFont="1" applyBorder="1" applyAlignment="1">
      <alignment horizontal="right"/>
    </xf>
    <xf numFmtId="10" fontId="7" fillId="0" borderId="0" xfId="0" applyNumberFormat="1" applyFont="1" applyBorder="1" applyAlignment="1">
      <alignment horizontal="right"/>
    </xf>
    <xf numFmtId="164" fontId="12" fillId="5" borderId="13" xfId="1" applyNumberFormat="1" applyFont="1" applyFill="1" applyBorder="1" applyAlignment="1">
      <alignment horizontal="right" vertical="center" indent="1"/>
    </xf>
    <xf numFmtId="0" fontId="13" fillId="2" borderId="1" xfId="0" applyFont="1" applyFill="1" applyBorder="1" applyAlignment="1">
      <alignment horizontal="center" vertical="center" wrapText="1"/>
    </xf>
    <xf numFmtId="165" fontId="7" fillId="0" borderId="0" xfId="1" applyNumberFormat="1" applyFont="1" applyBorder="1" applyAlignment="1">
      <alignment horizontal="center"/>
    </xf>
    <xf numFmtId="10" fontId="7" fillId="0" borderId="0" xfId="0" applyNumberFormat="1" applyFont="1" applyBorder="1" applyAlignment="1">
      <alignment horizontal="center"/>
    </xf>
    <xf numFmtId="0" fontId="14" fillId="0" borderId="0" xfId="0" applyFont="1" applyAlignment="1">
      <alignment horizontal="right"/>
    </xf>
    <xf numFmtId="0" fontId="15" fillId="0" borderId="0" xfId="0" applyFont="1" applyAlignment="1">
      <alignment horizontal="right"/>
    </xf>
    <xf numFmtId="166" fontId="15" fillId="0" borderId="0" xfId="1" applyNumberFormat="1" applyFont="1" applyFill="1" applyAlignment="1">
      <alignment horizontal="right"/>
    </xf>
    <xf numFmtId="14" fontId="0" fillId="0" borderId="0" xfId="0" applyNumberFormat="1"/>
    <xf numFmtId="0" fontId="0" fillId="0" borderId="1" xfId="0" applyFont="1" applyFill="1" applyBorder="1" applyAlignment="1">
      <alignment horizontal="center" vertical="center" wrapText="1"/>
    </xf>
    <xf numFmtId="0" fontId="0" fillId="0" borderId="13" xfId="0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2" fontId="12" fillId="5" borderId="13" xfId="0" applyNumberFormat="1" applyFont="1" applyFill="1" applyBorder="1" applyAlignment="1">
      <alignment horizontal="right" vertical="center" indent="1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0" fillId="0" borderId="0" xfId="0" applyAlignment="1">
      <alignment horizontal="right"/>
    </xf>
    <xf numFmtId="164" fontId="0" fillId="0" borderId="0" xfId="1" applyFont="1" applyFill="1" applyAlignment="1">
      <alignment horizontal="right"/>
    </xf>
    <xf numFmtId="0" fontId="7" fillId="0" borderId="0" xfId="0" applyFont="1" applyAlignment="1">
      <alignment horizontal="right"/>
    </xf>
    <xf numFmtId="10" fontId="7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64" fontId="12" fillId="0" borderId="0" xfId="1" applyFont="1" applyFill="1" applyBorder="1" applyAlignment="1">
      <alignment horizontal="right" vertical="center"/>
    </xf>
    <xf numFmtId="0" fontId="6" fillId="0" borderId="1" xfId="0" applyFont="1" applyBorder="1" applyAlignment="1">
      <alignment horizontal="center" vertical="center" wrapText="1"/>
    </xf>
    <xf numFmtId="164" fontId="13" fillId="5" borderId="1" xfId="1" applyFont="1" applyFill="1" applyBorder="1" applyAlignment="1">
      <alignment horizontal="center" vertical="center" wrapText="1"/>
    </xf>
    <xf numFmtId="164" fontId="13" fillId="0" borderId="0" xfId="1" applyFont="1" applyFill="1" applyBorder="1" applyAlignment="1">
      <alignment horizontal="center" vertical="center" wrapText="1"/>
    </xf>
    <xf numFmtId="2" fontId="0" fillId="0" borderId="0" xfId="0" applyNumberFormat="1"/>
    <xf numFmtId="2" fontId="12" fillId="0" borderId="1" xfId="0" applyNumberFormat="1" applyFont="1" applyBorder="1" applyAlignment="1">
      <alignment horizontal="right" vertical="center" indent="1"/>
    </xf>
    <xf numFmtId="2" fontId="12" fillId="0" borderId="1" xfId="2" applyNumberFormat="1" applyFont="1" applyBorder="1" applyAlignment="1">
      <alignment horizontal="right" vertical="center" indent="1"/>
    </xf>
    <xf numFmtId="2" fontId="12" fillId="5" borderId="1" xfId="0" applyNumberFormat="1" applyFont="1" applyFill="1" applyBorder="1" applyAlignment="1">
      <alignment horizontal="right" vertical="center" indent="1"/>
    </xf>
    <xf numFmtId="2" fontId="12" fillId="5" borderId="1" xfId="1" applyNumberFormat="1" applyFont="1" applyFill="1" applyBorder="1" applyAlignment="1">
      <alignment horizontal="right" vertical="center" indent="1"/>
    </xf>
    <xf numFmtId="2" fontId="12" fillId="0" borderId="0" xfId="1" applyNumberFormat="1" applyFont="1" applyFill="1" applyBorder="1" applyAlignment="1">
      <alignment horizontal="right" vertical="center"/>
    </xf>
    <xf numFmtId="2" fontId="0" fillId="0" borderId="23" xfId="0" applyNumberFormat="1" applyBorder="1" applyAlignment="1">
      <alignment horizontal="center"/>
    </xf>
    <xf numFmtId="2" fontId="0" fillId="0" borderId="24" xfId="0" applyNumberFormat="1" applyBorder="1" applyAlignment="1">
      <alignment horizontal="center"/>
    </xf>
    <xf numFmtId="2" fontId="1" fillId="0" borderId="1" xfId="0" applyNumberFormat="1" applyFont="1" applyBorder="1" applyAlignment="1">
      <alignment horizontal="center" vertical="center" wrapText="1"/>
    </xf>
    <xf numFmtId="2" fontId="12" fillId="0" borderId="13" xfId="0" applyNumberFormat="1" applyFont="1" applyBorder="1" applyAlignment="1">
      <alignment horizontal="right" vertical="center" indent="1"/>
    </xf>
    <xf numFmtId="2" fontId="0" fillId="0" borderId="23" xfId="0" applyNumberFormat="1" applyBorder="1" applyAlignment="1">
      <alignment horizontal="center"/>
    </xf>
    <xf numFmtId="2" fontId="0" fillId="0" borderId="24" xfId="0" applyNumberFormat="1" applyBorder="1" applyAlignment="1">
      <alignment horizontal="center"/>
    </xf>
    <xf numFmtId="0" fontId="0" fillId="0" borderId="10" xfId="0" applyFont="1" applyFill="1" applyBorder="1" applyAlignment="1">
      <alignment horizontal="center" vertical="center" wrapText="1"/>
    </xf>
    <xf numFmtId="0" fontId="0" fillId="0" borderId="13" xfId="0" applyFont="1" applyFill="1" applyBorder="1" applyAlignment="1">
      <alignment horizontal="center" vertical="center" wrapText="1"/>
    </xf>
    <xf numFmtId="0" fontId="10" fillId="3" borderId="23" xfId="0" applyFont="1" applyFill="1" applyBorder="1" applyAlignment="1">
      <alignment horizontal="center"/>
    </xf>
    <xf numFmtId="0" fontId="10" fillId="3" borderId="24" xfId="0" applyFont="1" applyFill="1" applyBorder="1" applyAlignment="1">
      <alignment horizontal="center"/>
    </xf>
    <xf numFmtId="0" fontId="0" fillId="0" borderId="25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14" fontId="0" fillId="2" borderId="2" xfId="0" applyNumberFormat="1" applyFont="1" applyFill="1" applyBorder="1" applyAlignment="1">
      <alignment horizontal="center" vertical="center" wrapText="1"/>
    </xf>
    <xf numFmtId="14" fontId="0" fillId="2" borderId="3" xfId="0" applyNumberFormat="1" applyFont="1" applyFill="1" applyBorder="1" applyAlignment="1">
      <alignment horizontal="center" vertical="center" wrapText="1"/>
    </xf>
    <xf numFmtId="14" fontId="0" fillId="2" borderId="4" xfId="0" applyNumberFormat="1" applyFont="1" applyFill="1" applyBorder="1" applyAlignment="1">
      <alignment horizontal="center" vertical="center" wrapText="1"/>
    </xf>
  </cellXfs>
  <cellStyles count="3">
    <cellStyle name="Обычный" xfId="0" builtinId="0"/>
    <cellStyle name="Процентный" xfId="2" builtinId="5"/>
    <cellStyle name="Финансовый" xfId="1" builtinId="3"/>
  </cellStyles>
  <dxfs count="5"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45;&#1078;&#1077;&#1076;&#1085;&#1077;&#1074;&#1085;&#1099;&#1077;%20&#1087;&#1083;&#1072;&#1085;&#1099;/&#1043;&#1088;&#1072;&#1092;&#1080;&#1082;%20&#1087;&#1088;&#1086;&#1080;&#1074;&#1086;&#1076;&#1089;&#1090;&#1074;&#1072;%2022&#1093;51%20&#1051;&#1043;&#1057;&#1057;%2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бщий план"/>
      <sheetName val="Заготовка"/>
      <sheetName val="Сборка"/>
      <sheetName val="Сварка"/>
      <sheetName val="Покраска"/>
      <sheetName val="Упаковка"/>
      <sheetName val="Отгрузка"/>
      <sheetName val="Данные"/>
    </sheetNames>
    <sheetDataSet>
      <sheetData sheetId="0"/>
      <sheetData sheetId="1">
        <row r="4">
          <cell r="MK4">
            <v>0</v>
          </cell>
        </row>
      </sheetData>
      <sheetData sheetId="2">
        <row r="152">
          <cell r="S152">
            <v>0</v>
          </cell>
        </row>
      </sheetData>
      <sheetData sheetId="3">
        <row r="4">
          <cell r="D4">
            <v>22</v>
          </cell>
        </row>
        <row r="54">
          <cell r="F54">
            <v>10646.610000000002</v>
          </cell>
        </row>
      </sheetData>
      <sheetData sheetId="4">
        <row r="54">
          <cell r="P54">
            <v>0</v>
          </cell>
        </row>
      </sheetData>
      <sheetData sheetId="5">
        <row r="54">
          <cell r="O54">
            <v>0</v>
          </cell>
        </row>
      </sheetData>
      <sheetData sheetId="6">
        <row r="54">
          <cell r="O54">
            <v>0</v>
          </cell>
        </row>
      </sheetData>
      <sheetData sheetId="7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CG19"/>
  <sheetViews>
    <sheetView zoomScale="85" zoomScaleNormal="85" workbookViewId="0">
      <selection activeCell="C21" sqref="C21"/>
    </sheetView>
  </sheetViews>
  <sheetFormatPr defaultRowHeight="15" x14ac:dyDescent="0.25"/>
  <cols>
    <col min="1" max="2" width="9.140625" style="7"/>
    <col min="3" max="4" width="23.5703125" style="7" customWidth="1"/>
    <col min="5" max="5" width="6.85546875" style="45" bestFit="1" customWidth="1"/>
    <col min="6" max="6" width="13.42578125" style="45" bestFit="1" customWidth="1"/>
    <col min="7" max="7" width="10.5703125" style="45" bestFit="1" customWidth="1"/>
    <col min="8" max="8" width="15.42578125" style="45" customWidth="1"/>
    <col min="9" max="9" width="14" customWidth="1"/>
    <col min="10" max="10" width="11.85546875" style="71" customWidth="1"/>
    <col min="11" max="11" width="15.7109375" style="71" customWidth="1"/>
    <col min="12" max="12" width="8.42578125" style="45" customWidth="1"/>
    <col min="13" max="13" width="11.7109375" style="63" bestFit="1" customWidth="1"/>
    <col min="14" max="14" width="10.42578125" style="63" customWidth="1"/>
    <col min="15" max="16" width="10.140625" bestFit="1" customWidth="1"/>
    <col min="19" max="19" width="10.140625" bestFit="1" customWidth="1"/>
    <col min="22" max="22" width="10.140625" bestFit="1" customWidth="1"/>
  </cols>
  <sheetData>
    <row r="1" spans="1:85" ht="18.75" x14ac:dyDescent="0.25">
      <c r="A1" s="5" t="s">
        <v>84</v>
      </c>
      <c r="B1" s="6"/>
      <c r="C1" s="6"/>
      <c r="D1" s="6"/>
      <c r="K1" s="84"/>
      <c r="L1" s="85" t="s">
        <v>89</v>
      </c>
      <c r="M1" s="86">
        <f>COUNTA(P1,S1,V1,Y1,AB1,AE1,AH1,AK1,AN1,AQ1,AT1,AW1,AZ1,BC1,BF1,BI1,BL1,BO1,BR1,BU1,BX1,EK,CA1,CD1,CG1)</f>
        <v>1</v>
      </c>
      <c r="O1" t="s">
        <v>70</v>
      </c>
      <c r="R1" t="s">
        <v>70</v>
      </c>
      <c r="U1" t="s">
        <v>70</v>
      </c>
      <c r="X1" t="s">
        <v>70</v>
      </c>
      <c r="AA1" t="s">
        <v>70</v>
      </c>
      <c r="AD1" t="s">
        <v>70</v>
      </c>
      <c r="AG1" t="s">
        <v>70</v>
      </c>
      <c r="AJ1" t="s">
        <v>70</v>
      </c>
      <c r="AM1" t="s">
        <v>70</v>
      </c>
      <c r="AP1" t="s">
        <v>70</v>
      </c>
      <c r="AS1" t="s">
        <v>70</v>
      </c>
      <c r="AV1" t="s">
        <v>70</v>
      </c>
      <c r="AY1" t="s">
        <v>70</v>
      </c>
      <c r="BB1" t="s">
        <v>70</v>
      </c>
      <c r="BE1" t="s">
        <v>70</v>
      </c>
      <c r="BH1" t="s">
        <v>70</v>
      </c>
      <c r="BK1" t="s">
        <v>70</v>
      </c>
      <c r="BN1" t="s">
        <v>70</v>
      </c>
      <c r="BQ1" t="s">
        <v>70</v>
      </c>
      <c r="BT1" t="s">
        <v>70</v>
      </c>
      <c r="BW1" t="s">
        <v>70</v>
      </c>
      <c r="BZ1" t="s">
        <v>70</v>
      </c>
      <c r="CC1" t="s">
        <v>70</v>
      </c>
      <c r="CF1" t="s">
        <v>70</v>
      </c>
    </row>
    <row r="2" spans="1:85" ht="18.75" x14ac:dyDescent="0.25">
      <c r="A2" s="5"/>
      <c r="B2" s="6"/>
      <c r="C2" s="6"/>
      <c r="D2" s="6"/>
      <c r="K2" s="84"/>
      <c r="L2" s="85" t="s">
        <v>90</v>
      </c>
      <c r="M2" s="86">
        <f>IFERROR(M3/M1,0)</f>
        <v>0</v>
      </c>
    </row>
    <row r="3" spans="1:85" ht="18.75" x14ac:dyDescent="0.25">
      <c r="A3" s="5" t="s">
        <v>111</v>
      </c>
      <c r="B3" s="6"/>
      <c r="C3" s="6"/>
      <c r="D3" s="6"/>
      <c r="E3" s="76">
        <f>SUM(E5:E19)</f>
        <v>79</v>
      </c>
      <c r="F3" s="77"/>
      <c r="G3" s="78">
        <f>SUM(G5:G19)</f>
        <v>1304.0999999999999</v>
      </c>
      <c r="H3" s="79">
        <f>SUM(H5:H19)</f>
        <v>1</v>
      </c>
      <c r="J3" s="82">
        <f>SUM(J5:J19)</f>
        <v>79</v>
      </c>
      <c r="K3" s="83">
        <f>SUM(K5:K19)</f>
        <v>0</v>
      </c>
      <c r="L3" s="62">
        <f>SUM(L5:L19)</f>
        <v>0</v>
      </c>
      <c r="M3" s="82">
        <f>SUM(M5:M19)</f>
        <v>0</v>
      </c>
      <c r="N3" s="66" t="str">
        <f>IF(J3&gt;E3,"ошибка!","")</f>
        <v/>
      </c>
      <c r="O3" t="s">
        <v>86</v>
      </c>
      <c r="P3" s="87"/>
      <c r="R3" t="s">
        <v>86</v>
      </c>
      <c r="S3" s="87"/>
      <c r="U3" t="s">
        <v>86</v>
      </c>
      <c r="V3" s="87"/>
      <c r="X3" t="s">
        <v>86</v>
      </c>
      <c r="AA3" t="s">
        <v>86</v>
      </c>
      <c r="AD3" t="s">
        <v>86</v>
      </c>
      <c r="AG3" t="s">
        <v>86</v>
      </c>
      <c r="AJ3" t="s">
        <v>86</v>
      </c>
      <c r="AM3" t="s">
        <v>86</v>
      </c>
      <c r="AP3" t="s">
        <v>86</v>
      </c>
      <c r="AS3" t="s">
        <v>86</v>
      </c>
      <c r="AV3" t="s">
        <v>86</v>
      </c>
      <c r="AY3" t="s">
        <v>86</v>
      </c>
      <c r="BB3" t="s">
        <v>86</v>
      </c>
      <c r="BE3" t="s">
        <v>86</v>
      </c>
      <c r="BH3" t="s">
        <v>86</v>
      </c>
      <c r="BK3" t="s">
        <v>86</v>
      </c>
      <c r="BN3" t="s">
        <v>86</v>
      </c>
      <c r="BQ3" t="s">
        <v>86</v>
      </c>
      <c r="BT3" t="s">
        <v>86</v>
      </c>
      <c r="BW3" t="s">
        <v>86</v>
      </c>
      <c r="BZ3" t="s">
        <v>86</v>
      </c>
      <c r="CC3" t="s">
        <v>86</v>
      </c>
      <c r="CF3" t="s">
        <v>86</v>
      </c>
    </row>
    <row r="4" spans="1:85" s="70" customFormat="1" ht="45" x14ac:dyDescent="0.25">
      <c r="A4" s="90" t="s">
        <v>56</v>
      </c>
      <c r="B4" s="90" t="s">
        <v>6</v>
      </c>
      <c r="C4" s="90" t="s">
        <v>7</v>
      </c>
      <c r="D4" s="90" t="s">
        <v>105</v>
      </c>
      <c r="E4" s="90" t="s">
        <v>19</v>
      </c>
      <c r="F4" s="90" t="s">
        <v>103</v>
      </c>
      <c r="G4" s="90" t="s">
        <v>104</v>
      </c>
      <c r="H4" s="90" t="s">
        <v>88</v>
      </c>
      <c r="I4"/>
      <c r="J4" s="81" t="s">
        <v>58</v>
      </c>
      <c r="K4" s="81" t="s">
        <v>87</v>
      </c>
      <c r="L4" s="67" t="s">
        <v>8</v>
      </c>
      <c r="M4" s="68" t="s">
        <v>20</v>
      </c>
      <c r="N4" s="69"/>
      <c r="O4" s="117">
        <v>1</v>
      </c>
      <c r="P4" s="118"/>
      <c r="R4" s="117">
        <v>1</v>
      </c>
      <c r="S4" s="118">
        <f>R4+1</f>
        <v>2</v>
      </c>
      <c r="U4" s="117">
        <v>1</v>
      </c>
      <c r="V4" s="118">
        <f>U4+1</f>
        <v>2</v>
      </c>
      <c r="X4" s="117">
        <v>1</v>
      </c>
      <c r="Y4" s="118"/>
      <c r="AA4" s="117">
        <v>1</v>
      </c>
      <c r="AB4" s="118"/>
      <c r="AD4" s="117">
        <v>1</v>
      </c>
      <c r="AE4" s="118"/>
      <c r="AG4" s="117">
        <v>1</v>
      </c>
      <c r="AH4" s="118"/>
      <c r="AJ4" s="117">
        <v>1</v>
      </c>
      <c r="AK4" s="118"/>
      <c r="AM4" s="117">
        <v>1</v>
      </c>
      <c r="AN4" s="118"/>
      <c r="AP4" s="117">
        <v>1</v>
      </c>
      <c r="AQ4" s="118"/>
      <c r="AS4" s="117">
        <v>1</v>
      </c>
      <c r="AT4" s="118"/>
      <c r="AV4" s="117">
        <v>1</v>
      </c>
      <c r="AW4" s="118"/>
      <c r="AY4" s="117">
        <v>1</v>
      </c>
      <c r="AZ4" s="118"/>
      <c r="BB4" s="117">
        <v>1</v>
      </c>
      <c r="BC4" s="118"/>
      <c r="BE4" s="117">
        <v>1</v>
      </c>
      <c r="BF4" s="118"/>
      <c r="BH4" s="117">
        <v>1</v>
      </c>
      <c r="BI4" s="118"/>
      <c r="BK4" s="117">
        <v>1</v>
      </c>
      <c r="BL4" s="118"/>
      <c r="BN4" s="117">
        <v>1</v>
      </c>
      <c r="BO4" s="118"/>
      <c r="BQ4" s="117">
        <v>1</v>
      </c>
      <c r="BR4" s="118"/>
      <c r="BT4" s="117">
        <v>1</v>
      </c>
      <c r="BU4" s="118"/>
      <c r="BW4" s="117">
        <v>1</v>
      </c>
      <c r="BX4" s="118"/>
      <c r="BZ4" s="117">
        <v>1</v>
      </c>
      <c r="CA4" s="118"/>
      <c r="CC4" s="117">
        <v>1</v>
      </c>
      <c r="CD4" s="118"/>
      <c r="CF4" s="117">
        <v>1</v>
      </c>
      <c r="CG4" s="118"/>
    </row>
    <row r="5" spans="1:85" x14ac:dyDescent="0.25">
      <c r="A5" s="89">
        <v>1</v>
      </c>
      <c r="B5" s="115" t="s">
        <v>91</v>
      </c>
      <c r="C5" s="115" t="s">
        <v>92</v>
      </c>
      <c r="D5" s="88" t="s">
        <v>106</v>
      </c>
      <c r="E5" s="88">
        <f>2*14</f>
        <v>28</v>
      </c>
      <c r="F5" s="88">
        <v>20.399999999999999</v>
      </c>
      <c r="G5" s="88">
        <f t="shared" ref="G5:G19" si="0">F5*E5</f>
        <v>571.19999999999993</v>
      </c>
      <c r="H5" s="72">
        <f t="shared" ref="H5:H19" si="1">G5/$G$3</f>
        <v>0.43800322061191627</v>
      </c>
      <c r="J5" s="112">
        <f>E5-L5</f>
        <v>28</v>
      </c>
      <c r="K5" s="74">
        <f t="shared" ref="K5:K19" si="2">M5/$G$3</f>
        <v>0</v>
      </c>
      <c r="L5" s="91">
        <f>SUM(O5,R5,U5,X5,AA5,AD5,AG5,AJ5,AM5,AP5,AS5,AV5,AY5,BB5,BE5,BH5,BK5,BN5,BQ5,BT5,BW5,BZ5,CC5,CF5)</f>
        <v>0</v>
      </c>
      <c r="M5" s="80">
        <f t="shared" ref="M5:M18" si="3">L5*F5</f>
        <v>0</v>
      </c>
      <c r="N5" s="66" t="str">
        <f t="shared" ref="N5:N18" si="4">IF(L5&gt;E5,"ошибка!","")</f>
        <v/>
      </c>
      <c r="O5" s="113"/>
      <c r="P5" s="114"/>
      <c r="Q5" s="103"/>
      <c r="R5" s="113"/>
      <c r="S5" s="114"/>
      <c r="T5" s="103"/>
      <c r="U5" s="113"/>
      <c r="V5" s="114"/>
      <c r="W5" s="103"/>
      <c r="X5" s="113"/>
      <c r="Y5" s="114"/>
      <c r="Z5" s="103"/>
      <c r="AA5" s="113"/>
      <c r="AB5" s="114"/>
      <c r="AC5" s="103"/>
      <c r="AD5" s="113"/>
      <c r="AE5" s="114"/>
      <c r="AF5" s="103"/>
      <c r="AG5" s="113"/>
      <c r="AH5" s="114"/>
      <c r="AI5" s="103"/>
      <c r="AJ5" s="113"/>
      <c r="AK5" s="114"/>
      <c r="AL5" s="103"/>
      <c r="AM5" s="113"/>
      <c r="AN5" s="114"/>
      <c r="AO5" s="103"/>
      <c r="AP5" s="113"/>
      <c r="AQ5" s="114"/>
      <c r="AR5" s="103"/>
      <c r="AS5" s="113"/>
      <c r="AT5" s="114"/>
      <c r="AU5" s="103"/>
      <c r="AV5" s="113"/>
      <c r="AW5" s="114"/>
      <c r="AX5" s="103"/>
      <c r="AY5" s="113"/>
      <c r="AZ5" s="114"/>
      <c r="BA5" s="103"/>
      <c r="BB5" s="113"/>
      <c r="BC5" s="114"/>
      <c r="BD5" s="103"/>
      <c r="BE5" s="113"/>
      <c r="BF5" s="114"/>
      <c r="BG5" s="103"/>
      <c r="BH5" s="113"/>
      <c r="BI5" s="114"/>
      <c r="BJ5" s="103"/>
      <c r="BK5" s="113"/>
      <c r="BL5" s="114"/>
      <c r="BM5" s="103"/>
      <c r="BN5" s="113"/>
      <c r="BO5" s="114"/>
      <c r="BP5" s="103"/>
      <c r="BQ5" s="113"/>
      <c r="BR5" s="114"/>
      <c r="BS5" s="103"/>
      <c r="BT5" s="113"/>
      <c r="BU5" s="114"/>
      <c r="BV5" s="103"/>
      <c r="BW5" s="113"/>
      <c r="BX5" s="114"/>
      <c r="BY5" s="103"/>
      <c r="BZ5" s="113"/>
      <c r="CA5" s="114"/>
      <c r="CB5" s="103"/>
      <c r="CC5" s="113"/>
      <c r="CD5" s="114"/>
      <c r="CE5" s="103"/>
      <c r="CF5" s="113"/>
      <c r="CG5" s="114"/>
    </row>
    <row r="6" spans="1:85" x14ac:dyDescent="0.25">
      <c r="A6" s="89">
        <v>2</v>
      </c>
      <c r="B6" s="116"/>
      <c r="C6" s="116"/>
      <c r="D6" s="88" t="s">
        <v>107</v>
      </c>
      <c r="E6" s="88">
        <f>2*14</f>
        <v>28</v>
      </c>
      <c r="F6" s="88">
        <v>17</v>
      </c>
      <c r="G6" s="88">
        <f t="shared" si="0"/>
        <v>476</v>
      </c>
      <c r="H6" s="72">
        <f t="shared" si="1"/>
        <v>0.36500268384326356</v>
      </c>
      <c r="J6" s="73">
        <f t="shared" ref="J6:J19" si="5">E6-L6</f>
        <v>28</v>
      </c>
      <c r="K6" s="74">
        <f t="shared" si="2"/>
        <v>0</v>
      </c>
      <c r="L6" s="91">
        <f t="shared" ref="L6:L19" si="6">SUM(O6,R6,U6,X6,AA6,AD6,AG6,AJ6,AM6,AP6,AS6,AV6,AY6,BB6,BE6,BH6,BK6,BN6,BQ6,BT6,BW6,BZ6,CC6,CF6)</f>
        <v>0</v>
      </c>
      <c r="M6" s="80">
        <f t="shared" si="3"/>
        <v>0</v>
      </c>
      <c r="N6" s="66"/>
      <c r="O6" s="113"/>
      <c r="P6" s="114"/>
      <c r="Q6" s="103"/>
      <c r="R6" s="113"/>
      <c r="S6" s="114"/>
      <c r="T6" s="103"/>
      <c r="U6" s="113"/>
      <c r="V6" s="114"/>
      <c r="W6" s="103"/>
      <c r="X6" s="113"/>
      <c r="Y6" s="114"/>
      <c r="Z6" s="103"/>
      <c r="AA6" s="113"/>
      <c r="AB6" s="114"/>
      <c r="AC6" s="103"/>
      <c r="AD6" s="113"/>
      <c r="AE6" s="114"/>
      <c r="AF6" s="103"/>
      <c r="AG6" s="113"/>
      <c r="AH6" s="114"/>
      <c r="AI6" s="103"/>
      <c r="AJ6" s="113"/>
      <c r="AK6" s="114"/>
      <c r="AL6" s="103"/>
      <c r="AM6" s="113"/>
      <c r="AN6" s="114"/>
      <c r="AO6" s="103"/>
      <c r="AP6" s="113"/>
      <c r="AQ6" s="114"/>
      <c r="AR6" s="103"/>
      <c r="AS6" s="113"/>
      <c r="AT6" s="114"/>
      <c r="AU6" s="103"/>
      <c r="AV6" s="113"/>
      <c r="AW6" s="114"/>
      <c r="AX6" s="103"/>
      <c r="AY6" s="113"/>
      <c r="AZ6" s="114"/>
      <c r="BA6" s="103"/>
      <c r="BB6" s="113"/>
      <c r="BC6" s="114"/>
      <c r="BD6" s="103"/>
      <c r="BE6" s="113"/>
      <c r="BF6" s="114"/>
      <c r="BG6" s="103"/>
      <c r="BH6" s="113"/>
      <c r="BI6" s="114"/>
      <c r="BJ6" s="103"/>
      <c r="BK6" s="113"/>
      <c r="BL6" s="114"/>
      <c r="BM6" s="103"/>
      <c r="BN6" s="113"/>
      <c r="BO6" s="114"/>
      <c r="BP6" s="103"/>
      <c r="BQ6" s="113"/>
      <c r="BR6" s="114"/>
      <c r="BS6" s="103"/>
      <c r="BT6" s="113"/>
      <c r="BU6" s="114"/>
      <c r="BV6" s="103"/>
      <c r="BW6" s="113"/>
      <c r="BX6" s="114"/>
      <c r="BY6" s="103"/>
      <c r="BZ6" s="113"/>
      <c r="CA6" s="114"/>
      <c r="CB6" s="103"/>
      <c r="CC6" s="113"/>
      <c r="CD6" s="114"/>
      <c r="CE6" s="103"/>
      <c r="CF6" s="113"/>
      <c r="CG6" s="114"/>
    </row>
    <row r="7" spans="1:85" x14ac:dyDescent="0.25">
      <c r="A7" s="89">
        <v>3</v>
      </c>
      <c r="B7" s="115" t="s">
        <v>94</v>
      </c>
      <c r="C7" s="115" t="s">
        <v>93</v>
      </c>
      <c r="D7" s="88" t="s">
        <v>106</v>
      </c>
      <c r="E7" s="88">
        <v>2</v>
      </c>
      <c r="F7" s="88">
        <v>11.7</v>
      </c>
      <c r="G7" s="88">
        <f t="shared" si="0"/>
        <v>23.4</v>
      </c>
      <c r="H7" s="72">
        <f t="shared" si="1"/>
        <v>1.7943409247757076E-2</v>
      </c>
      <c r="J7" s="73">
        <f t="shared" si="5"/>
        <v>2</v>
      </c>
      <c r="K7" s="74">
        <f t="shared" si="2"/>
        <v>0</v>
      </c>
      <c r="L7" s="91">
        <f t="shared" si="6"/>
        <v>0</v>
      </c>
      <c r="M7" s="80">
        <f t="shared" si="3"/>
        <v>0</v>
      </c>
      <c r="N7" s="66" t="str">
        <f t="shared" si="4"/>
        <v/>
      </c>
      <c r="O7" s="113"/>
      <c r="P7" s="114"/>
      <c r="Q7" s="103"/>
      <c r="R7" s="113"/>
      <c r="S7" s="114"/>
      <c r="T7" s="103"/>
      <c r="U7" s="113"/>
      <c r="V7" s="114"/>
      <c r="W7" s="103"/>
      <c r="X7" s="113"/>
      <c r="Y7" s="114"/>
      <c r="Z7" s="103"/>
      <c r="AA7" s="113"/>
      <c r="AB7" s="114"/>
      <c r="AC7" s="103"/>
      <c r="AD7" s="113"/>
      <c r="AE7" s="114"/>
      <c r="AF7" s="103"/>
      <c r="AG7" s="113"/>
      <c r="AH7" s="114"/>
      <c r="AI7" s="103"/>
      <c r="AJ7" s="113"/>
      <c r="AK7" s="114"/>
      <c r="AL7" s="103"/>
      <c r="AM7" s="113"/>
      <c r="AN7" s="114"/>
      <c r="AO7" s="103"/>
      <c r="AP7" s="113"/>
      <c r="AQ7" s="114"/>
      <c r="AR7" s="103"/>
      <c r="AS7" s="113"/>
      <c r="AT7" s="114"/>
      <c r="AU7" s="103"/>
      <c r="AV7" s="113"/>
      <c r="AW7" s="114"/>
      <c r="AX7" s="103"/>
      <c r="AY7" s="113"/>
      <c r="AZ7" s="114"/>
      <c r="BA7" s="103"/>
      <c r="BB7" s="113"/>
      <c r="BC7" s="114"/>
      <c r="BD7" s="103"/>
      <c r="BE7" s="113"/>
      <c r="BF7" s="114"/>
      <c r="BG7" s="103"/>
      <c r="BH7" s="113"/>
      <c r="BI7" s="114"/>
      <c r="BJ7" s="103"/>
      <c r="BK7" s="113"/>
      <c r="BL7" s="114"/>
      <c r="BM7" s="103"/>
      <c r="BN7" s="113"/>
      <c r="BO7" s="114"/>
      <c r="BP7" s="103"/>
      <c r="BQ7" s="113"/>
      <c r="BR7" s="114"/>
      <c r="BS7" s="103"/>
      <c r="BT7" s="113"/>
      <c r="BU7" s="114"/>
      <c r="BV7" s="103"/>
      <c r="BW7" s="113"/>
      <c r="BX7" s="114"/>
      <c r="BY7" s="103"/>
      <c r="BZ7" s="113"/>
      <c r="CA7" s="114"/>
      <c r="CB7" s="103"/>
      <c r="CC7" s="113"/>
      <c r="CD7" s="114"/>
      <c r="CE7" s="103"/>
      <c r="CF7" s="113"/>
      <c r="CG7" s="114"/>
    </row>
    <row r="8" spans="1:85" x14ac:dyDescent="0.25">
      <c r="A8" s="89">
        <v>4</v>
      </c>
      <c r="B8" s="119"/>
      <c r="C8" s="119"/>
      <c r="D8" s="88" t="s">
        <v>107</v>
      </c>
      <c r="E8" s="88">
        <v>2</v>
      </c>
      <c r="F8" s="88">
        <v>13.7</v>
      </c>
      <c r="G8" s="88">
        <f t="shared" si="0"/>
        <v>27.4</v>
      </c>
      <c r="H8" s="72">
        <f t="shared" si="1"/>
        <v>2.1010658691818111E-2</v>
      </c>
      <c r="J8" s="73">
        <f t="shared" si="5"/>
        <v>2</v>
      </c>
      <c r="K8" s="74">
        <f t="shared" si="2"/>
        <v>0</v>
      </c>
      <c r="L8" s="91">
        <f t="shared" si="6"/>
        <v>0</v>
      </c>
      <c r="M8" s="80">
        <f t="shared" si="3"/>
        <v>0</v>
      </c>
      <c r="N8" s="66"/>
      <c r="O8" s="113"/>
      <c r="P8" s="114"/>
      <c r="Q8" s="103"/>
      <c r="R8" s="113"/>
      <c r="S8" s="114"/>
      <c r="T8" s="103"/>
      <c r="U8" s="113"/>
      <c r="V8" s="114"/>
      <c r="W8" s="103"/>
      <c r="X8" s="113"/>
      <c r="Y8" s="114"/>
      <c r="Z8" s="103"/>
      <c r="AA8" s="113"/>
      <c r="AB8" s="114"/>
      <c r="AC8" s="103"/>
      <c r="AD8" s="113"/>
      <c r="AE8" s="114"/>
      <c r="AF8" s="103"/>
      <c r="AG8" s="113"/>
      <c r="AH8" s="114"/>
      <c r="AI8" s="103"/>
      <c r="AJ8" s="113"/>
      <c r="AK8" s="114"/>
      <c r="AL8" s="103"/>
      <c r="AM8" s="113"/>
      <c r="AN8" s="114"/>
      <c r="AO8" s="103"/>
      <c r="AP8" s="113"/>
      <c r="AQ8" s="114"/>
      <c r="AR8" s="103"/>
      <c r="AS8" s="113"/>
      <c r="AT8" s="114"/>
      <c r="AU8" s="103"/>
      <c r="AV8" s="113"/>
      <c r="AW8" s="114"/>
      <c r="AX8" s="103"/>
      <c r="AY8" s="113"/>
      <c r="AZ8" s="114"/>
      <c r="BA8" s="103"/>
      <c r="BB8" s="113"/>
      <c r="BC8" s="114"/>
      <c r="BD8" s="103"/>
      <c r="BE8" s="113"/>
      <c r="BF8" s="114"/>
      <c r="BG8" s="103"/>
      <c r="BH8" s="113"/>
      <c r="BI8" s="114"/>
      <c r="BJ8" s="103"/>
      <c r="BK8" s="113"/>
      <c r="BL8" s="114"/>
      <c r="BM8" s="103"/>
      <c r="BN8" s="113"/>
      <c r="BO8" s="114"/>
      <c r="BP8" s="103"/>
      <c r="BQ8" s="113"/>
      <c r="BR8" s="114"/>
      <c r="BS8" s="103"/>
      <c r="BT8" s="113"/>
      <c r="BU8" s="114"/>
      <c r="BV8" s="103"/>
      <c r="BW8" s="113"/>
      <c r="BX8" s="114"/>
      <c r="BY8" s="103"/>
      <c r="BZ8" s="113"/>
      <c r="CA8" s="114"/>
      <c r="CB8" s="103"/>
      <c r="CC8" s="113"/>
      <c r="CD8" s="114"/>
      <c r="CE8" s="103"/>
      <c r="CF8" s="113"/>
      <c r="CG8" s="114"/>
    </row>
    <row r="9" spans="1:85" x14ac:dyDescent="0.25">
      <c r="A9" s="89">
        <v>5</v>
      </c>
      <c r="B9" s="116"/>
      <c r="C9" s="116"/>
      <c r="D9" s="88" t="s">
        <v>108</v>
      </c>
      <c r="E9" s="88">
        <v>2</v>
      </c>
      <c r="F9" s="88">
        <v>7.9</v>
      </c>
      <c r="G9" s="88">
        <f t="shared" ref="G9" si="7">F9*E9</f>
        <v>15.8</v>
      </c>
      <c r="H9" s="72">
        <f t="shared" ref="H9" si="8">G9/$G$3</f>
        <v>1.2115635304041103E-2</v>
      </c>
      <c r="J9" s="73">
        <f t="shared" si="5"/>
        <v>2</v>
      </c>
      <c r="K9" s="74">
        <f t="shared" si="2"/>
        <v>0</v>
      </c>
      <c r="L9" s="91">
        <f t="shared" si="6"/>
        <v>0</v>
      </c>
      <c r="M9" s="80"/>
      <c r="N9" s="66"/>
      <c r="O9" s="109"/>
      <c r="P9" s="110"/>
      <c r="Q9" s="103"/>
      <c r="R9" s="109"/>
      <c r="S9" s="110"/>
      <c r="T9" s="103"/>
      <c r="U9" s="109"/>
      <c r="V9" s="110"/>
      <c r="W9" s="103"/>
      <c r="X9" s="109"/>
      <c r="Y9" s="110"/>
      <c r="Z9" s="103"/>
      <c r="AA9" s="109"/>
      <c r="AB9" s="110"/>
      <c r="AC9" s="103"/>
      <c r="AD9" s="109"/>
      <c r="AE9" s="110"/>
      <c r="AF9" s="103"/>
      <c r="AG9" s="109"/>
      <c r="AH9" s="110"/>
      <c r="AI9" s="103"/>
      <c r="AJ9" s="109"/>
      <c r="AK9" s="110"/>
      <c r="AL9" s="103"/>
      <c r="AM9" s="109"/>
      <c r="AN9" s="110"/>
      <c r="AO9" s="103"/>
      <c r="AP9" s="109"/>
      <c r="AQ9" s="110"/>
      <c r="AR9" s="103"/>
      <c r="AS9" s="109"/>
      <c r="AT9" s="110"/>
      <c r="AU9" s="103"/>
      <c r="AV9" s="109"/>
      <c r="AW9" s="110"/>
      <c r="AX9" s="103"/>
      <c r="AY9" s="109"/>
      <c r="AZ9" s="110"/>
      <c r="BA9" s="103"/>
      <c r="BB9" s="109"/>
      <c r="BC9" s="110"/>
      <c r="BD9" s="103"/>
      <c r="BE9" s="109"/>
      <c r="BF9" s="110"/>
      <c r="BG9" s="103"/>
      <c r="BH9" s="109"/>
      <c r="BI9" s="110"/>
      <c r="BJ9" s="103"/>
      <c r="BK9" s="109"/>
      <c r="BL9" s="110"/>
      <c r="BM9" s="103"/>
      <c r="BN9" s="109"/>
      <c r="BO9" s="110"/>
      <c r="BP9" s="103"/>
      <c r="BQ9" s="109"/>
      <c r="BR9" s="110"/>
      <c r="BS9" s="103"/>
      <c r="BT9" s="109"/>
      <c r="BU9" s="110"/>
      <c r="BV9" s="103"/>
      <c r="BW9" s="109"/>
      <c r="BX9" s="110"/>
      <c r="BY9" s="103"/>
      <c r="BZ9" s="109"/>
      <c r="CA9" s="110"/>
      <c r="CB9" s="103"/>
      <c r="CC9" s="109"/>
      <c r="CD9" s="110"/>
      <c r="CE9" s="103"/>
      <c r="CF9" s="109"/>
      <c r="CG9" s="110"/>
    </row>
    <row r="10" spans="1:85" x14ac:dyDescent="0.25">
      <c r="A10" s="89">
        <v>6</v>
      </c>
      <c r="B10" s="115" t="s">
        <v>95</v>
      </c>
      <c r="C10" s="115" t="s">
        <v>96</v>
      </c>
      <c r="D10" s="88" t="s">
        <v>106</v>
      </c>
      <c r="E10" s="88">
        <v>2</v>
      </c>
      <c r="F10" s="88">
        <v>11.7</v>
      </c>
      <c r="G10" s="88">
        <f>F10*E10</f>
        <v>23.4</v>
      </c>
      <c r="H10" s="72">
        <f t="shared" si="1"/>
        <v>1.7943409247757076E-2</v>
      </c>
      <c r="J10" s="73">
        <f t="shared" si="5"/>
        <v>2</v>
      </c>
      <c r="K10" s="74">
        <f t="shared" si="2"/>
        <v>0</v>
      </c>
      <c r="L10" s="91">
        <f t="shared" si="6"/>
        <v>0</v>
      </c>
      <c r="M10" s="80">
        <f>L10*F10</f>
        <v>0</v>
      </c>
      <c r="N10" s="66" t="str">
        <f>IF(L10&gt;E10,"ошибка!","")</f>
        <v/>
      </c>
      <c r="O10" s="113"/>
      <c r="P10" s="114"/>
      <c r="Q10" s="103"/>
      <c r="R10" s="113"/>
      <c r="S10" s="114"/>
      <c r="T10" s="103"/>
      <c r="U10" s="113"/>
      <c r="V10" s="114"/>
      <c r="W10" s="103"/>
      <c r="X10" s="113"/>
      <c r="Y10" s="114"/>
      <c r="Z10" s="103"/>
      <c r="AA10" s="113"/>
      <c r="AB10" s="114"/>
      <c r="AC10" s="103"/>
      <c r="AD10" s="113"/>
      <c r="AE10" s="114"/>
      <c r="AF10" s="103"/>
      <c r="AG10" s="113"/>
      <c r="AH10" s="114"/>
      <c r="AI10" s="103"/>
      <c r="AJ10" s="113"/>
      <c r="AK10" s="114"/>
      <c r="AL10" s="103"/>
      <c r="AM10" s="113"/>
      <c r="AN10" s="114"/>
      <c r="AO10" s="103"/>
      <c r="AP10" s="113"/>
      <c r="AQ10" s="114"/>
      <c r="AR10" s="103"/>
      <c r="AS10" s="113"/>
      <c r="AT10" s="114"/>
      <c r="AU10" s="103"/>
      <c r="AV10" s="113"/>
      <c r="AW10" s="114"/>
      <c r="AX10" s="103"/>
      <c r="AY10" s="113"/>
      <c r="AZ10" s="114"/>
      <c r="BA10" s="103"/>
      <c r="BB10" s="113"/>
      <c r="BC10" s="114"/>
      <c r="BD10" s="103"/>
      <c r="BE10" s="113"/>
      <c r="BF10" s="114"/>
      <c r="BG10" s="103"/>
      <c r="BH10" s="113"/>
      <c r="BI10" s="114"/>
      <c r="BJ10" s="103"/>
      <c r="BK10" s="113"/>
      <c r="BL10" s="114"/>
      <c r="BM10" s="103"/>
      <c r="BN10" s="113"/>
      <c r="BO10" s="114"/>
      <c r="BP10" s="103"/>
      <c r="BQ10" s="113"/>
      <c r="BR10" s="114"/>
      <c r="BS10" s="103"/>
      <c r="BT10" s="113"/>
      <c r="BU10" s="114"/>
      <c r="BV10" s="103"/>
      <c r="BW10" s="113"/>
      <c r="BX10" s="114"/>
      <c r="BY10" s="103"/>
      <c r="BZ10" s="113"/>
      <c r="CA10" s="114"/>
      <c r="CB10" s="103"/>
      <c r="CC10" s="113"/>
      <c r="CD10" s="114"/>
      <c r="CE10" s="103"/>
      <c r="CF10" s="113"/>
      <c r="CG10" s="114"/>
    </row>
    <row r="11" spans="1:85" x14ac:dyDescent="0.25">
      <c r="A11" s="89">
        <v>7</v>
      </c>
      <c r="B11" s="119"/>
      <c r="C11" s="119"/>
      <c r="D11" s="88" t="s">
        <v>107</v>
      </c>
      <c r="E11" s="88">
        <v>2</v>
      </c>
      <c r="F11" s="88">
        <v>13.7</v>
      </c>
      <c r="G11" s="88">
        <f>F11*E11</f>
        <v>27.4</v>
      </c>
      <c r="H11" s="72">
        <f t="shared" si="1"/>
        <v>2.1010658691818111E-2</v>
      </c>
      <c r="J11" s="73">
        <f t="shared" si="5"/>
        <v>2</v>
      </c>
      <c r="K11" s="74">
        <f t="shared" si="2"/>
        <v>0</v>
      </c>
      <c r="L11" s="91">
        <f t="shared" si="6"/>
        <v>0</v>
      </c>
      <c r="M11" s="80">
        <f>L11*F11</f>
        <v>0</v>
      </c>
      <c r="N11" s="66"/>
      <c r="O11" s="113"/>
      <c r="P11" s="114"/>
      <c r="Q11" s="103"/>
      <c r="R11" s="113"/>
      <c r="S11" s="114"/>
      <c r="T11" s="103"/>
      <c r="U11" s="113"/>
      <c r="V11" s="114"/>
      <c r="W11" s="103"/>
      <c r="X11" s="113"/>
      <c r="Y11" s="114"/>
      <c r="Z11" s="103"/>
      <c r="AA11" s="113"/>
      <c r="AB11" s="114"/>
      <c r="AC11" s="103"/>
      <c r="AD11" s="113"/>
      <c r="AE11" s="114"/>
      <c r="AF11" s="103"/>
      <c r="AG11" s="113"/>
      <c r="AH11" s="114"/>
      <c r="AI11" s="103"/>
      <c r="AJ11" s="113"/>
      <c r="AK11" s="114"/>
      <c r="AL11" s="103"/>
      <c r="AM11" s="113"/>
      <c r="AN11" s="114"/>
      <c r="AO11" s="103"/>
      <c r="AP11" s="113"/>
      <c r="AQ11" s="114"/>
      <c r="AR11" s="103"/>
      <c r="AS11" s="113"/>
      <c r="AT11" s="114"/>
      <c r="AU11" s="103"/>
      <c r="AV11" s="113"/>
      <c r="AW11" s="114"/>
      <c r="AX11" s="103"/>
      <c r="AY11" s="113"/>
      <c r="AZ11" s="114"/>
      <c r="BA11" s="103"/>
      <c r="BB11" s="113"/>
      <c r="BC11" s="114"/>
      <c r="BD11" s="103"/>
      <c r="BE11" s="113"/>
      <c r="BF11" s="114"/>
      <c r="BG11" s="103"/>
      <c r="BH11" s="113"/>
      <c r="BI11" s="114"/>
      <c r="BJ11" s="103"/>
      <c r="BK11" s="113"/>
      <c r="BL11" s="114"/>
      <c r="BM11" s="103"/>
      <c r="BN11" s="113"/>
      <c r="BO11" s="114"/>
      <c r="BP11" s="103"/>
      <c r="BQ11" s="113"/>
      <c r="BR11" s="114"/>
      <c r="BS11" s="103"/>
      <c r="BT11" s="113"/>
      <c r="BU11" s="114"/>
      <c r="BV11" s="103"/>
      <c r="BW11" s="113"/>
      <c r="BX11" s="114"/>
      <c r="BY11" s="103"/>
      <c r="BZ11" s="113"/>
      <c r="CA11" s="114"/>
      <c r="CB11" s="103"/>
      <c r="CC11" s="113"/>
      <c r="CD11" s="114"/>
      <c r="CE11" s="103"/>
      <c r="CF11" s="113"/>
      <c r="CG11" s="114"/>
    </row>
    <row r="12" spans="1:85" x14ac:dyDescent="0.25">
      <c r="A12" s="89">
        <v>8</v>
      </c>
      <c r="B12" s="116"/>
      <c r="C12" s="116"/>
      <c r="D12" s="88" t="s">
        <v>108</v>
      </c>
      <c r="E12" s="88">
        <v>2</v>
      </c>
      <c r="F12" s="88">
        <v>7.9</v>
      </c>
      <c r="G12" s="88">
        <f>F12*E12</f>
        <v>15.8</v>
      </c>
      <c r="H12" s="72">
        <f t="shared" ref="H12" si="9">G12/$G$3</f>
        <v>1.2115635304041103E-2</v>
      </c>
      <c r="J12" s="73">
        <f t="shared" si="5"/>
        <v>2</v>
      </c>
      <c r="K12" s="74">
        <f t="shared" si="2"/>
        <v>0</v>
      </c>
      <c r="L12" s="91">
        <f t="shared" si="6"/>
        <v>0</v>
      </c>
      <c r="M12" s="80"/>
      <c r="N12" s="66"/>
      <c r="O12" s="109"/>
      <c r="P12" s="110"/>
      <c r="Q12" s="103"/>
      <c r="R12" s="109"/>
      <c r="S12" s="110"/>
      <c r="T12" s="103"/>
      <c r="U12" s="109"/>
      <c r="V12" s="110"/>
      <c r="W12" s="103"/>
      <c r="X12" s="109"/>
      <c r="Y12" s="110"/>
      <c r="Z12" s="103"/>
      <c r="AA12" s="109"/>
      <c r="AB12" s="110"/>
      <c r="AC12" s="103"/>
      <c r="AD12" s="109"/>
      <c r="AE12" s="110"/>
      <c r="AF12" s="103"/>
      <c r="AG12" s="109"/>
      <c r="AH12" s="110"/>
      <c r="AI12" s="103"/>
      <c r="AJ12" s="109"/>
      <c r="AK12" s="110"/>
      <c r="AL12" s="103"/>
      <c r="AM12" s="109"/>
      <c r="AN12" s="110"/>
      <c r="AO12" s="103"/>
      <c r="AP12" s="109"/>
      <c r="AQ12" s="110"/>
      <c r="AR12" s="103"/>
      <c r="AS12" s="109"/>
      <c r="AT12" s="110"/>
      <c r="AU12" s="103"/>
      <c r="AV12" s="109"/>
      <c r="AW12" s="110"/>
      <c r="AX12" s="103"/>
      <c r="AY12" s="109"/>
      <c r="AZ12" s="110"/>
      <c r="BA12" s="103"/>
      <c r="BB12" s="109"/>
      <c r="BC12" s="110"/>
      <c r="BD12" s="103"/>
      <c r="BE12" s="109"/>
      <c r="BF12" s="110"/>
      <c r="BG12" s="103"/>
      <c r="BH12" s="109"/>
      <c r="BI12" s="110"/>
      <c r="BJ12" s="103"/>
      <c r="BK12" s="109"/>
      <c r="BL12" s="110"/>
      <c r="BM12" s="103"/>
      <c r="BN12" s="109"/>
      <c r="BO12" s="110"/>
      <c r="BP12" s="103"/>
      <c r="BQ12" s="109"/>
      <c r="BR12" s="110"/>
      <c r="BS12" s="103"/>
      <c r="BT12" s="109"/>
      <c r="BU12" s="110"/>
      <c r="BV12" s="103"/>
      <c r="BW12" s="109"/>
      <c r="BX12" s="110"/>
      <c r="BY12" s="103"/>
      <c r="BZ12" s="109"/>
      <c r="CA12" s="110"/>
      <c r="CB12" s="103"/>
      <c r="CC12" s="109"/>
      <c r="CD12" s="110"/>
      <c r="CE12" s="103"/>
      <c r="CF12" s="109"/>
      <c r="CG12" s="110"/>
    </row>
    <row r="13" spans="1:85" x14ac:dyDescent="0.25">
      <c r="A13" s="89">
        <v>9</v>
      </c>
      <c r="B13" s="115" t="s">
        <v>97</v>
      </c>
      <c r="C13" s="115" t="s">
        <v>96</v>
      </c>
      <c r="D13" s="88" t="s">
        <v>106</v>
      </c>
      <c r="E13" s="88">
        <v>4</v>
      </c>
      <c r="F13" s="88">
        <v>9.6</v>
      </c>
      <c r="G13" s="88">
        <f>F13*E13</f>
        <v>38.4</v>
      </c>
      <c r="H13" s="72">
        <f t="shared" si="1"/>
        <v>2.9445594662985967E-2</v>
      </c>
      <c r="J13" s="73">
        <f t="shared" si="5"/>
        <v>4</v>
      </c>
      <c r="K13" s="74">
        <f t="shared" si="2"/>
        <v>0</v>
      </c>
      <c r="L13" s="91">
        <f t="shared" si="6"/>
        <v>0</v>
      </c>
      <c r="M13" s="80">
        <f>L13*F13</f>
        <v>0</v>
      </c>
      <c r="N13" s="66" t="str">
        <f>IF(L13&gt;E13,"ошибка!","")</f>
        <v/>
      </c>
      <c r="O13" s="113"/>
      <c r="P13" s="114"/>
      <c r="Q13" s="103"/>
      <c r="R13" s="113"/>
      <c r="S13" s="114"/>
      <c r="T13" s="103"/>
      <c r="U13" s="113"/>
      <c r="V13" s="114"/>
      <c r="W13" s="103"/>
      <c r="X13" s="113"/>
      <c r="Y13" s="114"/>
      <c r="Z13" s="103"/>
      <c r="AA13" s="113"/>
      <c r="AB13" s="114"/>
      <c r="AC13" s="103"/>
      <c r="AD13" s="113"/>
      <c r="AE13" s="114"/>
      <c r="AF13" s="103"/>
      <c r="AG13" s="113"/>
      <c r="AH13" s="114"/>
      <c r="AI13" s="103"/>
      <c r="AJ13" s="113"/>
      <c r="AK13" s="114"/>
      <c r="AL13" s="103"/>
      <c r="AM13" s="113"/>
      <c r="AN13" s="114"/>
      <c r="AO13" s="103"/>
      <c r="AP13" s="113"/>
      <c r="AQ13" s="114"/>
      <c r="AR13" s="103"/>
      <c r="AS13" s="113"/>
      <c r="AT13" s="114"/>
      <c r="AU13" s="103"/>
      <c r="AV13" s="113"/>
      <c r="AW13" s="114"/>
      <c r="AX13" s="103"/>
      <c r="AY13" s="113"/>
      <c r="AZ13" s="114"/>
      <c r="BA13" s="103"/>
      <c r="BB13" s="113"/>
      <c r="BC13" s="114"/>
      <c r="BD13" s="103"/>
      <c r="BE13" s="113"/>
      <c r="BF13" s="114"/>
      <c r="BG13" s="103"/>
      <c r="BH13" s="113"/>
      <c r="BI13" s="114"/>
      <c r="BJ13" s="103"/>
      <c r="BK13" s="113"/>
      <c r="BL13" s="114"/>
      <c r="BM13" s="103"/>
      <c r="BN13" s="113"/>
      <c r="BO13" s="114"/>
      <c r="BP13" s="103"/>
      <c r="BQ13" s="113"/>
      <c r="BR13" s="114"/>
      <c r="BS13" s="103"/>
      <c r="BT13" s="113"/>
      <c r="BU13" s="114"/>
      <c r="BV13" s="103"/>
      <c r="BW13" s="113"/>
      <c r="BX13" s="114"/>
      <c r="BY13" s="103"/>
      <c r="BZ13" s="113"/>
      <c r="CA13" s="114"/>
      <c r="CB13" s="103"/>
      <c r="CC13" s="113"/>
      <c r="CD13" s="114"/>
      <c r="CE13" s="103"/>
      <c r="CF13" s="113"/>
      <c r="CG13" s="114"/>
    </row>
    <row r="14" spans="1:85" x14ac:dyDescent="0.25">
      <c r="A14" s="89">
        <v>10</v>
      </c>
      <c r="B14" s="116"/>
      <c r="C14" s="116"/>
      <c r="D14" s="88" t="s">
        <v>107</v>
      </c>
      <c r="E14" s="88">
        <v>2</v>
      </c>
      <c r="F14" s="88">
        <v>8.5</v>
      </c>
      <c r="G14" s="88">
        <f>F14*E14</f>
        <v>17</v>
      </c>
      <c r="H14" s="72">
        <f t="shared" si="1"/>
        <v>1.3035810137259414E-2</v>
      </c>
      <c r="J14" s="73">
        <f t="shared" si="5"/>
        <v>2</v>
      </c>
      <c r="K14" s="74">
        <f t="shared" si="2"/>
        <v>0</v>
      </c>
      <c r="L14" s="91">
        <f t="shared" si="6"/>
        <v>0</v>
      </c>
      <c r="M14" s="80">
        <f>L14*F14</f>
        <v>0</v>
      </c>
      <c r="N14" s="66"/>
      <c r="O14" s="113"/>
      <c r="P14" s="114"/>
      <c r="Q14" s="103"/>
      <c r="R14" s="113"/>
      <c r="S14" s="114"/>
      <c r="T14" s="103"/>
      <c r="U14" s="113"/>
      <c r="V14" s="114"/>
      <c r="W14" s="103"/>
      <c r="X14" s="113"/>
      <c r="Y14" s="114"/>
      <c r="Z14" s="103"/>
      <c r="AA14" s="113"/>
      <c r="AB14" s="114"/>
      <c r="AC14" s="103"/>
      <c r="AD14" s="113"/>
      <c r="AE14" s="114"/>
      <c r="AF14" s="103"/>
      <c r="AG14" s="113"/>
      <c r="AH14" s="114"/>
      <c r="AI14" s="103"/>
      <c r="AJ14" s="113"/>
      <c r="AK14" s="114"/>
      <c r="AL14" s="103"/>
      <c r="AM14" s="113"/>
      <c r="AN14" s="114"/>
      <c r="AO14" s="103"/>
      <c r="AP14" s="113"/>
      <c r="AQ14" s="114"/>
      <c r="AR14" s="103"/>
      <c r="AS14" s="113"/>
      <c r="AT14" s="114"/>
      <c r="AU14" s="103"/>
      <c r="AV14" s="113"/>
      <c r="AW14" s="114"/>
      <c r="AX14" s="103"/>
      <c r="AY14" s="113"/>
      <c r="AZ14" s="114"/>
      <c r="BA14" s="103"/>
      <c r="BB14" s="113"/>
      <c r="BC14" s="114"/>
      <c r="BD14" s="103"/>
      <c r="BE14" s="113"/>
      <c r="BF14" s="114"/>
      <c r="BG14" s="103"/>
      <c r="BH14" s="113"/>
      <c r="BI14" s="114"/>
      <c r="BJ14" s="103"/>
      <c r="BK14" s="113"/>
      <c r="BL14" s="114"/>
      <c r="BM14" s="103"/>
      <c r="BN14" s="113"/>
      <c r="BO14" s="114"/>
      <c r="BP14" s="103"/>
      <c r="BQ14" s="113"/>
      <c r="BR14" s="114"/>
      <c r="BS14" s="103"/>
      <c r="BT14" s="113"/>
      <c r="BU14" s="114"/>
      <c r="BV14" s="103"/>
      <c r="BW14" s="113"/>
      <c r="BX14" s="114"/>
      <c r="BY14" s="103"/>
      <c r="BZ14" s="113"/>
      <c r="CA14" s="114"/>
      <c r="CB14" s="103"/>
      <c r="CC14" s="113"/>
      <c r="CD14" s="114"/>
      <c r="CE14" s="103"/>
      <c r="CF14" s="113"/>
      <c r="CG14" s="114"/>
    </row>
    <row r="15" spans="1:85" x14ac:dyDescent="0.25">
      <c r="A15" s="89">
        <v>11</v>
      </c>
      <c r="B15" s="115" t="s">
        <v>98</v>
      </c>
      <c r="C15" s="115" t="s">
        <v>101</v>
      </c>
      <c r="D15" s="88" t="s">
        <v>106</v>
      </c>
      <c r="E15" s="88">
        <v>1</v>
      </c>
      <c r="F15" s="88">
        <v>15.1</v>
      </c>
      <c r="G15" s="88">
        <f t="shared" si="0"/>
        <v>15.1</v>
      </c>
      <c r="H15" s="72">
        <f t="shared" si="1"/>
        <v>1.157886665133042E-2</v>
      </c>
      <c r="J15" s="73">
        <f t="shared" si="5"/>
        <v>1</v>
      </c>
      <c r="K15" s="74">
        <f t="shared" si="2"/>
        <v>0</v>
      </c>
      <c r="L15" s="91">
        <f t="shared" si="6"/>
        <v>0</v>
      </c>
      <c r="M15" s="80">
        <f t="shared" si="3"/>
        <v>0</v>
      </c>
      <c r="N15" s="66" t="str">
        <f t="shared" si="4"/>
        <v/>
      </c>
      <c r="O15" s="113"/>
      <c r="P15" s="114"/>
      <c r="Q15" s="103"/>
      <c r="R15" s="113"/>
      <c r="S15" s="114"/>
      <c r="T15" s="103"/>
      <c r="U15" s="113"/>
      <c r="V15" s="114"/>
      <c r="W15" s="103"/>
      <c r="X15" s="113"/>
      <c r="Y15" s="114"/>
      <c r="Z15" s="103"/>
      <c r="AA15" s="113"/>
      <c r="AB15" s="114"/>
      <c r="AC15" s="103"/>
      <c r="AD15" s="113"/>
      <c r="AE15" s="114"/>
      <c r="AF15" s="103"/>
      <c r="AG15" s="113"/>
      <c r="AH15" s="114"/>
      <c r="AI15" s="103"/>
      <c r="AJ15" s="113"/>
      <c r="AK15" s="114"/>
      <c r="AL15" s="103"/>
      <c r="AM15" s="113"/>
      <c r="AN15" s="114"/>
      <c r="AO15" s="103"/>
      <c r="AP15" s="113"/>
      <c r="AQ15" s="114"/>
      <c r="AR15" s="103"/>
      <c r="AS15" s="113"/>
      <c r="AT15" s="114"/>
      <c r="AU15" s="103"/>
      <c r="AV15" s="113"/>
      <c r="AW15" s="114"/>
      <c r="AX15" s="103"/>
      <c r="AY15" s="113"/>
      <c r="AZ15" s="114"/>
      <c r="BA15" s="103"/>
      <c r="BB15" s="113"/>
      <c r="BC15" s="114"/>
      <c r="BD15" s="103"/>
      <c r="BE15" s="113"/>
      <c r="BF15" s="114"/>
      <c r="BG15" s="103"/>
      <c r="BH15" s="113"/>
      <c r="BI15" s="114"/>
      <c r="BJ15" s="103"/>
      <c r="BK15" s="113"/>
      <c r="BL15" s="114"/>
      <c r="BM15" s="103"/>
      <c r="BN15" s="113"/>
      <c r="BO15" s="114"/>
      <c r="BP15" s="103"/>
      <c r="BQ15" s="113"/>
      <c r="BR15" s="114"/>
      <c r="BS15" s="103"/>
      <c r="BT15" s="113"/>
      <c r="BU15" s="114"/>
      <c r="BV15" s="103"/>
      <c r="BW15" s="113"/>
      <c r="BX15" s="114"/>
      <c r="BY15" s="103"/>
      <c r="BZ15" s="113"/>
      <c r="CA15" s="114"/>
      <c r="CB15" s="103"/>
      <c r="CC15" s="113"/>
      <c r="CD15" s="114"/>
      <c r="CE15" s="103"/>
      <c r="CF15" s="113"/>
      <c r="CG15" s="114"/>
    </row>
    <row r="16" spans="1:85" x14ac:dyDescent="0.25">
      <c r="A16" s="89">
        <v>12</v>
      </c>
      <c r="B16" s="119"/>
      <c r="C16" s="119"/>
      <c r="D16" s="88" t="s">
        <v>107</v>
      </c>
      <c r="E16" s="88">
        <v>1</v>
      </c>
      <c r="F16" s="88">
        <v>13.5</v>
      </c>
      <c r="G16" s="88">
        <f t="shared" si="0"/>
        <v>13.5</v>
      </c>
      <c r="H16" s="72">
        <f t="shared" si="1"/>
        <v>1.0351966873706004E-2</v>
      </c>
      <c r="J16" s="73">
        <f t="shared" si="5"/>
        <v>1</v>
      </c>
      <c r="K16" s="74">
        <f t="shared" si="2"/>
        <v>0</v>
      </c>
      <c r="L16" s="91">
        <f t="shared" si="6"/>
        <v>0</v>
      </c>
      <c r="M16" s="80"/>
      <c r="N16" s="66"/>
      <c r="O16" s="109"/>
      <c r="P16" s="110"/>
      <c r="Q16" s="103"/>
      <c r="R16" s="109"/>
      <c r="S16" s="110"/>
      <c r="T16" s="103"/>
      <c r="U16" s="109"/>
      <c r="V16" s="110"/>
      <c r="W16" s="103"/>
      <c r="X16" s="109"/>
      <c r="Y16" s="110"/>
      <c r="Z16" s="103"/>
      <c r="AA16" s="109"/>
      <c r="AB16" s="110"/>
      <c r="AC16" s="103"/>
      <c r="AD16" s="109"/>
      <c r="AE16" s="110"/>
      <c r="AF16" s="103"/>
      <c r="AG16" s="109"/>
      <c r="AH16" s="110"/>
      <c r="AI16" s="103"/>
      <c r="AJ16" s="109"/>
      <c r="AK16" s="110"/>
      <c r="AL16" s="103"/>
      <c r="AM16" s="109"/>
      <c r="AN16" s="110"/>
      <c r="AO16" s="103"/>
      <c r="AP16" s="109"/>
      <c r="AQ16" s="110"/>
      <c r="AR16" s="103"/>
      <c r="AS16" s="109"/>
      <c r="AT16" s="110"/>
      <c r="AU16" s="103"/>
      <c r="AV16" s="109"/>
      <c r="AW16" s="110"/>
      <c r="AX16" s="103"/>
      <c r="AY16" s="109"/>
      <c r="AZ16" s="110"/>
      <c r="BA16" s="103"/>
      <c r="BB16" s="109"/>
      <c r="BC16" s="110"/>
      <c r="BD16" s="103"/>
      <c r="BE16" s="109"/>
      <c r="BF16" s="110"/>
      <c r="BG16" s="103"/>
      <c r="BH16" s="109"/>
      <c r="BI16" s="110"/>
      <c r="BJ16" s="103"/>
      <c r="BK16" s="109"/>
      <c r="BL16" s="110"/>
      <c r="BM16" s="103"/>
      <c r="BN16" s="109"/>
      <c r="BO16" s="110"/>
      <c r="BP16" s="103"/>
      <c r="BQ16" s="109"/>
      <c r="BR16" s="110"/>
      <c r="BS16" s="103"/>
      <c r="BT16" s="109"/>
      <c r="BU16" s="110"/>
      <c r="BV16" s="103"/>
      <c r="BW16" s="109"/>
      <c r="BX16" s="110"/>
      <c r="BY16" s="103"/>
      <c r="BZ16" s="109"/>
      <c r="CA16" s="110"/>
      <c r="CB16" s="103"/>
      <c r="CC16" s="109"/>
      <c r="CD16" s="110"/>
      <c r="CE16" s="103"/>
      <c r="CF16" s="109"/>
      <c r="CG16" s="110"/>
    </row>
    <row r="17" spans="1:85" x14ac:dyDescent="0.25">
      <c r="A17" s="89">
        <v>13</v>
      </c>
      <c r="B17" s="116"/>
      <c r="C17" s="116"/>
      <c r="D17" s="88" t="s">
        <v>108</v>
      </c>
      <c r="E17" s="88">
        <v>1</v>
      </c>
      <c r="F17" s="88">
        <v>15.1</v>
      </c>
      <c r="G17" s="88">
        <f t="shared" si="0"/>
        <v>15.1</v>
      </c>
      <c r="H17" s="72">
        <f t="shared" si="1"/>
        <v>1.157886665133042E-2</v>
      </c>
      <c r="J17" s="73">
        <f t="shared" si="5"/>
        <v>1</v>
      </c>
      <c r="K17" s="74">
        <f t="shared" si="2"/>
        <v>0</v>
      </c>
      <c r="L17" s="91">
        <f t="shared" si="6"/>
        <v>0</v>
      </c>
      <c r="M17" s="80"/>
      <c r="N17" s="66"/>
      <c r="O17" s="109"/>
      <c r="P17" s="110"/>
      <c r="Q17" s="103"/>
      <c r="R17" s="109"/>
      <c r="S17" s="110"/>
      <c r="T17" s="103"/>
      <c r="U17" s="109"/>
      <c r="V17" s="110"/>
      <c r="W17" s="103"/>
      <c r="X17" s="109"/>
      <c r="Y17" s="110"/>
      <c r="Z17" s="103"/>
      <c r="AA17" s="109"/>
      <c r="AB17" s="110"/>
      <c r="AC17" s="103"/>
      <c r="AD17" s="109"/>
      <c r="AE17" s="110"/>
      <c r="AF17" s="103"/>
      <c r="AG17" s="109"/>
      <c r="AH17" s="110"/>
      <c r="AI17" s="103"/>
      <c r="AJ17" s="109"/>
      <c r="AK17" s="110"/>
      <c r="AL17" s="103"/>
      <c r="AM17" s="109"/>
      <c r="AN17" s="110"/>
      <c r="AO17" s="103"/>
      <c r="AP17" s="109"/>
      <c r="AQ17" s="110"/>
      <c r="AR17" s="103"/>
      <c r="AS17" s="109"/>
      <c r="AT17" s="110"/>
      <c r="AU17" s="103"/>
      <c r="AV17" s="109"/>
      <c r="AW17" s="110"/>
      <c r="AX17" s="103"/>
      <c r="AY17" s="109"/>
      <c r="AZ17" s="110"/>
      <c r="BA17" s="103"/>
      <c r="BB17" s="109"/>
      <c r="BC17" s="110"/>
      <c r="BD17" s="103"/>
      <c r="BE17" s="109"/>
      <c r="BF17" s="110"/>
      <c r="BG17" s="103"/>
      <c r="BH17" s="109"/>
      <c r="BI17" s="110"/>
      <c r="BJ17" s="103"/>
      <c r="BK17" s="109"/>
      <c r="BL17" s="110"/>
      <c r="BM17" s="103"/>
      <c r="BN17" s="109"/>
      <c r="BO17" s="110"/>
      <c r="BP17" s="103"/>
      <c r="BQ17" s="109"/>
      <c r="BR17" s="110"/>
      <c r="BS17" s="103"/>
      <c r="BT17" s="109"/>
      <c r="BU17" s="110"/>
      <c r="BV17" s="103"/>
      <c r="BW17" s="109"/>
      <c r="BX17" s="110"/>
      <c r="BY17" s="103"/>
      <c r="BZ17" s="109"/>
      <c r="CA17" s="110"/>
      <c r="CB17" s="103"/>
      <c r="CC17" s="109"/>
      <c r="CD17" s="110"/>
      <c r="CE17" s="103"/>
      <c r="CF17" s="109"/>
      <c r="CG17" s="110"/>
    </row>
    <row r="18" spans="1:85" x14ac:dyDescent="0.25">
      <c r="A18" s="89">
        <v>14</v>
      </c>
      <c r="B18" s="88" t="s">
        <v>99</v>
      </c>
      <c r="C18" s="88" t="s">
        <v>101</v>
      </c>
      <c r="D18" s="88" t="s">
        <v>106</v>
      </c>
      <c r="E18" s="88">
        <v>1</v>
      </c>
      <c r="F18" s="88">
        <v>17.8</v>
      </c>
      <c r="G18" s="88">
        <f t="shared" si="0"/>
        <v>17.8</v>
      </c>
      <c r="H18" s="72">
        <f t="shared" si="1"/>
        <v>1.3649260026071622E-2</v>
      </c>
      <c r="J18" s="73">
        <f t="shared" si="5"/>
        <v>1</v>
      </c>
      <c r="K18" s="74">
        <f t="shared" si="2"/>
        <v>0</v>
      </c>
      <c r="L18" s="91">
        <f t="shared" si="6"/>
        <v>0</v>
      </c>
      <c r="M18" s="80">
        <f t="shared" si="3"/>
        <v>0</v>
      </c>
      <c r="N18" s="66" t="str">
        <f t="shared" si="4"/>
        <v/>
      </c>
      <c r="O18" s="113"/>
      <c r="P18" s="114"/>
      <c r="Q18" s="103"/>
      <c r="R18" s="113"/>
      <c r="S18" s="114"/>
      <c r="T18" s="103"/>
      <c r="U18" s="113"/>
      <c r="V18" s="114"/>
      <c r="W18" s="103"/>
      <c r="X18" s="113"/>
      <c r="Y18" s="114"/>
      <c r="Z18" s="103"/>
      <c r="AA18" s="113"/>
      <c r="AB18" s="114"/>
      <c r="AC18" s="103"/>
      <c r="AD18" s="113"/>
      <c r="AE18" s="114"/>
      <c r="AF18" s="103"/>
      <c r="AG18" s="113"/>
      <c r="AH18" s="114"/>
      <c r="AI18" s="103"/>
      <c r="AJ18" s="113"/>
      <c r="AK18" s="114"/>
      <c r="AL18" s="103"/>
      <c r="AM18" s="113"/>
      <c r="AN18" s="114"/>
      <c r="AO18" s="103"/>
      <c r="AP18" s="113"/>
      <c r="AQ18" s="114"/>
      <c r="AR18" s="103"/>
      <c r="AS18" s="113"/>
      <c r="AT18" s="114"/>
      <c r="AU18" s="103"/>
      <c r="AV18" s="113"/>
      <c r="AW18" s="114"/>
      <c r="AX18" s="103"/>
      <c r="AY18" s="113"/>
      <c r="AZ18" s="114"/>
      <c r="BA18" s="103"/>
      <c r="BB18" s="113"/>
      <c r="BC18" s="114"/>
      <c r="BD18" s="103"/>
      <c r="BE18" s="113"/>
      <c r="BF18" s="114"/>
      <c r="BG18" s="103"/>
      <c r="BH18" s="113"/>
      <c r="BI18" s="114"/>
      <c r="BJ18" s="103"/>
      <c r="BK18" s="113"/>
      <c r="BL18" s="114"/>
      <c r="BM18" s="103"/>
      <c r="BN18" s="113"/>
      <c r="BO18" s="114"/>
      <c r="BP18" s="103"/>
      <c r="BQ18" s="113"/>
      <c r="BR18" s="114"/>
      <c r="BS18" s="103"/>
      <c r="BT18" s="113"/>
      <c r="BU18" s="114"/>
      <c r="BV18" s="103"/>
      <c r="BW18" s="113"/>
      <c r="BX18" s="114"/>
      <c r="BY18" s="103"/>
      <c r="BZ18" s="113"/>
      <c r="CA18" s="114"/>
      <c r="CB18" s="103"/>
      <c r="CC18" s="113"/>
      <c r="CD18" s="114"/>
      <c r="CE18" s="103"/>
      <c r="CF18" s="113"/>
      <c r="CG18" s="114"/>
    </row>
    <row r="19" spans="1:85" ht="30" x14ac:dyDescent="0.25">
      <c r="A19" s="89">
        <v>15</v>
      </c>
      <c r="B19" s="88" t="s">
        <v>100</v>
      </c>
      <c r="C19" s="88" t="s">
        <v>102</v>
      </c>
      <c r="D19" s="88" t="s">
        <v>106</v>
      </c>
      <c r="E19" s="88">
        <v>1</v>
      </c>
      <c r="F19" s="88">
        <v>6.8</v>
      </c>
      <c r="G19" s="88">
        <f t="shared" si="0"/>
        <v>6.8</v>
      </c>
      <c r="H19" s="72">
        <f t="shared" si="1"/>
        <v>5.2143240549037649E-3</v>
      </c>
      <c r="J19" s="73">
        <f t="shared" si="5"/>
        <v>1</v>
      </c>
      <c r="K19" s="74">
        <f t="shared" si="2"/>
        <v>0</v>
      </c>
      <c r="L19" s="91">
        <f t="shared" si="6"/>
        <v>0</v>
      </c>
      <c r="M19" s="80"/>
      <c r="N19" s="66"/>
      <c r="O19" s="109"/>
      <c r="P19" s="110"/>
      <c r="Q19" s="103"/>
      <c r="R19" s="109"/>
      <c r="S19" s="110"/>
      <c r="T19" s="103"/>
      <c r="U19" s="109"/>
      <c r="V19" s="110"/>
      <c r="W19" s="103"/>
      <c r="X19" s="109"/>
      <c r="Y19" s="110"/>
      <c r="Z19" s="103"/>
      <c r="AA19" s="109"/>
      <c r="AB19" s="110"/>
      <c r="AC19" s="103"/>
      <c r="AD19" s="109"/>
      <c r="AE19" s="110"/>
      <c r="AF19" s="103"/>
      <c r="AG19" s="109"/>
      <c r="AH19" s="110"/>
      <c r="AI19" s="103"/>
      <c r="AJ19" s="109"/>
      <c r="AK19" s="110"/>
      <c r="AL19" s="103"/>
      <c r="AM19" s="109"/>
      <c r="AN19" s="110"/>
      <c r="AO19" s="103"/>
      <c r="AP19" s="109"/>
      <c r="AQ19" s="110"/>
      <c r="AR19" s="103"/>
      <c r="AS19" s="109"/>
      <c r="AT19" s="110"/>
      <c r="AU19" s="103"/>
      <c r="AV19" s="109"/>
      <c r="AW19" s="110"/>
      <c r="AX19" s="103"/>
      <c r="AY19" s="109"/>
      <c r="AZ19" s="110"/>
      <c r="BA19" s="103"/>
      <c r="BB19" s="109"/>
      <c r="BC19" s="110"/>
      <c r="BD19" s="103"/>
      <c r="BE19" s="109"/>
      <c r="BF19" s="110"/>
      <c r="BG19" s="103"/>
      <c r="BH19" s="109"/>
      <c r="BI19" s="110"/>
      <c r="BJ19" s="103"/>
      <c r="BK19" s="109"/>
      <c r="BL19" s="110"/>
      <c r="BM19" s="103"/>
      <c r="BN19" s="109"/>
      <c r="BO19" s="110"/>
      <c r="BP19" s="103"/>
      <c r="BQ19" s="109"/>
      <c r="BR19" s="110"/>
      <c r="BS19" s="103"/>
      <c r="BT19" s="109"/>
      <c r="BU19" s="110"/>
      <c r="BV19" s="103"/>
      <c r="BW19" s="109"/>
      <c r="BX19" s="110"/>
      <c r="BY19" s="103"/>
      <c r="BZ19" s="109"/>
      <c r="CA19" s="110"/>
      <c r="CB19" s="103"/>
      <c r="CC19" s="109"/>
      <c r="CD19" s="110"/>
      <c r="CE19" s="103"/>
      <c r="CF19" s="109"/>
      <c r="CG19" s="110"/>
    </row>
  </sheetData>
  <mergeCells count="274">
    <mergeCell ref="C7:C9"/>
    <mergeCell ref="B7:B9"/>
    <mergeCell ref="C15:C17"/>
    <mergeCell ref="B15:B17"/>
    <mergeCell ref="C10:C12"/>
    <mergeCell ref="B10:B12"/>
    <mergeCell ref="BQ18:BR18"/>
    <mergeCell ref="BT18:BU18"/>
    <mergeCell ref="BW18:BX18"/>
    <mergeCell ref="AG18:AH18"/>
    <mergeCell ref="AJ18:AK18"/>
    <mergeCell ref="AM18:AN18"/>
    <mergeCell ref="AP18:AQ18"/>
    <mergeCell ref="AS18:AT18"/>
    <mergeCell ref="AV18:AW18"/>
    <mergeCell ref="O18:P18"/>
    <mergeCell ref="R18:S18"/>
    <mergeCell ref="U18:V18"/>
    <mergeCell ref="X18:Y18"/>
    <mergeCell ref="AA18:AB18"/>
    <mergeCell ref="AD18:AE18"/>
    <mergeCell ref="O15:P15"/>
    <mergeCell ref="R15:S15"/>
    <mergeCell ref="U15:V15"/>
    <mergeCell ref="BZ18:CA18"/>
    <mergeCell ref="CC18:CD18"/>
    <mergeCell ref="CF18:CG18"/>
    <mergeCell ref="AY18:AZ18"/>
    <mergeCell ref="BB18:BC18"/>
    <mergeCell ref="BE18:BF18"/>
    <mergeCell ref="BH18:BI18"/>
    <mergeCell ref="BK18:BL18"/>
    <mergeCell ref="BN18:BO18"/>
    <mergeCell ref="X15:Y15"/>
    <mergeCell ref="AA15:AB15"/>
    <mergeCell ref="AD15:AE15"/>
    <mergeCell ref="BQ15:BR15"/>
    <mergeCell ref="BT15:BU15"/>
    <mergeCell ref="BW15:BX15"/>
    <mergeCell ref="AY15:AZ15"/>
    <mergeCell ref="BB15:BC15"/>
    <mergeCell ref="BE15:BF15"/>
    <mergeCell ref="BH15:BI15"/>
    <mergeCell ref="BK15:BL15"/>
    <mergeCell ref="BN15:BO15"/>
    <mergeCell ref="CF13:CG13"/>
    <mergeCell ref="AY13:AZ13"/>
    <mergeCell ref="BB13:BC13"/>
    <mergeCell ref="BE13:BF13"/>
    <mergeCell ref="BH13:BI13"/>
    <mergeCell ref="BK13:BL13"/>
    <mergeCell ref="BN13:BO13"/>
    <mergeCell ref="AG15:AH15"/>
    <mergeCell ref="AJ15:AK15"/>
    <mergeCell ref="AM15:AN15"/>
    <mergeCell ref="AP15:AQ15"/>
    <mergeCell ref="AS15:AT15"/>
    <mergeCell ref="AV15:AW15"/>
    <mergeCell ref="BZ15:CA15"/>
    <mergeCell ref="CC15:CD15"/>
    <mergeCell ref="CF15:CG15"/>
    <mergeCell ref="O13:P13"/>
    <mergeCell ref="R13:S13"/>
    <mergeCell ref="U13:V13"/>
    <mergeCell ref="X13:Y13"/>
    <mergeCell ref="AA13:AB13"/>
    <mergeCell ref="AD13:AE13"/>
    <mergeCell ref="BQ13:BR13"/>
    <mergeCell ref="BT13:BU13"/>
    <mergeCell ref="BW13:BX13"/>
    <mergeCell ref="O10:P10"/>
    <mergeCell ref="R10:S10"/>
    <mergeCell ref="U10:V10"/>
    <mergeCell ref="X10:Y10"/>
    <mergeCell ref="AA10:AB10"/>
    <mergeCell ref="AD10:AE10"/>
    <mergeCell ref="BQ10:BR10"/>
    <mergeCell ref="BT10:BU10"/>
    <mergeCell ref="BW10:BX10"/>
    <mergeCell ref="AY10:AZ10"/>
    <mergeCell ref="BB10:BC10"/>
    <mergeCell ref="BE10:BF10"/>
    <mergeCell ref="BH10:BI10"/>
    <mergeCell ref="BK10:BL10"/>
    <mergeCell ref="BN10:BO10"/>
    <mergeCell ref="O7:P7"/>
    <mergeCell ref="R7:S7"/>
    <mergeCell ref="U7:V7"/>
    <mergeCell ref="X7:Y7"/>
    <mergeCell ref="AA7:AB7"/>
    <mergeCell ref="AD7:AE7"/>
    <mergeCell ref="BQ7:BR7"/>
    <mergeCell ref="BT7:BU7"/>
    <mergeCell ref="BW7:BX7"/>
    <mergeCell ref="AY7:AZ7"/>
    <mergeCell ref="BB7:BC7"/>
    <mergeCell ref="BE7:BF7"/>
    <mergeCell ref="BH7:BI7"/>
    <mergeCell ref="BK7:BL7"/>
    <mergeCell ref="BN7:BO7"/>
    <mergeCell ref="BQ5:BR5"/>
    <mergeCell ref="BT5:BU5"/>
    <mergeCell ref="BW5:BX5"/>
    <mergeCell ref="BZ5:CA5"/>
    <mergeCell ref="CC5:CD5"/>
    <mergeCell ref="CF5:CG5"/>
    <mergeCell ref="AY5:AZ5"/>
    <mergeCell ref="BB5:BC5"/>
    <mergeCell ref="BE5:BF5"/>
    <mergeCell ref="BH5:BI5"/>
    <mergeCell ref="BK5:BL5"/>
    <mergeCell ref="BN5:BO5"/>
    <mergeCell ref="AJ5:AK5"/>
    <mergeCell ref="AM5:AN5"/>
    <mergeCell ref="AP5:AQ5"/>
    <mergeCell ref="AS5:AT5"/>
    <mergeCell ref="AV5:AW5"/>
    <mergeCell ref="O5:P5"/>
    <mergeCell ref="R5:S5"/>
    <mergeCell ref="U5:V5"/>
    <mergeCell ref="X5:Y5"/>
    <mergeCell ref="AA5:AB5"/>
    <mergeCell ref="AD5:AE5"/>
    <mergeCell ref="BQ4:BR4"/>
    <mergeCell ref="BT4:BU4"/>
    <mergeCell ref="BW4:BX4"/>
    <mergeCell ref="BZ4:CA4"/>
    <mergeCell ref="CC4:CD4"/>
    <mergeCell ref="CF4:CG4"/>
    <mergeCell ref="AY4:AZ4"/>
    <mergeCell ref="BB4:BC4"/>
    <mergeCell ref="BE4:BF4"/>
    <mergeCell ref="BH4:BI4"/>
    <mergeCell ref="BK4:BL4"/>
    <mergeCell ref="BN4:BO4"/>
    <mergeCell ref="AJ4:AK4"/>
    <mergeCell ref="AM4:AN4"/>
    <mergeCell ref="AP4:AQ4"/>
    <mergeCell ref="AS4:AT4"/>
    <mergeCell ref="AV4:AW4"/>
    <mergeCell ref="O4:P4"/>
    <mergeCell ref="R4:S4"/>
    <mergeCell ref="U4:V4"/>
    <mergeCell ref="X4:Y4"/>
    <mergeCell ref="AA4:AB4"/>
    <mergeCell ref="AD4:AE4"/>
    <mergeCell ref="C5:C6"/>
    <mergeCell ref="B5:B6"/>
    <mergeCell ref="C13:C14"/>
    <mergeCell ref="B13:B14"/>
    <mergeCell ref="AG4:AH4"/>
    <mergeCell ref="AG5:AH5"/>
    <mergeCell ref="AG7:AH7"/>
    <mergeCell ref="AG10:AH10"/>
    <mergeCell ref="AG13:AH13"/>
    <mergeCell ref="O6:P6"/>
    <mergeCell ref="O8:P8"/>
    <mergeCell ref="O11:P11"/>
    <mergeCell ref="O14:P14"/>
    <mergeCell ref="R6:S6"/>
    <mergeCell ref="R8:S8"/>
    <mergeCell ref="R11:S11"/>
    <mergeCell ref="R14:S14"/>
    <mergeCell ref="U6:V6"/>
    <mergeCell ref="U8:V8"/>
    <mergeCell ref="U11:V11"/>
    <mergeCell ref="U14:V14"/>
    <mergeCell ref="X6:Y6"/>
    <mergeCell ref="X8:Y8"/>
    <mergeCell ref="X11:Y11"/>
    <mergeCell ref="X14:Y14"/>
    <mergeCell ref="AA6:AB6"/>
    <mergeCell ref="AA8:AB8"/>
    <mergeCell ref="AA11:AB11"/>
    <mergeCell ref="AA14:AB14"/>
    <mergeCell ref="AD6:AE6"/>
    <mergeCell ref="AD8:AE8"/>
    <mergeCell ref="AD11:AE11"/>
    <mergeCell ref="AD14:AE14"/>
    <mergeCell ref="AG6:AH6"/>
    <mergeCell ref="AG8:AH8"/>
    <mergeCell ref="AG11:AH11"/>
    <mergeCell ref="AG14:AH14"/>
    <mergeCell ref="AJ6:AK6"/>
    <mergeCell ref="AJ8:AK8"/>
    <mergeCell ref="AJ11:AK11"/>
    <mergeCell ref="AJ14:AK14"/>
    <mergeCell ref="AJ7:AK7"/>
    <mergeCell ref="AJ10:AK10"/>
    <mergeCell ref="AJ13:AK13"/>
    <mergeCell ref="AM6:AN6"/>
    <mergeCell ref="AM8:AN8"/>
    <mergeCell ref="AM11:AN11"/>
    <mergeCell ref="AM14:AN14"/>
    <mergeCell ref="AP6:AQ6"/>
    <mergeCell ref="AP8:AQ8"/>
    <mergeCell ref="AP11:AQ11"/>
    <mergeCell ref="AP14:AQ14"/>
    <mergeCell ref="AS6:AT6"/>
    <mergeCell ref="AS8:AT8"/>
    <mergeCell ref="AS11:AT11"/>
    <mergeCell ref="AS14:AT14"/>
    <mergeCell ref="AM7:AN7"/>
    <mergeCell ref="AP7:AQ7"/>
    <mergeCell ref="AS7:AT7"/>
    <mergeCell ref="AM10:AN10"/>
    <mergeCell ref="AP10:AQ10"/>
    <mergeCell ref="AS10:AT10"/>
    <mergeCell ref="AM13:AN13"/>
    <mergeCell ref="AP13:AQ13"/>
    <mergeCell ref="AS13:AT13"/>
    <mergeCell ref="AV6:AW6"/>
    <mergeCell ref="AV8:AW8"/>
    <mergeCell ref="AV11:AW11"/>
    <mergeCell ref="AV14:AW14"/>
    <mergeCell ref="AY6:AZ6"/>
    <mergeCell ref="AY8:AZ8"/>
    <mergeCell ref="AY11:AZ11"/>
    <mergeCell ref="AY14:AZ14"/>
    <mergeCell ref="BB6:BC6"/>
    <mergeCell ref="BB8:BC8"/>
    <mergeCell ref="BB11:BC11"/>
    <mergeCell ref="BB14:BC14"/>
    <mergeCell ref="AV7:AW7"/>
    <mergeCell ref="AV10:AW10"/>
    <mergeCell ref="AV13:AW13"/>
    <mergeCell ref="BE6:BF6"/>
    <mergeCell ref="BE8:BF8"/>
    <mergeCell ref="BE11:BF11"/>
    <mergeCell ref="BE14:BF14"/>
    <mergeCell ref="BH6:BI6"/>
    <mergeCell ref="BH8:BI8"/>
    <mergeCell ref="BH11:BI11"/>
    <mergeCell ref="BH14:BI14"/>
    <mergeCell ref="BK6:BL6"/>
    <mergeCell ref="BK8:BL8"/>
    <mergeCell ref="BK11:BL11"/>
    <mergeCell ref="BK14:BL14"/>
    <mergeCell ref="BN6:BO6"/>
    <mergeCell ref="BN8:BO8"/>
    <mergeCell ref="BN11:BO11"/>
    <mergeCell ref="BN14:BO14"/>
    <mergeCell ref="BQ6:BR6"/>
    <mergeCell ref="BQ8:BR8"/>
    <mergeCell ref="BQ11:BR11"/>
    <mergeCell ref="BQ14:BR14"/>
    <mergeCell ref="BT6:BU6"/>
    <mergeCell ref="BT8:BU8"/>
    <mergeCell ref="BT11:BU11"/>
    <mergeCell ref="BT14:BU14"/>
    <mergeCell ref="CF6:CG6"/>
    <mergeCell ref="CF8:CG8"/>
    <mergeCell ref="CF11:CG11"/>
    <mergeCell ref="CF14:CG14"/>
    <mergeCell ref="BW6:BX6"/>
    <mergeCell ref="BW8:BX8"/>
    <mergeCell ref="BW11:BX11"/>
    <mergeCell ref="BW14:BX14"/>
    <mergeCell ref="BZ6:CA6"/>
    <mergeCell ref="BZ8:CA8"/>
    <mergeCell ref="BZ11:CA11"/>
    <mergeCell ref="BZ14:CA14"/>
    <mergeCell ref="CC6:CD6"/>
    <mergeCell ref="CC8:CD8"/>
    <mergeCell ref="CC11:CD11"/>
    <mergeCell ref="CC14:CD14"/>
    <mergeCell ref="BZ7:CA7"/>
    <mergeCell ref="CC7:CD7"/>
    <mergeCell ref="CF7:CG7"/>
    <mergeCell ref="BZ10:CA10"/>
    <mergeCell ref="CC10:CD10"/>
    <mergeCell ref="CF10:CG10"/>
    <mergeCell ref="BZ13:CA13"/>
    <mergeCell ref="CC13:CD13"/>
  </mergeCells>
  <conditionalFormatting sqref="N5:N19 N3">
    <cfRule type="cellIs" dxfId="4" priority="1" operator="equal">
      <formula>"ОШИБКА!"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CG19"/>
  <sheetViews>
    <sheetView workbookViewId="0">
      <selection activeCell="C22" sqref="C22"/>
    </sheetView>
  </sheetViews>
  <sheetFormatPr defaultRowHeight="15" x14ac:dyDescent="0.25"/>
  <cols>
    <col min="1" max="2" width="9.140625" style="7"/>
    <col min="3" max="4" width="23.5703125" style="7" customWidth="1"/>
    <col min="5" max="5" width="6.85546875" style="45" bestFit="1" customWidth="1"/>
    <col min="6" max="6" width="13.42578125" style="45" bestFit="1" customWidth="1"/>
    <col min="7" max="7" width="10.5703125" style="45" bestFit="1" customWidth="1"/>
    <col min="8" max="8" width="15.42578125" style="45" customWidth="1"/>
    <col min="9" max="9" width="14" customWidth="1"/>
    <col min="10" max="10" width="11.85546875" style="71" customWidth="1"/>
    <col min="11" max="11" width="15.7109375" style="71" customWidth="1"/>
    <col min="12" max="12" width="8.42578125" style="45" customWidth="1"/>
    <col min="13" max="13" width="11.7109375" style="63" bestFit="1" customWidth="1"/>
    <col min="14" max="14" width="10.42578125" style="63" customWidth="1"/>
    <col min="15" max="16" width="10.140625" bestFit="1" customWidth="1"/>
    <col min="19" max="19" width="10.140625" bestFit="1" customWidth="1"/>
    <col min="22" max="22" width="10.140625" bestFit="1" customWidth="1"/>
  </cols>
  <sheetData>
    <row r="1" spans="1:85" ht="18.75" x14ac:dyDescent="0.25">
      <c r="A1" s="5" t="s">
        <v>84</v>
      </c>
      <c r="B1" s="6"/>
      <c r="C1" s="6"/>
      <c r="D1" s="6"/>
      <c r="K1" s="84"/>
      <c r="L1" s="85" t="s">
        <v>89</v>
      </c>
      <c r="M1" s="86">
        <f>COUNTA(P1,S1,V1,Y1,AB1,AE1,AH1,AK1,AN1,AQ1,AT1,AW1,AZ1,BC1,BF1,BI1,BL1,BO1,BR1,BU1,BX1,EK,CA1,CD1,CG1)</f>
        <v>1</v>
      </c>
      <c r="O1" t="s">
        <v>70</v>
      </c>
      <c r="R1" t="s">
        <v>70</v>
      </c>
      <c r="U1" t="s">
        <v>70</v>
      </c>
      <c r="X1" t="s">
        <v>70</v>
      </c>
      <c r="AA1" t="s">
        <v>70</v>
      </c>
      <c r="AD1" t="s">
        <v>70</v>
      </c>
      <c r="AG1" t="s">
        <v>70</v>
      </c>
      <c r="AJ1" t="s">
        <v>70</v>
      </c>
      <c r="AM1" t="s">
        <v>70</v>
      </c>
      <c r="AP1" t="s">
        <v>70</v>
      </c>
      <c r="AS1" t="s">
        <v>70</v>
      </c>
      <c r="AV1" t="s">
        <v>70</v>
      </c>
      <c r="AY1" t="s">
        <v>70</v>
      </c>
      <c r="BB1" t="s">
        <v>70</v>
      </c>
      <c r="BE1" t="s">
        <v>70</v>
      </c>
      <c r="BH1" t="s">
        <v>70</v>
      </c>
      <c r="BK1" t="s">
        <v>70</v>
      </c>
      <c r="BN1" t="s">
        <v>70</v>
      </c>
      <c r="BQ1" t="s">
        <v>70</v>
      </c>
      <c r="BT1" t="s">
        <v>70</v>
      </c>
      <c r="BW1" t="s">
        <v>70</v>
      </c>
      <c r="BZ1" t="s">
        <v>70</v>
      </c>
      <c r="CC1" t="s">
        <v>70</v>
      </c>
      <c r="CF1" t="s">
        <v>70</v>
      </c>
    </row>
    <row r="2" spans="1:85" ht="18.75" x14ac:dyDescent="0.25">
      <c r="A2" s="5"/>
      <c r="B2" s="6"/>
      <c r="C2" s="6"/>
      <c r="D2" s="6"/>
      <c r="K2" s="84"/>
      <c r="L2" s="85" t="s">
        <v>90</v>
      </c>
      <c r="M2" s="86">
        <f>IFERROR(M3/M1,0)</f>
        <v>0</v>
      </c>
    </row>
    <row r="3" spans="1:85" ht="18.75" x14ac:dyDescent="0.25">
      <c r="A3" s="5" t="s">
        <v>111</v>
      </c>
      <c r="B3" s="6"/>
      <c r="C3" s="6"/>
      <c r="D3" s="6"/>
      <c r="E3" s="76">
        <f>SUM(E5:E19)</f>
        <v>79</v>
      </c>
      <c r="F3" s="77"/>
      <c r="G3" s="78">
        <f>SUM(G5:G19)</f>
        <v>1243.9000000000001</v>
      </c>
      <c r="H3" s="79">
        <f>SUM(H5:H19)</f>
        <v>1.0000000000000002</v>
      </c>
      <c r="J3" s="82">
        <f>SUM(J5:J19)</f>
        <v>79</v>
      </c>
      <c r="K3" s="83">
        <f>SUM(K5:K19)</f>
        <v>0</v>
      </c>
      <c r="L3" s="62">
        <f>SUM(L5:L19)</f>
        <v>0</v>
      </c>
      <c r="M3" s="82">
        <f>SUM(M5:M19)</f>
        <v>0</v>
      </c>
      <c r="N3" s="66" t="str">
        <f>IF(J3&gt;E3,"ошибка!","")</f>
        <v/>
      </c>
      <c r="O3" t="s">
        <v>86</v>
      </c>
      <c r="P3" s="87"/>
      <c r="R3" t="s">
        <v>86</v>
      </c>
      <c r="S3" s="87"/>
      <c r="U3" t="s">
        <v>86</v>
      </c>
      <c r="V3" s="87"/>
      <c r="X3" t="s">
        <v>86</v>
      </c>
      <c r="AA3" t="s">
        <v>86</v>
      </c>
      <c r="AD3" t="s">
        <v>86</v>
      </c>
      <c r="AG3" t="s">
        <v>86</v>
      </c>
      <c r="AJ3" t="s">
        <v>86</v>
      </c>
      <c r="AM3" t="s">
        <v>86</v>
      </c>
      <c r="AP3" t="s">
        <v>86</v>
      </c>
      <c r="AS3" t="s">
        <v>86</v>
      </c>
      <c r="AV3" t="s">
        <v>86</v>
      </c>
      <c r="AY3" t="s">
        <v>86</v>
      </c>
      <c r="BB3" t="s">
        <v>86</v>
      </c>
      <c r="BE3" t="s">
        <v>86</v>
      </c>
      <c r="BH3" t="s">
        <v>86</v>
      </c>
      <c r="BK3" t="s">
        <v>86</v>
      </c>
      <c r="BN3" t="s">
        <v>86</v>
      </c>
      <c r="BQ3" t="s">
        <v>86</v>
      </c>
      <c r="BT3" t="s">
        <v>86</v>
      </c>
      <c r="BW3" t="s">
        <v>86</v>
      </c>
      <c r="BZ3" t="s">
        <v>86</v>
      </c>
      <c r="CC3" t="s">
        <v>86</v>
      </c>
      <c r="CF3" t="s">
        <v>86</v>
      </c>
    </row>
    <row r="4" spans="1:85" s="70" customFormat="1" ht="45" x14ac:dyDescent="0.25">
      <c r="A4" s="90" t="s">
        <v>56</v>
      </c>
      <c r="B4" s="90" t="s">
        <v>6</v>
      </c>
      <c r="C4" s="90" t="s">
        <v>7</v>
      </c>
      <c r="D4" s="90" t="s">
        <v>105</v>
      </c>
      <c r="E4" s="90" t="s">
        <v>19</v>
      </c>
      <c r="F4" s="90" t="s">
        <v>103</v>
      </c>
      <c r="G4" s="90" t="s">
        <v>104</v>
      </c>
      <c r="H4" s="90" t="s">
        <v>88</v>
      </c>
      <c r="I4"/>
      <c r="J4" s="81" t="s">
        <v>58</v>
      </c>
      <c r="K4" s="81" t="s">
        <v>87</v>
      </c>
      <c r="L4" s="67" t="s">
        <v>8</v>
      </c>
      <c r="M4" s="68" t="s">
        <v>20</v>
      </c>
      <c r="N4" s="69"/>
      <c r="O4" s="117">
        <v>1</v>
      </c>
      <c r="P4" s="118"/>
      <c r="R4" s="117">
        <v>1</v>
      </c>
      <c r="S4" s="118">
        <f>R4+1</f>
        <v>2</v>
      </c>
      <c r="U4" s="117">
        <v>1</v>
      </c>
      <c r="V4" s="118">
        <f>U4+1</f>
        <v>2</v>
      </c>
      <c r="X4" s="117">
        <v>1</v>
      </c>
      <c r="Y4" s="118"/>
      <c r="AA4" s="117">
        <v>1</v>
      </c>
      <c r="AB4" s="118"/>
      <c r="AD4" s="117">
        <v>1</v>
      </c>
      <c r="AE4" s="118"/>
      <c r="AG4" s="117">
        <v>1</v>
      </c>
      <c r="AH4" s="118"/>
      <c r="AJ4" s="117">
        <v>1</v>
      </c>
      <c r="AK4" s="118"/>
      <c r="AM4" s="117">
        <v>1</v>
      </c>
      <c r="AN4" s="118"/>
      <c r="AP4" s="117">
        <v>1</v>
      </c>
      <c r="AQ4" s="118"/>
      <c r="AS4" s="117">
        <v>1</v>
      </c>
      <c r="AT4" s="118"/>
      <c r="AV4" s="117">
        <v>1</v>
      </c>
      <c r="AW4" s="118"/>
      <c r="AY4" s="117">
        <v>1</v>
      </c>
      <c r="AZ4" s="118"/>
      <c r="BB4" s="117">
        <v>1</v>
      </c>
      <c r="BC4" s="118"/>
      <c r="BE4" s="117">
        <v>1</v>
      </c>
      <c r="BF4" s="118"/>
      <c r="BH4" s="117">
        <v>1</v>
      </c>
      <c r="BI4" s="118"/>
      <c r="BK4" s="117">
        <v>1</v>
      </c>
      <c r="BL4" s="118"/>
      <c r="BN4" s="117">
        <v>1</v>
      </c>
      <c r="BO4" s="118"/>
      <c r="BQ4" s="117">
        <v>1</v>
      </c>
      <c r="BR4" s="118"/>
      <c r="BT4" s="117">
        <v>1</v>
      </c>
      <c r="BU4" s="118"/>
      <c r="BW4" s="117">
        <v>1</v>
      </c>
      <c r="BX4" s="118"/>
      <c r="BZ4" s="117">
        <v>1</v>
      </c>
      <c r="CA4" s="118"/>
      <c r="CC4" s="117">
        <v>1</v>
      </c>
      <c r="CD4" s="118"/>
      <c r="CF4" s="117">
        <v>1</v>
      </c>
      <c r="CG4" s="118"/>
    </row>
    <row r="5" spans="1:85" x14ac:dyDescent="0.25">
      <c r="A5" s="89">
        <v>1</v>
      </c>
      <c r="B5" s="115" t="s">
        <v>91</v>
      </c>
      <c r="C5" s="115" t="s">
        <v>92</v>
      </c>
      <c r="D5" s="88" t="s">
        <v>106</v>
      </c>
      <c r="E5" s="88">
        <f>2*14</f>
        <v>28</v>
      </c>
      <c r="F5" s="88">
        <v>20.399999999999999</v>
      </c>
      <c r="G5" s="88">
        <f t="shared" ref="G5:G19" si="0">F5*E5</f>
        <v>571.19999999999993</v>
      </c>
      <c r="H5" s="72">
        <f t="shared" ref="H5:H19" si="1">G5/$G$3</f>
        <v>0.45920090039392225</v>
      </c>
      <c r="J5" s="73">
        <f t="shared" ref="J5:J19" si="2">E5-L5</f>
        <v>28</v>
      </c>
      <c r="K5" s="74">
        <f t="shared" ref="K5:K19" si="3">M5/$G$3</f>
        <v>0</v>
      </c>
      <c r="L5" s="91">
        <f>SUM(O5,R5,U5,X5,AA5,AD5,AG5,AJ5,AM5,AP5,AS5,AV5,AY5,BB5,BE5,BH5,BK5,BN5,BQ5,BT5,BW5,BZ5,CC5,CF5)</f>
        <v>0</v>
      </c>
      <c r="M5" s="80">
        <f t="shared" ref="M5:M19" si="4">L5*F5</f>
        <v>0</v>
      </c>
      <c r="N5" s="66" t="str">
        <f t="shared" ref="N5:N19" si="5">IF(L5&gt;E5,"ошибка!","")</f>
        <v/>
      </c>
      <c r="O5" s="113"/>
      <c r="P5" s="114"/>
      <c r="Q5" s="103"/>
      <c r="R5" s="113"/>
      <c r="S5" s="114"/>
      <c r="T5" s="103"/>
      <c r="U5" s="113"/>
      <c r="V5" s="114"/>
      <c r="W5" s="103"/>
      <c r="X5" s="113"/>
      <c r="Y5" s="114"/>
      <c r="Z5" s="103"/>
      <c r="AA5" s="113"/>
      <c r="AB5" s="114"/>
      <c r="AC5" s="103"/>
      <c r="AD5" s="113"/>
      <c r="AE5" s="114"/>
      <c r="AF5" s="103"/>
      <c r="AG5" s="113"/>
      <c r="AH5" s="114"/>
      <c r="AI5" s="103"/>
      <c r="AJ5" s="113"/>
      <c r="AK5" s="114"/>
      <c r="AL5" s="103"/>
      <c r="AM5" s="113"/>
      <c r="AN5" s="114"/>
      <c r="AO5" s="103"/>
      <c r="AP5" s="113"/>
      <c r="AQ5" s="114"/>
      <c r="AR5" s="103"/>
      <c r="AS5" s="113"/>
      <c r="AT5" s="114"/>
      <c r="AU5" s="103"/>
      <c r="AV5" s="113"/>
      <c r="AW5" s="114"/>
      <c r="AX5" s="103"/>
      <c r="AY5" s="113"/>
      <c r="AZ5" s="114"/>
      <c r="BA5" s="103"/>
      <c r="BB5" s="113"/>
      <c r="BC5" s="114"/>
      <c r="BD5" s="103"/>
      <c r="BE5" s="113"/>
      <c r="BF5" s="114"/>
      <c r="BG5" s="103"/>
      <c r="BH5" s="113"/>
      <c r="BI5" s="114"/>
      <c r="BJ5" s="103"/>
      <c r="BK5" s="113"/>
      <c r="BL5" s="114"/>
      <c r="BM5" s="103"/>
      <c r="BN5" s="113"/>
      <c r="BO5" s="114"/>
      <c r="BP5" s="103"/>
      <c r="BQ5" s="113"/>
      <c r="BR5" s="114"/>
      <c r="BS5" s="103"/>
      <c r="BT5" s="113"/>
      <c r="BU5" s="114"/>
      <c r="BV5" s="103"/>
      <c r="BW5" s="113"/>
      <c r="BX5" s="114"/>
      <c r="BY5" s="103"/>
      <c r="BZ5" s="113"/>
      <c r="CA5" s="114"/>
      <c r="CB5" s="103"/>
      <c r="CC5" s="113"/>
      <c r="CD5" s="114"/>
      <c r="CE5" s="103"/>
      <c r="CF5" s="113"/>
      <c r="CG5" s="114"/>
    </row>
    <row r="6" spans="1:85" x14ac:dyDescent="0.25">
      <c r="A6" s="89">
        <v>2</v>
      </c>
      <c r="B6" s="116"/>
      <c r="C6" s="116"/>
      <c r="D6" s="88" t="s">
        <v>107</v>
      </c>
      <c r="E6" s="88">
        <f>2*14</f>
        <v>28</v>
      </c>
      <c r="F6" s="88">
        <v>17</v>
      </c>
      <c r="G6" s="88">
        <f t="shared" si="0"/>
        <v>476</v>
      </c>
      <c r="H6" s="72">
        <f t="shared" si="1"/>
        <v>0.38266741699493528</v>
      </c>
      <c r="J6" s="73">
        <f t="shared" si="2"/>
        <v>28</v>
      </c>
      <c r="K6" s="74">
        <f t="shared" si="3"/>
        <v>0</v>
      </c>
      <c r="L6" s="91">
        <f t="shared" ref="L6:L19" si="6">SUM(O6,R6,U6,X6,AA6,AD6,AG6,AJ6,AM6,AP6,AS6,AV6,AY6,BB6,BE6,BH6,BK6,BN6,BQ6,BT6,BW6,BZ6,CC6,CF6)</f>
        <v>0</v>
      </c>
      <c r="M6" s="80">
        <f t="shared" si="4"/>
        <v>0</v>
      </c>
      <c r="N6" s="66"/>
      <c r="O6" s="113"/>
      <c r="P6" s="114"/>
      <c r="Q6" s="103"/>
      <c r="R6" s="113"/>
      <c r="S6" s="114"/>
      <c r="T6" s="103"/>
      <c r="U6" s="113"/>
      <c r="V6" s="114"/>
      <c r="W6" s="103"/>
      <c r="X6" s="113"/>
      <c r="Y6" s="114"/>
      <c r="Z6" s="103"/>
      <c r="AA6" s="113"/>
      <c r="AB6" s="114"/>
      <c r="AC6" s="103"/>
      <c r="AD6" s="113"/>
      <c r="AE6" s="114"/>
      <c r="AF6" s="103"/>
      <c r="AG6" s="113"/>
      <c r="AH6" s="114"/>
      <c r="AI6" s="103"/>
      <c r="AJ6" s="113"/>
      <c r="AK6" s="114"/>
      <c r="AL6" s="103"/>
      <c r="AM6" s="113"/>
      <c r="AN6" s="114"/>
      <c r="AO6" s="103"/>
      <c r="AP6" s="113"/>
      <c r="AQ6" s="114"/>
      <c r="AR6" s="103"/>
      <c r="AS6" s="113"/>
      <c r="AT6" s="114"/>
      <c r="AU6" s="103"/>
      <c r="AV6" s="113"/>
      <c r="AW6" s="114"/>
      <c r="AX6" s="103"/>
      <c r="AY6" s="113"/>
      <c r="AZ6" s="114"/>
      <c r="BA6" s="103"/>
      <c r="BB6" s="113"/>
      <c r="BC6" s="114"/>
      <c r="BD6" s="103"/>
      <c r="BE6" s="113"/>
      <c r="BF6" s="114"/>
      <c r="BG6" s="103"/>
      <c r="BH6" s="113"/>
      <c r="BI6" s="114"/>
      <c r="BJ6" s="103"/>
      <c r="BK6" s="113"/>
      <c r="BL6" s="114"/>
      <c r="BM6" s="103"/>
      <c r="BN6" s="113"/>
      <c r="BO6" s="114"/>
      <c r="BP6" s="103"/>
      <c r="BQ6" s="113"/>
      <c r="BR6" s="114"/>
      <c r="BS6" s="103"/>
      <c r="BT6" s="113"/>
      <c r="BU6" s="114"/>
      <c r="BV6" s="103"/>
      <c r="BW6" s="113"/>
      <c r="BX6" s="114"/>
      <c r="BY6" s="103"/>
      <c r="BZ6" s="113"/>
      <c r="CA6" s="114"/>
      <c r="CB6" s="103"/>
      <c r="CC6" s="113"/>
      <c r="CD6" s="114"/>
      <c r="CE6" s="103"/>
      <c r="CF6" s="113"/>
      <c r="CG6" s="114"/>
    </row>
    <row r="7" spans="1:85" x14ac:dyDescent="0.25">
      <c r="A7" s="89">
        <v>3</v>
      </c>
      <c r="B7" s="115" t="s">
        <v>94</v>
      </c>
      <c r="C7" s="115" t="s">
        <v>93</v>
      </c>
      <c r="D7" s="88" t="s">
        <v>106</v>
      </c>
      <c r="E7" s="88">
        <v>2</v>
      </c>
      <c r="F7" s="88">
        <v>11.7</v>
      </c>
      <c r="G7" s="88">
        <f t="shared" si="0"/>
        <v>23.4</v>
      </c>
      <c r="H7" s="72">
        <f t="shared" si="1"/>
        <v>1.8811801591767825E-2</v>
      </c>
      <c r="J7" s="73">
        <f t="shared" si="2"/>
        <v>2</v>
      </c>
      <c r="K7" s="74">
        <f t="shared" si="3"/>
        <v>0</v>
      </c>
      <c r="L7" s="91">
        <f t="shared" si="6"/>
        <v>0</v>
      </c>
      <c r="M7" s="80">
        <f t="shared" si="4"/>
        <v>0</v>
      </c>
      <c r="N7" s="66" t="str">
        <f t="shared" si="5"/>
        <v/>
      </c>
      <c r="O7" s="113"/>
      <c r="P7" s="114"/>
      <c r="Q7" s="103"/>
      <c r="R7" s="113"/>
      <c r="S7" s="114"/>
      <c r="T7" s="103"/>
      <c r="U7" s="113"/>
      <c r="V7" s="114"/>
      <c r="W7" s="103"/>
      <c r="X7" s="113"/>
      <c r="Y7" s="114"/>
      <c r="Z7" s="103"/>
      <c r="AA7" s="113"/>
      <c r="AB7" s="114"/>
      <c r="AC7" s="103"/>
      <c r="AD7" s="113"/>
      <c r="AE7" s="114"/>
      <c r="AF7" s="103"/>
      <c r="AG7" s="113"/>
      <c r="AH7" s="114"/>
      <c r="AI7" s="103"/>
      <c r="AJ7" s="113"/>
      <c r="AK7" s="114"/>
      <c r="AL7" s="103"/>
      <c r="AM7" s="113"/>
      <c r="AN7" s="114"/>
      <c r="AO7" s="103"/>
      <c r="AP7" s="113"/>
      <c r="AQ7" s="114"/>
      <c r="AR7" s="103"/>
      <c r="AS7" s="113"/>
      <c r="AT7" s="114"/>
      <c r="AU7" s="103"/>
      <c r="AV7" s="113"/>
      <c r="AW7" s="114"/>
      <c r="AX7" s="103"/>
      <c r="AY7" s="113"/>
      <c r="AZ7" s="114"/>
      <c r="BA7" s="103"/>
      <c r="BB7" s="113"/>
      <c r="BC7" s="114"/>
      <c r="BD7" s="103"/>
      <c r="BE7" s="113"/>
      <c r="BF7" s="114"/>
      <c r="BG7" s="103"/>
      <c r="BH7" s="113"/>
      <c r="BI7" s="114"/>
      <c r="BJ7" s="103"/>
      <c r="BK7" s="113"/>
      <c r="BL7" s="114"/>
      <c r="BM7" s="103"/>
      <c r="BN7" s="113"/>
      <c r="BO7" s="114"/>
      <c r="BP7" s="103"/>
      <c r="BQ7" s="113"/>
      <c r="BR7" s="114"/>
      <c r="BS7" s="103"/>
      <c r="BT7" s="113"/>
      <c r="BU7" s="114"/>
      <c r="BV7" s="103"/>
      <c r="BW7" s="113"/>
      <c r="BX7" s="114"/>
      <c r="BY7" s="103"/>
      <c r="BZ7" s="113"/>
      <c r="CA7" s="114"/>
      <c r="CB7" s="103"/>
      <c r="CC7" s="113"/>
      <c r="CD7" s="114"/>
      <c r="CE7" s="103"/>
      <c r="CF7" s="113"/>
      <c r="CG7" s="114"/>
    </row>
    <row r="8" spans="1:85" x14ac:dyDescent="0.25">
      <c r="A8" s="89">
        <v>4</v>
      </c>
      <c r="B8" s="119"/>
      <c r="C8" s="119"/>
      <c r="D8" s="88" t="s">
        <v>107</v>
      </c>
      <c r="E8" s="88">
        <v>2</v>
      </c>
      <c r="F8" s="88">
        <v>13.7</v>
      </c>
      <c r="G8" s="88">
        <f t="shared" si="0"/>
        <v>27.4</v>
      </c>
      <c r="H8" s="72">
        <f t="shared" si="1"/>
        <v>2.2027494171557197E-2</v>
      </c>
      <c r="J8" s="73">
        <f t="shared" si="2"/>
        <v>2</v>
      </c>
      <c r="K8" s="74">
        <f t="shared" si="3"/>
        <v>0</v>
      </c>
      <c r="L8" s="91">
        <f t="shared" si="6"/>
        <v>0</v>
      </c>
      <c r="M8" s="80">
        <f t="shared" si="4"/>
        <v>0</v>
      </c>
      <c r="N8" s="66"/>
      <c r="O8" s="113"/>
      <c r="P8" s="114"/>
      <c r="Q8" s="103"/>
      <c r="R8" s="113"/>
      <c r="S8" s="114"/>
      <c r="T8" s="103"/>
      <c r="U8" s="113"/>
      <c r="V8" s="114"/>
      <c r="W8" s="103"/>
      <c r="X8" s="113"/>
      <c r="Y8" s="114"/>
      <c r="Z8" s="103"/>
      <c r="AA8" s="113"/>
      <c r="AB8" s="114"/>
      <c r="AC8" s="103"/>
      <c r="AD8" s="113"/>
      <c r="AE8" s="114"/>
      <c r="AF8" s="103"/>
      <c r="AG8" s="113"/>
      <c r="AH8" s="114"/>
      <c r="AI8" s="103"/>
      <c r="AJ8" s="113"/>
      <c r="AK8" s="114"/>
      <c r="AL8" s="103"/>
      <c r="AM8" s="113"/>
      <c r="AN8" s="114"/>
      <c r="AO8" s="103"/>
      <c r="AP8" s="113"/>
      <c r="AQ8" s="114"/>
      <c r="AR8" s="103"/>
      <c r="AS8" s="113"/>
      <c r="AT8" s="114"/>
      <c r="AU8" s="103"/>
      <c r="AV8" s="113"/>
      <c r="AW8" s="114"/>
      <c r="AX8" s="103"/>
      <c r="AY8" s="113"/>
      <c r="AZ8" s="114"/>
      <c r="BA8" s="103"/>
      <c r="BB8" s="113"/>
      <c r="BC8" s="114"/>
      <c r="BD8" s="103"/>
      <c r="BE8" s="113"/>
      <c r="BF8" s="114"/>
      <c r="BG8" s="103"/>
      <c r="BH8" s="113"/>
      <c r="BI8" s="114"/>
      <c r="BJ8" s="103"/>
      <c r="BK8" s="113"/>
      <c r="BL8" s="114"/>
      <c r="BM8" s="103"/>
      <c r="BN8" s="113"/>
      <c r="BO8" s="114"/>
      <c r="BP8" s="103"/>
      <c r="BQ8" s="113"/>
      <c r="BR8" s="114"/>
      <c r="BS8" s="103"/>
      <c r="BT8" s="113"/>
      <c r="BU8" s="114"/>
      <c r="BV8" s="103"/>
      <c r="BW8" s="113"/>
      <c r="BX8" s="114"/>
      <c r="BY8" s="103"/>
      <c r="BZ8" s="113"/>
      <c r="CA8" s="114"/>
      <c r="CB8" s="103"/>
      <c r="CC8" s="113"/>
      <c r="CD8" s="114"/>
      <c r="CE8" s="103"/>
      <c r="CF8" s="113"/>
      <c r="CG8" s="114"/>
    </row>
    <row r="9" spans="1:85" x14ac:dyDescent="0.25">
      <c r="A9" s="89">
        <v>5</v>
      </c>
      <c r="B9" s="116"/>
      <c r="C9" s="116"/>
      <c r="D9" s="88" t="s">
        <v>108</v>
      </c>
      <c r="E9" s="88">
        <v>2</v>
      </c>
      <c r="F9" s="88">
        <v>7.9</v>
      </c>
      <c r="G9" s="88"/>
      <c r="H9" s="72"/>
      <c r="J9" s="73">
        <f t="shared" si="2"/>
        <v>2</v>
      </c>
      <c r="K9" s="74">
        <f t="shared" si="3"/>
        <v>0</v>
      </c>
      <c r="L9" s="91">
        <f t="shared" si="6"/>
        <v>0</v>
      </c>
      <c r="M9" s="80"/>
      <c r="N9" s="66"/>
      <c r="O9" s="109"/>
      <c r="P9" s="110"/>
      <c r="Q9" s="103"/>
      <c r="R9" s="109"/>
      <c r="S9" s="110"/>
      <c r="T9" s="103"/>
      <c r="U9" s="109"/>
      <c r="V9" s="110"/>
      <c r="W9" s="103"/>
      <c r="X9" s="109"/>
      <c r="Y9" s="110"/>
      <c r="Z9" s="103"/>
      <c r="AA9" s="109"/>
      <c r="AB9" s="110"/>
      <c r="AC9" s="103"/>
      <c r="AD9" s="109"/>
      <c r="AE9" s="110"/>
      <c r="AF9" s="103"/>
      <c r="AG9" s="109"/>
      <c r="AH9" s="110"/>
      <c r="AI9" s="103"/>
      <c r="AJ9" s="109"/>
      <c r="AK9" s="110"/>
      <c r="AL9" s="103"/>
      <c r="AM9" s="109"/>
      <c r="AN9" s="110"/>
      <c r="AO9" s="103"/>
      <c r="AP9" s="109"/>
      <c r="AQ9" s="110"/>
      <c r="AR9" s="103"/>
      <c r="AS9" s="109"/>
      <c r="AT9" s="110"/>
      <c r="AU9" s="103"/>
      <c r="AV9" s="109"/>
      <c r="AW9" s="110"/>
      <c r="AX9" s="103"/>
      <c r="AY9" s="109"/>
      <c r="AZ9" s="110"/>
      <c r="BA9" s="103"/>
      <c r="BB9" s="109"/>
      <c r="BC9" s="110"/>
      <c r="BD9" s="103"/>
      <c r="BE9" s="109"/>
      <c r="BF9" s="110"/>
      <c r="BG9" s="103"/>
      <c r="BH9" s="109"/>
      <c r="BI9" s="110"/>
      <c r="BJ9" s="103"/>
      <c r="BK9" s="109"/>
      <c r="BL9" s="110"/>
      <c r="BM9" s="103"/>
      <c r="BN9" s="109"/>
      <c r="BO9" s="110"/>
      <c r="BP9" s="103"/>
      <c r="BQ9" s="109"/>
      <c r="BR9" s="110"/>
      <c r="BS9" s="103"/>
      <c r="BT9" s="109"/>
      <c r="BU9" s="110"/>
      <c r="BV9" s="103"/>
      <c r="BW9" s="109"/>
      <c r="BX9" s="110"/>
      <c r="BY9" s="103"/>
      <c r="BZ9" s="109"/>
      <c r="CA9" s="110"/>
      <c r="CB9" s="103"/>
      <c r="CC9" s="109"/>
      <c r="CD9" s="110"/>
      <c r="CE9" s="103"/>
      <c r="CF9" s="109"/>
      <c r="CG9" s="110"/>
    </row>
    <row r="10" spans="1:85" x14ac:dyDescent="0.25">
      <c r="A10" s="89">
        <v>6</v>
      </c>
      <c r="B10" s="115" t="s">
        <v>95</v>
      </c>
      <c r="C10" s="115" t="s">
        <v>96</v>
      </c>
      <c r="D10" s="88" t="s">
        <v>106</v>
      </c>
      <c r="E10" s="88">
        <v>2</v>
      </c>
      <c r="F10" s="88">
        <v>11.7</v>
      </c>
      <c r="G10" s="88">
        <f t="shared" si="0"/>
        <v>23.4</v>
      </c>
      <c r="H10" s="72">
        <f t="shared" si="1"/>
        <v>1.8811801591767825E-2</v>
      </c>
      <c r="J10" s="73">
        <f t="shared" si="2"/>
        <v>2</v>
      </c>
      <c r="K10" s="74">
        <f t="shared" si="3"/>
        <v>0</v>
      </c>
      <c r="L10" s="91">
        <f t="shared" si="6"/>
        <v>0</v>
      </c>
      <c r="M10" s="80">
        <f t="shared" si="4"/>
        <v>0</v>
      </c>
      <c r="N10" s="66" t="str">
        <f t="shared" si="5"/>
        <v/>
      </c>
      <c r="O10" s="113"/>
      <c r="P10" s="114"/>
      <c r="Q10" s="103"/>
      <c r="R10" s="113"/>
      <c r="S10" s="114"/>
      <c r="T10" s="103"/>
      <c r="U10" s="113"/>
      <c r="V10" s="114"/>
      <c r="W10" s="103"/>
      <c r="X10" s="113"/>
      <c r="Y10" s="114"/>
      <c r="Z10" s="103"/>
      <c r="AA10" s="113"/>
      <c r="AB10" s="114"/>
      <c r="AC10" s="103"/>
      <c r="AD10" s="113"/>
      <c r="AE10" s="114"/>
      <c r="AF10" s="103"/>
      <c r="AG10" s="113"/>
      <c r="AH10" s="114"/>
      <c r="AI10" s="103"/>
      <c r="AJ10" s="113"/>
      <c r="AK10" s="114"/>
      <c r="AL10" s="103"/>
      <c r="AM10" s="113"/>
      <c r="AN10" s="114"/>
      <c r="AO10" s="103"/>
      <c r="AP10" s="113"/>
      <c r="AQ10" s="114"/>
      <c r="AR10" s="103"/>
      <c r="AS10" s="113"/>
      <c r="AT10" s="114"/>
      <c r="AU10" s="103"/>
      <c r="AV10" s="113"/>
      <c r="AW10" s="114"/>
      <c r="AX10" s="103"/>
      <c r="AY10" s="113"/>
      <c r="AZ10" s="114"/>
      <c r="BA10" s="103"/>
      <c r="BB10" s="113"/>
      <c r="BC10" s="114"/>
      <c r="BD10" s="103"/>
      <c r="BE10" s="113"/>
      <c r="BF10" s="114"/>
      <c r="BG10" s="103"/>
      <c r="BH10" s="113"/>
      <c r="BI10" s="114"/>
      <c r="BJ10" s="103"/>
      <c r="BK10" s="113"/>
      <c r="BL10" s="114"/>
      <c r="BM10" s="103"/>
      <c r="BN10" s="113"/>
      <c r="BO10" s="114"/>
      <c r="BP10" s="103"/>
      <c r="BQ10" s="113"/>
      <c r="BR10" s="114"/>
      <c r="BS10" s="103"/>
      <c r="BT10" s="113"/>
      <c r="BU10" s="114"/>
      <c r="BV10" s="103"/>
      <c r="BW10" s="113"/>
      <c r="BX10" s="114"/>
      <c r="BY10" s="103"/>
      <c r="BZ10" s="113"/>
      <c r="CA10" s="114"/>
      <c r="CB10" s="103"/>
      <c r="CC10" s="113"/>
      <c r="CD10" s="114"/>
      <c r="CE10" s="103"/>
      <c r="CF10" s="113"/>
      <c r="CG10" s="114"/>
    </row>
    <row r="11" spans="1:85" x14ac:dyDescent="0.25">
      <c r="A11" s="89">
        <v>7</v>
      </c>
      <c r="B11" s="119"/>
      <c r="C11" s="119"/>
      <c r="D11" s="88" t="s">
        <v>107</v>
      </c>
      <c r="E11" s="88">
        <v>2</v>
      </c>
      <c r="F11" s="88">
        <v>13.7</v>
      </c>
      <c r="G11" s="88">
        <f t="shared" si="0"/>
        <v>27.4</v>
      </c>
      <c r="H11" s="72">
        <f t="shared" si="1"/>
        <v>2.2027494171557197E-2</v>
      </c>
      <c r="J11" s="73">
        <f t="shared" si="2"/>
        <v>2</v>
      </c>
      <c r="K11" s="74">
        <f t="shared" si="3"/>
        <v>0</v>
      </c>
      <c r="L11" s="91">
        <f t="shared" si="6"/>
        <v>0</v>
      </c>
      <c r="M11" s="80">
        <f t="shared" si="4"/>
        <v>0</v>
      </c>
      <c r="N11" s="66"/>
      <c r="O11" s="113"/>
      <c r="P11" s="114"/>
      <c r="Q11" s="103"/>
      <c r="R11" s="113"/>
      <c r="S11" s="114"/>
      <c r="T11" s="103"/>
      <c r="U11" s="113"/>
      <c r="V11" s="114"/>
      <c r="W11" s="103"/>
      <c r="X11" s="113"/>
      <c r="Y11" s="114"/>
      <c r="Z11" s="103"/>
      <c r="AA11" s="113"/>
      <c r="AB11" s="114"/>
      <c r="AC11" s="103"/>
      <c r="AD11" s="113"/>
      <c r="AE11" s="114"/>
      <c r="AF11" s="103"/>
      <c r="AG11" s="113"/>
      <c r="AH11" s="114"/>
      <c r="AI11" s="103"/>
      <c r="AJ11" s="113"/>
      <c r="AK11" s="114"/>
      <c r="AL11" s="103"/>
      <c r="AM11" s="113"/>
      <c r="AN11" s="114"/>
      <c r="AO11" s="103"/>
      <c r="AP11" s="113"/>
      <c r="AQ11" s="114"/>
      <c r="AR11" s="103"/>
      <c r="AS11" s="113"/>
      <c r="AT11" s="114"/>
      <c r="AU11" s="103"/>
      <c r="AV11" s="113"/>
      <c r="AW11" s="114"/>
      <c r="AX11" s="103"/>
      <c r="AY11" s="113"/>
      <c r="AZ11" s="114"/>
      <c r="BA11" s="103"/>
      <c r="BB11" s="113"/>
      <c r="BC11" s="114"/>
      <c r="BD11" s="103"/>
      <c r="BE11" s="113"/>
      <c r="BF11" s="114"/>
      <c r="BG11" s="103"/>
      <c r="BH11" s="113"/>
      <c r="BI11" s="114"/>
      <c r="BJ11" s="103"/>
      <c r="BK11" s="113"/>
      <c r="BL11" s="114"/>
      <c r="BM11" s="103"/>
      <c r="BN11" s="113"/>
      <c r="BO11" s="114"/>
      <c r="BP11" s="103"/>
      <c r="BQ11" s="113"/>
      <c r="BR11" s="114"/>
      <c r="BS11" s="103"/>
      <c r="BT11" s="113"/>
      <c r="BU11" s="114"/>
      <c r="BV11" s="103"/>
      <c r="BW11" s="113"/>
      <c r="BX11" s="114"/>
      <c r="BY11" s="103"/>
      <c r="BZ11" s="113"/>
      <c r="CA11" s="114"/>
      <c r="CB11" s="103"/>
      <c r="CC11" s="113"/>
      <c r="CD11" s="114"/>
      <c r="CE11" s="103"/>
      <c r="CF11" s="113"/>
      <c r="CG11" s="114"/>
    </row>
    <row r="12" spans="1:85" x14ac:dyDescent="0.25">
      <c r="A12" s="89">
        <v>8</v>
      </c>
      <c r="B12" s="116"/>
      <c r="C12" s="116"/>
      <c r="D12" s="88" t="s">
        <v>108</v>
      </c>
      <c r="E12" s="88">
        <v>2</v>
      </c>
      <c r="F12" s="88">
        <v>7.9</v>
      </c>
      <c r="G12" s="88"/>
      <c r="H12" s="72"/>
      <c r="J12" s="73">
        <f t="shared" si="2"/>
        <v>2</v>
      </c>
      <c r="K12" s="74">
        <f t="shared" si="3"/>
        <v>0</v>
      </c>
      <c r="L12" s="91">
        <f t="shared" si="6"/>
        <v>0</v>
      </c>
      <c r="M12" s="80"/>
      <c r="N12" s="66"/>
      <c r="O12" s="109"/>
      <c r="P12" s="110"/>
      <c r="Q12" s="103"/>
      <c r="R12" s="109"/>
      <c r="S12" s="110"/>
      <c r="T12" s="103"/>
      <c r="U12" s="109"/>
      <c r="V12" s="110"/>
      <c r="W12" s="103"/>
      <c r="X12" s="109"/>
      <c r="Y12" s="110"/>
      <c r="Z12" s="103"/>
      <c r="AA12" s="109"/>
      <c r="AB12" s="110"/>
      <c r="AC12" s="103"/>
      <c r="AD12" s="109"/>
      <c r="AE12" s="110"/>
      <c r="AF12" s="103"/>
      <c r="AG12" s="109"/>
      <c r="AH12" s="110"/>
      <c r="AI12" s="103"/>
      <c r="AJ12" s="109"/>
      <c r="AK12" s="110"/>
      <c r="AL12" s="103"/>
      <c r="AM12" s="109"/>
      <c r="AN12" s="110"/>
      <c r="AO12" s="103"/>
      <c r="AP12" s="109"/>
      <c r="AQ12" s="110"/>
      <c r="AR12" s="103"/>
      <c r="AS12" s="109"/>
      <c r="AT12" s="110"/>
      <c r="AU12" s="103"/>
      <c r="AV12" s="109"/>
      <c r="AW12" s="110"/>
      <c r="AX12" s="103"/>
      <c r="AY12" s="109"/>
      <c r="AZ12" s="110"/>
      <c r="BA12" s="103"/>
      <c r="BB12" s="109"/>
      <c r="BC12" s="110"/>
      <c r="BD12" s="103"/>
      <c r="BE12" s="109"/>
      <c r="BF12" s="110"/>
      <c r="BG12" s="103"/>
      <c r="BH12" s="109"/>
      <c r="BI12" s="110"/>
      <c r="BJ12" s="103"/>
      <c r="BK12" s="109"/>
      <c r="BL12" s="110"/>
      <c r="BM12" s="103"/>
      <c r="BN12" s="109"/>
      <c r="BO12" s="110"/>
      <c r="BP12" s="103"/>
      <c r="BQ12" s="109"/>
      <c r="BR12" s="110"/>
      <c r="BS12" s="103"/>
      <c r="BT12" s="109"/>
      <c r="BU12" s="110"/>
      <c r="BV12" s="103"/>
      <c r="BW12" s="109"/>
      <c r="BX12" s="110"/>
      <c r="BY12" s="103"/>
      <c r="BZ12" s="109"/>
      <c r="CA12" s="110"/>
      <c r="CB12" s="103"/>
      <c r="CC12" s="109"/>
      <c r="CD12" s="110"/>
      <c r="CE12" s="103"/>
      <c r="CF12" s="109"/>
      <c r="CG12" s="110"/>
    </row>
    <row r="13" spans="1:85" x14ac:dyDescent="0.25">
      <c r="A13" s="89">
        <v>9</v>
      </c>
      <c r="B13" s="115" t="s">
        <v>97</v>
      </c>
      <c r="C13" s="115" t="s">
        <v>96</v>
      </c>
      <c r="D13" s="88" t="s">
        <v>106</v>
      </c>
      <c r="E13" s="88">
        <v>4</v>
      </c>
      <c r="F13" s="88">
        <v>9.6</v>
      </c>
      <c r="G13" s="88">
        <f t="shared" si="0"/>
        <v>38.4</v>
      </c>
      <c r="H13" s="72">
        <f t="shared" si="1"/>
        <v>3.0870648765977969E-2</v>
      </c>
      <c r="J13" s="73">
        <f t="shared" si="2"/>
        <v>4</v>
      </c>
      <c r="K13" s="74">
        <f t="shared" si="3"/>
        <v>0</v>
      </c>
      <c r="L13" s="91">
        <f t="shared" si="6"/>
        <v>0</v>
      </c>
      <c r="M13" s="80">
        <f t="shared" si="4"/>
        <v>0</v>
      </c>
      <c r="N13" s="66" t="str">
        <f t="shared" si="5"/>
        <v/>
      </c>
      <c r="O13" s="113"/>
      <c r="P13" s="114"/>
      <c r="Q13" s="103"/>
      <c r="R13" s="113"/>
      <c r="S13" s="114"/>
      <c r="T13" s="103"/>
      <c r="U13" s="113"/>
      <c r="V13" s="114"/>
      <c r="W13" s="103"/>
      <c r="X13" s="113"/>
      <c r="Y13" s="114"/>
      <c r="Z13" s="103"/>
      <c r="AA13" s="113"/>
      <c r="AB13" s="114"/>
      <c r="AC13" s="103"/>
      <c r="AD13" s="113"/>
      <c r="AE13" s="114"/>
      <c r="AF13" s="103"/>
      <c r="AG13" s="113"/>
      <c r="AH13" s="114"/>
      <c r="AI13" s="103"/>
      <c r="AJ13" s="113"/>
      <c r="AK13" s="114"/>
      <c r="AL13" s="103"/>
      <c r="AM13" s="113"/>
      <c r="AN13" s="114"/>
      <c r="AO13" s="103"/>
      <c r="AP13" s="113"/>
      <c r="AQ13" s="114"/>
      <c r="AR13" s="103"/>
      <c r="AS13" s="113"/>
      <c r="AT13" s="114"/>
      <c r="AU13" s="103"/>
      <c r="AV13" s="113"/>
      <c r="AW13" s="114"/>
      <c r="AX13" s="103"/>
      <c r="AY13" s="113"/>
      <c r="AZ13" s="114"/>
      <c r="BA13" s="103"/>
      <c r="BB13" s="113"/>
      <c r="BC13" s="114"/>
      <c r="BD13" s="103"/>
      <c r="BE13" s="113"/>
      <c r="BF13" s="114"/>
      <c r="BG13" s="103"/>
      <c r="BH13" s="113"/>
      <c r="BI13" s="114"/>
      <c r="BJ13" s="103"/>
      <c r="BK13" s="113"/>
      <c r="BL13" s="114"/>
      <c r="BM13" s="103"/>
      <c r="BN13" s="113"/>
      <c r="BO13" s="114"/>
      <c r="BP13" s="103"/>
      <c r="BQ13" s="113"/>
      <c r="BR13" s="114"/>
      <c r="BS13" s="103"/>
      <c r="BT13" s="113"/>
      <c r="BU13" s="114"/>
      <c r="BV13" s="103"/>
      <c r="BW13" s="113"/>
      <c r="BX13" s="114"/>
      <c r="BY13" s="103"/>
      <c r="BZ13" s="113"/>
      <c r="CA13" s="114"/>
      <c r="CB13" s="103"/>
      <c r="CC13" s="113"/>
      <c r="CD13" s="114"/>
      <c r="CE13" s="103"/>
      <c r="CF13" s="113"/>
      <c r="CG13" s="114"/>
    </row>
    <row r="14" spans="1:85" x14ac:dyDescent="0.25">
      <c r="A14" s="89">
        <v>10</v>
      </c>
      <c r="B14" s="116"/>
      <c r="C14" s="116"/>
      <c r="D14" s="88" t="s">
        <v>107</v>
      </c>
      <c r="E14" s="88">
        <v>2</v>
      </c>
      <c r="F14" s="88">
        <v>8.5</v>
      </c>
      <c r="G14" s="88">
        <f t="shared" si="0"/>
        <v>17</v>
      </c>
      <c r="H14" s="72">
        <f t="shared" si="1"/>
        <v>1.366669346410483E-2</v>
      </c>
      <c r="J14" s="73">
        <f t="shared" si="2"/>
        <v>2</v>
      </c>
      <c r="K14" s="74">
        <f t="shared" si="3"/>
        <v>0</v>
      </c>
      <c r="L14" s="91">
        <f t="shared" si="6"/>
        <v>0</v>
      </c>
      <c r="M14" s="80">
        <f t="shared" si="4"/>
        <v>0</v>
      </c>
      <c r="N14" s="66"/>
      <c r="O14" s="113"/>
      <c r="P14" s="114"/>
      <c r="Q14" s="103"/>
      <c r="R14" s="113"/>
      <c r="S14" s="114"/>
      <c r="T14" s="103"/>
      <c r="U14" s="113"/>
      <c r="V14" s="114"/>
      <c r="W14" s="103"/>
      <c r="X14" s="113"/>
      <c r="Y14" s="114"/>
      <c r="Z14" s="103"/>
      <c r="AA14" s="113"/>
      <c r="AB14" s="114"/>
      <c r="AC14" s="103"/>
      <c r="AD14" s="113"/>
      <c r="AE14" s="114"/>
      <c r="AF14" s="103"/>
      <c r="AG14" s="113"/>
      <c r="AH14" s="114"/>
      <c r="AI14" s="103"/>
      <c r="AJ14" s="113"/>
      <c r="AK14" s="114"/>
      <c r="AL14" s="103"/>
      <c r="AM14" s="113"/>
      <c r="AN14" s="114"/>
      <c r="AO14" s="103"/>
      <c r="AP14" s="113"/>
      <c r="AQ14" s="114"/>
      <c r="AR14" s="103"/>
      <c r="AS14" s="113"/>
      <c r="AT14" s="114"/>
      <c r="AU14" s="103"/>
      <c r="AV14" s="113"/>
      <c r="AW14" s="114"/>
      <c r="AX14" s="103"/>
      <c r="AY14" s="113"/>
      <c r="AZ14" s="114"/>
      <c r="BA14" s="103"/>
      <c r="BB14" s="113"/>
      <c r="BC14" s="114"/>
      <c r="BD14" s="103"/>
      <c r="BE14" s="113"/>
      <c r="BF14" s="114"/>
      <c r="BG14" s="103"/>
      <c r="BH14" s="113"/>
      <c r="BI14" s="114"/>
      <c r="BJ14" s="103"/>
      <c r="BK14" s="113"/>
      <c r="BL14" s="114"/>
      <c r="BM14" s="103"/>
      <c r="BN14" s="113"/>
      <c r="BO14" s="114"/>
      <c r="BP14" s="103"/>
      <c r="BQ14" s="113"/>
      <c r="BR14" s="114"/>
      <c r="BS14" s="103"/>
      <c r="BT14" s="113"/>
      <c r="BU14" s="114"/>
      <c r="BV14" s="103"/>
      <c r="BW14" s="113"/>
      <c r="BX14" s="114"/>
      <c r="BY14" s="103"/>
      <c r="BZ14" s="113"/>
      <c r="CA14" s="114"/>
      <c r="CB14" s="103"/>
      <c r="CC14" s="113"/>
      <c r="CD14" s="114"/>
      <c r="CE14" s="103"/>
      <c r="CF14" s="113"/>
      <c r="CG14" s="114"/>
    </row>
    <row r="15" spans="1:85" x14ac:dyDescent="0.25">
      <c r="A15" s="89">
        <v>11</v>
      </c>
      <c r="B15" s="115" t="s">
        <v>98</v>
      </c>
      <c r="C15" s="115" t="s">
        <v>101</v>
      </c>
      <c r="D15" s="88" t="s">
        <v>106</v>
      </c>
      <c r="E15" s="88">
        <v>1</v>
      </c>
      <c r="F15" s="88">
        <v>15.1</v>
      </c>
      <c r="G15" s="88">
        <f t="shared" si="0"/>
        <v>15.1</v>
      </c>
      <c r="H15" s="72">
        <f t="shared" si="1"/>
        <v>1.2139239488704878E-2</v>
      </c>
      <c r="J15" s="73">
        <f t="shared" si="2"/>
        <v>1</v>
      </c>
      <c r="K15" s="74">
        <f t="shared" si="3"/>
        <v>0</v>
      </c>
      <c r="L15" s="91">
        <f t="shared" si="6"/>
        <v>0</v>
      </c>
      <c r="M15" s="80">
        <f t="shared" si="4"/>
        <v>0</v>
      </c>
      <c r="N15" s="66" t="str">
        <f t="shared" si="5"/>
        <v/>
      </c>
      <c r="O15" s="113"/>
      <c r="P15" s="114"/>
      <c r="Q15" s="103"/>
      <c r="R15" s="113"/>
      <c r="S15" s="114"/>
      <c r="T15" s="103"/>
      <c r="U15" s="113"/>
      <c r="V15" s="114"/>
      <c r="W15" s="103"/>
      <c r="X15" s="113"/>
      <c r="Y15" s="114"/>
      <c r="Z15" s="103"/>
      <c r="AA15" s="113"/>
      <c r="AB15" s="114"/>
      <c r="AC15" s="103"/>
      <c r="AD15" s="113"/>
      <c r="AE15" s="114"/>
      <c r="AF15" s="103"/>
      <c r="AG15" s="113"/>
      <c r="AH15" s="114"/>
      <c r="AI15" s="103"/>
      <c r="AJ15" s="113"/>
      <c r="AK15" s="114"/>
      <c r="AL15" s="103"/>
      <c r="AM15" s="113"/>
      <c r="AN15" s="114"/>
      <c r="AO15" s="103"/>
      <c r="AP15" s="113"/>
      <c r="AQ15" s="114"/>
      <c r="AR15" s="103"/>
      <c r="AS15" s="113"/>
      <c r="AT15" s="114"/>
      <c r="AU15" s="103"/>
      <c r="AV15" s="113"/>
      <c r="AW15" s="114"/>
      <c r="AX15" s="103"/>
      <c r="AY15" s="113"/>
      <c r="AZ15" s="114"/>
      <c r="BA15" s="103"/>
      <c r="BB15" s="113"/>
      <c r="BC15" s="114"/>
      <c r="BD15" s="103"/>
      <c r="BE15" s="113"/>
      <c r="BF15" s="114"/>
      <c r="BG15" s="103"/>
      <c r="BH15" s="113"/>
      <c r="BI15" s="114"/>
      <c r="BJ15" s="103"/>
      <c r="BK15" s="113"/>
      <c r="BL15" s="114"/>
      <c r="BM15" s="103"/>
      <c r="BN15" s="113"/>
      <c r="BO15" s="114"/>
      <c r="BP15" s="103"/>
      <c r="BQ15" s="113"/>
      <c r="BR15" s="114"/>
      <c r="BS15" s="103"/>
      <c r="BT15" s="113"/>
      <c r="BU15" s="114"/>
      <c r="BV15" s="103"/>
      <c r="BW15" s="113"/>
      <c r="BX15" s="114"/>
      <c r="BY15" s="103"/>
      <c r="BZ15" s="113"/>
      <c r="CA15" s="114"/>
      <c r="CB15" s="103"/>
      <c r="CC15" s="113"/>
      <c r="CD15" s="114"/>
      <c r="CE15" s="103"/>
      <c r="CF15" s="113"/>
      <c r="CG15" s="114"/>
    </row>
    <row r="16" spans="1:85" x14ac:dyDescent="0.25">
      <c r="A16" s="89">
        <v>12</v>
      </c>
      <c r="B16" s="119"/>
      <c r="C16" s="119"/>
      <c r="D16" s="88" t="s">
        <v>107</v>
      </c>
      <c r="E16" s="88">
        <v>1</v>
      </c>
      <c r="F16" s="88">
        <v>13.5</v>
      </c>
      <c r="G16" s="88"/>
      <c r="H16" s="72"/>
      <c r="J16" s="73">
        <f t="shared" si="2"/>
        <v>1</v>
      </c>
      <c r="K16" s="74">
        <f t="shared" si="3"/>
        <v>0</v>
      </c>
      <c r="L16" s="91">
        <f t="shared" si="6"/>
        <v>0</v>
      </c>
      <c r="M16" s="80"/>
      <c r="N16" s="66"/>
      <c r="O16" s="109"/>
      <c r="P16" s="110"/>
      <c r="Q16" s="103"/>
      <c r="R16" s="109"/>
      <c r="S16" s="110"/>
      <c r="T16" s="103"/>
      <c r="U16" s="109"/>
      <c r="V16" s="110"/>
      <c r="W16" s="103"/>
      <c r="X16" s="109"/>
      <c r="Y16" s="110"/>
      <c r="Z16" s="103"/>
      <c r="AA16" s="109"/>
      <c r="AB16" s="110"/>
      <c r="AC16" s="103"/>
      <c r="AD16" s="109"/>
      <c r="AE16" s="110"/>
      <c r="AF16" s="103"/>
      <c r="AG16" s="109"/>
      <c r="AH16" s="110"/>
      <c r="AI16" s="103"/>
      <c r="AJ16" s="109"/>
      <c r="AK16" s="110"/>
      <c r="AL16" s="103"/>
      <c r="AM16" s="109"/>
      <c r="AN16" s="110"/>
      <c r="AO16" s="103"/>
      <c r="AP16" s="109"/>
      <c r="AQ16" s="110"/>
      <c r="AR16" s="103"/>
      <c r="AS16" s="109"/>
      <c r="AT16" s="110"/>
      <c r="AU16" s="103"/>
      <c r="AV16" s="109"/>
      <c r="AW16" s="110"/>
      <c r="AX16" s="103"/>
      <c r="AY16" s="109"/>
      <c r="AZ16" s="110"/>
      <c r="BA16" s="103"/>
      <c r="BB16" s="109"/>
      <c r="BC16" s="110"/>
      <c r="BD16" s="103"/>
      <c r="BE16" s="109"/>
      <c r="BF16" s="110"/>
      <c r="BG16" s="103"/>
      <c r="BH16" s="109"/>
      <c r="BI16" s="110"/>
      <c r="BJ16" s="103"/>
      <c r="BK16" s="109"/>
      <c r="BL16" s="110"/>
      <c r="BM16" s="103"/>
      <c r="BN16" s="109"/>
      <c r="BO16" s="110"/>
      <c r="BP16" s="103"/>
      <c r="BQ16" s="109"/>
      <c r="BR16" s="110"/>
      <c r="BS16" s="103"/>
      <c r="BT16" s="109"/>
      <c r="BU16" s="110"/>
      <c r="BV16" s="103"/>
      <c r="BW16" s="109"/>
      <c r="BX16" s="110"/>
      <c r="BY16" s="103"/>
      <c r="BZ16" s="109"/>
      <c r="CA16" s="110"/>
      <c r="CB16" s="103"/>
      <c r="CC16" s="109"/>
      <c r="CD16" s="110"/>
      <c r="CE16" s="103"/>
      <c r="CF16" s="109"/>
      <c r="CG16" s="110"/>
    </row>
    <row r="17" spans="1:85" x14ac:dyDescent="0.25">
      <c r="A17" s="89">
        <v>13</v>
      </c>
      <c r="B17" s="116"/>
      <c r="C17" s="116"/>
      <c r="D17" s="88" t="s">
        <v>108</v>
      </c>
      <c r="E17" s="88">
        <v>1</v>
      </c>
      <c r="F17" s="88">
        <v>15.1</v>
      </c>
      <c r="G17" s="88"/>
      <c r="H17" s="72"/>
      <c r="J17" s="73">
        <f t="shared" si="2"/>
        <v>1</v>
      </c>
      <c r="K17" s="74">
        <f t="shared" si="3"/>
        <v>0</v>
      </c>
      <c r="L17" s="91">
        <f t="shared" si="6"/>
        <v>0</v>
      </c>
      <c r="M17" s="80"/>
      <c r="N17" s="66"/>
      <c r="O17" s="109"/>
      <c r="P17" s="110"/>
      <c r="Q17" s="103"/>
      <c r="R17" s="109"/>
      <c r="S17" s="110"/>
      <c r="T17" s="103"/>
      <c r="U17" s="109"/>
      <c r="V17" s="110"/>
      <c r="W17" s="103"/>
      <c r="X17" s="109"/>
      <c r="Y17" s="110"/>
      <c r="Z17" s="103"/>
      <c r="AA17" s="109"/>
      <c r="AB17" s="110"/>
      <c r="AC17" s="103"/>
      <c r="AD17" s="109"/>
      <c r="AE17" s="110"/>
      <c r="AF17" s="103"/>
      <c r="AG17" s="109"/>
      <c r="AH17" s="110"/>
      <c r="AI17" s="103"/>
      <c r="AJ17" s="109"/>
      <c r="AK17" s="110"/>
      <c r="AL17" s="103"/>
      <c r="AM17" s="109"/>
      <c r="AN17" s="110"/>
      <c r="AO17" s="103"/>
      <c r="AP17" s="109"/>
      <c r="AQ17" s="110"/>
      <c r="AR17" s="103"/>
      <c r="AS17" s="109"/>
      <c r="AT17" s="110"/>
      <c r="AU17" s="103"/>
      <c r="AV17" s="109"/>
      <c r="AW17" s="110"/>
      <c r="AX17" s="103"/>
      <c r="AY17" s="109"/>
      <c r="AZ17" s="110"/>
      <c r="BA17" s="103"/>
      <c r="BB17" s="109"/>
      <c r="BC17" s="110"/>
      <c r="BD17" s="103"/>
      <c r="BE17" s="109"/>
      <c r="BF17" s="110"/>
      <c r="BG17" s="103"/>
      <c r="BH17" s="109"/>
      <c r="BI17" s="110"/>
      <c r="BJ17" s="103"/>
      <c r="BK17" s="109"/>
      <c r="BL17" s="110"/>
      <c r="BM17" s="103"/>
      <c r="BN17" s="109"/>
      <c r="BO17" s="110"/>
      <c r="BP17" s="103"/>
      <c r="BQ17" s="109"/>
      <c r="BR17" s="110"/>
      <c r="BS17" s="103"/>
      <c r="BT17" s="109"/>
      <c r="BU17" s="110"/>
      <c r="BV17" s="103"/>
      <c r="BW17" s="109"/>
      <c r="BX17" s="110"/>
      <c r="BY17" s="103"/>
      <c r="BZ17" s="109"/>
      <c r="CA17" s="110"/>
      <c r="CB17" s="103"/>
      <c r="CC17" s="109"/>
      <c r="CD17" s="110"/>
      <c r="CE17" s="103"/>
      <c r="CF17" s="109"/>
      <c r="CG17" s="110"/>
    </row>
    <row r="18" spans="1:85" x14ac:dyDescent="0.25">
      <c r="A18" s="89">
        <v>14</v>
      </c>
      <c r="B18" s="88" t="s">
        <v>99</v>
      </c>
      <c r="C18" s="88" t="s">
        <v>101</v>
      </c>
      <c r="D18" s="88" t="s">
        <v>106</v>
      </c>
      <c r="E18" s="88">
        <v>1</v>
      </c>
      <c r="F18" s="88">
        <v>17.8</v>
      </c>
      <c r="G18" s="88">
        <f t="shared" si="0"/>
        <v>17.8</v>
      </c>
      <c r="H18" s="72">
        <f t="shared" si="1"/>
        <v>1.4309831980062705E-2</v>
      </c>
      <c r="J18" s="73">
        <f t="shared" si="2"/>
        <v>1</v>
      </c>
      <c r="K18" s="74">
        <f t="shared" si="3"/>
        <v>0</v>
      </c>
      <c r="L18" s="91">
        <f t="shared" si="6"/>
        <v>0</v>
      </c>
      <c r="M18" s="80">
        <f t="shared" si="4"/>
        <v>0</v>
      </c>
      <c r="N18" s="66" t="str">
        <f t="shared" si="5"/>
        <v/>
      </c>
      <c r="O18" s="113"/>
      <c r="P18" s="114"/>
      <c r="Q18" s="103"/>
      <c r="R18" s="113"/>
      <c r="S18" s="114"/>
      <c r="T18" s="103"/>
      <c r="U18" s="113"/>
      <c r="V18" s="114"/>
      <c r="W18" s="103"/>
      <c r="X18" s="113"/>
      <c r="Y18" s="114"/>
      <c r="Z18" s="103"/>
      <c r="AA18" s="113"/>
      <c r="AB18" s="114"/>
      <c r="AC18" s="103"/>
      <c r="AD18" s="113"/>
      <c r="AE18" s="114"/>
      <c r="AF18" s="103"/>
      <c r="AG18" s="113"/>
      <c r="AH18" s="114"/>
      <c r="AI18" s="103"/>
      <c r="AJ18" s="113"/>
      <c r="AK18" s="114"/>
      <c r="AL18" s="103"/>
      <c r="AM18" s="113"/>
      <c r="AN18" s="114"/>
      <c r="AO18" s="103"/>
      <c r="AP18" s="113"/>
      <c r="AQ18" s="114"/>
      <c r="AR18" s="103"/>
      <c r="AS18" s="113"/>
      <c r="AT18" s="114"/>
      <c r="AU18" s="103"/>
      <c r="AV18" s="113"/>
      <c r="AW18" s="114"/>
      <c r="AX18" s="103"/>
      <c r="AY18" s="113"/>
      <c r="AZ18" s="114"/>
      <c r="BA18" s="103"/>
      <c r="BB18" s="113"/>
      <c r="BC18" s="114"/>
      <c r="BD18" s="103"/>
      <c r="BE18" s="113"/>
      <c r="BF18" s="114"/>
      <c r="BG18" s="103"/>
      <c r="BH18" s="113"/>
      <c r="BI18" s="114"/>
      <c r="BJ18" s="103"/>
      <c r="BK18" s="113"/>
      <c r="BL18" s="114"/>
      <c r="BM18" s="103"/>
      <c r="BN18" s="113"/>
      <c r="BO18" s="114"/>
      <c r="BP18" s="103"/>
      <c r="BQ18" s="113"/>
      <c r="BR18" s="114"/>
      <c r="BS18" s="103"/>
      <c r="BT18" s="113"/>
      <c r="BU18" s="114"/>
      <c r="BV18" s="103"/>
      <c r="BW18" s="113"/>
      <c r="BX18" s="114"/>
      <c r="BY18" s="103"/>
      <c r="BZ18" s="113"/>
      <c r="CA18" s="114"/>
      <c r="CB18" s="103"/>
      <c r="CC18" s="113"/>
      <c r="CD18" s="114"/>
      <c r="CE18" s="103"/>
      <c r="CF18" s="113"/>
      <c r="CG18" s="114"/>
    </row>
    <row r="19" spans="1:85" ht="30" x14ac:dyDescent="0.25">
      <c r="A19" s="89">
        <v>15</v>
      </c>
      <c r="B19" s="88" t="s">
        <v>100</v>
      </c>
      <c r="C19" s="88" t="s">
        <v>102</v>
      </c>
      <c r="D19" s="88" t="s">
        <v>106</v>
      </c>
      <c r="E19" s="88">
        <v>1</v>
      </c>
      <c r="F19" s="88">
        <v>6.8</v>
      </c>
      <c r="G19" s="88">
        <f t="shared" si="0"/>
        <v>6.8</v>
      </c>
      <c r="H19" s="72">
        <f t="shared" si="1"/>
        <v>5.4666773856419321E-3</v>
      </c>
      <c r="J19" s="73">
        <f t="shared" si="2"/>
        <v>1</v>
      </c>
      <c r="K19" s="74">
        <f t="shared" si="3"/>
        <v>0</v>
      </c>
      <c r="L19" s="91">
        <f t="shared" si="6"/>
        <v>0</v>
      </c>
      <c r="M19" s="80">
        <f t="shared" si="4"/>
        <v>0</v>
      </c>
      <c r="N19" s="66" t="str">
        <f t="shared" si="5"/>
        <v/>
      </c>
      <c r="O19" s="113"/>
      <c r="P19" s="114"/>
      <c r="Q19" s="103"/>
      <c r="R19" s="113"/>
      <c r="S19" s="114"/>
      <c r="T19" s="103"/>
      <c r="U19" s="113"/>
      <c r="V19" s="114"/>
      <c r="W19" s="103"/>
      <c r="X19" s="113"/>
      <c r="Y19" s="114"/>
      <c r="Z19" s="103"/>
      <c r="AA19" s="113"/>
      <c r="AB19" s="114"/>
      <c r="AC19" s="103"/>
      <c r="AD19" s="113"/>
      <c r="AE19" s="114"/>
      <c r="AF19" s="103"/>
      <c r="AG19" s="113"/>
      <c r="AH19" s="114"/>
      <c r="AI19" s="103"/>
      <c r="AJ19" s="113"/>
      <c r="AK19" s="114"/>
      <c r="AL19" s="103"/>
      <c r="AM19" s="113"/>
      <c r="AN19" s="114"/>
      <c r="AO19" s="103"/>
      <c r="AP19" s="113"/>
      <c r="AQ19" s="114"/>
      <c r="AR19" s="103"/>
      <c r="AS19" s="113"/>
      <c r="AT19" s="114"/>
      <c r="AU19" s="103"/>
      <c r="AV19" s="113"/>
      <c r="AW19" s="114"/>
      <c r="AX19" s="103"/>
      <c r="AY19" s="113"/>
      <c r="AZ19" s="114"/>
      <c r="BA19" s="103"/>
      <c r="BB19" s="113"/>
      <c r="BC19" s="114"/>
      <c r="BD19" s="103"/>
      <c r="BE19" s="113"/>
      <c r="BF19" s="114"/>
      <c r="BG19" s="103"/>
      <c r="BH19" s="113"/>
      <c r="BI19" s="114"/>
      <c r="BJ19" s="103"/>
      <c r="BK19" s="113"/>
      <c r="BL19" s="114"/>
      <c r="BM19" s="103"/>
      <c r="BN19" s="113"/>
      <c r="BO19" s="114"/>
      <c r="BP19" s="103"/>
      <c r="BQ19" s="113"/>
      <c r="BR19" s="114"/>
      <c r="BS19" s="103"/>
      <c r="BT19" s="113"/>
      <c r="BU19" s="114"/>
      <c r="BV19" s="103"/>
      <c r="BW19" s="113"/>
      <c r="BX19" s="114"/>
      <c r="BY19" s="103"/>
      <c r="BZ19" s="113"/>
      <c r="CA19" s="114"/>
      <c r="CB19" s="103"/>
      <c r="CC19" s="113"/>
      <c r="CD19" s="114"/>
      <c r="CE19" s="103"/>
      <c r="CF19" s="113"/>
      <c r="CG19" s="114"/>
    </row>
  </sheetData>
  <mergeCells count="298">
    <mergeCell ref="B7:B9"/>
    <mergeCell ref="C7:C9"/>
    <mergeCell ref="B10:B12"/>
    <mergeCell ref="C10:C12"/>
    <mergeCell ref="B15:B17"/>
    <mergeCell ref="C15:C17"/>
    <mergeCell ref="AG4:AH4"/>
    <mergeCell ref="AJ4:AK4"/>
    <mergeCell ref="AM4:AN4"/>
    <mergeCell ref="AG5:AH5"/>
    <mergeCell ref="AJ5:AK5"/>
    <mergeCell ref="AM5:AN5"/>
    <mergeCell ref="O10:P10"/>
    <mergeCell ref="R10:S10"/>
    <mergeCell ref="U10:V10"/>
    <mergeCell ref="X10:Y10"/>
    <mergeCell ref="AA10:AB10"/>
    <mergeCell ref="AD10:AE10"/>
    <mergeCell ref="B13:B14"/>
    <mergeCell ref="C13:C14"/>
    <mergeCell ref="O13:P13"/>
    <mergeCell ref="R13:S13"/>
    <mergeCell ref="U13:V13"/>
    <mergeCell ref="X13:Y13"/>
    <mergeCell ref="AP4:AQ4"/>
    <mergeCell ref="AS4:AT4"/>
    <mergeCell ref="AV4:AW4"/>
    <mergeCell ref="O4:P4"/>
    <mergeCell ref="R4:S4"/>
    <mergeCell ref="U4:V4"/>
    <mergeCell ref="X4:Y4"/>
    <mergeCell ref="AA4:AB4"/>
    <mergeCell ref="AD4:AE4"/>
    <mergeCell ref="BQ4:BR4"/>
    <mergeCell ref="BT4:BU4"/>
    <mergeCell ref="BW4:BX4"/>
    <mergeCell ref="BZ4:CA4"/>
    <mergeCell ref="CC4:CD4"/>
    <mergeCell ref="CF4:CG4"/>
    <mergeCell ref="AY4:AZ4"/>
    <mergeCell ref="BB4:BC4"/>
    <mergeCell ref="BE4:BF4"/>
    <mergeCell ref="BH4:BI4"/>
    <mergeCell ref="BK4:BL4"/>
    <mergeCell ref="BN4:BO4"/>
    <mergeCell ref="AP5:AQ5"/>
    <mergeCell ref="B5:B6"/>
    <mergeCell ref="C5:C6"/>
    <mergeCell ref="O5:P5"/>
    <mergeCell ref="R5:S5"/>
    <mergeCell ref="U5:V5"/>
    <mergeCell ref="X5:Y5"/>
    <mergeCell ref="O6:P6"/>
    <mergeCell ref="X6:Y6"/>
    <mergeCell ref="AG6:AH6"/>
    <mergeCell ref="AP6:AQ6"/>
    <mergeCell ref="CC5:CD5"/>
    <mergeCell ref="CF5:CG5"/>
    <mergeCell ref="O7:P7"/>
    <mergeCell ref="R7:S7"/>
    <mergeCell ref="U7:V7"/>
    <mergeCell ref="X7:Y7"/>
    <mergeCell ref="AA7:AB7"/>
    <mergeCell ref="AD7:AE7"/>
    <mergeCell ref="BK5:BL5"/>
    <mergeCell ref="BN5:BO5"/>
    <mergeCell ref="BQ5:BR5"/>
    <mergeCell ref="BT5:BU5"/>
    <mergeCell ref="BW5:BX5"/>
    <mergeCell ref="BZ5:CA5"/>
    <mergeCell ref="AS5:AT5"/>
    <mergeCell ref="AV5:AW5"/>
    <mergeCell ref="AY5:AZ5"/>
    <mergeCell ref="BB5:BC5"/>
    <mergeCell ref="BE5:BF5"/>
    <mergeCell ref="BH5:BI5"/>
    <mergeCell ref="AA5:AB5"/>
    <mergeCell ref="AD5:AE5"/>
    <mergeCell ref="BQ7:BR7"/>
    <mergeCell ref="BT7:BU7"/>
    <mergeCell ref="AG15:AH15"/>
    <mergeCell ref="AJ15:AK15"/>
    <mergeCell ref="AM15:AN15"/>
    <mergeCell ref="AP15:AQ15"/>
    <mergeCell ref="AS15:AT15"/>
    <mergeCell ref="AV15:AW15"/>
    <mergeCell ref="O15:P15"/>
    <mergeCell ref="R15:S15"/>
    <mergeCell ref="U15:V15"/>
    <mergeCell ref="X15:Y15"/>
    <mergeCell ref="AA15:AB15"/>
    <mergeCell ref="AD15:AE15"/>
    <mergeCell ref="BQ15:BR15"/>
    <mergeCell ref="BT15:BU15"/>
    <mergeCell ref="BW15:BX15"/>
    <mergeCell ref="BZ15:CA15"/>
    <mergeCell ref="CC15:CD15"/>
    <mergeCell ref="CF15:CG15"/>
    <mergeCell ref="AY15:AZ15"/>
    <mergeCell ref="BB15:BC15"/>
    <mergeCell ref="BE15:BF15"/>
    <mergeCell ref="BH15:BI15"/>
    <mergeCell ref="BK15:BL15"/>
    <mergeCell ref="BN15:BO15"/>
    <mergeCell ref="AG18:AH18"/>
    <mergeCell ref="AJ18:AK18"/>
    <mergeCell ref="AM18:AN18"/>
    <mergeCell ref="AP18:AQ18"/>
    <mergeCell ref="AS18:AT18"/>
    <mergeCell ref="AV18:AW18"/>
    <mergeCell ref="O18:P18"/>
    <mergeCell ref="R18:S18"/>
    <mergeCell ref="U18:V18"/>
    <mergeCell ref="X18:Y18"/>
    <mergeCell ref="AA18:AB18"/>
    <mergeCell ref="AD18:AE18"/>
    <mergeCell ref="BQ18:BR18"/>
    <mergeCell ref="BT18:BU18"/>
    <mergeCell ref="BW18:BX18"/>
    <mergeCell ref="BZ18:CA18"/>
    <mergeCell ref="CC18:CD18"/>
    <mergeCell ref="CF18:CG18"/>
    <mergeCell ref="AY18:AZ18"/>
    <mergeCell ref="BB18:BC18"/>
    <mergeCell ref="BE18:BF18"/>
    <mergeCell ref="BH18:BI18"/>
    <mergeCell ref="BK18:BL18"/>
    <mergeCell ref="BN18:BO18"/>
    <mergeCell ref="AG19:AH19"/>
    <mergeCell ref="AJ19:AK19"/>
    <mergeCell ref="AM19:AN19"/>
    <mergeCell ref="AP19:AQ19"/>
    <mergeCell ref="AS19:AT19"/>
    <mergeCell ref="AV19:AW19"/>
    <mergeCell ref="O19:P19"/>
    <mergeCell ref="R19:S19"/>
    <mergeCell ref="U19:V19"/>
    <mergeCell ref="X19:Y19"/>
    <mergeCell ref="AA19:AB19"/>
    <mergeCell ref="AD19:AE19"/>
    <mergeCell ref="BQ19:BR19"/>
    <mergeCell ref="BT19:BU19"/>
    <mergeCell ref="BW19:BX19"/>
    <mergeCell ref="BZ19:CA19"/>
    <mergeCell ref="CC19:CD19"/>
    <mergeCell ref="CF19:CG19"/>
    <mergeCell ref="AY19:AZ19"/>
    <mergeCell ref="BB19:BC19"/>
    <mergeCell ref="BE19:BF19"/>
    <mergeCell ref="BH19:BI19"/>
    <mergeCell ref="BK19:BL19"/>
    <mergeCell ref="BN19:BO19"/>
    <mergeCell ref="O8:P8"/>
    <mergeCell ref="O11:P11"/>
    <mergeCell ref="O14:P14"/>
    <mergeCell ref="R6:S6"/>
    <mergeCell ref="R8:S8"/>
    <mergeCell ref="R11:S11"/>
    <mergeCell ref="R14:S14"/>
    <mergeCell ref="U6:V6"/>
    <mergeCell ref="U8:V8"/>
    <mergeCell ref="U11:V11"/>
    <mergeCell ref="U14:V14"/>
    <mergeCell ref="X8:Y8"/>
    <mergeCell ref="X11:Y11"/>
    <mergeCell ref="X14:Y14"/>
    <mergeCell ref="AA6:AB6"/>
    <mergeCell ref="AA8:AB8"/>
    <mergeCell ref="AA11:AB11"/>
    <mergeCell ref="AA14:AB14"/>
    <mergeCell ref="AD6:AE6"/>
    <mergeCell ref="AD8:AE8"/>
    <mergeCell ref="AD11:AE11"/>
    <mergeCell ref="AD14:AE14"/>
    <mergeCell ref="AA13:AB13"/>
    <mergeCell ref="AD13:AE13"/>
    <mergeCell ref="AG14:AH14"/>
    <mergeCell ref="AJ6:AK6"/>
    <mergeCell ref="AJ8:AK8"/>
    <mergeCell ref="AJ11:AK11"/>
    <mergeCell ref="AJ14:AK14"/>
    <mergeCell ref="AM6:AN6"/>
    <mergeCell ref="AM8:AN8"/>
    <mergeCell ref="AM11:AN11"/>
    <mergeCell ref="AM14:AN14"/>
    <mergeCell ref="AG13:AH13"/>
    <mergeCell ref="AJ13:AK13"/>
    <mergeCell ref="AM13:AN13"/>
    <mergeCell ref="AG11:AH11"/>
    <mergeCell ref="AG7:AH7"/>
    <mergeCell ref="AJ7:AK7"/>
    <mergeCell ref="AM7:AN7"/>
    <mergeCell ref="AG10:AH10"/>
    <mergeCell ref="AJ10:AK10"/>
    <mergeCell ref="AM10:AN10"/>
    <mergeCell ref="AG8:AH8"/>
    <mergeCell ref="AP14:AQ14"/>
    <mergeCell ref="AS6:AT6"/>
    <mergeCell ref="AS8:AT8"/>
    <mergeCell ref="AS11:AT11"/>
    <mergeCell ref="AS14:AT14"/>
    <mergeCell ref="AV6:AW6"/>
    <mergeCell ref="AV8:AW8"/>
    <mergeCell ref="AV11:AW11"/>
    <mergeCell ref="AV14:AW14"/>
    <mergeCell ref="AS10:AT10"/>
    <mergeCell ref="AV10:AW10"/>
    <mergeCell ref="AP10:AQ10"/>
    <mergeCell ref="AP13:AQ13"/>
    <mergeCell ref="AS13:AT13"/>
    <mergeCell ref="AV13:AW13"/>
    <mergeCell ref="AP11:AQ11"/>
    <mergeCell ref="AP7:AQ7"/>
    <mergeCell ref="AS7:AT7"/>
    <mergeCell ref="AV7:AW7"/>
    <mergeCell ref="AP8:AQ8"/>
    <mergeCell ref="AY6:AZ6"/>
    <mergeCell ref="AY8:AZ8"/>
    <mergeCell ref="AY11:AZ11"/>
    <mergeCell ref="AY14:AZ14"/>
    <mergeCell ref="BB6:BC6"/>
    <mergeCell ref="BB8:BC8"/>
    <mergeCell ref="BB11:BC11"/>
    <mergeCell ref="BB14:BC14"/>
    <mergeCell ref="BE6:BF6"/>
    <mergeCell ref="BE8:BF8"/>
    <mergeCell ref="BE11:BF11"/>
    <mergeCell ref="BE14:BF14"/>
    <mergeCell ref="BB7:BC7"/>
    <mergeCell ref="BE7:BF7"/>
    <mergeCell ref="AY13:AZ13"/>
    <mergeCell ref="BB13:BC13"/>
    <mergeCell ref="BE13:BF13"/>
    <mergeCell ref="AY10:AZ10"/>
    <mergeCell ref="BB10:BC10"/>
    <mergeCell ref="BE10:BF10"/>
    <mergeCell ref="AY7:AZ7"/>
    <mergeCell ref="BH6:BI6"/>
    <mergeCell ref="BH8:BI8"/>
    <mergeCell ref="BH11:BI11"/>
    <mergeCell ref="BH14:BI14"/>
    <mergeCell ref="BK6:BL6"/>
    <mergeCell ref="BK8:BL8"/>
    <mergeCell ref="BK11:BL11"/>
    <mergeCell ref="BK14:BL14"/>
    <mergeCell ref="BN6:BO6"/>
    <mergeCell ref="BN8:BO8"/>
    <mergeCell ref="BN11:BO11"/>
    <mergeCell ref="BN14:BO14"/>
    <mergeCell ref="BN10:BO10"/>
    <mergeCell ref="BN13:BO13"/>
    <mergeCell ref="BH7:BI7"/>
    <mergeCell ref="BK7:BL7"/>
    <mergeCell ref="BN7:BO7"/>
    <mergeCell ref="BK10:BL10"/>
    <mergeCell ref="BH13:BI13"/>
    <mergeCell ref="BK13:BL13"/>
    <mergeCell ref="BH10:BI10"/>
    <mergeCell ref="BQ6:BR6"/>
    <mergeCell ref="BQ8:BR8"/>
    <mergeCell ref="BQ11:BR11"/>
    <mergeCell ref="BQ14:BR14"/>
    <mergeCell ref="BT6:BU6"/>
    <mergeCell ref="BT8:BU8"/>
    <mergeCell ref="BT11:BU11"/>
    <mergeCell ref="BT14:BU14"/>
    <mergeCell ref="BW6:BX6"/>
    <mergeCell ref="BW8:BX8"/>
    <mergeCell ref="BW11:BX11"/>
    <mergeCell ref="BW14:BX14"/>
    <mergeCell ref="BQ10:BR10"/>
    <mergeCell ref="BT10:BU10"/>
    <mergeCell ref="BW10:BX10"/>
    <mergeCell ref="BQ13:BR13"/>
    <mergeCell ref="BT13:BU13"/>
    <mergeCell ref="BW13:BX13"/>
    <mergeCell ref="BW7:BX7"/>
    <mergeCell ref="BZ6:CA6"/>
    <mergeCell ref="BZ8:CA8"/>
    <mergeCell ref="BZ11:CA11"/>
    <mergeCell ref="BZ14:CA14"/>
    <mergeCell ref="CC6:CD6"/>
    <mergeCell ref="CC8:CD8"/>
    <mergeCell ref="CC11:CD11"/>
    <mergeCell ref="CC14:CD14"/>
    <mergeCell ref="CF6:CG6"/>
    <mergeCell ref="CF8:CG8"/>
    <mergeCell ref="CF11:CG11"/>
    <mergeCell ref="CF14:CG14"/>
    <mergeCell ref="CC10:CD10"/>
    <mergeCell ref="CF10:CG10"/>
    <mergeCell ref="BZ10:CA10"/>
    <mergeCell ref="BZ13:CA13"/>
    <mergeCell ref="CC13:CD13"/>
    <mergeCell ref="CF13:CG13"/>
    <mergeCell ref="BZ7:CA7"/>
    <mergeCell ref="CC7:CD7"/>
    <mergeCell ref="CF7:CG7"/>
  </mergeCells>
  <conditionalFormatting sqref="N5:N19 N3">
    <cfRule type="cellIs" dxfId="3" priority="1" operator="equal">
      <formula>"ОШИБКА!"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CF20"/>
  <sheetViews>
    <sheetView zoomScale="70" zoomScaleNormal="70" workbookViewId="0">
      <selection activeCell="C26" sqref="C26"/>
    </sheetView>
  </sheetViews>
  <sheetFormatPr defaultRowHeight="15" x14ac:dyDescent="0.25"/>
  <cols>
    <col min="1" max="2" width="9.140625" style="7"/>
    <col min="3" max="3" width="23.5703125" style="7" customWidth="1"/>
    <col min="4" max="4" width="6.85546875" style="45" bestFit="1" customWidth="1"/>
    <col min="5" max="5" width="13.42578125" style="45" bestFit="1" customWidth="1"/>
    <col min="6" max="6" width="10.5703125" style="45" bestFit="1" customWidth="1"/>
    <col min="7" max="7" width="15.42578125" style="45" customWidth="1"/>
    <col min="8" max="8" width="14" customWidth="1"/>
    <col min="9" max="9" width="11.85546875" style="71" customWidth="1"/>
    <col min="10" max="10" width="15.7109375" style="71" customWidth="1"/>
    <col min="11" max="11" width="8.42578125" style="45" customWidth="1"/>
    <col min="12" max="12" width="11.7109375" style="63" bestFit="1" customWidth="1"/>
    <col min="13" max="13" width="10.42578125" style="63" customWidth="1"/>
    <col min="14" max="15" width="10.140625" bestFit="1" customWidth="1"/>
    <col min="18" max="18" width="10.140625" bestFit="1" customWidth="1"/>
    <col min="21" max="21" width="10.140625" bestFit="1" customWidth="1"/>
  </cols>
  <sheetData>
    <row r="1" spans="1:84" ht="18.75" x14ac:dyDescent="0.25">
      <c r="A1" s="5" t="s">
        <v>84</v>
      </c>
      <c r="B1" s="6"/>
      <c r="C1" s="6"/>
      <c r="J1" s="84"/>
      <c r="K1" s="85" t="s">
        <v>89</v>
      </c>
      <c r="L1" s="86">
        <f>COUNTA(O1,R1,U1,X1,AA1,AD1,AG1,AJ1,AM1,AP1,AS1,AV1,AY1,BB1,BE1,BH1,BK1,BN1,BQ1,BT1,BW1,EK,BZ1,CC1,CF1)</f>
        <v>1</v>
      </c>
      <c r="N1" t="s">
        <v>70</v>
      </c>
      <c r="Q1" t="s">
        <v>70</v>
      </c>
      <c r="T1" t="s">
        <v>70</v>
      </c>
      <c r="W1" t="s">
        <v>70</v>
      </c>
      <c r="Z1" t="s">
        <v>70</v>
      </c>
      <c r="AC1" t="s">
        <v>70</v>
      </c>
      <c r="AF1" t="s">
        <v>70</v>
      </c>
      <c r="AI1" t="s">
        <v>70</v>
      </c>
      <c r="AL1" t="s">
        <v>70</v>
      </c>
      <c r="AO1" t="s">
        <v>70</v>
      </c>
      <c r="AR1" t="s">
        <v>70</v>
      </c>
      <c r="AU1" t="s">
        <v>70</v>
      </c>
      <c r="AX1" t="s">
        <v>70</v>
      </c>
      <c r="BA1" t="s">
        <v>70</v>
      </c>
      <c r="BD1" t="s">
        <v>70</v>
      </c>
      <c r="BG1" t="s">
        <v>70</v>
      </c>
      <c r="BJ1" t="s">
        <v>70</v>
      </c>
      <c r="BM1" t="s">
        <v>70</v>
      </c>
      <c r="BP1" t="s">
        <v>70</v>
      </c>
      <c r="BS1" t="s">
        <v>70</v>
      </c>
      <c r="BV1" t="s">
        <v>70</v>
      </c>
      <c r="BY1" t="s">
        <v>70</v>
      </c>
      <c r="CB1" t="s">
        <v>70</v>
      </c>
      <c r="CE1" t="s">
        <v>70</v>
      </c>
    </row>
    <row r="2" spans="1:84" ht="18.75" x14ac:dyDescent="0.25">
      <c r="A2" s="5"/>
      <c r="B2" s="6"/>
      <c r="C2" s="6"/>
      <c r="J2" s="84"/>
      <c r="K2" s="85" t="s">
        <v>90</v>
      </c>
      <c r="L2" s="86">
        <f>IFERROR(L3/L1,0)</f>
        <v>0</v>
      </c>
    </row>
    <row r="3" spans="1:84" ht="18.75" x14ac:dyDescent="0.25">
      <c r="A3" s="5" t="s">
        <v>111</v>
      </c>
      <c r="B3" s="6"/>
      <c r="C3" s="6"/>
      <c r="D3" s="76">
        <f>SUM(D5:D11)</f>
        <v>22</v>
      </c>
      <c r="E3" s="77"/>
      <c r="F3" s="78">
        <f>SUM(F5:F11)</f>
        <v>921.76169999999991</v>
      </c>
      <c r="G3" s="79">
        <f>SUM(G5:G11)</f>
        <v>1</v>
      </c>
      <c r="I3" s="82">
        <f>SUM(I5:I11)</f>
        <v>22</v>
      </c>
      <c r="J3" s="83">
        <f>SUM(J5:J11)</f>
        <v>0</v>
      </c>
      <c r="K3" s="62">
        <f>SUM(K5:K11)</f>
        <v>0</v>
      </c>
      <c r="L3" s="82">
        <f>SUM(L5:L11)</f>
        <v>0</v>
      </c>
      <c r="M3" s="66" t="str">
        <f>IF(I3&gt;D3,"ошибка!","")</f>
        <v/>
      </c>
      <c r="N3" t="s">
        <v>86</v>
      </c>
      <c r="O3" s="87"/>
      <c r="Q3" t="s">
        <v>86</v>
      </c>
      <c r="R3" s="87"/>
      <c r="T3" t="s">
        <v>86</v>
      </c>
      <c r="U3" s="87"/>
      <c r="W3" t="s">
        <v>86</v>
      </c>
      <c r="Z3" t="s">
        <v>86</v>
      </c>
      <c r="AC3" t="s">
        <v>86</v>
      </c>
      <c r="AF3" t="s">
        <v>86</v>
      </c>
      <c r="AI3" t="s">
        <v>86</v>
      </c>
      <c r="AL3" t="s">
        <v>86</v>
      </c>
      <c r="AO3" t="s">
        <v>86</v>
      </c>
      <c r="AR3" t="s">
        <v>86</v>
      </c>
      <c r="AU3" t="s">
        <v>86</v>
      </c>
      <c r="AX3" t="s">
        <v>86</v>
      </c>
      <c r="BA3" t="s">
        <v>86</v>
      </c>
      <c r="BD3" t="s">
        <v>86</v>
      </c>
      <c r="BG3" t="s">
        <v>86</v>
      </c>
      <c r="BJ3" t="s">
        <v>86</v>
      </c>
      <c r="BM3" t="s">
        <v>86</v>
      </c>
      <c r="BP3" t="s">
        <v>86</v>
      </c>
      <c r="BS3" t="s">
        <v>86</v>
      </c>
      <c r="BV3" t="s">
        <v>86</v>
      </c>
      <c r="BY3" t="s">
        <v>86</v>
      </c>
      <c r="CB3" t="s">
        <v>86</v>
      </c>
      <c r="CE3" t="s">
        <v>86</v>
      </c>
    </row>
    <row r="4" spans="1:84" s="70" customFormat="1" ht="45" x14ac:dyDescent="0.25">
      <c r="A4" s="90" t="s">
        <v>56</v>
      </c>
      <c r="B4" s="90" t="s">
        <v>6</v>
      </c>
      <c r="C4" s="90" t="s">
        <v>7</v>
      </c>
      <c r="D4" s="90" t="s">
        <v>19</v>
      </c>
      <c r="E4" s="90" t="s">
        <v>103</v>
      </c>
      <c r="F4" s="90" t="s">
        <v>104</v>
      </c>
      <c r="G4" s="90" t="s">
        <v>88</v>
      </c>
      <c r="H4"/>
      <c r="I4" s="81" t="s">
        <v>58</v>
      </c>
      <c r="J4" s="81" t="s">
        <v>87</v>
      </c>
      <c r="K4" s="67" t="s">
        <v>8</v>
      </c>
      <c r="L4" s="68" t="s">
        <v>20</v>
      </c>
      <c r="M4" s="69"/>
      <c r="N4" s="117">
        <v>1</v>
      </c>
      <c r="O4" s="118"/>
      <c r="Q4" s="117">
        <v>1</v>
      </c>
      <c r="R4" s="118">
        <f>Q4+1</f>
        <v>2</v>
      </c>
      <c r="T4" s="117">
        <v>1</v>
      </c>
      <c r="U4" s="118">
        <f>T4+1</f>
        <v>2</v>
      </c>
      <c r="W4" s="117">
        <v>1</v>
      </c>
      <c r="X4" s="118"/>
      <c r="Z4" s="117">
        <v>1</v>
      </c>
      <c r="AA4" s="118"/>
      <c r="AC4" s="117">
        <v>1</v>
      </c>
      <c r="AD4" s="118"/>
      <c r="AF4" s="117">
        <v>1</v>
      </c>
      <c r="AG4" s="118"/>
      <c r="AI4" s="117">
        <v>1</v>
      </c>
      <c r="AJ4" s="118"/>
      <c r="AL4" s="117">
        <v>1</v>
      </c>
      <c r="AM4" s="118"/>
      <c r="AO4" s="117">
        <v>1</v>
      </c>
      <c r="AP4" s="118"/>
      <c r="AR4" s="117">
        <v>1</v>
      </c>
      <c r="AS4" s="118"/>
      <c r="AU4" s="117">
        <v>1</v>
      </c>
      <c r="AV4" s="118"/>
      <c r="AX4" s="117">
        <v>1</v>
      </c>
      <c r="AY4" s="118"/>
      <c r="BA4" s="117">
        <v>1</v>
      </c>
      <c r="BB4" s="118"/>
      <c r="BD4" s="117">
        <v>1</v>
      </c>
      <c r="BE4" s="118"/>
      <c r="BG4" s="117">
        <v>1</v>
      </c>
      <c r="BH4" s="118"/>
      <c r="BJ4" s="117">
        <v>1</v>
      </c>
      <c r="BK4" s="118"/>
      <c r="BM4" s="117">
        <v>1</v>
      </c>
      <c r="BN4" s="118"/>
      <c r="BP4" s="117">
        <v>1</v>
      </c>
      <c r="BQ4" s="118"/>
      <c r="BS4" s="117">
        <v>1</v>
      </c>
      <c r="BT4" s="118"/>
      <c r="BV4" s="117">
        <v>1</v>
      </c>
      <c r="BW4" s="118"/>
      <c r="BY4" s="117">
        <v>1</v>
      </c>
      <c r="BZ4" s="118"/>
      <c r="CB4" s="117">
        <v>1</v>
      </c>
      <c r="CC4" s="118"/>
      <c r="CE4" s="117">
        <v>1</v>
      </c>
      <c r="CF4" s="118"/>
    </row>
    <row r="5" spans="1:84" x14ac:dyDescent="0.25">
      <c r="A5" s="89">
        <v>1</v>
      </c>
      <c r="B5" s="88" t="s">
        <v>91</v>
      </c>
      <c r="C5" s="88" t="s">
        <v>92</v>
      </c>
      <c r="D5" s="88">
        <v>14</v>
      </c>
      <c r="E5" s="88">
        <f>4100*12600/$C$18</f>
        <v>51.66</v>
      </c>
      <c r="F5" s="88">
        <f t="shared" ref="F5:F11" si="0">E5*D5</f>
        <v>723.24</v>
      </c>
      <c r="G5" s="72">
        <f t="shared" ref="G5:G11" si="1">F5/$F$3</f>
        <v>0.78462795752958714</v>
      </c>
      <c r="I5" s="73">
        <f t="shared" ref="I5:I11" si="2">D5-K5</f>
        <v>14</v>
      </c>
      <c r="J5" s="74">
        <f t="shared" ref="J5:J11" si="3">L5/$F$3</f>
        <v>0</v>
      </c>
      <c r="K5" s="91">
        <f>SUM(N5,Q5,T5,W5,Z5,AC5,AF5,AI5,AL5,AO5,AR5,AU5,AX5,BA5,BD5,BG5,BJ5,BM5,BP5,BS5,BV5,BY5,CB5,CE5)</f>
        <v>0</v>
      </c>
      <c r="L5" s="80">
        <f t="shared" ref="L5:L11" si="4">K5*E5</f>
        <v>0</v>
      </c>
      <c r="M5" s="66" t="str">
        <f t="shared" ref="M5:M11" si="5">IF(K5&gt;D5,"ошибка!","")</f>
        <v/>
      </c>
      <c r="N5" s="113"/>
      <c r="O5" s="114"/>
      <c r="P5" s="103"/>
      <c r="Q5" s="113"/>
      <c r="R5" s="114"/>
      <c r="S5" s="103"/>
      <c r="T5" s="113"/>
      <c r="U5" s="114"/>
      <c r="V5" s="103"/>
      <c r="W5" s="113"/>
      <c r="X5" s="114"/>
      <c r="Y5" s="103"/>
      <c r="Z5" s="113"/>
      <c r="AA5" s="114"/>
      <c r="AB5" s="103"/>
      <c r="AC5" s="113"/>
      <c r="AD5" s="114"/>
      <c r="AE5" s="103"/>
      <c r="AF5" s="113"/>
      <c r="AG5" s="114"/>
      <c r="AH5" s="103"/>
      <c r="AI5" s="113"/>
      <c r="AJ5" s="114"/>
      <c r="AK5" s="103"/>
      <c r="AL5" s="113"/>
      <c r="AM5" s="114"/>
      <c r="AN5" s="103"/>
      <c r="AO5" s="113"/>
      <c r="AP5" s="114"/>
      <c r="AQ5" s="103"/>
      <c r="AR5" s="113"/>
      <c r="AS5" s="114"/>
      <c r="AT5" s="103"/>
      <c r="AU5" s="113"/>
      <c r="AV5" s="114"/>
      <c r="AW5" s="103"/>
      <c r="AX5" s="113"/>
      <c r="AY5" s="114"/>
      <c r="AZ5" s="103"/>
      <c r="BA5" s="113"/>
      <c r="BB5" s="114"/>
      <c r="BC5" s="103"/>
      <c r="BD5" s="113"/>
      <c r="BE5" s="114"/>
      <c r="BF5" s="103"/>
      <c r="BG5" s="113"/>
      <c r="BH5" s="114"/>
      <c r="BI5" s="103"/>
      <c r="BJ5" s="113"/>
      <c r="BK5" s="114"/>
      <c r="BL5" s="103"/>
      <c r="BM5" s="113"/>
      <c r="BN5" s="114"/>
      <c r="BO5" s="103"/>
      <c r="BP5" s="113"/>
      <c r="BQ5" s="114"/>
      <c r="BR5" s="103"/>
      <c r="BS5" s="113"/>
      <c r="BT5" s="114"/>
      <c r="BU5" s="103"/>
      <c r="BV5" s="113"/>
      <c r="BW5" s="114"/>
      <c r="BX5" s="103"/>
      <c r="BY5" s="113"/>
      <c r="BZ5" s="114"/>
      <c r="CA5" s="103"/>
      <c r="CB5" s="113"/>
      <c r="CC5" s="114"/>
      <c r="CD5" s="103"/>
      <c r="CE5" s="113"/>
      <c r="CF5" s="114"/>
    </row>
    <row r="6" spans="1:84" x14ac:dyDescent="0.25">
      <c r="A6" s="33">
        <v>2</v>
      </c>
      <c r="B6" s="88" t="s">
        <v>94</v>
      </c>
      <c r="C6" s="88" t="s">
        <v>93</v>
      </c>
      <c r="D6" s="88">
        <v>2</v>
      </c>
      <c r="E6" s="88">
        <f>3650*8670/$C$18</f>
        <v>31.645499999999998</v>
      </c>
      <c r="F6" s="88">
        <f t="shared" si="0"/>
        <v>63.290999999999997</v>
      </c>
      <c r="G6" s="72">
        <f t="shared" si="1"/>
        <v>6.8663082877060314E-2</v>
      </c>
      <c r="I6" s="73">
        <f t="shared" si="2"/>
        <v>2</v>
      </c>
      <c r="J6" s="74">
        <f t="shared" si="3"/>
        <v>0</v>
      </c>
      <c r="K6" s="91">
        <f t="shared" ref="K6:K11" si="6">SUM(N6,Q6,T6,W6,Z6,AC6,AF6,AI6,AL6,AO6,AR6,AU6,AX6,BA6,BD6,BG6,BJ6,BM6,BP6,BS6,BV6,BY6,CB6,CE6)</f>
        <v>0</v>
      </c>
      <c r="L6" s="75">
        <f t="shared" si="4"/>
        <v>0</v>
      </c>
      <c r="M6" s="66" t="str">
        <f t="shared" si="5"/>
        <v/>
      </c>
      <c r="N6" s="113"/>
      <c r="O6" s="114"/>
      <c r="P6" s="103"/>
      <c r="Q6" s="113"/>
      <c r="R6" s="114"/>
      <c r="S6" s="103"/>
      <c r="T6" s="113"/>
      <c r="U6" s="114"/>
      <c r="V6" s="103"/>
      <c r="W6" s="113"/>
      <c r="X6" s="114"/>
      <c r="Y6" s="103"/>
      <c r="Z6" s="113"/>
      <c r="AA6" s="114"/>
      <c r="AB6" s="103"/>
      <c r="AC6" s="113"/>
      <c r="AD6" s="114"/>
      <c r="AE6" s="103"/>
      <c r="AF6" s="113"/>
      <c r="AG6" s="114"/>
      <c r="AH6" s="103"/>
      <c r="AI6" s="113"/>
      <c r="AJ6" s="114"/>
      <c r="AK6" s="103"/>
      <c r="AL6" s="113"/>
      <c r="AM6" s="114"/>
      <c r="AN6" s="103"/>
      <c r="AO6" s="113"/>
      <c r="AP6" s="114"/>
      <c r="AQ6" s="103"/>
      <c r="AR6" s="113"/>
      <c r="AS6" s="114"/>
      <c r="AT6" s="103"/>
      <c r="AU6" s="113"/>
      <c r="AV6" s="114"/>
      <c r="AW6" s="103"/>
      <c r="AX6" s="113"/>
      <c r="AY6" s="114"/>
      <c r="AZ6" s="103"/>
      <c r="BA6" s="113"/>
      <c r="BB6" s="114"/>
      <c r="BC6" s="103"/>
      <c r="BD6" s="113"/>
      <c r="BE6" s="114"/>
      <c r="BF6" s="103"/>
      <c r="BG6" s="113"/>
      <c r="BH6" s="114"/>
      <c r="BI6" s="103"/>
      <c r="BJ6" s="113"/>
      <c r="BK6" s="114"/>
      <c r="BL6" s="103"/>
      <c r="BM6" s="113"/>
      <c r="BN6" s="114"/>
      <c r="BO6" s="103"/>
      <c r="BP6" s="113"/>
      <c r="BQ6" s="114"/>
      <c r="BR6" s="103"/>
      <c r="BS6" s="113"/>
      <c r="BT6" s="114"/>
      <c r="BU6" s="103"/>
      <c r="BV6" s="113"/>
      <c r="BW6" s="114"/>
      <c r="BX6" s="103"/>
      <c r="BY6" s="113"/>
      <c r="BZ6" s="114"/>
      <c r="CA6" s="103"/>
      <c r="CB6" s="113"/>
      <c r="CC6" s="114"/>
      <c r="CD6" s="103"/>
      <c r="CE6" s="113"/>
      <c r="CF6" s="114"/>
    </row>
    <row r="7" spans="1:84" x14ac:dyDescent="0.25">
      <c r="A7" s="33">
        <v>3</v>
      </c>
      <c r="B7" s="88" t="s">
        <v>95</v>
      </c>
      <c r="C7" s="88" t="s">
        <v>96</v>
      </c>
      <c r="D7" s="88">
        <v>2</v>
      </c>
      <c r="E7" s="88">
        <f>3650*8670/$C$18</f>
        <v>31.645499999999998</v>
      </c>
      <c r="F7" s="88">
        <f t="shared" si="0"/>
        <v>63.290999999999997</v>
      </c>
      <c r="G7" s="72">
        <f t="shared" si="1"/>
        <v>6.8663082877060314E-2</v>
      </c>
      <c r="I7" s="73">
        <f t="shared" si="2"/>
        <v>2</v>
      </c>
      <c r="J7" s="74">
        <f t="shared" si="3"/>
        <v>0</v>
      </c>
      <c r="K7" s="91">
        <f t="shared" si="6"/>
        <v>0</v>
      </c>
      <c r="L7" s="75">
        <f t="shared" si="4"/>
        <v>0</v>
      </c>
      <c r="M7" s="66" t="str">
        <f t="shared" si="5"/>
        <v/>
      </c>
      <c r="N7" s="113"/>
      <c r="O7" s="114"/>
      <c r="P7" s="103"/>
      <c r="Q7" s="113"/>
      <c r="R7" s="114"/>
      <c r="S7" s="103"/>
      <c r="T7" s="113"/>
      <c r="U7" s="114"/>
      <c r="V7" s="103"/>
      <c r="W7" s="113"/>
      <c r="X7" s="114"/>
      <c r="Y7" s="103"/>
      <c r="Z7" s="113"/>
      <c r="AA7" s="114"/>
      <c r="AB7" s="103"/>
      <c r="AC7" s="113"/>
      <c r="AD7" s="114"/>
      <c r="AE7" s="103"/>
      <c r="AF7" s="113"/>
      <c r="AG7" s="114"/>
      <c r="AH7" s="103"/>
      <c r="AI7" s="113"/>
      <c r="AJ7" s="114"/>
      <c r="AK7" s="103"/>
      <c r="AL7" s="113"/>
      <c r="AM7" s="114"/>
      <c r="AN7" s="103"/>
      <c r="AO7" s="113"/>
      <c r="AP7" s="114"/>
      <c r="AQ7" s="103"/>
      <c r="AR7" s="113"/>
      <c r="AS7" s="114"/>
      <c r="AT7" s="103"/>
      <c r="AU7" s="113"/>
      <c r="AV7" s="114"/>
      <c r="AW7" s="103"/>
      <c r="AX7" s="113"/>
      <c r="AY7" s="114"/>
      <c r="AZ7" s="103"/>
      <c r="BA7" s="113"/>
      <c r="BB7" s="114"/>
      <c r="BC7" s="103"/>
      <c r="BD7" s="113"/>
      <c r="BE7" s="114"/>
      <c r="BF7" s="103"/>
      <c r="BG7" s="113"/>
      <c r="BH7" s="114"/>
      <c r="BI7" s="103"/>
      <c r="BJ7" s="113"/>
      <c r="BK7" s="114"/>
      <c r="BL7" s="103"/>
      <c r="BM7" s="113"/>
      <c r="BN7" s="114"/>
      <c r="BO7" s="103"/>
      <c r="BP7" s="113"/>
      <c r="BQ7" s="114"/>
      <c r="BR7" s="103"/>
      <c r="BS7" s="113"/>
      <c r="BT7" s="114"/>
      <c r="BU7" s="103"/>
      <c r="BV7" s="113"/>
      <c r="BW7" s="114"/>
      <c r="BX7" s="103"/>
      <c r="BY7" s="113"/>
      <c r="BZ7" s="114"/>
      <c r="CA7" s="103"/>
      <c r="CB7" s="113"/>
      <c r="CC7" s="114"/>
      <c r="CD7" s="103"/>
      <c r="CE7" s="113"/>
      <c r="CF7" s="114"/>
    </row>
    <row r="8" spans="1:84" x14ac:dyDescent="0.25">
      <c r="A8" s="33">
        <v>4</v>
      </c>
      <c r="B8" s="88" t="s">
        <v>97</v>
      </c>
      <c r="C8" s="88" t="s">
        <v>96</v>
      </c>
      <c r="D8" s="88">
        <v>1</v>
      </c>
      <c r="E8" s="88">
        <f>(4150*5070+4150*968/2)/$C$18</f>
        <v>23.049099999999999</v>
      </c>
      <c r="F8" s="88">
        <f t="shared" si="0"/>
        <v>23.049099999999999</v>
      </c>
      <c r="G8" s="72">
        <f t="shared" si="1"/>
        <v>2.5005486776028991E-2</v>
      </c>
      <c r="I8" s="73">
        <f t="shared" si="2"/>
        <v>1</v>
      </c>
      <c r="J8" s="74">
        <f t="shared" si="3"/>
        <v>0</v>
      </c>
      <c r="K8" s="91">
        <f t="shared" si="6"/>
        <v>0</v>
      </c>
      <c r="L8" s="75">
        <f t="shared" si="4"/>
        <v>0</v>
      </c>
      <c r="M8" s="66" t="str">
        <f t="shared" si="5"/>
        <v/>
      </c>
      <c r="N8" s="113"/>
      <c r="O8" s="114"/>
      <c r="P8" s="103"/>
      <c r="Q8" s="113"/>
      <c r="R8" s="114"/>
      <c r="S8" s="103"/>
      <c r="T8" s="113"/>
      <c r="U8" s="114"/>
      <c r="V8" s="103"/>
      <c r="W8" s="113"/>
      <c r="X8" s="114"/>
      <c r="Y8" s="103"/>
      <c r="Z8" s="113"/>
      <c r="AA8" s="114"/>
      <c r="AB8" s="103"/>
      <c r="AC8" s="113"/>
      <c r="AD8" s="114"/>
      <c r="AE8" s="103"/>
      <c r="AF8" s="113"/>
      <c r="AG8" s="114"/>
      <c r="AH8" s="103"/>
      <c r="AI8" s="113"/>
      <c r="AJ8" s="114"/>
      <c r="AK8" s="103"/>
      <c r="AL8" s="113"/>
      <c r="AM8" s="114"/>
      <c r="AN8" s="103"/>
      <c r="AO8" s="113"/>
      <c r="AP8" s="114"/>
      <c r="AQ8" s="103"/>
      <c r="AR8" s="113"/>
      <c r="AS8" s="114"/>
      <c r="AT8" s="103"/>
      <c r="AU8" s="113"/>
      <c r="AV8" s="114"/>
      <c r="AW8" s="103"/>
      <c r="AX8" s="113"/>
      <c r="AY8" s="114"/>
      <c r="AZ8" s="103"/>
      <c r="BA8" s="113"/>
      <c r="BB8" s="114"/>
      <c r="BC8" s="103"/>
      <c r="BD8" s="113"/>
      <c r="BE8" s="114"/>
      <c r="BF8" s="103"/>
      <c r="BG8" s="113"/>
      <c r="BH8" s="114"/>
      <c r="BI8" s="103"/>
      <c r="BJ8" s="113"/>
      <c r="BK8" s="114"/>
      <c r="BL8" s="103"/>
      <c r="BM8" s="113"/>
      <c r="BN8" s="114"/>
      <c r="BO8" s="103"/>
      <c r="BP8" s="113"/>
      <c r="BQ8" s="114"/>
      <c r="BR8" s="103"/>
      <c r="BS8" s="113"/>
      <c r="BT8" s="114"/>
      <c r="BU8" s="103"/>
      <c r="BV8" s="113"/>
      <c r="BW8" s="114"/>
      <c r="BX8" s="103"/>
      <c r="BY8" s="113"/>
      <c r="BZ8" s="114"/>
      <c r="CA8" s="103"/>
      <c r="CB8" s="113"/>
      <c r="CC8" s="114"/>
      <c r="CD8" s="103"/>
      <c r="CE8" s="113"/>
      <c r="CF8" s="114"/>
    </row>
    <row r="9" spans="1:84" x14ac:dyDescent="0.25">
      <c r="A9" s="33">
        <v>5</v>
      </c>
      <c r="B9" s="88" t="s">
        <v>98</v>
      </c>
      <c r="C9" s="88" t="s">
        <v>101</v>
      </c>
      <c r="D9" s="88">
        <v>1</v>
      </c>
      <c r="E9" s="88">
        <f>(4150*6570+4150*968/2+3100*2015)/$C$18</f>
        <v>35.520600000000002</v>
      </c>
      <c r="F9" s="88">
        <f t="shared" si="0"/>
        <v>35.520600000000002</v>
      </c>
      <c r="G9" s="72">
        <f t="shared" si="1"/>
        <v>3.8535556424182091E-2</v>
      </c>
      <c r="I9" s="73">
        <f t="shared" si="2"/>
        <v>1</v>
      </c>
      <c r="J9" s="74">
        <f t="shared" si="3"/>
        <v>0</v>
      </c>
      <c r="K9" s="91">
        <f t="shared" si="6"/>
        <v>0</v>
      </c>
      <c r="L9" s="75">
        <f t="shared" si="4"/>
        <v>0</v>
      </c>
      <c r="M9" s="66" t="str">
        <f t="shared" si="5"/>
        <v/>
      </c>
      <c r="N9" s="113"/>
      <c r="O9" s="114"/>
      <c r="P9" s="103"/>
      <c r="Q9" s="113"/>
      <c r="R9" s="114"/>
      <c r="S9" s="103"/>
      <c r="T9" s="113"/>
      <c r="U9" s="114"/>
      <c r="V9" s="103"/>
      <c r="W9" s="113"/>
      <c r="X9" s="114"/>
      <c r="Y9" s="103"/>
      <c r="Z9" s="113"/>
      <c r="AA9" s="114"/>
      <c r="AB9" s="103"/>
      <c r="AC9" s="113"/>
      <c r="AD9" s="114"/>
      <c r="AE9" s="103"/>
      <c r="AF9" s="113"/>
      <c r="AG9" s="114"/>
      <c r="AH9" s="103"/>
      <c r="AI9" s="113"/>
      <c r="AJ9" s="114"/>
      <c r="AK9" s="103"/>
      <c r="AL9" s="113"/>
      <c r="AM9" s="114"/>
      <c r="AN9" s="103"/>
      <c r="AO9" s="113"/>
      <c r="AP9" s="114"/>
      <c r="AQ9" s="103"/>
      <c r="AR9" s="113"/>
      <c r="AS9" s="114"/>
      <c r="AT9" s="103"/>
      <c r="AU9" s="113"/>
      <c r="AV9" s="114"/>
      <c r="AW9" s="103"/>
      <c r="AX9" s="113"/>
      <c r="AY9" s="114"/>
      <c r="AZ9" s="103"/>
      <c r="BA9" s="113"/>
      <c r="BB9" s="114"/>
      <c r="BC9" s="103"/>
      <c r="BD9" s="113"/>
      <c r="BE9" s="114"/>
      <c r="BF9" s="103"/>
      <c r="BG9" s="113"/>
      <c r="BH9" s="114"/>
      <c r="BI9" s="103"/>
      <c r="BJ9" s="113"/>
      <c r="BK9" s="114"/>
      <c r="BL9" s="103"/>
      <c r="BM9" s="113"/>
      <c r="BN9" s="114"/>
      <c r="BO9" s="103"/>
      <c r="BP9" s="113"/>
      <c r="BQ9" s="114"/>
      <c r="BR9" s="103"/>
      <c r="BS9" s="113"/>
      <c r="BT9" s="114"/>
      <c r="BU9" s="103"/>
      <c r="BV9" s="113"/>
      <c r="BW9" s="114"/>
      <c r="BX9" s="103"/>
      <c r="BY9" s="113"/>
      <c r="BZ9" s="114"/>
      <c r="CA9" s="103"/>
      <c r="CB9" s="113"/>
      <c r="CC9" s="114"/>
      <c r="CD9" s="103"/>
      <c r="CE9" s="113"/>
      <c r="CF9" s="114"/>
    </row>
    <row r="10" spans="1:84" x14ac:dyDescent="0.25">
      <c r="A10" s="33">
        <v>6</v>
      </c>
      <c r="B10" s="88" t="s">
        <v>99</v>
      </c>
      <c r="C10" s="88" t="s">
        <v>101</v>
      </c>
      <c r="D10" s="88">
        <v>1</v>
      </c>
      <c r="E10" s="88">
        <f>400*25100/$C$18</f>
        <v>10.039999999999999</v>
      </c>
      <c r="F10" s="88">
        <f t="shared" si="0"/>
        <v>10.039999999999999</v>
      </c>
      <c r="G10" s="72">
        <f t="shared" si="1"/>
        <v>1.0892186125763308E-2</v>
      </c>
      <c r="I10" s="73">
        <f t="shared" si="2"/>
        <v>1</v>
      </c>
      <c r="J10" s="74">
        <f t="shared" si="3"/>
        <v>0</v>
      </c>
      <c r="K10" s="91">
        <f t="shared" si="6"/>
        <v>0</v>
      </c>
      <c r="L10" s="75">
        <f t="shared" si="4"/>
        <v>0</v>
      </c>
      <c r="M10" s="66" t="str">
        <f t="shared" si="5"/>
        <v/>
      </c>
      <c r="N10" s="113"/>
      <c r="O10" s="114"/>
      <c r="P10" s="103"/>
      <c r="Q10" s="113"/>
      <c r="R10" s="114"/>
      <c r="S10" s="103"/>
      <c r="T10" s="113"/>
      <c r="U10" s="114"/>
      <c r="V10" s="103"/>
      <c r="W10" s="113"/>
      <c r="X10" s="114"/>
      <c r="Y10" s="103"/>
      <c r="Z10" s="113"/>
      <c r="AA10" s="114"/>
      <c r="AB10" s="103"/>
      <c r="AC10" s="113"/>
      <c r="AD10" s="114"/>
      <c r="AE10" s="103"/>
      <c r="AF10" s="113"/>
      <c r="AG10" s="114"/>
      <c r="AH10" s="103"/>
      <c r="AI10" s="113"/>
      <c r="AJ10" s="114"/>
      <c r="AK10" s="103"/>
      <c r="AL10" s="113"/>
      <c r="AM10" s="114"/>
      <c r="AN10" s="103"/>
      <c r="AO10" s="113"/>
      <c r="AP10" s="114"/>
      <c r="AQ10" s="103"/>
      <c r="AR10" s="113"/>
      <c r="AS10" s="114"/>
      <c r="AT10" s="103"/>
      <c r="AU10" s="113"/>
      <c r="AV10" s="114"/>
      <c r="AW10" s="103"/>
      <c r="AX10" s="113"/>
      <c r="AY10" s="114"/>
      <c r="AZ10" s="103"/>
      <c r="BA10" s="113"/>
      <c r="BB10" s="114"/>
      <c r="BC10" s="103"/>
      <c r="BD10" s="113"/>
      <c r="BE10" s="114"/>
      <c r="BF10" s="103"/>
      <c r="BG10" s="113"/>
      <c r="BH10" s="114"/>
      <c r="BI10" s="103"/>
      <c r="BJ10" s="113"/>
      <c r="BK10" s="114"/>
      <c r="BL10" s="103"/>
      <c r="BM10" s="113"/>
      <c r="BN10" s="114"/>
      <c r="BO10" s="103"/>
      <c r="BP10" s="113"/>
      <c r="BQ10" s="114"/>
      <c r="BR10" s="103"/>
      <c r="BS10" s="113"/>
      <c r="BT10" s="114"/>
      <c r="BU10" s="103"/>
      <c r="BV10" s="113"/>
      <c r="BW10" s="114"/>
      <c r="BX10" s="103"/>
      <c r="BY10" s="113"/>
      <c r="BZ10" s="114"/>
      <c r="CA10" s="103"/>
      <c r="CB10" s="113"/>
      <c r="CC10" s="114"/>
      <c r="CD10" s="103"/>
      <c r="CE10" s="113"/>
      <c r="CF10" s="114"/>
    </row>
    <row r="11" spans="1:84" ht="30" x14ac:dyDescent="0.25">
      <c r="A11" s="33">
        <v>7</v>
      </c>
      <c r="B11" s="88" t="s">
        <v>100</v>
      </c>
      <c r="C11" s="88" t="s">
        <v>102</v>
      </c>
      <c r="D11" s="88">
        <v>1</v>
      </c>
      <c r="E11" s="88">
        <f>300*11100/$C$18</f>
        <v>3.33</v>
      </c>
      <c r="F11" s="88">
        <f t="shared" si="0"/>
        <v>3.33</v>
      </c>
      <c r="G11" s="72">
        <f t="shared" si="1"/>
        <v>3.61264739031791E-3</v>
      </c>
      <c r="I11" s="73">
        <f t="shared" si="2"/>
        <v>1</v>
      </c>
      <c r="J11" s="74">
        <f t="shared" si="3"/>
        <v>0</v>
      </c>
      <c r="K11" s="91">
        <f t="shared" si="6"/>
        <v>0</v>
      </c>
      <c r="L11" s="75">
        <f t="shared" si="4"/>
        <v>0</v>
      </c>
      <c r="M11" s="66" t="str">
        <f t="shared" si="5"/>
        <v/>
      </c>
      <c r="N11" s="113"/>
      <c r="O11" s="114"/>
      <c r="P11" s="103"/>
      <c r="Q11" s="113"/>
      <c r="R11" s="114"/>
      <c r="S11" s="103"/>
      <c r="T11" s="113"/>
      <c r="U11" s="114"/>
      <c r="V11" s="103"/>
      <c r="W11" s="113"/>
      <c r="X11" s="114"/>
      <c r="Y11" s="103"/>
      <c r="Z11" s="113"/>
      <c r="AA11" s="114"/>
      <c r="AB11" s="103"/>
      <c r="AC11" s="113"/>
      <c r="AD11" s="114"/>
      <c r="AE11" s="103"/>
      <c r="AF11" s="113"/>
      <c r="AG11" s="114"/>
      <c r="AH11" s="103"/>
      <c r="AI11" s="113"/>
      <c r="AJ11" s="114"/>
      <c r="AK11" s="103"/>
      <c r="AL11" s="113"/>
      <c r="AM11" s="114"/>
      <c r="AN11" s="103"/>
      <c r="AO11" s="113"/>
      <c r="AP11" s="114"/>
      <c r="AQ11" s="103"/>
      <c r="AR11" s="113"/>
      <c r="AS11" s="114"/>
      <c r="AT11" s="103"/>
      <c r="AU11" s="113"/>
      <c r="AV11" s="114"/>
      <c r="AW11" s="103"/>
      <c r="AX11" s="113"/>
      <c r="AY11" s="114"/>
      <c r="AZ11" s="103"/>
      <c r="BA11" s="113"/>
      <c r="BB11" s="114"/>
      <c r="BC11" s="103"/>
      <c r="BD11" s="113"/>
      <c r="BE11" s="114"/>
      <c r="BF11" s="103"/>
      <c r="BG11" s="113"/>
      <c r="BH11" s="114"/>
      <c r="BI11" s="103"/>
      <c r="BJ11" s="113"/>
      <c r="BK11" s="114"/>
      <c r="BL11" s="103"/>
      <c r="BM11" s="113"/>
      <c r="BN11" s="114"/>
      <c r="BO11" s="103"/>
      <c r="BP11" s="113"/>
      <c r="BQ11" s="114"/>
      <c r="BR11" s="103"/>
      <c r="BS11" s="113"/>
      <c r="BT11" s="114"/>
      <c r="BU11" s="103"/>
      <c r="BV11" s="113"/>
      <c r="BW11" s="114"/>
      <c r="BX11" s="103"/>
      <c r="BY11" s="113"/>
      <c r="BZ11" s="114"/>
      <c r="CA11" s="103"/>
      <c r="CB11" s="113"/>
      <c r="CC11" s="114"/>
      <c r="CD11" s="103"/>
      <c r="CE11" s="113"/>
      <c r="CF11" s="114"/>
    </row>
    <row r="18" spans="2:7" x14ac:dyDescent="0.25">
      <c r="B18" s="45" t="s">
        <v>110</v>
      </c>
      <c r="C18" s="45">
        <v>1000000</v>
      </c>
    </row>
    <row r="20" spans="2:7" x14ac:dyDescent="0.25">
      <c r="G20" s="45">
        <v>2</v>
      </c>
    </row>
  </sheetData>
  <mergeCells count="192">
    <mergeCell ref="AF4:AG4"/>
    <mergeCell ref="AI4:AJ4"/>
    <mergeCell ref="AL4:AM4"/>
    <mergeCell ref="AO4:AP4"/>
    <mergeCell ref="AR4:AS4"/>
    <mergeCell ref="AU4:AV4"/>
    <mergeCell ref="N4:O4"/>
    <mergeCell ref="Q4:R4"/>
    <mergeCell ref="T4:U4"/>
    <mergeCell ref="W4:X4"/>
    <mergeCell ref="Z4:AA4"/>
    <mergeCell ref="AC4:AD4"/>
    <mergeCell ref="BP4:BQ4"/>
    <mergeCell ref="BS4:BT4"/>
    <mergeCell ref="BV4:BW4"/>
    <mergeCell ref="BY4:BZ4"/>
    <mergeCell ref="CB4:CC4"/>
    <mergeCell ref="CE4:CF4"/>
    <mergeCell ref="AX4:AY4"/>
    <mergeCell ref="BA4:BB4"/>
    <mergeCell ref="BD4:BE4"/>
    <mergeCell ref="BG4:BH4"/>
    <mergeCell ref="BJ4:BK4"/>
    <mergeCell ref="BM4:BN4"/>
    <mergeCell ref="AF5:AG5"/>
    <mergeCell ref="AI5:AJ5"/>
    <mergeCell ref="AL5:AM5"/>
    <mergeCell ref="AO5:AP5"/>
    <mergeCell ref="AR5:AS5"/>
    <mergeCell ref="AU5:AV5"/>
    <mergeCell ref="N5:O5"/>
    <mergeCell ref="Q5:R5"/>
    <mergeCell ref="T5:U5"/>
    <mergeCell ref="W5:X5"/>
    <mergeCell ref="Z5:AA5"/>
    <mergeCell ref="AC5:AD5"/>
    <mergeCell ref="BP5:BQ5"/>
    <mergeCell ref="BS5:BT5"/>
    <mergeCell ref="BV5:BW5"/>
    <mergeCell ref="BY5:BZ5"/>
    <mergeCell ref="CB5:CC5"/>
    <mergeCell ref="CE5:CF5"/>
    <mergeCell ref="AX5:AY5"/>
    <mergeCell ref="BA5:BB5"/>
    <mergeCell ref="BD5:BE5"/>
    <mergeCell ref="BG5:BH5"/>
    <mergeCell ref="BJ5:BK5"/>
    <mergeCell ref="BM5:BN5"/>
    <mergeCell ref="AF6:AG6"/>
    <mergeCell ref="AI6:AJ6"/>
    <mergeCell ref="AL6:AM6"/>
    <mergeCell ref="AO6:AP6"/>
    <mergeCell ref="AR6:AS6"/>
    <mergeCell ref="AU6:AV6"/>
    <mergeCell ref="N6:O6"/>
    <mergeCell ref="Q6:R6"/>
    <mergeCell ref="T6:U6"/>
    <mergeCell ref="W6:X6"/>
    <mergeCell ref="Z6:AA6"/>
    <mergeCell ref="AC6:AD6"/>
    <mergeCell ref="BP6:BQ6"/>
    <mergeCell ref="BS6:BT6"/>
    <mergeCell ref="BV6:BW6"/>
    <mergeCell ref="BY6:BZ6"/>
    <mergeCell ref="CB6:CC6"/>
    <mergeCell ref="CE6:CF6"/>
    <mergeCell ref="AX6:AY6"/>
    <mergeCell ref="BA6:BB6"/>
    <mergeCell ref="BD6:BE6"/>
    <mergeCell ref="BG6:BH6"/>
    <mergeCell ref="BJ6:BK6"/>
    <mergeCell ref="BM6:BN6"/>
    <mergeCell ref="AF7:AG7"/>
    <mergeCell ref="AI7:AJ7"/>
    <mergeCell ref="AL7:AM7"/>
    <mergeCell ref="AO7:AP7"/>
    <mergeCell ref="AR7:AS7"/>
    <mergeCell ref="AU7:AV7"/>
    <mergeCell ref="N7:O7"/>
    <mergeCell ref="Q7:R7"/>
    <mergeCell ref="T7:U7"/>
    <mergeCell ref="W7:X7"/>
    <mergeCell ref="Z7:AA7"/>
    <mergeCell ref="AC7:AD7"/>
    <mergeCell ref="BP7:BQ7"/>
    <mergeCell ref="BS7:BT7"/>
    <mergeCell ref="BV7:BW7"/>
    <mergeCell ref="BY7:BZ7"/>
    <mergeCell ref="CB7:CC7"/>
    <mergeCell ref="CE7:CF7"/>
    <mergeCell ref="AX7:AY7"/>
    <mergeCell ref="BA7:BB7"/>
    <mergeCell ref="BD7:BE7"/>
    <mergeCell ref="BG7:BH7"/>
    <mergeCell ref="BJ7:BK7"/>
    <mergeCell ref="BM7:BN7"/>
    <mergeCell ref="AF8:AG8"/>
    <mergeCell ref="AI8:AJ8"/>
    <mergeCell ref="AL8:AM8"/>
    <mergeCell ref="AO8:AP8"/>
    <mergeCell ref="AR8:AS8"/>
    <mergeCell ref="AU8:AV8"/>
    <mergeCell ref="N8:O8"/>
    <mergeCell ref="Q8:R8"/>
    <mergeCell ref="T8:U8"/>
    <mergeCell ref="W8:X8"/>
    <mergeCell ref="Z8:AA8"/>
    <mergeCell ref="AC8:AD8"/>
    <mergeCell ref="BP8:BQ8"/>
    <mergeCell ref="BS8:BT8"/>
    <mergeCell ref="BV8:BW8"/>
    <mergeCell ref="BY8:BZ8"/>
    <mergeCell ref="CB8:CC8"/>
    <mergeCell ref="CE8:CF8"/>
    <mergeCell ref="AX8:AY8"/>
    <mergeCell ref="BA8:BB8"/>
    <mergeCell ref="BD8:BE8"/>
    <mergeCell ref="BG8:BH8"/>
    <mergeCell ref="BJ8:BK8"/>
    <mergeCell ref="BM8:BN8"/>
    <mergeCell ref="AF9:AG9"/>
    <mergeCell ref="AI9:AJ9"/>
    <mergeCell ref="AL9:AM9"/>
    <mergeCell ref="AO9:AP9"/>
    <mergeCell ref="AR9:AS9"/>
    <mergeCell ref="AU9:AV9"/>
    <mergeCell ref="N9:O9"/>
    <mergeCell ref="Q9:R9"/>
    <mergeCell ref="T9:U9"/>
    <mergeCell ref="W9:X9"/>
    <mergeCell ref="Z9:AA9"/>
    <mergeCell ref="AC9:AD9"/>
    <mergeCell ref="BP9:BQ9"/>
    <mergeCell ref="BS9:BT9"/>
    <mergeCell ref="BV9:BW9"/>
    <mergeCell ref="BY9:BZ9"/>
    <mergeCell ref="CB9:CC9"/>
    <mergeCell ref="CE9:CF9"/>
    <mergeCell ref="AX9:AY9"/>
    <mergeCell ref="BA9:BB9"/>
    <mergeCell ref="BD9:BE9"/>
    <mergeCell ref="BG9:BH9"/>
    <mergeCell ref="BJ9:BK9"/>
    <mergeCell ref="BM9:BN9"/>
    <mergeCell ref="AF10:AG10"/>
    <mergeCell ref="AI10:AJ10"/>
    <mergeCell ref="AL10:AM10"/>
    <mergeCell ref="AO10:AP10"/>
    <mergeCell ref="AR10:AS10"/>
    <mergeCell ref="AU10:AV10"/>
    <mergeCell ref="N10:O10"/>
    <mergeCell ref="Q10:R10"/>
    <mergeCell ref="T10:U10"/>
    <mergeCell ref="W10:X10"/>
    <mergeCell ref="Z10:AA10"/>
    <mergeCell ref="AC10:AD10"/>
    <mergeCell ref="BP10:BQ10"/>
    <mergeCell ref="BS10:BT10"/>
    <mergeCell ref="BV10:BW10"/>
    <mergeCell ref="BY10:BZ10"/>
    <mergeCell ref="CB10:CC10"/>
    <mergeCell ref="CE10:CF10"/>
    <mergeCell ref="AX10:AY10"/>
    <mergeCell ref="BA10:BB10"/>
    <mergeCell ref="BD10:BE10"/>
    <mergeCell ref="BG10:BH10"/>
    <mergeCell ref="BJ10:BK10"/>
    <mergeCell ref="BM10:BN10"/>
    <mergeCell ref="AF11:AG11"/>
    <mergeCell ref="AI11:AJ11"/>
    <mergeCell ref="AL11:AM11"/>
    <mergeCell ref="AO11:AP11"/>
    <mergeCell ref="AR11:AS11"/>
    <mergeCell ref="AU11:AV11"/>
    <mergeCell ref="N11:O11"/>
    <mergeCell ref="Q11:R11"/>
    <mergeCell ref="T11:U11"/>
    <mergeCell ref="W11:X11"/>
    <mergeCell ref="Z11:AA11"/>
    <mergeCell ref="AC11:AD11"/>
    <mergeCell ref="BP11:BQ11"/>
    <mergeCell ref="BS11:BT11"/>
    <mergeCell ref="BV11:BW11"/>
    <mergeCell ref="BY11:BZ11"/>
    <mergeCell ref="CB11:CC11"/>
    <mergeCell ref="CE11:CF11"/>
    <mergeCell ref="AX11:AY11"/>
    <mergeCell ref="BA11:BB11"/>
    <mergeCell ref="BD11:BE11"/>
    <mergeCell ref="BG11:BH11"/>
    <mergeCell ref="BJ11:BK11"/>
    <mergeCell ref="BM11:BN11"/>
  </mergeCells>
  <conditionalFormatting sqref="M5:M11 M3">
    <cfRule type="cellIs" dxfId="2" priority="1" operator="equal">
      <formula>"ОШИБКА!"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CF18"/>
  <sheetViews>
    <sheetView workbookViewId="0">
      <selection activeCell="C13" sqref="C13"/>
    </sheetView>
  </sheetViews>
  <sheetFormatPr defaultRowHeight="15" x14ac:dyDescent="0.25"/>
  <cols>
    <col min="1" max="2" width="9.140625" style="7"/>
    <col min="3" max="3" width="23.5703125" style="7" customWidth="1"/>
    <col min="4" max="4" width="6.85546875" style="45" bestFit="1" customWidth="1"/>
    <col min="5" max="5" width="13.42578125" style="45" bestFit="1" customWidth="1"/>
    <col min="6" max="6" width="10.5703125" style="45" bestFit="1" customWidth="1"/>
    <col min="7" max="7" width="15.42578125" style="45" customWidth="1"/>
    <col min="8" max="8" width="14" customWidth="1"/>
    <col min="9" max="9" width="11.85546875" style="71" customWidth="1"/>
    <col min="10" max="10" width="15.7109375" style="71" customWidth="1"/>
    <col min="11" max="11" width="8.42578125" style="45" customWidth="1"/>
    <col min="12" max="12" width="11.7109375" style="63" bestFit="1" customWidth="1"/>
    <col min="13" max="13" width="10.42578125" style="63" customWidth="1"/>
    <col min="14" max="15" width="10.140625" bestFit="1" customWidth="1"/>
    <col min="18" max="18" width="10.140625" bestFit="1" customWidth="1"/>
    <col min="21" max="21" width="10.140625" bestFit="1" customWidth="1"/>
  </cols>
  <sheetData>
    <row r="1" spans="1:84" ht="18.75" x14ac:dyDescent="0.25">
      <c r="A1" s="5" t="s">
        <v>84</v>
      </c>
      <c r="B1" s="6"/>
      <c r="C1" s="6"/>
      <c r="J1" s="84"/>
      <c r="K1" s="85" t="s">
        <v>89</v>
      </c>
      <c r="L1" s="86">
        <f>COUNTA(O1,R1,U1,X1,AA1,AD1,AG1,AJ1,AM1,AP1,AS1,AV1,AY1,BB1,BE1,BH1,BK1,BN1,BQ1,BT1,BW1,EK,BZ1,CC1,CF1)</f>
        <v>1</v>
      </c>
      <c r="N1" t="s">
        <v>70</v>
      </c>
      <c r="Q1" t="s">
        <v>70</v>
      </c>
      <c r="T1" t="s">
        <v>70</v>
      </c>
      <c r="W1" t="s">
        <v>70</v>
      </c>
      <c r="Z1" t="s">
        <v>70</v>
      </c>
      <c r="AC1" t="s">
        <v>70</v>
      </c>
      <c r="AF1" t="s">
        <v>70</v>
      </c>
      <c r="AI1" t="s">
        <v>70</v>
      </c>
      <c r="AL1" t="s">
        <v>70</v>
      </c>
      <c r="AO1" t="s">
        <v>70</v>
      </c>
      <c r="AR1" t="s">
        <v>70</v>
      </c>
      <c r="AU1" t="s">
        <v>70</v>
      </c>
      <c r="AX1" t="s">
        <v>70</v>
      </c>
      <c r="BA1" t="s">
        <v>70</v>
      </c>
      <c r="BD1" t="s">
        <v>70</v>
      </c>
      <c r="BG1" t="s">
        <v>70</v>
      </c>
      <c r="BJ1" t="s">
        <v>70</v>
      </c>
      <c r="BM1" t="s">
        <v>70</v>
      </c>
      <c r="BP1" t="s">
        <v>70</v>
      </c>
      <c r="BS1" t="s">
        <v>70</v>
      </c>
      <c r="BV1" t="s">
        <v>70</v>
      </c>
      <c r="BY1" t="s">
        <v>70</v>
      </c>
      <c r="CB1" t="s">
        <v>70</v>
      </c>
      <c r="CE1" t="s">
        <v>70</v>
      </c>
    </row>
    <row r="2" spans="1:84" ht="18.75" x14ac:dyDescent="0.25">
      <c r="A2" s="5"/>
      <c r="B2" s="6"/>
      <c r="C2" s="6"/>
      <c r="J2" s="84"/>
      <c r="K2" s="85" t="s">
        <v>90</v>
      </c>
      <c r="L2" s="86">
        <f>IFERROR(L3/L1,0)</f>
        <v>0</v>
      </c>
    </row>
    <row r="3" spans="1:84" ht="18.75" x14ac:dyDescent="0.25">
      <c r="A3" s="5" t="s">
        <v>111</v>
      </c>
      <c r="B3" s="6"/>
      <c r="C3" s="6"/>
      <c r="D3" s="76">
        <f>SUM(D5:D11)</f>
        <v>22</v>
      </c>
      <c r="E3" s="77"/>
      <c r="F3" s="78">
        <f>SUM(F5:F11)</f>
        <v>921.76169999999991</v>
      </c>
      <c r="G3" s="79">
        <f>SUM(G5:G11)</f>
        <v>1</v>
      </c>
      <c r="I3" s="82">
        <f>SUM(I5:I11)</f>
        <v>22</v>
      </c>
      <c r="J3" s="83">
        <f>SUM(J5:J11)</f>
        <v>0</v>
      </c>
      <c r="K3" s="62">
        <f>SUM(K5:K11)</f>
        <v>0</v>
      </c>
      <c r="L3" s="82">
        <f>SUM(L5:L11)</f>
        <v>0</v>
      </c>
      <c r="M3" s="66" t="str">
        <f>IF(I3&gt;D3,"ошибка!","")</f>
        <v/>
      </c>
      <c r="N3" t="s">
        <v>86</v>
      </c>
      <c r="O3" s="87"/>
      <c r="Q3" t="s">
        <v>86</v>
      </c>
      <c r="R3" s="87"/>
      <c r="T3" t="s">
        <v>86</v>
      </c>
      <c r="U3" s="87"/>
      <c r="W3" t="s">
        <v>86</v>
      </c>
      <c r="Z3" t="s">
        <v>86</v>
      </c>
      <c r="AC3" t="s">
        <v>86</v>
      </c>
      <c r="AF3" t="s">
        <v>86</v>
      </c>
      <c r="AI3" t="s">
        <v>86</v>
      </c>
      <c r="AL3" t="s">
        <v>86</v>
      </c>
      <c r="AO3" t="s">
        <v>86</v>
      </c>
      <c r="AR3" t="s">
        <v>86</v>
      </c>
      <c r="AU3" t="s">
        <v>86</v>
      </c>
      <c r="AX3" t="s">
        <v>86</v>
      </c>
      <c r="BA3" t="s">
        <v>86</v>
      </c>
      <c r="BD3" t="s">
        <v>86</v>
      </c>
      <c r="BG3" t="s">
        <v>86</v>
      </c>
      <c r="BJ3" t="s">
        <v>86</v>
      </c>
      <c r="BM3" t="s">
        <v>86</v>
      </c>
      <c r="BP3" t="s">
        <v>86</v>
      </c>
      <c r="BS3" t="s">
        <v>86</v>
      </c>
      <c r="BV3" t="s">
        <v>86</v>
      </c>
      <c r="BY3" t="s">
        <v>86</v>
      </c>
      <c r="CB3" t="s">
        <v>86</v>
      </c>
      <c r="CE3" t="s">
        <v>86</v>
      </c>
    </row>
    <row r="4" spans="1:84" s="70" customFormat="1" ht="45" x14ac:dyDescent="0.25">
      <c r="A4" s="90" t="s">
        <v>56</v>
      </c>
      <c r="B4" s="90" t="s">
        <v>6</v>
      </c>
      <c r="C4" s="90" t="s">
        <v>7</v>
      </c>
      <c r="D4" s="90" t="s">
        <v>19</v>
      </c>
      <c r="E4" s="90" t="s">
        <v>103</v>
      </c>
      <c r="F4" s="90" t="s">
        <v>104</v>
      </c>
      <c r="G4" s="90" t="s">
        <v>88</v>
      </c>
      <c r="H4"/>
      <c r="I4" s="81" t="s">
        <v>58</v>
      </c>
      <c r="J4" s="81" t="s">
        <v>87</v>
      </c>
      <c r="K4" s="67" t="s">
        <v>8</v>
      </c>
      <c r="L4" s="68" t="s">
        <v>109</v>
      </c>
      <c r="M4" s="69"/>
      <c r="N4" s="117">
        <v>1</v>
      </c>
      <c r="O4" s="118"/>
      <c r="Q4" s="117">
        <v>1</v>
      </c>
      <c r="R4" s="118">
        <f>Q4+1</f>
        <v>2</v>
      </c>
      <c r="T4" s="117">
        <v>1</v>
      </c>
      <c r="U4" s="118">
        <f>T4+1</f>
        <v>2</v>
      </c>
      <c r="W4" s="117">
        <v>1</v>
      </c>
      <c r="X4" s="118"/>
      <c r="Z4" s="117">
        <v>1</v>
      </c>
      <c r="AA4" s="118"/>
      <c r="AC4" s="117">
        <v>1</v>
      </c>
      <c r="AD4" s="118"/>
      <c r="AF4" s="117">
        <v>1</v>
      </c>
      <c r="AG4" s="118"/>
      <c r="AI4" s="117">
        <v>1</v>
      </c>
      <c r="AJ4" s="118"/>
      <c r="AL4" s="117">
        <v>1</v>
      </c>
      <c r="AM4" s="118"/>
      <c r="AO4" s="117">
        <v>1</v>
      </c>
      <c r="AP4" s="118"/>
      <c r="AR4" s="117">
        <v>1</v>
      </c>
      <c r="AS4" s="118"/>
      <c r="AU4" s="117">
        <v>1</v>
      </c>
      <c r="AV4" s="118"/>
      <c r="AX4" s="117">
        <v>1</v>
      </c>
      <c r="AY4" s="118"/>
      <c r="BA4" s="117">
        <v>1</v>
      </c>
      <c r="BB4" s="118"/>
      <c r="BD4" s="117">
        <v>1</v>
      </c>
      <c r="BE4" s="118"/>
      <c r="BG4" s="117">
        <v>1</v>
      </c>
      <c r="BH4" s="118"/>
      <c r="BJ4" s="117">
        <v>1</v>
      </c>
      <c r="BK4" s="118"/>
      <c r="BM4" s="117">
        <v>1</v>
      </c>
      <c r="BN4" s="118"/>
      <c r="BP4" s="117">
        <v>1</v>
      </c>
      <c r="BQ4" s="118"/>
      <c r="BS4" s="117">
        <v>1</v>
      </c>
      <c r="BT4" s="118"/>
      <c r="BV4" s="117">
        <v>1</v>
      </c>
      <c r="BW4" s="118"/>
      <c r="BY4" s="117">
        <v>1</v>
      </c>
      <c r="BZ4" s="118"/>
      <c r="CB4" s="117">
        <v>1</v>
      </c>
      <c r="CC4" s="118"/>
      <c r="CE4" s="117">
        <v>1</v>
      </c>
      <c r="CF4" s="118"/>
    </row>
    <row r="5" spans="1:84" x14ac:dyDescent="0.25">
      <c r="A5" s="89">
        <v>1</v>
      </c>
      <c r="B5" s="88" t="s">
        <v>91</v>
      </c>
      <c r="C5" s="88" t="s">
        <v>92</v>
      </c>
      <c r="D5" s="88">
        <v>14</v>
      </c>
      <c r="E5" s="88">
        <f>4100*12600/$C$18</f>
        <v>51.66</v>
      </c>
      <c r="F5" s="88">
        <f t="shared" ref="F5:F11" si="0">E5*D5</f>
        <v>723.24</v>
      </c>
      <c r="G5" s="72">
        <f t="shared" ref="G5:G11" si="1">F5/$F$3</f>
        <v>0.78462795752958714</v>
      </c>
      <c r="I5" s="73">
        <f t="shared" ref="I5:I11" si="2">D5-K5</f>
        <v>14</v>
      </c>
      <c r="J5" s="74">
        <f t="shared" ref="J5:J11" si="3">L5/$F$3</f>
        <v>0</v>
      </c>
      <c r="K5" s="91">
        <f>SUM(N5,Q5,T5,W5,Z5,AC5,AF5,AI5,AL5,AO5,AR5,AU5,AX5,BA5,BD5,BG5,BJ5,BM5,BP5,BS5,BV5,BY5,CB5,CE5)</f>
        <v>0</v>
      </c>
      <c r="L5" s="80">
        <f t="shared" ref="L5:L11" si="4">K5*E5</f>
        <v>0</v>
      </c>
      <c r="M5" s="66" t="str">
        <f t="shared" ref="M5:M11" si="5">IF(K5&gt;D5,"ошибка!","")</f>
        <v/>
      </c>
      <c r="N5" s="113"/>
      <c r="O5" s="114"/>
      <c r="P5" s="103"/>
      <c r="Q5" s="113"/>
      <c r="R5" s="114"/>
      <c r="S5" s="103"/>
      <c r="T5" s="113"/>
      <c r="U5" s="114"/>
      <c r="V5" s="103"/>
      <c r="W5" s="113"/>
      <c r="X5" s="114"/>
      <c r="Y5" s="103"/>
      <c r="Z5" s="113"/>
      <c r="AA5" s="114"/>
      <c r="AB5" s="103"/>
      <c r="AC5" s="113"/>
      <c r="AD5" s="114"/>
      <c r="AE5" s="103"/>
      <c r="AF5" s="113"/>
      <c r="AG5" s="114"/>
      <c r="AH5" s="103"/>
      <c r="AI5" s="113"/>
      <c r="AJ5" s="114"/>
      <c r="AK5" s="103"/>
      <c r="AL5" s="113"/>
      <c r="AM5" s="114"/>
      <c r="AN5" s="103"/>
      <c r="AO5" s="113"/>
      <c r="AP5" s="114"/>
      <c r="AQ5" s="103"/>
      <c r="AR5" s="113"/>
      <c r="AS5" s="114"/>
      <c r="AT5" s="103"/>
      <c r="AU5" s="113"/>
      <c r="AV5" s="114"/>
      <c r="AW5" s="103"/>
      <c r="AX5" s="113"/>
      <c r="AY5" s="114"/>
      <c r="AZ5" s="103"/>
      <c r="BA5" s="113"/>
      <c r="BB5" s="114"/>
      <c r="BC5" s="103"/>
      <c r="BD5" s="113"/>
      <c r="BE5" s="114"/>
      <c r="BF5" s="103"/>
      <c r="BG5" s="113"/>
      <c r="BH5" s="114"/>
      <c r="BI5" s="103"/>
      <c r="BJ5" s="113"/>
      <c r="BK5" s="114"/>
      <c r="BL5" s="103"/>
      <c r="BM5" s="113"/>
      <c r="BN5" s="114"/>
      <c r="BO5" s="103"/>
      <c r="BP5" s="113"/>
      <c r="BQ5" s="114"/>
      <c r="BR5" s="103"/>
      <c r="BS5" s="113"/>
      <c r="BT5" s="114"/>
      <c r="BU5" s="103"/>
      <c r="BV5" s="113"/>
      <c r="BW5" s="114"/>
      <c r="BX5" s="103"/>
      <c r="BY5" s="113"/>
      <c r="BZ5" s="114"/>
      <c r="CA5" s="103"/>
      <c r="CB5" s="113"/>
      <c r="CC5" s="114"/>
      <c r="CD5" s="103"/>
      <c r="CE5" s="113"/>
      <c r="CF5" s="114"/>
    </row>
    <row r="6" spans="1:84" x14ac:dyDescent="0.25">
      <c r="A6" s="33">
        <v>2</v>
      </c>
      <c r="B6" s="88" t="s">
        <v>94</v>
      </c>
      <c r="C6" s="88" t="s">
        <v>93</v>
      </c>
      <c r="D6" s="88">
        <v>2</v>
      </c>
      <c r="E6" s="88">
        <f>3650*8670/$C$18</f>
        <v>31.645499999999998</v>
      </c>
      <c r="F6" s="88">
        <f t="shared" si="0"/>
        <v>63.290999999999997</v>
      </c>
      <c r="G6" s="72">
        <f t="shared" si="1"/>
        <v>6.8663082877060314E-2</v>
      </c>
      <c r="I6" s="73">
        <f t="shared" si="2"/>
        <v>2</v>
      </c>
      <c r="J6" s="74">
        <f t="shared" si="3"/>
        <v>0</v>
      </c>
      <c r="K6" s="91">
        <f t="shared" ref="K6:K11" si="6">SUM(N6,Q6,T6,W6,Z6,AC6,AF6,AI6,AL6,AO6,AR6,AU6,AX6,BA6,BD6,BG6,BJ6,BM6,BP6,BS6,BV6,BY6,CB6,CE6)</f>
        <v>0</v>
      </c>
      <c r="L6" s="75">
        <f t="shared" si="4"/>
        <v>0</v>
      </c>
      <c r="M6" s="66" t="str">
        <f t="shared" si="5"/>
        <v/>
      </c>
      <c r="N6" s="113"/>
      <c r="O6" s="114"/>
      <c r="P6" s="103"/>
      <c r="Q6" s="113"/>
      <c r="R6" s="114"/>
      <c r="S6" s="103"/>
      <c r="T6" s="113"/>
      <c r="U6" s="114"/>
      <c r="V6" s="103"/>
      <c r="W6" s="113"/>
      <c r="X6" s="114"/>
      <c r="Y6" s="103"/>
      <c r="Z6" s="113"/>
      <c r="AA6" s="114"/>
      <c r="AB6" s="103"/>
      <c r="AC6" s="113"/>
      <c r="AD6" s="114"/>
      <c r="AE6" s="103"/>
      <c r="AF6" s="113"/>
      <c r="AG6" s="114"/>
      <c r="AH6" s="103"/>
      <c r="AI6" s="113"/>
      <c r="AJ6" s="114"/>
      <c r="AK6" s="103"/>
      <c r="AL6" s="113"/>
      <c r="AM6" s="114"/>
      <c r="AN6" s="103"/>
      <c r="AO6" s="113"/>
      <c r="AP6" s="114"/>
      <c r="AQ6" s="103"/>
      <c r="AR6" s="113"/>
      <c r="AS6" s="114"/>
      <c r="AT6" s="103"/>
      <c r="AU6" s="113"/>
      <c r="AV6" s="114"/>
      <c r="AW6" s="103"/>
      <c r="AX6" s="113"/>
      <c r="AY6" s="114"/>
      <c r="AZ6" s="103"/>
      <c r="BA6" s="113"/>
      <c r="BB6" s="114"/>
      <c r="BC6" s="103"/>
      <c r="BD6" s="113"/>
      <c r="BE6" s="114"/>
      <c r="BF6" s="103"/>
      <c r="BG6" s="113"/>
      <c r="BH6" s="114"/>
      <c r="BI6" s="103"/>
      <c r="BJ6" s="113"/>
      <c r="BK6" s="114"/>
      <c r="BL6" s="103"/>
      <c r="BM6" s="113"/>
      <c r="BN6" s="114"/>
      <c r="BO6" s="103"/>
      <c r="BP6" s="113"/>
      <c r="BQ6" s="114"/>
      <c r="BR6" s="103"/>
      <c r="BS6" s="113"/>
      <c r="BT6" s="114"/>
      <c r="BU6" s="103"/>
      <c r="BV6" s="113"/>
      <c r="BW6" s="114"/>
      <c r="BX6" s="103"/>
      <c r="BY6" s="113"/>
      <c r="BZ6" s="114"/>
      <c r="CA6" s="103"/>
      <c r="CB6" s="113"/>
      <c r="CC6" s="114"/>
      <c r="CD6" s="103"/>
      <c r="CE6" s="113"/>
      <c r="CF6" s="114"/>
    </row>
    <row r="7" spans="1:84" x14ac:dyDescent="0.25">
      <c r="A7" s="33">
        <v>3</v>
      </c>
      <c r="B7" s="88" t="s">
        <v>95</v>
      </c>
      <c r="C7" s="88" t="s">
        <v>96</v>
      </c>
      <c r="D7" s="88">
        <v>2</v>
      </c>
      <c r="E7" s="88">
        <f>3650*8670/$C$18</f>
        <v>31.645499999999998</v>
      </c>
      <c r="F7" s="88">
        <f t="shared" si="0"/>
        <v>63.290999999999997</v>
      </c>
      <c r="G7" s="72">
        <f t="shared" si="1"/>
        <v>6.8663082877060314E-2</v>
      </c>
      <c r="I7" s="73">
        <f t="shared" si="2"/>
        <v>2</v>
      </c>
      <c r="J7" s="74">
        <f t="shared" si="3"/>
        <v>0</v>
      </c>
      <c r="K7" s="91">
        <f t="shared" si="6"/>
        <v>0</v>
      </c>
      <c r="L7" s="75">
        <f t="shared" si="4"/>
        <v>0</v>
      </c>
      <c r="M7" s="66" t="str">
        <f t="shared" si="5"/>
        <v/>
      </c>
      <c r="N7" s="113"/>
      <c r="O7" s="114"/>
      <c r="P7" s="103"/>
      <c r="Q7" s="113"/>
      <c r="R7" s="114"/>
      <c r="S7" s="103"/>
      <c r="T7" s="113"/>
      <c r="U7" s="114"/>
      <c r="V7" s="103"/>
      <c r="W7" s="113"/>
      <c r="X7" s="114"/>
      <c r="Y7" s="103"/>
      <c r="Z7" s="113"/>
      <c r="AA7" s="114"/>
      <c r="AB7" s="103"/>
      <c r="AC7" s="113"/>
      <c r="AD7" s="114"/>
      <c r="AE7" s="103"/>
      <c r="AF7" s="113"/>
      <c r="AG7" s="114"/>
      <c r="AH7" s="103"/>
      <c r="AI7" s="113"/>
      <c r="AJ7" s="114"/>
      <c r="AK7" s="103"/>
      <c r="AL7" s="113"/>
      <c r="AM7" s="114"/>
      <c r="AN7" s="103"/>
      <c r="AO7" s="113"/>
      <c r="AP7" s="114"/>
      <c r="AQ7" s="103"/>
      <c r="AR7" s="113"/>
      <c r="AS7" s="114"/>
      <c r="AT7" s="103"/>
      <c r="AU7" s="113"/>
      <c r="AV7" s="114"/>
      <c r="AW7" s="103"/>
      <c r="AX7" s="113"/>
      <c r="AY7" s="114"/>
      <c r="AZ7" s="103"/>
      <c r="BA7" s="113"/>
      <c r="BB7" s="114"/>
      <c r="BC7" s="103"/>
      <c r="BD7" s="113"/>
      <c r="BE7" s="114"/>
      <c r="BF7" s="103"/>
      <c r="BG7" s="113"/>
      <c r="BH7" s="114"/>
      <c r="BI7" s="103"/>
      <c r="BJ7" s="113"/>
      <c r="BK7" s="114"/>
      <c r="BL7" s="103"/>
      <c r="BM7" s="113"/>
      <c r="BN7" s="114"/>
      <c r="BO7" s="103"/>
      <c r="BP7" s="113"/>
      <c r="BQ7" s="114"/>
      <c r="BR7" s="103"/>
      <c r="BS7" s="113"/>
      <c r="BT7" s="114"/>
      <c r="BU7" s="103"/>
      <c r="BV7" s="113"/>
      <c r="BW7" s="114"/>
      <c r="BX7" s="103"/>
      <c r="BY7" s="113"/>
      <c r="BZ7" s="114"/>
      <c r="CA7" s="103"/>
      <c r="CB7" s="113"/>
      <c r="CC7" s="114"/>
      <c r="CD7" s="103"/>
      <c r="CE7" s="113"/>
      <c r="CF7" s="114"/>
    </row>
    <row r="8" spans="1:84" x14ac:dyDescent="0.25">
      <c r="A8" s="33">
        <v>4</v>
      </c>
      <c r="B8" s="88" t="s">
        <v>97</v>
      </c>
      <c r="C8" s="88" t="s">
        <v>96</v>
      </c>
      <c r="D8" s="88">
        <v>1</v>
      </c>
      <c r="E8" s="88">
        <f>(4150*5070+4150*968/2)/$C$18</f>
        <v>23.049099999999999</v>
      </c>
      <c r="F8" s="88">
        <f t="shared" si="0"/>
        <v>23.049099999999999</v>
      </c>
      <c r="G8" s="72">
        <f t="shared" si="1"/>
        <v>2.5005486776028991E-2</v>
      </c>
      <c r="I8" s="73">
        <f t="shared" si="2"/>
        <v>1</v>
      </c>
      <c r="J8" s="74">
        <f t="shared" si="3"/>
        <v>0</v>
      </c>
      <c r="K8" s="91">
        <f t="shared" si="6"/>
        <v>0</v>
      </c>
      <c r="L8" s="75">
        <f t="shared" si="4"/>
        <v>0</v>
      </c>
      <c r="M8" s="66" t="str">
        <f t="shared" si="5"/>
        <v/>
      </c>
      <c r="N8" s="113"/>
      <c r="O8" s="114"/>
      <c r="P8" s="103"/>
      <c r="Q8" s="113"/>
      <c r="R8" s="114"/>
      <c r="S8" s="103"/>
      <c r="T8" s="113"/>
      <c r="U8" s="114"/>
      <c r="V8" s="103"/>
      <c r="W8" s="113"/>
      <c r="X8" s="114"/>
      <c r="Y8" s="103"/>
      <c r="Z8" s="113"/>
      <c r="AA8" s="114"/>
      <c r="AB8" s="103"/>
      <c r="AC8" s="113"/>
      <c r="AD8" s="114"/>
      <c r="AE8" s="103"/>
      <c r="AF8" s="113"/>
      <c r="AG8" s="114"/>
      <c r="AH8" s="103"/>
      <c r="AI8" s="113"/>
      <c r="AJ8" s="114"/>
      <c r="AK8" s="103"/>
      <c r="AL8" s="113"/>
      <c r="AM8" s="114"/>
      <c r="AN8" s="103"/>
      <c r="AO8" s="113"/>
      <c r="AP8" s="114"/>
      <c r="AQ8" s="103"/>
      <c r="AR8" s="113"/>
      <c r="AS8" s="114"/>
      <c r="AT8" s="103"/>
      <c r="AU8" s="113"/>
      <c r="AV8" s="114"/>
      <c r="AW8" s="103"/>
      <c r="AX8" s="113"/>
      <c r="AY8" s="114"/>
      <c r="AZ8" s="103"/>
      <c r="BA8" s="113"/>
      <c r="BB8" s="114"/>
      <c r="BC8" s="103"/>
      <c r="BD8" s="113"/>
      <c r="BE8" s="114"/>
      <c r="BF8" s="103"/>
      <c r="BG8" s="113"/>
      <c r="BH8" s="114"/>
      <c r="BI8" s="103"/>
      <c r="BJ8" s="113"/>
      <c r="BK8" s="114"/>
      <c r="BL8" s="103"/>
      <c r="BM8" s="113"/>
      <c r="BN8" s="114"/>
      <c r="BO8" s="103"/>
      <c r="BP8" s="113"/>
      <c r="BQ8" s="114"/>
      <c r="BR8" s="103"/>
      <c r="BS8" s="113"/>
      <c r="BT8" s="114"/>
      <c r="BU8" s="103"/>
      <c r="BV8" s="113"/>
      <c r="BW8" s="114"/>
      <c r="BX8" s="103"/>
      <c r="BY8" s="113"/>
      <c r="BZ8" s="114"/>
      <c r="CA8" s="103"/>
      <c r="CB8" s="113"/>
      <c r="CC8" s="114"/>
      <c r="CD8" s="103"/>
      <c r="CE8" s="113"/>
      <c r="CF8" s="114"/>
    </row>
    <row r="9" spans="1:84" x14ac:dyDescent="0.25">
      <c r="A9" s="33">
        <v>5</v>
      </c>
      <c r="B9" s="88" t="s">
        <v>98</v>
      </c>
      <c r="C9" s="88" t="s">
        <v>101</v>
      </c>
      <c r="D9" s="88">
        <v>1</v>
      </c>
      <c r="E9" s="88">
        <f>(4150*6570+4150*968/2+3100*2015)/$C$18</f>
        <v>35.520600000000002</v>
      </c>
      <c r="F9" s="88">
        <f t="shared" si="0"/>
        <v>35.520600000000002</v>
      </c>
      <c r="G9" s="72">
        <f t="shared" si="1"/>
        <v>3.8535556424182091E-2</v>
      </c>
      <c r="I9" s="73">
        <f t="shared" si="2"/>
        <v>1</v>
      </c>
      <c r="J9" s="74">
        <f t="shared" si="3"/>
        <v>0</v>
      </c>
      <c r="K9" s="91">
        <f t="shared" si="6"/>
        <v>0</v>
      </c>
      <c r="L9" s="75">
        <f t="shared" si="4"/>
        <v>0</v>
      </c>
      <c r="M9" s="66" t="str">
        <f t="shared" si="5"/>
        <v/>
      </c>
      <c r="N9" s="113"/>
      <c r="O9" s="114"/>
      <c r="P9" s="103"/>
      <c r="Q9" s="113"/>
      <c r="R9" s="114"/>
      <c r="S9" s="103"/>
      <c r="T9" s="113"/>
      <c r="U9" s="114"/>
      <c r="V9" s="103"/>
      <c r="W9" s="113"/>
      <c r="X9" s="114"/>
      <c r="Y9" s="103"/>
      <c r="Z9" s="113"/>
      <c r="AA9" s="114"/>
      <c r="AB9" s="103"/>
      <c r="AC9" s="113"/>
      <c r="AD9" s="114"/>
      <c r="AE9" s="103"/>
      <c r="AF9" s="113"/>
      <c r="AG9" s="114"/>
      <c r="AH9" s="103"/>
      <c r="AI9" s="113"/>
      <c r="AJ9" s="114"/>
      <c r="AK9" s="103"/>
      <c r="AL9" s="113"/>
      <c r="AM9" s="114"/>
      <c r="AN9" s="103"/>
      <c r="AO9" s="113"/>
      <c r="AP9" s="114"/>
      <c r="AQ9" s="103"/>
      <c r="AR9" s="113"/>
      <c r="AS9" s="114"/>
      <c r="AT9" s="103"/>
      <c r="AU9" s="113"/>
      <c r="AV9" s="114"/>
      <c r="AW9" s="103"/>
      <c r="AX9" s="113"/>
      <c r="AY9" s="114"/>
      <c r="AZ9" s="103"/>
      <c r="BA9" s="113"/>
      <c r="BB9" s="114"/>
      <c r="BC9" s="103"/>
      <c r="BD9" s="113"/>
      <c r="BE9" s="114"/>
      <c r="BF9" s="103"/>
      <c r="BG9" s="113"/>
      <c r="BH9" s="114"/>
      <c r="BI9" s="103"/>
      <c r="BJ9" s="113"/>
      <c r="BK9" s="114"/>
      <c r="BL9" s="103"/>
      <c r="BM9" s="113"/>
      <c r="BN9" s="114"/>
      <c r="BO9" s="103"/>
      <c r="BP9" s="113"/>
      <c r="BQ9" s="114"/>
      <c r="BR9" s="103"/>
      <c r="BS9" s="113"/>
      <c r="BT9" s="114"/>
      <c r="BU9" s="103"/>
      <c r="BV9" s="113"/>
      <c r="BW9" s="114"/>
      <c r="BX9" s="103"/>
      <c r="BY9" s="113"/>
      <c r="BZ9" s="114"/>
      <c r="CA9" s="103"/>
      <c r="CB9" s="113"/>
      <c r="CC9" s="114"/>
      <c r="CD9" s="103"/>
      <c r="CE9" s="113"/>
      <c r="CF9" s="114"/>
    </row>
    <row r="10" spans="1:84" x14ac:dyDescent="0.25">
      <c r="A10" s="33">
        <v>6</v>
      </c>
      <c r="B10" s="88" t="s">
        <v>99</v>
      </c>
      <c r="C10" s="88" t="s">
        <v>101</v>
      </c>
      <c r="D10" s="88">
        <v>1</v>
      </c>
      <c r="E10" s="88">
        <f>400*25100/$C$18</f>
        <v>10.039999999999999</v>
      </c>
      <c r="F10" s="88">
        <f t="shared" si="0"/>
        <v>10.039999999999999</v>
      </c>
      <c r="G10" s="72">
        <f t="shared" si="1"/>
        <v>1.0892186125763308E-2</v>
      </c>
      <c r="I10" s="73">
        <f t="shared" si="2"/>
        <v>1</v>
      </c>
      <c r="J10" s="74">
        <f t="shared" si="3"/>
        <v>0</v>
      </c>
      <c r="K10" s="91">
        <f t="shared" si="6"/>
        <v>0</v>
      </c>
      <c r="L10" s="75">
        <f t="shared" si="4"/>
        <v>0</v>
      </c>
      <c r="M10" s="66" t="str">
        <f t="shared" si="5"/>
        <v/>
      </c>
      <c r="N10" s="113"/>
      <c r="O10" s="114"/>
      <c r="P10" s="103"/>
      <c r="Q10" s="113"/>
      <c r="R10" s="114"/>
      <c r="S10" s="103"/>
      <c r="T10" s="113"/>
      <c r="U10" s="114"/>
      <c r="V10" s="103"/>
      <c r="W10" s="113"/>
      <c r="X10" s="114"/>
      <c r="Y10" s="103"/>
      <c r="Z10" s="113"/>
      <c r="AA10" s="114"/>
      <c r="AB10" s="103"/>
      <c r="AC10" s="113"/>
      <c r="AD10" s="114"/>
      <c r="AE10" s="103"/>
      <c r="AF10" s="113"/>
      <c r="AG10" s="114"/>
      <c r="AH10" s="103"/>
      <c r="AI10" s="113"/>
      <c r="AJ10" s="114"/>
      <c r="AK10" s="103"/>
      <c r="AL10" s="113"/>
      <c r="AM10" s="114"/>
      <c r="AN10" s="103"/>
      <c r="AO10" s="113"/>
      <c r="AP10" s="114"/>
      <c r="AQ10" s="103"/>
      <c r="AR10" s="113"/>
      <c r="AS10" s="114"/>
      <c r="AT10" s="103"/>
      <c r="AU10" s="113"/>
      <c r="AV10" s="114"/>
      <c r="AW10" s="103"/>
      <c r="AX10" s="113"/>
      <c r="AY10" s="114"/>
      <c r="AZ10" s="103"/>
      <c r="BA10" s="113"/>
      <c r="BB10" s="114"/>
      <c r="BC10" s="103"/>
      <c r="BD10" s="113"/>
      <c r="BE10" s="114"/>
      <c r="BF10" s="103"/>
      <c r="BG10" s="113"/>
      <c r="BH10" s="114"/>
      <c r="BI10" s="103"/>
      <c r="BJ10" s="113"/>
      <c r="BK10" s="114"/>
      <c r="BL10" s="103"/>
      <c r="BM10" s="113"/>
      <c r="BN10" s="114"/>
      <c r="BO10" s="103"/>
      <c r="BP10" s="113"/>
      <c r="BQ10" s="114"/>
      <c r="BR10" s="103"/>
      <c r="BS10" s="113"/>
      <c r="BT10" s="114"/>
      <c r="BU10" s="103"/>
      <c r="BV10" s="113"/>
      <c r="BW10" s="114"/>
      <c r="BX10" s="103"/>
      <c r="BY10" s="113"/>
      <c r="BZ10" s="114"/>
      <c r="CA10" s="103"/>
      <c r="CB10" s="113"/>
      <c r="CC10" s="114"/>
      <c r="CD10" s="103"/>
      <c r="CE10" s="113"/>
      <c r="CF10" s="114"/>
    </row>
    <row r="11" spans="1:84" ht="30" x14ac:dyDescent="0.25">
      <c r="A11" s="33">
        <v>7</v>
      </c>
      <c r="B11" s="88" t="s">
        <v>100</v>
      </c>
      <c r="C11" s="88" t="s">
        <v>102</v>
      </c>
      <c r="D11" s="88">
        <v>1</v>
      </c>
      <c r="E11" s="88">
        <f>300*11100/$C$18</f>
        <v>3.33</v>
      </c>
      <c r="F11" s="88">
        <f t="shared" si="0"/>
        <v>3.33</v>
      </c>
      <c r="G11" s="72">
        <f t="shared" si="1"/>
        <v>3.61264739031791E-3</v>
      </c>
      <c r="I11" s="73">
        <f t="shared" si="2"/>
        <v>1</v>
      </c>
      <c r="J11" s="74">
        <f t="shared" si="3"/>
        <v>0</v>
      </c>
      <c r="K11" s="91">
        <f t="shared" si="6"/>
        <v>0</v>
      </c>
      <c r="L11" s="75">
        <f t="shared" si="4"/>
        <v>0</v>
      </c>
      <c r="M11" s="66" t="str">
        <f t="shared" si="5"/>
        <v/>
      </c>
      <c r="N11" s="113"/>
      <c r="O11" s="114"/>
      <c r="P11" s="103"/>
      <c r="Q11" s="113"/>
      <c r="R11" s="114"/>
      <c r="S11" s="103"/>
      <c r="T11" s="113"/>
      <c r="U11" s="114"/>
      <c r="V11" s="103"/>
      <c r="W11" s="113"/>
      <c r="X11" s="114"/>
      <c r="Y11" s="103"/>
      <c r="Z11" s="113"/>
      <c r="AA11" s="114"/>
      <c r="AB11" s="103"/>
      <c r="AC11" s="113"/>
      <c r="AD11" s="114"/>
      <c r="AE11" s="103"/>
      <c r="AF11" s="113"/>
      <c r="AG11" s="114"/>
      <c r="AH11" s="103"/>
      <c r="AI11" s="113"/>
      <c r="AJ11" s="114"/>
      <c r="AK11" s="103"/>
      <c r="AL11" s="113"/>
      <c r="AM11" s="114"/>
      <c r="AN11" s="103"/>
      <c r="AO11" s="113"/>
      <c r="AP11" s="114"/>
      <c r="AQ11" s="103"/>
      <c r="AR11" s="113"/>
      <c r="AS11" s="114"/>
      <c r="AT11" s="103"/>
      <c r="AU11" s="113"/>
      <c r="AV11" s="114"/>
      <c r="AW11" s="103"/>
      <c r="AX11" s="113"/>
      <c r="AY11" s="114"/>
      <c r="AZ11" s="103"/>
      <c r="BA11" s="113"/>
      <c r="BB11" s="114"/>
      <c r="BC11" s="103"/>
      <c r="BD11" s="113"/>
      <c r="BE11" s="114"/>
      <c r="BF11" s="103"/>
      <c r="BG11" s="113"/>
      <c r="BH11" s="114"/>
      <c r="BI11" s="103"/>
      <c r="BJ11" s="113"/>
      <c r="BK11" s="114"/>
      <c r="BL11" s="103"/>
      <c r="BM11" s="113"/>
      <c r="BN11" s="114"/>
      <c r="BO11" s="103"/>
      <c r="BP11" s="113"/>
      <c r="BQ11" s="114"/>
      <c r="BR11" s="103"/>
      <c r="BS11" s="113"/>
      <c r="BT11" s="114"/>
      <c r="BU11" s="103"/>
      <c r="BV11" s="113"/>
      <c r="BW11" s="114"/>
      <c r="BX11" s="103"/>
      <c r="BY11" s="113"/>
      <c r="BZ11" s="114"/>
      <c r="CA11" s="103"/>
      <c r="CB11" s="113"/>
      <c r="CC11" s="114"/>
      <c r="CD11" s="103"/>
      <c r="CE11" s="113"/>
      <c r="CF11" s="114"/>
    </row>
    <row r="18" spans="2:3" x14ac:dyDescent="0.25">
      <c r="B18" s="45" t="s">
        <v>110</v>
      </c>
      <c r="C18" s="45">
        <v>1000000</v>
      </c>
    </row>
  </sheetData>
  <mergeCells count="192">
    <mergeCell ref="BP11:BQ11"/>
    <mergeCell ref="BS11:BT11"/>
    <mergeCell ref="BV11:BW11"/>
    <mergeCell ref="BY11:BZ11"/>
    <mergeCell ref="CB11:CC11"/>
    <mergeCell ref="CE11:CF11"/>
    <mergeCell ref="AX11:AY11"/>
    <mergeCell ref="BA11:BB11"/>
    <mergeCell ref="BD11:BE11"/>
    <mergeCell ref="BG11:BH11"/>
    <mergeCell ref="BJ11:BK11"/>
    <mergeCell ref="BM11:BN11"/>
    <mergeCell ref="AF11:AG11"/>
    <mergeCell ref="AI11:AJ11"/>
    <mergeCell ref="AL11:AM11"/>
    <mergeCell ref="AO11:AP11"/>
    <mergeCell ref="AR11:AS11"/>
    <mergeCell ref="AU11:AV11"/>
    <mergeCell ref="N11:O11"/>
    <mergeCell ref="Q11:R11"/>
    <mergeCell ref="T11:U11"/>
    <mergeCell ref="W11:X11"/>
    <mergeCell ref="Z11:AA11"/>
    <mergeCell ref="AC11:AD11"/>
    <mergeCell ref="BP10:BQ10"/>
    <mergeCell ref="BS10:BT10"/>
    <mergeCell ref="BV10:BW10"/>
    <mergeCell ref="BY10:BZ10"/>
    <mergeCell ref="CB10:CC10"/>
    <mergeCell ref="CE10:CF10"/>
    <mergeCell ref="AX10:AY10"/>
    <mergeCell ref="BA10:BB10"/>
    <mergeCell ref="BD10:BE10"/>
    <mergeCell ref="BG10:BH10"/>
    <mergeCell ref="BJ10:BK10"/>
    <mergeCell ref="BM10:BN10"/>
    <mergeCell ref="AF10:AG10"/>
    <mergeCell ref="AI10:AJ10"/>
    <mergeCell ref="AL10:AM10"/>
    <mergeCell ref="AO10:AP10"/>
    <mergeCell ref="AR10:AS10"/>
    <mergeCell ref="AU10:AV10"/>
    <mergeCell ref="N10:O10"/>
    <mergeCell ref="Q10:R10"/>
    <mergeCell ref="T10:U10"/>
    <mergeCell ref="W10:X10"/>
    <mergeCell ref="Z10:AA10"/>
    <mergeCell ref="AC10:AD10"/>
    <mergeCell ref="BP9:BQ9"/>
    <mergeCell ref="BS9:BT9"/>
    <mergeCell ref="BV9:BW9"/>
    <mergeCell ref="BY9:BZ9"/>
    <mergeCell ref="CB9:CC9"/>
    <mergeCell ref="CE9:CF9"/>
    <mergeCell ref="AX9:AY9"/>
    <mergeCell ref="BA9:BB9"/>
    <mergeCell ref="BD9:BE9"/>
    <mergeCell ref="BG9:BH9"/>
    <mergeCell ref="BJ9:BK9"/>
    <mergeCell ref="BM9:BN9"/>
    <mergeCell ref="AF9:AG9"/>
    <mergeCell ref="AI9:AJ9"/>
    <mergeCell ref="AL9:AM9"/>
    <mergeCell ref="AO9:AP9"/>
    <mergeCell ref="AR9:AS9"/>
    <mergeCell ref="AU9:AV9"/>
    <mergeCell ref="N9:O9"/>
    <mergeCell ref="Q9:R9"/>
    <mergeCell ref="T9:U9"/>
    <mergeCell ref="W9:X9"/>
    <mergeCell ref="Z9:AA9"/>
    <mergeCell ref="AC9:AD9"/>
    <mergeCell ref="BP8:BQ8"/>
    <mergeCell ref="BS8:BT8"/>
    <mergeCell ref="BV8:BW8"/>
    <mergeCell ref="BY8:BZ8"/>
    <mergeCell ref="CB8:CC8"/>
    <mergeCell ref="CE8:CF8"/>
    <mergeCell ref="AX8:AY8"/>
    <mergeCell ref="BA8:BB8"/>
    <mergeCell ref="BD8:BE8"/>
    <mergeCell ref="BG8:BH8"/>
    <mergeCell ref="BJ8:BK8"/>
    <mergeCell ref="BM8:BN8"/>
    <mergeCell ref="AF8:AG8"/>
    <mergeCell ref="AI8:AJ8"/>
    <mergeCell ref="AL8:AM8"/>
    <mergeCell ref="AO8:AP8"/>
    <mergeCell ref="AR8:AS8"/>
    <mergeCell ref="AU8:AV8"/>
    <mergeCell ref="N8:O8"/>
    <mergeCell ref="Q8:R8"/>
    <mergeCell ref="T8:U8"/>
    <mergeCell ref="W8:X8"/>
    <mergeCell ref="Z8:AA8"/>
    <mergeCell ref="AC8:AD8"/>
    <mergeCell ref="BP7:BQ7"/>
    <mergeCell ref="BS7:BT7"/>
    <mergeCell ref="BV7:BW7"/>
    <mergeCell ref="BY7:BZ7"/>
    <mergeCell ref="CB7:CC7"/>
    <mergeCell ref="CE7:CF7"/>
    <mergeCell ref="AX7:AY7"/>
    <mergeCell ref="BA7:BB7"/>
    <mergeCell ref="BD7:BE7"/>
    <mergeCell ref="BG7:BH7"/>
    <mergeCell ref="BJ7:BK7"/>
    <mergeCell ref="BM7:BN7"/>
    <mergeCell ref="AF7:AG7"/>
    <mergeCell ref="AI7:AJ7"/>
    <mergeCell ref="AL7:AM7"/>
    <mergeCell ref="AO7:AP7"/>
    <mergeCell ref="AR7:AS7"/>
    <mergeCell ref="AU7:AV7"/>
    <mergeCell ref="N7:O7"/>
    <mergeCell ref="Q7:R7"/>
    <mergeCell ref="T7:U7"/>
    <mergeCell ref="W7:X7"/>
    <mergeCell ref="Z7:AA7"/>
    <mergeCell ref="AC7:AD7"/>
    <mergeCell ref="BP6:BQ6"/>
    <mergeCell ref="BS6:BT6"/>
    <mergeCell ref="BV6:BW6"/>
    <mergeCell ref="BY6:BZ6"/>
    <mergeCell ref="CB6:CC6"/>
    <mergeCell ref="CE6:CF6"/>
    <mergeCell ref="AX6:AY6"/>
    <mergeCell ref="BA6:BB6"/>
    <mergeCell ref="BD6:BE6"/>
    <mergeCell ref="BG6:BH6"/>
    <mergeCell ref="BJ6:BK6"/>
    <mergeCell ref="BM6:BN6"/>
    <mergeCell ref="AF6:AG6"/>
    <mergeCell ref="AI6:AJ6"/>
    <mergeCell ref="AL6:AM6"/>
    <mergeCell ref="AO6:AP6"/>
    <mergeCell ref="AR6:AS6"/>
    <mergeCell ref="AU6:AV6"/>
    <mergeCell ref="N6:O6"/>
    <mergeCell ref="Q6:R6"/>
    <mergeCell ref="T6:U6"/>
    <mergeCell ref="W6:X6"/>
    <mergeCell ref="Z6:AA6"/>
    <mergeCell ref="AC6:AD6"/>
    <mergeCell ref="BP5:BQ5"/>
    <mergeCell ref="BS5:BT5"/>
    <mergeCell ref="BV5:BW5"/>
    <mergeCell ref="BY5:BZ5"/>
    <mergeCell ref="CB5:CC5"/>
    <mergeCell ref="CE5:CF5"/>
    <mergeCell ref="AX5:AY5"/>
    <mergeCell ref="BA5:BB5"/>
    <mergeCell ref="BD5:BE5"/>
    <mergeCell ref="BG5:BH5"/>
    <mergeCell ref="BJ5:BK5"/>
    <mergeCell ref="BM5:BN5"/>
    <mergeCell ref="AF5:AG5"/>
    <mergeCell ref="AI5:AJ5"/>
    <mergeCell ref="AL5:AM5"/>
    <mergeCell ref="AO5:AP5"/>
    <mergeCell ref="AR5:AS5"/>
    <mergeCell ref="AU5:AV5"/>
    <mergeCell ref="N5:O5"/>
    <mergeCell ref="Q5:R5"/>
    <mergeCell ref="T5:U5"/>
    <mergeCell ref="W5:X5"/>
    <mergeCell ref="Z5:AA5"/>
    <mergeCell ref="AC5:AD5"/>
    <mergeCell ref="BP4:BQ4"/>
    <mergeCell ref="BS4:BT4"/>
    <mergeCell ref="BV4:BW4"/>
    <mergeCell ref="BY4:BZ4"/>
    <mergeCell ref="CB4:CC4"/>
    <mergeCell ref="CE4:CF4"/>
    <mergeCell ref="AX4:AY4"/>
    <mergeCell ref="BA4:BB4"/>
    <mergeCell ref="BD4:BE4"/>
    <mergeCell ref="BG4:BH4"/>
    <mergeCell ref="BJ4:BK4"/>
    <mergeCell ref="BM4:BN4"/>
    <mergeCell ref="AF4:AG4"/>
    <mergeCell ref="AI4:AJ4"/>
    <mergeCell ref="AL4:AM4"/>
    <mergeCell ref="AO4:AP4"/>
    <mergeCell ref="AR4:AS4"/>
    <mergeCell ref="AU4:AV4"/>
    <mergeCell ref="N4:O4"/>
    <mergeCell ref="Q4:R4"/>
    <mergeCell ref="T4:U4"/>
    <mergeCell ref="W4:X4"/>
    <mergeCell ref="Z4:AA4"/>
    <mergeCell ref="AC4:AD4"/>
  </mergeCells>
  <conditionalFormatting sqref="M5:M11 M3">
    <cfRule type="cellIs" dxfId="1" priority="1" operator="equal">
      <formula>"ОШИБКА!"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CF18"/>
  <sheetViews>
    <sheetView zoomScale="85" zoomScaleNormal="85" workbookViewId="0">
      <selection activeCell="C10" sqref="C10"/>
    </sheetView>
  </sheetViews>
  <sheetFormatPr defaultRowHeight="15" x14ac:dyDescent="0.25"/>
  <cols>
    <col min="3" max="3" width="23.5703125" customWidth="1"/>
    <col min="4" max="4" width="6.85546875" style="94" bestFit="1" customWidth="1"/>
    <col min="5" max="5" width="13.42578125" style="94" bestFit="1" customWidth="1"/>
    <col min="6" max="6" width="10.5703125" style="94" bestFit="1" customWidth="1"/>
    <col min="7" max="7" width="15.42578125" style="94" customWidth="1"/>
    <col min="8" max="8" width="14" customWidth="1"/>
    <col min="9" max="9" width="11.85546875" style="71" customWidth="1"/>
    <col min="10" max="10" width="15.7109375" style="71" customWidth="1"/>
    <col min="11" max="11" width="8.42578125" style="94" customWidth="1"/>
    <col min="12" max="12" width="11.7109375" style="95" bestFit="1" customWidth="1"/>
    <col min="13" max="13" width="10.42578125" style="95" customWidth="1"/>
    <col min="14" max="15" width="10.140625" bestFit="1" customWidth="1"/>
    <col min="18" max="18" width="10.140625" bestFit="1" customWidth="1"/>
    <col min="21" max="21" width="10.140625" bestFit="1" customWidth="1"/>
  </cols>
  <sheetData>
    <row r="1" spans="1:84" ht="18.75" x14ac:dyDescent="0.25">
      <c r="A1" s="92" t="s">
        <v>84</v>
      </c>
      <c r="B1" s="93"/>
      <c r="C1" s="93"/>
      <c r="J1" s="84"/>
      <c r="K1" s="85" t="s">
        <v>89</v>
      </c>
      <c r="L1" s="86">
        <f>COUNTA(O1,R1,U1,X1,AA1,AD1,AG1,AJ1,AM1,AP1,AS1,AV1,AY1,BB1,BE1,BH1,BK1,BN1,BQ1,BT1,BW1,EK,BZ1,CC1,CF1)</f>
        <v>1</v>
      </c>
      <c r="N1" t="s">
        <v>70</v>
      </c>
      <c r="Q1" t="s">
        <v>70</v>
      </c>
      <c r="T1" t="s">
        <v>70</v>
      </c>
      <c r="W1" t="s">
        <v>70</v>
      </c>
      <c r="Z1" t="s">
        <v>70</v>
      </c>
      <c r="AC1" t="s">
        <v>70</v>
      </c>
      <c r="AF1" t="s">
        <v>70</v>
      </c>
      <c r="AI1" t="s">
        <v>70</v>
      </c>
      <c r="AL1" t="s">
        <v>70</v>
      </c>
      <c r="AO1" t="s">
        <v>70</v>
      </c>
      <c r="AR1" t="s">
        <v>70</v>
      </c>
      <c r="AU1" t="s">
        <v>70</v>
      </c>
      <c r="AX1" t="s">
        <v>70</v>
      </c>
      <c r="BA1" t="s">
        <v>70</v>
      </c>
      <c r="BD1" t="s">
        <v>70</v>
      </c>
      <c r="BG1" t="s">
        <v>70</v>
      </c>
      <c r="BJ1" t="s">
        <v>70</v>
      </c>
      <c r="BM1" t="s">
        <v>70</v>
      </c>
      <c r="BP1" t="s">
        <v>70</v>
      </c>
      <c r="BS1" t="s">
        <v>70</v>
      </c>
      <c r="BV1" t="s">
        <v>70</v>
      </c>
      <c r="BY1" t="s">
        <v>70</v>
      </c>
      <c r="CB1" t="s">
        <v>70</v>
      </c>
      <c r="CE1" t="s">
        <v>70</v>
      </c>
    </row>
    <row r="2" spans="1:84" ht="18.75" x14ac:dyDescent="0.25">
      <c r="A2" s="92"/>
      <c r="B2" s="93"/>
      <c r="C2" s="93"/>
      <c r="J2" s="84"/>
      <c r="K2" s="85" t="s">
        <v>90</v>
      </c>
      <c r="L2" s="86">
        <f>IFERROR(L3/L1,0)</f>
        <v>0</v>
      </c>
    </row>
    <row r="3" spans="1:84" ht="18.75" x14ac:dyDescent="0.25">
      <c r="A3" s="92" t="s">
        <v>111</v>
      </c>
      <c r="B3" s="93"/>
      <c r="C3" s="93"/>
      <c r="D3" s="76">
        <f>SUM(D5:D11)</f>
        <v>22</v>
      </c>
      <c r="E3" s="96"/>
      <c r="F3" s="78">
        <f>SUM(F5:F11)</f>
        <v>921.76169999999991</v>
      </c>
      <c r="G3" s="56">
        <f>SUM(G5:G11)</f>
        <v>1</v>
      </c>
      <c r="I3" s="82">
        <f>SUM(I5:I11)</f>
        <v>22</v>
      </c>
      <c r="J3" s="97">
        <f>SUM(J5:J11)</f>
        <v>0</v>
      </c>
      <c r="K3" s="98">
        <f>SUM(K5:K11)</f>
        <v>0</v>
      </c>
      <c r="L3" s="82">
        <f>SUM(L5:L11)</f>
        <v>0</v>
      </c>
      <c r="M3" s="99" t="str">
        <f>IF(I3&gt;D3,"ошибка!","")</f>
        <v/>
      </c>
      <c r="N3" t="s">
        <v>86</v>
      </c>
      <c r="O3" s="87"/>
      <c r="Q3" t="s">
        <v>86</v>
      </c>
      <c r="R3" s="87"/>
      <c r="T3" t="s">
        <v>86</v>
      </c>
      <c r="U3" s="87"/>
      <c r="W3" t="s">
        <v>86</v>
      </c>
      <c r="Z3" t="s">
        <v>86</v>
      </c>
      <c r="AC3" t="s">
        <v>86</v>
      </c>
      <c r="AF3" t="s">
        <v>86</v>
      </c>
      <c r="AI3" t="s">
        <v>86</v>
      </c>
      <c r="AL3" t="s">
        <v>86</v>
      </c>
      <c r="AO3" t="s">
        <v>86</v>
      </c>
      <c r="AR3" t="s">
        <v>86</v>
      </c>
      <c r="AU3" t="s">
        <v>86</v>
      </c>
      <c r="AX3" t="s">
        <v>86</v>
      </c>
      <c r="BA3" t="s">
        <v>86</v>
      </c>
      <c r="BD3" t="s">
        <v>86</v>
      </c>
      <c r="BG3" t="s">
        <v>86</v>
      </c>
      <c r="BJ3" t="s">
        <v>86</v>
      </c>
      <c r="BM3" t="s">
        <v>86</v>
      </c>
      <c r="BP3" t="s">
        <v>86</v>
      </c>
      <c r="BS3" t="s">
        <v>86</v>
      </c>
      <c r="BV3" t="s">
        <v>86</v>
      </c>
      <c r="BY3" t="s">
        <v>86</v>
      </c>
      <c r="CB3" t="s">
        <v>86</v>
      </c>
      <c r="CE3" t="s">
        <v>86</v>
      </c>
    </row>
    <row r="4" spans="1:84" s="70" customFormat="1" ht="45" x14ac:dyDescent="0.25">
      <c r="A4" s="100" t="s">
        <v>56</v>
      </c>
      <c r="B4" s="100" t="s">
        <v>6</v>
      </c>
      <c r="C4" s="100" t="s">
        <v>7</v>
      </c>
      <c r="D4" s="100" t="s">
        <v>19</v>
      </c>
      <c r="E4" s="100" t="s">
        <v>103</v>
      </c>
      <c r="F4" s="100" t="s">
        <v>104</v>
      </c>
      <c r="G4" s="100" t="s">
        <v>88</v>
      </c>
      <c r="H4"/>
      <c r="I4" s="81" t="s">
        <v>58</v>
      </c>
      <c r="J4" s="81" t="s">
        <v>87</v>
      </c>
      <c r="K4" s="67" t="s">
        <v>8</v>
      </c>
      <c r="L4" s="101" t="s">
        <v>109</v>
      </c>
      <c r="M4" s="102"/>
      <c r="N4" s="117">
        <v>1</v>
      </c>
      <c r="O4" s="118"/>
      <c r="Q4" s="117">
        <v>1</v>
      </c>
      <c r="R4" s="118">
        <f>Q4+1</f>
        <v>2</v>
      </c>
      <c r="T4" s="117">
        <v>1</v>
      </c>
      <c r="U4" s="118">
        <f>T4+1</f>
        <v>2</v>
      </c>
      <c r="W4" s="117">
        <v>1</v>
      </c>
      <c r="X4" s="118"/>
      <c r="Z4" s="117">
        <v>1</v>
      </c>
      <c r="AA4" s="118"/>
      <c r="AC4" s="117">
        <v>1</v>
      </c>
      <c r="AD4" s="118"/>
      <c r="AF4" s="117">
        <v>1</v>
      </c>
      <c r="AG4" s="118"/>
      <c r="AI4" s="117">
        <v>1</v>
      </c>
      <c r="AJ4" s="118"/>
      <c r="AL4" s="117">
        <v>1</v>
      </c>
      <c r="AM4" s="118"/>
      <c r="AO4" s="117">
        <v>1</v>
      </c>
      <c r="AP4" s="118"/>
      <c r="AR4" s="117">
        <v>1</v>
      </c>
      <c r="AS4" s="118"/>
      <c r="AU4" s="117">
        <v>1</v>
      </c>
      <c r="AV4" s="118"/>
      <c r="AX4" s="117">
        <v>1</v>
      </c>
      <c r="AY4" s="118"/>
      <c r="BA4" s="117">
        <v>1</v>
      </c>
      <c r="BB4" s="118"/>
      <c r="BD4" s="117">
        <v>1</v>
      </c>
      <c r="BE4" s="118"/>
      <c r="BG4" s="117">
        <v>1</v>
      </c>
      <c r="BH4" s="118"/>
      <c r="BJ4" s="117">
        <v>1</v>
      </c>
      <c r="BK4" s="118"/>
      <c r="BM4" s="117">
        <v>1</v>
      </c>
      <c r="BN4" s="118"/>
      <c r="BP4" s="117">
        <v>1</v>
      </c>
      <c r="BQ4" s="118"/>
      <c r="BS4" s="117">
        <v>1</v>
      </c>
      <c r="BT4" s="118"/>
      <c r="BV4" s="117">
        <v>1</v>
      </c>
      <c r="BW4" s="118"/>
      <c r="BY4" s="117">
        <v>1</v>
      </c>
      <c r="BZ4" s="118"/>
      <c r="CB4" s="117">
        <v>1</v>
      </c>
      <c r="CC4" s="118"/>
      <c r="CE4" s="117">
        <v>1</v>
      </c>
      <c r="CF4" s="118"/>
    </row>
    <row r="5" spans="1:84" x14ac:dyDescent="0.25">
      <c r="A5" s="89">
        <v>1</v>
      </c>
      <c r="B5" s="88" t="s">
        <v>91</v>
      </c>
      <c r="C5" s="88" t="s">
        <v>92</v>
      </c>
      <c r="D5" s="88">
        <v>14</v>
      </c>
      <c r="E5" s="88">
        <f>4100*12600/$C$18</f>
        <v>51.66</v>
      </c>
      <c r="F5" s="88">
        <f t="shared" ref="F5:F11" si="0">E5*D5</f>
        <v>723.24</v>
      </c>
      <c r="G5" s="72">
        <f t="shared" ref="G5:G11" si="1">F5/$F$3</f>
        <v>0.78462795752958714</v>
      </c>
      <c r="H5" s="103"/>
      <c r="I5" s="104">
        <f t="shared" ref="I5:I11" si="2">D5-K5</f>
        <v>14</v>
      </c>
      <c r="J5" s="105">
        <f t="shared" ref="J5:J11" si="3">L5/$F$3</f>
        <v>0</v>
      </c>
      <c r="K5" s="106">
        <f>SUM(N5,Q5,T5,W5,Z5,AC5,AF5,AI5,AL5,AO5,AR5,AU5,AX5,BA5,BD5,BG5,BJ5,BM5,BP5,BS5,BV5,BY5,CB5,CE5)</f>
        <v>0</v>
      </c>
      <c r="L5" s="107">
        <f t="shared" ref="L5:L11" si="4">K5*E5</f>
        <v>0</v>
      </c>
      <c r="M5" s="108" t="str">
        <f t="shared" ref="M5:M11" si="5">IF(K5&gt;D5,"ошибка!","")</f>
        <v/>
      </c>
      <c r="N5" s="113"/>
      <c r="O5" s="114"/>
      <c r="P5" s="103"/>
      <c r="Q5" s="113"/>
      <c r="R5" s="114"/>
      <c r="S5" s="103"/>
      <c r="T5" s="113"/>
      <c r="U5" s="114"/>
      <c r="V5" s="103"/>
      <c r="W5" s="113"/>
      <c r="X5" s="114"/>
      <c r="Y5" s="103"/>
      <c r="Z5" s="113"/>
      <c r="AA5" s="114"/>
      <c r="AB5" s="103"/>
      <c r="AC5" s="113"/>
      <c r="AD5" s="114"/>
      <c r="AE5" s="103"/>
      <c r="AF5" s="113"/>
      <c r="AG5" s="114"/>
      <c r="AH5" s="103"/>
      <c r="AI5" s="113"/>
      <c r="AJ5" s="114"/>
      <c r="AK5" s="103"/>
      <c r="AL5" s="113"/>
      <c r="AM5" s="114"/>
      <c r="AN5" s="103"/>
      <c r="AO5" s="113"/>
      <c r="AP5" s="114"/>
      <c r="AQ5" s="103"/>
      <c r="AR5" s="113"/>
      <c r="AS5" s="114"/>
      <c r="AT5" s="103"/>
      <c r="AU5" s="113"/>
      <c r="AV5" s="114"/>
      <c r="AW5" s="103"/>
      <c r="AX5" s="113"/>
      <c r="AY5" s="114"/>
      <c r="AZ5" s="103"/>
      <c r="BA5" s="113"/>
      <c r="BB5" s="114"/>
      <c r="BC5" s="103"/>
      <c r="BD5" s="113"/>
      <c r="BE5" s="114"/>
      <c r="BF5" s="103"/>
      <c r="BG5" s="113"/>
      <c r="BH5" s="114"/>
      <c r="BI5" s="103"/>
      <c r="BJ5" s="113"/>
      <c r="BK5" s="114"/>
      <c r="BL5" s="103"/>
      <c r="BM5" s="113"/>
      <c r="BN5" s="114"/>
      <c r="BO5" s="103"/>
      <c r="BP5" s="113"/>
      <c r="BQ5" s="114"/>
      <c r="BR5" s="103"/>
      <c r="BS5" s="113"/>
      <c r="BT5" s="114"/>
      <c r="BU5" s="103"/>
      <c r="BV5" s="113"/>
      <c r="BW5" s="114"/>
      <c r="BX5" s="103"/>
      <c r="BY5" s="113"/>
      <c r="BZ5" s="114"/>
      <c r="CA5" s="103"/>
      <c r="CB5" s="113"/>
      <c r="CC5" s="114"/>
      <c r="CD5" s="103"/>
      <c r="CE5" s="113"/>
      <c r="CF5" s="114"/>
    </row>
    <row r="6" spans="1:84" x14ac:dyDescent="0.25">
      <c r="A6" s="33">
        <v>2</v>
      </c>
      <c r="B6" s="88" t="s">
        <v>94</v>
      </c>
      <c r="C6" s="88" t="s">
        <v>93</v>
      </c>
      <c r="D6" s="88">
        <v>2</v>
      </c>
      <c r="E6" s="88">
        <f>3650*8670/$C$18</f>
        <v>31.645499999999998</v>
      </c>
      <c r="F6" s="88">
        <f t="shared" si="0"/>
        <v>63.290999999999997</v>
      </c>
      <c r="G6" s="72">
        <f t="shared" si="1"/>
        <v>6.8663082877060314E-2</v>
      </c>
      <c r="H6" s="103"/>
      <c r="I6" s="104">
        <f t="shared" si="2"/>
        <v>2</v>
      </c>
      <c r="J6" s="105">
        <f t="shared" si="3"/>
        <v>0</v>
      </c>
      <c r="K6" s="106">
        <f t="shared" ref="K6:K11" si="6">SUM(N6,Q6,T6,W6,Z6,AC6,AF6,AI6,AL6,AO6,AR6,AU6,AX6,BA6,BD6,BG6,BJ6,BM6,BP6,BS6,BV6,BY6,CB6,CE6)</f>
        <v>0</v>
      </c>
      <c r="L6" s="107">
        <f t="shared" si="4"/>
        <v>0</v>
      </c>
      <c r="M6" s="108" t="str">
        <f t="shared" si="5"/>
        <v/>
      </c>
      <c r="N6" s="113"/>
      <c r="O6" s="114"/>
      <c r="P6" s="103"/>
      <c r="Q6" s="113"/>
      <c r="R6" s="114"/>
      <c r="S6" s="103"/>
      <c r="T6" s="113"/>
      <c r="U6" s="114"/>
      <c r="V6" s="103"/>
      <c r="W6" s="113"/>
      <c r="X6" s="114"/>
      <c r="Y6" s="103"/>
      <c r="Z6" s="113"/>
      <c r="AA6" s="114"/>
      <c r="AB6" s="103"/>
      <c r="AC6" s="113"/>
      <c r="AD6" s="114"/>
      <c r="AE6" s="103"/>
      <c r="AF6" s="113"/>
      <c r="AG6" s="114"/>
      <c r="AH6" s="103"/>
      <c r="AI6" s="113"/>
      <c r="AJ6" s="114"/>
      <c r="AK6" s="103"/>
      <c r="AL6" s="113"/>
      <c r="AM6" s="114"/>
      <c r="AN6" s="103"/>
      <c r="AO6" s="113"/>
      <c r="AP6" s="114"/>
      <c r="AQ6" s="103"/>
      <c r="AR6" s="113"/>
      <c r="AS6" s="114"/>
      <c r="AT6" s="103"/>
      <c r="AU6" s="113"/>
      <c r="AV6" s="114"/>
      <c r="AW6" s="103"/>
      <c r="AX6" s="113"/>
      <c r="AY6" s="114"/>
      <c r="AZ6" s="103"/>
      <c r="BA6" s="113"/>
      <c r="BB6" s="114"/>
      <c r="BC6" s="103"/>
      <c r="BD6" s="113"/>
      <c r="BE6" s="114"/>
      <c r="BF6" s="103"/>
      <c r="BG6" s="113"/>
      <c r="BH6" s="114"/>
      <c r="BI6" s="103"/>
      <c r="BJ6" s="113"/>
      <c r="BK6" s="114"/>
      <c r="BL6" s="103"/>
      <c r="BM6" s="113"/>
      <c r="BN6" s="114"/>
      <c r="BO6" s="103"/>
      <c r="BP6" s="113"/>
      <c r="BQ6" s="114"/>
      <c r="BR6" s="103"/>
      <c r="BS6" s="113"/>
      <c r="BT6" s="114"/>
      <c r="BU6" s="103"/>
      <c r="BV6" s="113"/>
      <c r="BW6" s="114"/>
      <c r="BX6" s="103"/>
      <c r="BY6" s="113"/>
      <c r="BZ6" s="114"/>
      <c r="CA6" s="103"/>
      <c r="CB6" s="113"/>
      <c r="CC6" s="114"/>
      <c r="CD6" s="103"/>
      <c r="CE6" s="113"/>
      <c r="CF6" s="114"/>
    </row>
    <row r="7" spans="1:84" x14ac:dyDescent="0.25">
      <c r="A7" s="33">
        <v>3</v>
      </c>
      <c r="B7" s="88" t="s">
        <v>95</v>
      </c>
      <c r="C7" s="88" t="s">
        <v>96</v>
      </c>
      <c r="D7" s="88">
        <v>2</v>
      </c>
      <c r="E7" s="88">
        <f>3650*8670/$C$18</f>
        <v>31.645499999999998</v>
      </c>
      <c r="F7" s="88">
        <f t="shared" si="0"/>
        <v>63.290999999999997</v>
      </c>
      <c r="G7" s="72">
        <f t="shared" si="1"/>
        <v>6.8663082877060314E-2</v>
      </c>
      <c r="H7" s="103"/>
      <c r="I7" s="104">
        <f t="shared" si="2"/>
        <v>2</v>
      </c>
      <c r="J7" s="105">
        <f t="shared" si="3"/>
        <v>0</v>
      </c>
      <c r="K7" s="106">
        <f t="shared" si="6"/>
        <v>0</v>
      </c>
      <c r="L7" s="107">
        <f t="shared" si="4"/>
        <v>0</v>
      </c>
      <c r="M7" s="108" t="str">
        <f t="shared" si="5"/>
        <v/>
      </c>
      <c r="N7" s="113"/>
      <c r="O7" s="114"/>
      <c r="P7" s="103"/>
      <c r="Q7" s="113"/>
      <c r="R7" s="114"/>
      <c r="S7" s="103"/>
      <c r="T7" s="113"/>
      <c r="U7" s="114"/>
      <c r="V7" s="103"/>
      <c r="W7" s="113"/>
      <c r="X7" s="114"/>
      <c r="Y7" s="103"/>
      <c r="Z7" s="113"/>
      <c r="AA7" s="114"/>
      <c r="AB7" s="103"/>
      <c r="AC7" s="113"/>
      <c r="AD7" s="114"/>
      <c r="AE7" s="103"/>
      <c r="AF7" s="113"/>
      <c r="AG7" s="114"/>
      <c r="AH7" s="103"/>
      <c r="AI7" s="113"/>
      <c r="AJ7" s="114"/>
      <c r="AK7" s="103"/>
      <c r="AL7" s="113"/>
      <c r="AM7" s="114"/>
      <c r="AN7" s="103"/>
      <c r="AO7" s="113"/>
      <c r="AP7" s="114"/>
      <c r="AQ7" s="103"/>
      <c r="AR7" s="113"/>
      <c r="AS7" s="114"/>
      <c r="AT7" s="103"/>
      <c r="AU7" s="113"/>
      <c r="AV7" s="114"/>
      <c r="AW7" s="103"/>
      <c r="AX7" s="113"/>
      <c r="AY7" s="114"/>
      <c r="AZ7" s="103"/>
      <c r="BA7" s="113"/>
      <c r="BB7" s="114"/>
      <c r="BC7" s="103"/>
      <c r="BD7" s="113"/>
      <c r="BE7" s="114"/>
      <c r="BF7" s="103"/>
      <c r="BG7" s="113"/>
      <c r="BH7" s="114"/>
      <c r="BI7" s="103"/>
      <c r="BJ7" s="113"/>
      <c r="BK7" s="114"/>
      <c r="BL7" s="103"/>
      <c r="BM7" s="113"/>
      <c r="BN7" s="114"/>
      <c r="BO7" s="103"/>
      <c r="BP7" s="113"/>
      <c r="BQ7" s="114"/>
      <c r="BR7" s="103"/>
      <c r="BS7" s="113"/>
      <c r="BT7" s="114"/>
      <c r="BU7" s="103"/>
      <c r="BV7" s="113"/>
      <c r="BW7" s="114"/>
      <c r="BX7" s="103"/>
      <c r="BY7" s="113"/>
      <c r="BZ7" s="114"/>
      <c r="CA7" s="103"/>
      <c r="CB7" s="113"/>
      <c r="CC7" s="114"/>
      <c r="CD7" s="103"/>
      <c r="CE7" s="113"/>
      <c r="CF7" s="114"/>
    </row>
    <row r="8" spans="1:84" x14ac:dyDescent="0.25">
      <c r="A8" s="33">
        <v>4</v>
      </c>
      <c r="B8" s="88" t="s">
        <v>97</v>
      </c>
      <c r="C8" s="88" t="s">
        <v>96</v>
      </c>
      <c r="D8" s="88">
        <v>1</v>
      </c>
      <c r="E8" s="88">
        <f>(4150*5070+4150*968/2)/$C$18</f>
        <v>23.049099999999999</v>
      </c>
      <c r="F8" s="88">
        <f t="shared" si="0"/>
        <v>23.049099999999999</v>
      </c>
      <c r="G8" s="72">
        <f t="shared" si="1"/>
        <v>2.5005486776028991E-2</v>
      </c>
      <c r="H8" s="103"/>
      <c r="I8" s="104">
        <f t="shared" si="2"/>
        <v>1</v>
      </c>
      <c r="J8" s="105">
        <f t="shared" si="3"/>
        <v>0</v>
      </c>
      <c r="K8" s="106">
        <f t="shared" si="6"/>
        <v>0</v>
      </c>
      <c r="L8" s="107">
        <f t="shared" si="4"/>
        <v>0</v>
      </c>
      <c r="M8" s="108" t="str">
        <f t="shared" si="5"/>
        <v/>
      </c>
      <c r="N8" s="113"/>
      <c r="O8" s="114"/>
      <c r="P8" s="103"/>
      <c r="Q8" s="113"/>
      <c r="R8" s="114"/>
      <c r="S8" s="103"/>
      <c r="T8" s="113"/>
      <c r="U8" s="114"/>
      <c r="V8" s="103"/>
      <c r="W8" s="113"/>
      <c r="X8" s="114"/>
      <c r="Y8" s="103"/>
      <c r="Z8" s="113"/>
      <c r="AA8" s="114"/>
      <c r="AB8" s="103"/>
      <c r="AC8" s="113"/>
      <c r="AD8" s="114"/>
      <c r="AE8" s="103"/>
      <c r="AF8" s="113"/>
      <c r="AG8" s="114"/>
      <c r="AH8" s="103"/>
      <c r="AI8" s="113"/>
      <c r="AJ8" s="114"/>
      <c r="AK8" s="103"/>
      <c r="AL8" s="113"/>
      <c r="AM8" s="114"/>
      <c r="AN8" s="103"/>
      <c r="AO8" s="113"/>
      <c r="AP8" s="114"/>
      <c r="AQ8" s="103"/>
      <c r="AR8" s="113"/>
      <c r="AS8" s="114"/>
      <c r="AT8" s="103"/>
      <c r="AU8" s="113"/>
      <c r="AV8" s="114"/>
      <c r="AW8" s="103"/>
      <c r="AX8" s="113"/>
      <c r="AY8" s="114"/>
      <c r="AZ8" s="103"/>
      <c r="BA8" s="113"/>
      <c r="BB8" s="114"/>
      <c r="BC8" s="103"/>
      <c r="BD8" s="113"/>
      <c r="BE8" s="114"/>
      <c r="BF8" s="103"/>
      <c r="BG8" s="113"/>
      <c r="BH8" s="114"/>
      <c r="BI8" s="103"/>
      <c r="BJ8" s="113"/>
      <c r="BK8" s="114"/>
      <c r="BL8" s="103"/>
      <c r="BM8" s="113"/>
      <c r="BN8" s="114"/>
      <c r="BO8" s="103"/>
      <c r="BP8" s="113"/>
      <c r="BQ8" s="114"/>
      <c r="BR8" s="103"/>
      <c r="BS8" s="113"/>
      <c r="BT8" s="114"/>
      <c r="BU8" s="103"/>
      <c r="BV8" s="113"/>
      <c r="BW8" s="114"/>
      <c r="BX8" s="103"/>
      <c r="BY8" s="113"/>
      <c r="BZ8" s="114"/>
      <c r="CA8" s="103"/>
      <c r="CB8" s="113"/>
      <c r="CC8" s="114"/>
      <c r="CD8" s="103"/>
      <c r="CE8" s="113"/>
      <c r="CF8" s="114"/>
    </row>
    <row r="9" spans="1:84" x14ac:dyDescent="0.25">
      <c r="A9" s="33">
        <v>5</v>
      </c>
      <c r="B9" s="88" t="s">
        <v>98</v>
      </c>
      <c r="C9" s="88" t="s">
        <v>101</v>
      </c>
      <c r="D9" s="88">
        <v>1</v>
      </c>
      <c r="E9" s="88">
        <f>(4150*6570+4150*968/2+3100*2015)/$C$18</f>
        <v>35.520600000000002</v>
      </c>
      <c r="F9" s="88">
        <f t="shared" si="0"/>
        <v>35.520600000000002</v>
      </c>
      <c r="G9" s="72">
        <f t="shared" si="1"/>
        <v>3.8535556424182091E-2</v>
      </c>
      <c r="H9" s="103"/>
      <c r="I9" s="104">
        <f t="shared" si="2"/>
        <v>1</v>
      </c>
      <c r="J9" s="105">
        <f t="shared" si="3"/>
        <v>0</v>
      </c>
      <c r="K9" s="106">
        <f t="shared" si="6"/>
        <v>0</v>
      </c>
      <c r="L9" s="107">
        <f t="shared" si="4"/>
        <v>0</v>
      </c>
      <c r="M9" s="108" t="str">
        <f t="shared" si="5"/>
        <v/>
      </c>
      <c r="N9" s="113"/>
      <c r="O9" s="114"/>
      <c r="P9" s="103"/>
      <c r="Q9" s="113"/>
      <c r="R9" s="114"/>
      <c r="S9" s="103"/>
      <c r="T9" s="113"/>
      <c r="U9" s="114"/>
      <c r="V9" s="103"/>
      <c r="W9" s="113"/>
      <c r="X9" s="114"/>
      <c r="Y9" s="103"/>
      <c r="Z9" s="113"/>
      <c r="AA9" s="114"/>
      <c r="AB9" s="103"/>
      <c r="AC9" s="113"/>
      <c r="AD9" s="114"/>
      <c r="AE9" s="103"/>
      <c r="AF9" s="113"/>
      <c r="AG9" s="114"/>
      <c r="AH9" s="103"/>
      <c r="AI9" s="113"/>
      <c r="AJ9" s="114"/>
      <c r="AK9" s="103"/>
      <c r="AL9" s="113"/>
      <c r="AM9" s="114"/>
      <c r="AN9" s="103"/>
      <c r="AO9" s="113"/>
      <c r="AP9" s="114"/>
      <c r="AQ9" s="103"/>
      <c r="AR9" s="113"/>
      <c r="AS9" s="114"/>
      <c r="AT9" s="103"/>
      <c r="AU9" s="113"/>
      <c r="AV9" s="114"/>
      <c r="AW9" s="103"/>
      <c r="AX9" s="113"/>
      <c r="AY9" s="114"/>
      <c r="AZ9" s="103"/>
      <c r="BA9" s="113"/>
      <c r="BB9" s="114"/>
      <c r="BC9" s="103"/>
      <c r="BD9" s="113"/>
      <c r="BE9" s="114"/>
      <c r="BF9" s="103"/>
      <c r="BG9" s="113"/>
      <c r="BH9" s="114"/>
      <c r="BI9" s="103"/>
      <c r="BJ9" s="113"/>
      <c r="BK9" s="114"/>
      <c r="BL9" s="103"/>
      <c r="BM9" s="113"/>
      <c r="BN9" s="114"/>
      <c r="BO9" s="103"/>
      <c r="BP9" s="113"/>
      <c r="BQ9" s="114"/>
      <c r="BR9" s="103"/>
      <c r="BS9" s="113"/>
      <c r="BT9" s="114"/>
      <c r="BU9" s="103"/>
      <c r="BV9" s="113"/>
      <c r="BW9" s="114"/>
      <c r="BX9" s="103"/>
      <c r="BY9" s="113"/>
      <c r="BZ9" s="114"/>
      <c r="CA9" s="103"/>
      <c r="CB9" s="113"/>
      <c r="CC9" s="114"/>
      <c r="CD9" s="103"/>
      <c r="CE9" s="113"/>
      <c r="CF9" s="114"/>
    </row>
    <row r="10" spans="1:84" x14ac:dyDescent="0.25">
      <c r="A10" s="33">
        <v>6</v>
      </c>
      <c r="B10" s="88" t="s">
        <v>99</v>
      </c>
      <c r="C10" s="88" t="s">
        <v>101</v>
      </c>
      <c r="D10" s="88">
        <v>1</v>
      </c>
      <c r="E10" s="88">
        <f>400*25100/$C$18</f>
        <v>10.039999999999999</v>
      </c>
      <c r="F10" s="88">
        <f t="shared" si="0"/>
        <v>10.039999999999999</v>
      </c>
      <c r="G10" s="72">
        <f t="shared" si="1"/>
        <v>1.0892186125763308E-2</v>
      </c>
      <c r="H10" s="103"/>
      <c r="I10" s="104">
        <f t="shared" si="2"/>
        <v>1</v>
      </c>
      <c r="J10" s="105">
        <f t="shared" si="3"/>
        <v>0</v>
      </c>
      <c r="K10" s="106">
        <f t="shared" si="6"/>
        <v>0</v>
      </c>
      <c r="L10" s="107">
        <f t="shared" si="4"/>
        <v>0</v>
      </c>
      <c r="M10" s="108" t="str">
        <f t="shared" si="5"/>
        <v/>
      </c>
      <c r="N10" s="113"/>
      <c r="O10" s="114"/>
      <c r="P10" s="103"/>
      <c r="Q10" s="113"/>
      <c r="R10" s="114"/>
      <c r="S10" s="103"/>
      <c r="T10" s="113"/>
      <c r="U10" s="114"/>
      <c r="V10" s="103"/>
      <c r="W10" s="113"/>
      <c r="X10" s="114"/>
      <c r="Y10" s="103"/>
      <c r="Z10" s="113"/>
      <c r="AA10" s="114"/>
      <c r="AB10" s="103"/>
      <c r="AC10" s="113"/>
      <c r="AD10" s="114"/>
      <c r="AE10" s="103"/>
      <c r="AF10" s="113"/>
      <c r="AG10" s="114"/>
      <c r="AH10" s="103"/>
      <c r="AI10" s="113"/>
      <c r="AJ10" s="114"/>
      <c r="AK10" s="103"/>
      <c r="AL10" s="113"/>
      <c r="AM10" s="114"/>
      <c r="AN10" s="103"/>
      <c r="AO10" s="113"/>
      <c r="AP10" s="114"/>
      <c r="AQ10" s="103"/>
      <c r="AR10" s="113"/>
      <c r="AS10" s="114"/>
      <c r="AT10" s="103"/>
      <c r="AU10" s="113"/>
      <c r="AV10" s="114"/>
      <c r="AW10" s="103"/>
      <c r="AX10" s="113"/>
      <c r="AY10" s="114"/>
      <c r="AZ10" s="103"/>
      <c r="BA10" s="113"/>
      <c r="BB10" s="114"/>
      <c r="BC10" s="103"/>
      <c r="BD10" s="113"/>
      <c r="BE10" s="114"/>
      <c r="BF10" s="103"/>
      <c r="BG10" s="113"/>
      <c r="BH10" s="114"/>
      <c r="BI10" s="103"/>
      <c r="BJ10" s="113"/>
      <c r="BK10" s="114"/>
      <c r="BL10" s="103"/>
      <c r="BM10" s="113"/>
      <c r="BN10" s="114"/>
      <c r="BO10" s="103"/>
      <c r="BP10" s="113"/>
      <c r="BQ10" s="114"/>
      <c r="BR10" s="103"/>
      <c r="BS10" s="113"/>
      <c r="BT10" s="114"/>
      <c r="BU10" s="103"/>
      <c r="BV10" s="113"/>
      <c r="BW10" s="114"/>
      <c r="BX10" s="103"/>
      <c r="BY10" s="113"/>
      <c r="BZ10" s="114"/>
      <c r="CA10" s="103"/>
      <c r="CB10" s="113"/>
      <c r="CC10" s="114"/>
      <c r="CD10" s="103"/>
      <c r="CE10" s="113"/>
      <c r="CF10" s="114"/>
    </row>
    <row r="11" spans="1:84" ht="30" x14ac:dyDescent="0.25">
      <c r="A11" s="33">
        <v>7</v>
      </c>
      <c r="B11" s="88" t="s">
        <v>100</v>
      </c>
      <c r="C11" s="88" t="s">
        <v>102</v>
      </c>
      <c r="D11" s="88">
        <v>1</v>
      </c>
      <c r="E11" s="88">
        <f>300*11100/$C$18</f>
        <v>3.33</v>
      </c>
      <c r="F11" s="88">
        <f t="shared" si="0"/>
        <v>3.33</v>
      </c>
      <c r="G11" s="72">
        <f t="shared" si="1"/>
        <v>3.61264739031791E-3</v>
      </c>
      <c r="H11" s="103"/>
      <c r="I11" s="104">
        <f t="shared" si="2"/>
        <v>1</v>
      </c>
      <c r="J11" s="105">
        <f t="shared" si="3"/>
        <v>0</v>
      </c>
      <c r="K11" s="106">
        <f t="shared" si="6"/>
        <v>0</v>
      </c>
      <c r="L11" s="107">
        <f t="shared" si="4"/>
        <v>0</v>
      </c>
      <c r="M11" s="108" t="str">
        <f t="shared" si="5"/>
        <v/>
      </c>
      <c r="N11" s="113"/>
      <c r="O11" s="114"/>
      <c r="P11" s="103"/>
      <c r="Q11" s="113"/>
      <c r="R11" s="114"/>
      <c r="S11" s="103"/>
      <c r="T11" s="113"/>
      <c r="U11" s="114"/>
      <c r="V11" s="103"/>
      <c r="W11" s="113"/>
      <c r="X11" s="114"/>
      <c r="Y11" s="103"/>
      <c r="Z11" s="113"/>
      <c r="AA11" s="114"/>
      <c r="AB11" s="103"/>
      <c r="AC11" s="113"/>
      <c r="AD11" s="114"/>
      <c r="AE11" s="103"/>
      <c r="AF11" s="113"/>
      <c r="AG11" s="114"/>
      <c r="AH11" s="103"/>
      <c r="AI11" s="113"/>
      <c r="AJ11" s="114"/>
      <c r="AK11" s="103"/>
      <c r="AL11" s="113"/>
      <c r="AM11" s="114"/>
      <c r="AN11" s="103"/>
      <c r="AO11" s="113"/>
      <c r="AP11" s="114"/>
      <c r="AQ11" s="103"/>
      <c r="AR11" s="113"/>
      <c r="AS11" s="114"/>
      <c r="AT11" s="103"/>
      <c r="AU11" s="113"/>
      <c r="AV11" s="114"/>
      <c r="AW11" s="103"/>
      <c r="AX11" s="113"/>
      <c r="AY11" s="114"/>
      <c r="AZ11" s="103"/>
      <c r="BA11" s="113"/>
      <c r="BB11" s="114"/>
      <c r="BC11" s="103"/>
      <c r="BD11" s="113"/>
      <c r="BE11" s="114"/>
      <c r="BF11" s="103"/>
      <c r="BG11" s="113"/>
      <c r="BH11" s="114"/>
      <c r="BI11" s="103"/>
      <c r="BJ11" s="113"/>
      <c r="BK11" s="114"/>
      <c r="BL11" s="103"/>
      <c r="BM11" s="113"/>
      <c r="BN11" s="114"/>
      <c r="BO11" s="103"/>
      <c r="BP11" s="113"/>
      <c r="BQ11" s="114"/>
      <c r="BR11" s="103"/>
      <c r="BS11" s="113"/>
      <c r="BT11" s="114"/>
      <c r="BU11" s="103"/>
      <c r="BV11" s="113"/>
      <c r="BW11" s="114"/>
      <c r="BX11" s="103"/>
      <c r="BY11" s="113"/>
      <c r="BZ11" s="114"/>
      <c r="CA11" s="103"/>
      <c r="CB11" s="113"/>
      <c r="CC11" s="114"/>
      <c r="CD11" s="103"/>
      <c r="CE11" s="113"/>
      <c r="CF11" s="114"/>
    </row>
    <row r="18" spans="2:3" x14ac:dyDescent="0.25">
      <c r="B18" s="45" t="s">
        <v>110</v>
      </c>
      <c r="C18" s="45">
        <v>1000000</v>
      </c>
    </row>
  </sheetData>
  <mergeCells count="192">
    <mergeCell ref="AF4:AG4"/>
    <mergeCell ref="AI4:AJ4"/>
    <mergeCell ref="AL4:AM4"/>
    <mergeCell ref="AO4:AP4"/>
    <mergeCell ref="AR4:AS4"/>
    <mergeCell ref="AU4:AV4"/>
    <mergeCell ref="N4:O4"/>
    <mergeCell ref="Q4:R4"/>
    <mergeCell ref="T4:U4"/>
    <mergeCell ref="W4:X4"/>
    <mergeCell ref="Z4:AA4"/>
    <mergeCell ref="AC4:AD4"/>
    <mergeCell ref="BP4:BQ4"/>
    <mergeCell ref="BS4:BT4"/>
    <mergeCell ref="BV4:BW4"/>
    <mergeCell ref="BY4:BZ4"/>
    <mergeCell ref="CB4:CC4"/>
    <mergeCell ref="CE4:CF4"/>
    <mergeCell ref="AX4:AY4"/>
    <mergeCell ref="BA4:BB4"/>
    <mergeCell ref="BD4:BE4"/>
    <mergeCell ref="BG4:BH4"/>
    <mergeCell ref="BJ4:BK4"/>
    <mergeCell ref="BM4:BN4"/>
    <mergeCell ref="AF5:AG5"/>
    <mergeCell ref="AI5:AJ5"/>
    <mergeCell ref="AL5:AM5"/>
    <mergeCell ref="AO5:AP5"/>
    <mergeCell ref="AR5:AS5"/>
    <mergeCell ref="AU5:AV5"/>
    <mergeCell ref="N5:O5"/>
    <mergeCell ref="Q5:R5"/>
    <mergeCell ref="T5:U5"/>
    <mergeCell ref="W5:X5"/>
    <mergeCell ref="Z5:AA5"/>
    <mergeCell ref="AC5:AD5"/>
    <mergeCell ref="BP5:BQ5"/>
    <mergeCell ref="BS5:BT5"/>
    <mergeCell ref="BV5:BW5"/>
    <mergeCell ref="BY5:BZ5"/>
    <mergeCell ref="CB5:CC5"/>
    <mergeCell ref="CE5:CF5"/>
    <mergeCell ref="AX5:AY5"/>
    <mergeCell ref="BA5:BB5"/>
    <mergeCell ref="BD5:BE5"/>
    <mergeCell ref="BG5:BH5"/>
    <mergeCell ref="BJ5:BK5"/>
    <mergeCell ref="BM5:BN5"/>
    <mergeCell ref="AF6:AG6"/>
    <mergeCell ref="AI6:AJ6"/>
    <mergeCell ref="AL6:AM6"/>
    <mergeCell ref="AO6:AP6"/>
    <mergeCell ref="AR6:AS6"/>
    <mergeCell ref="AU6:AV6"/>
    <mergeCell ref="N6:O6"/>
    <mergeCell ref="Q6:R6"/>
    <mergeCell ref="T6:U6"/>
    <mergeCell ref="W6:X6"/>
    <mergeCell ref="Z6:AA6"/>
    <mergeCell ref="AC6:AD6"/>
    <mergeCell ref="BP6:BQ6"/>
    <mergeCell ref="BS6:BT6"/>
    <mergeCell ref="BV6:BW6"/>
    <mergeCell ref="BY6:BZ6"/>
    <mergeCell ref="CB6:CC6"/>
    <mergeCell ref="CE6:CF6"/>
    <mergeCell ref="AX6:AY6"/>
    <mergeCell ref="BA6:BB6"/>
    <mergeCell ref="BD6:BE6"/>
    <mergeCell ref="BG6:BH6"/>
    <mergeCell ref="BJ6:BK6"/>
    <mergeCell ref="BM6:BN6"/>
    <mergeCell ref="AF7:AG7"/>
    <mergeCell ref="AI7:AJ7"/>
    <mergeCell ref="AL7:AM7"/>
    <mergeCell ref="AO7:AP7"/>
    <mergeCell ref="AR7:AS7"/>
    <mergeCell ref="AU7:AV7"/>
    <mergeCell ref="N7:O7"/>
    <mergeCell ref="Q7:R7"/>
    <mergeCell ref="T7:U7"/>
    <mergeCell ref="W7:X7"/>
    <mergeCell ref="Z7:AA7"/>
    <mergeCell ref="AC7:AD7"/>
    <mergeCell ref="BP7:BQ7"/>
    <mergeCell ref="BS7:BT7"/>
    <mergeCell ref="BV7:BW7"/>
    <mergeCell ref="BY7:BZ7"/>
    <mergeCell ref="CB7:CC7"/>
    <mergeCell ref="CE7:CF7"/>
    <mergeCell ref="AX7:AY7"/>
    <mergeCell ref="BA7:BB7"/>
    <mergeCell ref="BD7:BE7"/>
    <mergeCell ref="BG7:BH7"/>
    <mergeCell ref="BJ7:BK7"/>
    <mergeCell ref="BM7:BN7"/>
    <mergeCell ref="AF8:AG8"/>
    <mergeCell ref="AI8:AJ8"/>
    <mergeCell ref="AL8:AM8"/>
    <mergeCell ref="AO8:AP8"/>
    <mergeCell ref="AR8:AS8"/>
    <mergeCell ref="AU8:AV8"/>
    <mergeCell ref="N8:O8"/>
    <mergeCell ref="Q8:R8"/>
    <mergeCell ref="T8:U8"/>
    <mergeCell ref="W8:X8"/>
    <mergeCell ref="Z8:AA8"/>
    <mergeCell ref="AC8:AD8"/>
    <mergeCell ref="BP8:BQ8"/>
    <mergeCell ref="BS8:BT8"/>
    <mergeCell ref="BV8:BW8"/>
    <mergeCell ref="BY8:BZ8"/>
    <mergeCell ref="CB8:CC8"/>
    <mergeCell ref="CE8:CF8"/>
    <mergeCell ref="AX8:AY8"/>
    <mergeCell ref="BA8:BB8"/>
    <mergeCell ref="BD8:BE8"/>
    <mergeCell ref="BG8:BH8"/>
    <mergeCell ref="BJ8:BK8"/>
    <mergeCell ref="BM8:BN8"/>
    <mergeCell ref="AF9:AG9"/>
    <mergeCell ref="AI9:AJ9"/>
    <mergeCell ref="AL9:AM9"/>
    <mergeCell ref="AO9:AP9"/>
    <mergeCell ref="AR9:AS9"/>
    <mergeCell ref="AU9:AV9"/>
    <mergeCell ref="N9:O9"/>
    <mergeCell ref="Q9:R9"/>
    <mergeCell ref="T9:U9"/>
    <mergeCell ref="W9:X9"/>
    <mergeCell ref="Z9:AA9"/>
    <mergeCell ref="AC9:AD9"/>
    <mergeCell ref="BP9:BQ9"/>
    <mergeCell ref="BS9:BT9"/>
    <mergeCell ref="BV9:BW9"/>
    <mergeCell ref="BY9:BZ9"/>
    <mergeCell ref="CB9:CC9"/>
    <mergeCell ref="CE9:CF9"/>
    <mergeCell ref="AX9:AY9"/>
    <mergeCell ref="BA9:BB9"/>
    <mergeCell ref="BD9:BE9"/>
    <mergeCell ref="BG9:BH9"/>
    <mergeCell ref="BJ9:BK9"/>
    <mergeCell ref="BM9:BN9"/>
    <mergeCell ref="AF10:AG10"/>
    <mergeCell ref="AI10:AJ10"/>
    <mergeCell ref="AL10:AM10"/>
    <mergeCell ref="AO10:AP10"/>
    <mergeCell ref="AR10:AS10"/>
    <mergeCell ref="AU10:AV10"/>
    <mergeCell ref="N10:O10"/>
    <mergeCell ref="Q10:R10"/>
    <mergeCell ref="T10:U10"/>
    <mergeCell ref="W10:X10"/>
    <mergeCell ref="Z10:AA10"/>
    <mergeCell ref="AC10:AD10"/>
    <mergeCell ref="BP10:BQ10"/>
    <mergeCell ref="BS10:BT10"/>
    <mergeCell ref="BV10:BW10"/>
    <mergeCell ref="BY10:BZ10"/>
    <mergeCell ref="CB10:CC10"/>
    <mergeCell ref="CE10:CF10"/>
    <mergeCell ref="AX10:AY10"/>
    <mergeCell ref="BA10:BB10"/>
    <mergeCell ref="BD10:BE10"/>
    <mergeCell ref="BG10:BH10"/>
    <mergeCell ref="BJ10:BK10"/>
    <mergeCell ref="BM10:BN10"/>
    <mergeCell ref="AF11:AG11"/>
    <mergeCell ref="AI11:AJ11"/>
    <mergeCell ref="AL11:AM11"/>
    <mergeCell ref="AO11:AP11"/>
    <mergeCell ref="AR11:AS11"/>
    <mergeCell ref="AU11:AV11"/>
    <mergeCell ref="N11:O11"/>
    <mergeCell ref="Q11:R11"/>
    <mergeCell ref="T11:U11"/>
    <mergeCell ref="W11:X11"/>
    <mergeCell ref="Z11:AA11"/>
    <mergeCell ref="AC11:AD11"/>
    <mergeCell ref="BP11:BQ11"/>
    <mergeCell ref="BS11:BT11"/>
    <mergeCell ref="BV11:BW11"/>
    <mergeCell ref="BY11:BZ11"/>
    <mergeCell ref="CB11:CC11"/>
    <mergeCell ref="CE11:CF11"/>
    <mergeCell ref="AX11:AY11"/>
    <mergeCell ref="BA11:BB11"/>
    <mergeCell ref="BD11:BE11"/>
    <mergeCell ref="BG11:BH11"/>
    <mergeCell ref="BJ11:BK11"/>
    <mergeCell ref="BM11:BN11"/>
  </mergeCells>
  <conditionalFormatting sqref="M5:M11 M3">
    <cfRule type="cellIs" dxfId="0" priority="1" operator="equal">
      <formula>"ОШИБКА!"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tabSelected="1" workbookViewId="0">
      <selection activeCell="I4" sqref="I4"/>
    </sheetView>
  </sheetViews>
  <sheetFormatPr defaultRowHeight="15" x14ac:dyDescent="0.25"/>
  <cols>
    <col min="1" max="1" width="11.42578125" customWidth="1"/>
    <col min="2" max="2" width="26" customWidth="1"/>
    <col min="3" max="3" width="9.140625" bestFit="1" customWidth="1"/>
    <col min="4" max="4" width="13.5703125" bestFit="1" customWidth="1"/>
    <col min="5" max="5" width="14.28515625" bestFit="1" customWidth="1"/>
    <col min="6" max="7" width="19.140625" customWidth="1"/>
  </cols>
  <sheetData>
    <row r="1" spans="1:7" ht="18.75" x14ac:dyDescent="0.3">
      <c r="A1" s="120" t="s">
        <v>112</v>
      </c>
      <c r="B1" s="120"/>
      <c r="C1" s="120"/>
      <c r="D1" s="120"/>
      <c r="E1" s="120"/>
      <c r="F1" s="120"/>
      <c r="G1" s="120"/>
    </row>
    <row r="2" spans="1:7" ht="54" x14ac:dyDescent="0.25">
      <c r="A2" s="1" t="s">
        <v>6</v>
      </c>
      <c r="B2" s="1" t="s">
        <v>7</v>
      </c>
      <c r="C2" s="1" t="s">
        <v>19</v>
      </c>
      <c r="D2" s="1" t="s">
        <v>103</v>
      </c>
      <c r="E2" s="1" t="s">
        <v>104</v>
      </c>
      <c r="F2" s="1" t="s">
        <v>8</v>
      </c>
      <c r="G2" s="1" t="s">
        <v>55</v>
      </c>
    </row>
    <row r="3" spans="1:7" ht="36" x14ac:dyDescent="0.25">
      <c r="A3" s="1" t="s">
        <v>91</v>
      </c>
      <c r="B3" s="1" t="s">
        <v>92</v>
      </c>
      <c r="C3" s="1">
        <v>14</v>
      </c>
      <c r="D3" s="1">
        <v>51.66</v>
      </c>
      <c r="E3" s="1">
        <f t="shared" ref="E3:E9" si="0">D3*C3</f>
        <v>723.24</v>
      </c>
      <c r="F3" s="111">
        <f>'Упаковка продукции'!K5</f>
        <v>0</v>
      </c>
      <c r="G3" s="1">
        <f>C3-F3</f>
        <v>14</v>
      </c>
    </row>
    <row r="4" spans="1:7" ht="36" x14ac:dyDescent="0.25">
      <c r="A4" s="1" t="s">
        <v>94</v>
      </c>
      <c r="B4" s="1" t="s">
        <v>93</v>
      </c>
      <c r="C4" s="1">
        <v>2</v>
      </c>
      <c r="D4" s="1">
        <v>31.645499999999998</v>
      </c>
      <c r="E4" s="1">
        <f t="shared" si="0"/>
        <v>63.290999999999997</v>
      </c>
      <c r="F4" s="111">
        <f>'Упаковка продукции'!K6</f>
        <v>0</v>
      </c>
      <c r="G4" s="1">
        <f>C4-F4</f>
        <v>2</v>
      </c>
    </row>
    <row r="5" spans="1:7" ht="36" x14ac:dyDescent="0.25">
      <c r="A5" s="1" t="s">
        <v>95</v>
      </c>
      <c r="B5" s="1" t="s">
        <v>96</v>
      </c>
      <c r="C5" s="1">
        <v>2</v>
      </c>
      <c r="D5" s="1">
        <v>31.645499999999998</v>
      </c>
      <c r="E5" s="1">
        <f t="shared" si="0"/>
        <v>63.290999999999997</v>
      </c>
      <c r="F5" s="111">
        <f>'Упаковка продукции'!K7</f>
        <v>0</v>
      </c>
      <c r="G5" s="1">
        <f t="shared" ref="G5:G10" si="1">C5-F5</f>
        <v>2</v>
      </c>
    </row>
    <row r="6" spans="1:7" ht="36" x14ac:dyDescent="0.25">
      <c r="A6" s="1" t="s">
        <v>97</v>
      </c>
      <c r="B6" s="1" t="s">
        <v>96</v>
      </c>
      <c r="C6" s="1">
        <v>1</v>
      </c>
      <c r="D6" s="1">
        <v>23.049099999999999</v>
      </c>
      <c r="E6" s="1">
        <f t="shared" si="0"/>
        <v>23.049099999999999</v>
      </c>
      <c r="F6" s="111">
        <f>'Упаковка продукции'!K8</f>
        <v>0</v>
      </c>
      <c r="G6" s="1">
        <f t="shared" si="1"/>
        <v>1</v>
      </c>
    </row>
    <row r="7" spans="1:7" ht="36" x14ac:dyDescent="0.25">
      <c r="A7" s="1" t="s">
        <v>98</v>
      </c>
      <c r="B7" s="1" t="s">
        <v>101</v>
      </c>
      <c r="C7" s="1">
        <v>1</v>
      </c>
      <c r="D7" s="1">
        <v>35.520600000000002</v>
      </c>
      <c r="E7" s="1">
        <f t="shared" si="0"/>
        <v>35.520600000000002</v>
      </c>
      <c r="F7" s="111">
        <f>'Упаковка продукции'!K9</f>
        <v>0</v>
      </c>
      <c r="G7" s="1">
        <f t="shared" si="1"/>
        <v>1</v>
      </c>
    </row>
    <row r="8" spans="1:7" ht="36" x14ac:dyDescent="0.25">
      <c r="A8" s="1" t="s">
        <v>99</v>
      </c>
      <c r="B8" s="1" t="s">
        <v>101</v>
      </c>
      <c r="C8" s="1">
        <v>1</v>
      </c>
      <c r="D8" s="1">
        <v>10.039999999999999</v>
      </c>
      <c r="E8" s="1">
        <f t="shared" si="0"/>
        <v>10.039999999999999</v>
      </c>
      <c r="F8" s="111">
        <f>'Упаковка продукции'!K10</f>
        <v>0</v>
      </c>
      <c r="G8" s="1">
        <f t="shared" si="1"/>
        <v>1</v>
      </c>
    </row>
    <row r="9" spans="1:7" ht="36" x14ac:dyDescent="0.25">
      <c r="A9" s="1" t="s">
        <v>100</v>
      </c>
      <c r="B9" s="1" t="s">
        <v>102</v>
      </c>
      <c r="C9" s="1">
        <v>1</v>
      </c>
      <c r="D9" s="1">
        <v>3.33</v>
      </c>
      <c r="E9" s="1">
        <f t="shared" si="0"/>
        <v>3.33</v>
      </c>
      <c r="F9" s="111">
        <f>'Упаковка продукции'!K11</f>
        <v>0</v>
      </c>
      <c r="G9" s="1">
        <f t="shared" si="1"/>
        <v>1</v>
      </c>
    </row>
    <row r="10" spans="1:7" ht="18" x14ac:dyDescent="0.25">
      <c r="A10" s="1" t="s">
        <v>54</v>
      </c>
      <c r="B10" s="1"/>
      <c r="C10" s="1"/>
      <c r="D10" s="1"/>
      <c r="E10" s="1">
        <f>SUM(E3:E9)</f>
        <v>921.76169999999991</v>
      </c>
      <c r="F10" s="1"/>
      <c r="G10" s="1">
        <f t="shared" si="1"/>
        <v>0</v>
      </c>
    </row>
  </sheetData>
  <mergeCells count="1">
    <mergeCell ref="A1:G1"/>
  </mergeCells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P62"/>
  <sheetViews>
    <sheetView workbookViewId="0">
      <pane ySplit="3" topLeftCell="A22" activePane="bottomLeft" state="frozen"/>
      <selection pane="bottomLeft" activeCell="LC59" sqref="LC59"/>
    </sheetView>
  </sheetViews>
  <sheetFormatPr defaultRowHeight="15" x14ac:dyDescent="0.25"/>
  <cols>
    <col min="1" max="2" width="9.140625" style="7"/>
    <col min="3" max="3" width="21.140625" style="7" customWidth="1"/>
    <col min="4" max="4" width="12" style="45" customWidth="1"/>
    <col min="5" max="5" width="16.28515625" style="45" customWidth="1"/>
    <col min="6" max="6" width="17.7109375" style="45" customWidth="1"/>
    <col min="7" max="7" width="14" style="45" customWidth="1"/>
    <col min="8" max="8" width="14.28515625" style="53" customWidth="1"/>
    <col min="9" max="9" width="15.7109375" style="53" customWidth="1"/>
    <col min="10" max="10" width="9.140625" style="45"/>
    <col min="11" max="11" width="8.42578125" style="45" customWidth="1"/>
    <col min="12" max="12" width="10.42578125" style="63" bestFit="1" customWidth="1"/>
    <col min="13" max="13" width="18.7109375" style="7" customWidth="1"/>
    <col min="14" max="14" width="10.140625" style="7" bestFit="1" customWidth="1"/>
    <col min="15" max="15" width="7.28515625" style="7" bestFit="1" customWidth="1"/>
    <col min="16" max="17" width="7.28515625" style="7" customWidth="1"/>
    <col min="18" max="18" width="10.140625" style="7" bestFit="1" customWidth="1"/>
    <col min="19" max="19" width="14.28515625" style="7" customWidth="1"/>
    <col min="20" max="20" width="10.140625" style="7" bestFit="1" customWidth="1"/>
    <col min="21" max="21" width="7.28515625" style="7" bestFit="1" customWidth="1"/>
    <col min="22" max="23" width="7.28515625" style="7" customWidth="1"/>
    <col min="24" max="24" width="9.28515625" style="7" bestFit="1" customWidth="1"/>
    <col min="25" max="25" width="7.28515625" style="7" bestFit="1" customWidth="1"/>
    <col min="26" max="26" width="6.42578125" style="7" bestFit="1" customWidth="1"/>
    <col min="27" max="27" width="7.28515625" style="7" bestFit="1" customWidth="1"/>
    <col min="28" max="29" width="7.28515625" style="7" customWidth="1"/>
    <col min="30" max="30" width="6.28515625" style="7" bestFit="1" customWidth="1"/>
    <col min="31" max="31" width="7.28515625" style="7" bestFit="1" customWidth="1"/>
    <col min="32" max="32" width="6.42578125" style="7" bestFit="1" customWidth="1"/>
    <col min="33" max="33" width="7.28515625" style="7" bestFit="1" customWidth="1"/>
    <col min="34" max="35" width="7.28515625" style="7" customWidth="1"/>
    <col min="36" max="37" width="6.28515625" style="7" bestFit="1" customWidth="1"/>
    <col min="38" max="38" width="6.42578125" style="7" bestFit="1" customWidth="1"/>
    <col min="39" max="39" width="7.28515625" style="7" bestFit="1" customWidth="1"/>
    <col min="40" max="41" width="7.28515625" style="7" customWidth="1"/>
    <col min="42" max="43" width="6.28515625" style="7" bestFit="1" customWidth="1"/>
    <col min="44" max="44" width="6.42578125" style="7" bestFit="1" customWidth="1"/>
    <col min="45" max="45" width="7.28515625" style="7" bestFit="1" customWidth="1"/>
    <col min="46" max="47" width="7.28515625" style="7" customWidth="1"/>
    <col min="48" max="49" width="6.28515625" style="7" bestFit="1" customWidth="1"/>
    <col min="50" max="50" width="6.42578125" style="7" bestFit="1" customWidth="1"/>
    <col min="51" max="51" width="7.28515625" style="7" bestFit="1" customWidth="1"/>
    <col min="52" max="53" width="7.28515625" style="7" customWidth="1"/>
    <col min="54" max="55" width="6.28515625" style="7" bestFit="1" customWidth="1"/>
    <col min="56" max="56" width="6.42578125" style="7" bestFit="1" customWidth="1"/>
    <col min="57" max="57" width="7.28515625" style="7" bestFit="1" customWidth="1"/>
    <col min="58" max="59" width="7.28515625" style="7" customWidth="1"/>
    <col min="60" max="61" width="6.28515625" style="7" bestFit="1" customWidth="1"/>
    <col min="62" max="62" width="6.42578125" style="7" bestFit="1" customWidth="1"/>
    <col min="63" max="63" width="7.28515625" style="7" bestFit="1" customWidth="1"/>
    <col min="64" max="65" width="7.28515625" style="7" customWidth="1"/>
    <col min="66" max="67" width="6.28515625" style="7" bestFit="1" customWidth="1"/>
    <col min="68" max="68" width="6.42578125" style="7" bestFit="1" customWidth="1"/>
    <col min="69" max="69" width="7.28515625" style="7" bestFit="1" customWidth="1"/>
    <col min="70" max="71" width="7.28515625" style="7" customWidth="1"/>
    <col min="72" max="73" width="6.28515625" style="7" bestFit="1" customWidth="1"/>
    <col min="74" max="74" width="6.42578125" style="7" bestFit="1" customWidth="1"/>
    <col min="75" max="75" width="7.28515625" style="7" bestFit="1" customWidth="1"/>
    <col min="76" max="77" width="7.28515625" style="7" customWidth="1"/>
    <col min="78" max="79" width="6.28515625" style="7" bestFit="1" customWidth="1"/>
    <col min="80" max="80" width="6.42578125" style="7" bestFit="1" customWidth="1"/>
    <col min="81" max="81" width="7.28515625" style="7" bestFit="1" customWidth="1"/>
    <col min="82" max="83" width="7.28515625" style="7" customWidth="1"/>
    <col min="84" max="85" width="6.28515625" style="7" bestFit="1" customWidth="1"/>
    <col min="86" max="86" width="6.42578125" style="7" bestFit="1" customWidth="1"/>
    <col min="87" max="87" width="7.28515625" style="7" bestFit="1" customWidth="1"/>
    <col min="88" max="89" width="7.28515625" style="7" customWidth="1"/>
    <col min="90" max="91" width="6.28515625" style="7" bestFit="1" customWidth="1"/>
    <col min="92" max="92" width="6.42578125" style="7" bestFit="1" customWidth="1"/>
    <col min="93" max="93" width="7.28515625" style="7" bestFit="1" customWidth="1"/>
    <col min="94" max="95" width="7.28515625" style="7" customWidth="1"/>
    <col min="96" max="97" width="6.28515625" style="7" bestFit="1" customWidth="1"/>
    <col min="98" max="98" width="6.42578125" style="7" bestFit="1" customWidth="1"/>
    <col min="99" max="99" width="7.28515625" style="7" bestFit="1" customWidth="1"/>
    <col min="100" max="101" width="7.28515625" style="7" customWidth="1"/>
    <col min="102" max="103" width="6.28515625" style="7" bestFit="1" customWidth="1"/>
    <col min="104" max="104" width="6.42578125" style="7" bestFit="1" customWidth="1"/>
    <col min="105" max="105" width="7.28515625" style="7" bestFit="1" customWidth="1"/>
    <col min="106" max="107" width="7.28515625" style="7" customWidth="1"/>
    <col min="108" max="109" width="6.28515625" style="7" bestFit="1" customWidth="1"/>
    <col min="110" max="110" width="6.42578125" style="7" bestFit="1" customWidth="1"/>
    <col min="111" max="111" width="7.28515625" style="7" bestFit="1" customWidth="1"/>
    <col min="112" max="113" width="7.28515625" style="7" customWidth="1"/>
    <col min="114" max="115" width="6.28515625" style="7" bestFit="1" customWidth="1"/>
    <col min="116" max="116" width="6.42578125" style="7" bestFit="1" customWidth="1"/>
    <col min="117" max="117" width="7.28515625" style="7" bestFit="1" customWidth="1"/>
    <col min="118" max="119" width="7.28515625" style="7" customWidth="1"/>
    <col min="120" max="121" width="6.28515625" style="7" bestFit="1" customWidth="1"/>
    <col min="122" max="122" width="6.42578125" style="7" bestFit="1" customWidth="1"/>
    <col min="123" max="123" width="7.28515625" style="7" bestFit="1" customWidth="1"/>
    <col min="124" max="125" width="7.28515625" style="7" customWidth="1"/>
    <col min="126" max="127" width="6.28515625" style="7" bestFit="1" customWidth="1"/>
    <col min="128" max="128" width="6.42578125" style="7" bestFit="1" customWidth="1"/>
    <col min="129" max="129" width="7.28515625" style="7" bestFit="1" customWidth="1"/>
    <col min="130" max="131" width="7.28515625" style="7" customWidth="1"/>
    <col min="132" max="133" width="6.28515625" style="7" bestFit="1" customWidth="1"/>
    <col min="134" max="134" width="6.42578125" style="7" bestFit="1" customWidth="1"/>
    <col min="135" max="135" width="7.28515625" style="7" bestFit="1" customWidth="1"/>
    <col min="136" max="137" width="7.28515625" style="7" customWidth="1"/>
    <col min="138" max="139" width="6.28515625" style="7" bestFit="1" customWidth="1"/>
    <col min="140" max="140" width="6.42578125" style="7" bestFit="1" customWidth="1"/>
    <col min="141" max="141" width="7.28515625" style="7" bestFit="1" customWidth="1"/>
    <col min="142" max="143" width="7.28515625" style="7" customWidth="1"/>
    <col min="144" max="145" width="6.28515625" style="7" bestFit="1" customWidth="1"/>
    <col min="146" max="146" width="6.42578125" style="7" bestFit="1" customWidth="1"/>
    <col min="147" max="147" width="7.28515625" style="7" bestFit="1" customWidth="1"/>
    <col min="148" max="149" width="7.28515625" style="7" customWidth="1"/>
    <col min="150" max="151" width="6.28515625" style="7" bestFit="1" customWidth="1"/>
    <col min="152" max="152" width="6.42578125" style="7" bestFit="1" customWidth="1"/>
    <col min="153" max="153" width="7.28515625" style="7" bestFit="1" customWidth="1"/>
    <col min="154" max="155" width="7.28515625" style="7" customWidth="1"/>
    <col min="156" max="157" width="6.28515625" style="7" bestFit="1" customWidth="1"/>
    <col min="158" max="158" width="6.42578125" style="7" bestFit="1" customWidth="1"/>
    <col min="159" max="159" width="7.28515625" style="7" bestFit="1" customWidth="1"/>
    <col min="160" max="161" width="7.28515625" style="7" customWidth="1"/>
    <col min="162" max="163" width="6.28515625" style="7" bestFit="1" customWidth="1"/>
    <col min="164" max="164" width="6.42578125" style="7" bestFit="1" customWidth="1"/>
    <col min="165" max="165" width="7.28515625" style="7" bestFit="1" customWidth="1"/>
    <col min="166" max="167" width="7.28515625" style="7" customWidth="1"/>
    <col min="168" max="169" width="6.28515625" style="7" bestFit="1" customWidth="1"/>
    <col min="170" max="170" width="6.42578125" style="7" bestFit="1" customWidth="1"/>
    <col min="171" max="171" width="7.28515625" style="7" bestFit="1" customWidth="1"/>
    <col min="172" max="173" width="7.28515625" style="7" customWidth="1"/>
    <col min="174" max="175" width="6.28515625" style="7" bestFit="1" customWidth="1"/>
    <col min="176" max="176" width="6.42578125" style="7" bestFit="1" customWidth="1"/>
    <col min="177" max="177" width="7.28515625" style="7" bestFit="1" customWidth="1"/>
    <col min="178" max="179" width="7.28515625" style="7" customWidth="1"/>
    <col min="180" max="181" width="6.28515625" style="7" bestFit="1" customWidth="1"/>
    <col min="182" max="182" width="6.42578125" style="7" bestFit="1" customWidth="1"/>
    <col min="183" max="183" width="7.28515625" style="7" bestFit="1" customWidth="1"/>
    <col min="184" max="185" width="7.28515625" style="7" customWidth="1"/>
    <col min="186" max="187" width="6.28515625" style="7" bestFit="1" customWidth="1"/>
    <col min="188" max="188" width="6.42578125" style="7" bestFit="1" customWidth="1"/>
    <col min="189" max="189" width="7.28515625" style="7" bestFit="1" customWidth="1"/>
    <col min="190" max="191" width="7.28515625" style="7" customWidth="1"/>
    <col min="192" max="193" width="6.28515625" style="7" bestFit="1" customWidth="1"/>
    <col min="194" max="194" width="6.42578125" style="7" bestFit="1" customWidth="1"/>
    <col min="195" max="195" width="7.28515625" style="7" bestFit="1" customWidth="1"/>
    <col min="196" max="197" width="7.28515625" style="7" customWidth="1"/>
    <col min="198" max="199" width="6.28515625" style="7" bestFit="1" customWidth="1"/>
    <col min="200" max="200" width="6.42578125" style="7" bestFit="1" customWidth="1"/>
    <col min="201" max="201" width="7.28515625" style="7" bestFit="1" customWidth="1"/>
    <col min="202" max="203" width="7.28515625" style="7" customWidth="1"/>
    <col min="204" max="205" width="6.28515625" style="7" bestFit="1" customWidth="1"/>
    <col min="206" max="206" width="6.42578125" style="7" bestFit="1" customWidth="1"/>
    <col min="207" max="207" width="7.28515625" style="7" bestFit="1" customWidth="1"/>
    <col min="208" max="209" width="7.28515625" style="7" customWidth="1"/>
    <col min="210" max="211" width="6.28515625" style="7" bestFit="1" customWidth="1"/>
    <col min="212" max="212" width="6.42578125" style="7" bestFit="1" customWidth="1"/>
    <col min="213" max="213" width="7.28515625" style="7" bestFit="1" customWidth="1"/>
    <col min="214" max="215" width="7.28515625" style="7" customWidth="1"/>
    <col min="216" max="217" width="6.28515625" style="7" bestFit="1" customWidth="1"/>
    <col min="218" max="218" width="6.42578125" style="7" bestFit="1" customWidth="1"/>
    <col min="219" max="219" width="7.28515625" style="7" bestFit="1" customWidth="1"/>
    <col min="220" max="221" width="7.28515625" style="7" customWidth="1"/>
    <col min="222" max="223" width="6.28515625" style="7" bestFit="1" customWidth="1"/>
    <col min="224" max="224" width="6.42578125" style="7" bestFit="1" customWidth="1"/>
    <col min="225" max="225" width="7.28515625" style="7" bestFit="1" customWidth="1"/>
    <col min="226" max="227" width="7.28515625" style="7" customWidth="1"/>
    <col min="228" max="229" width="6.28515625" style="7" bestFit="1" customWidth="1"/>
    <col min="230" max="230" width="6.42578125" style="7" bestFit="1" customWidth="1"/>
    <col min="231" max="231" width="7.28515625" style="7" bestFit="1" customWidth="1"/>
    <col min="232" max="233" width="7.28515625" style="7" customWidth="1"/>
    <col min="234" max="235" width="6.28515625" style="7" bestFit="1" customWidth="1"/>
    <col min="236" max="236" width="6.42578125" style="7" bestFit="1" customWidth="1"/>
    <col min="237" max="237" width="7.28515625" style="7" bestFit="1" customWidth="1"/>
    <col min="238" max="239" width="7.28515625" style="7" customWidth="1"/>
    <col min="240" max="241" width="6.28515625" style="7" bestFit="1" customWidth="1"/>
    <col min="242" max="242" width="6.42578125" style="7" bestFit="1" customWidth="1"/>
    <col min="243" max="243" width="7.28515625" style="7" bestFit="1" customWidth="1"/>
    <col min="244" max="245" width="7.28515625" style="7" customWidth="1"/>
    <col min="246" max="247" width="6.28515625" style="7" bestFit="1" customWidth="1"/>
    <col min="248" max="248" width="6.42578125" style="7" bestFit="1" customWidth="1"/>
    <col min="249" max="249" width="7.28515625" style="7" bestFit="1" customWidth="1"/>
    <col min="250" max="251" width="7.28515625" style="7" customWidth="1"/>
    <col min="252" max="253" width="6.28515625" style="7" bestFit="1" customWidth="1"/>
    <col min="254" max="254" width="6.42578125" style="7" bestFit="1" customWidth="1"/>
    <col min="255" max="255" width="7.28515625" style="7" bestFit="1" customWidth="1"/>
    <col min="256" max="257" width="7.28515625" style="7" customWidth="1"/>
    <col min="258" max="259" width="6.28515625" style="7" bestFit="1" customWidth="1"/>
    <col min="260" max="260" width="6.42578125" style="7" bestFit="1" customWidth="1"/>
    <col min="261" max="261" width="7.28515625" style="7" bestFit="1" customWidth="1"/>
    <col min="262" max="263" width="7.28515625" style="7" customWidth="1"/>
    <col min="264" max="265" width="6.28515625" style="7" bestFit="1" customWidth="1"/>
    <col min="266" max="266" width="6.42578125" style="7" bestFit="1" customWidth="1"/>
    <col min="267" max="267" width="7.28515625" style="7" bestFit="1" customWidth="1"/>
    <col min="268" max="269" width="7.28515625" style="7" customWidth="1"/>
    <col min="270" max="271" width="6.28515625" style="7" bestFit="1" customWidth="1"/>
    <col min="272" max="272" width="6.42578125" style="7" bestFit="1" customWidth="1"/>
    <col min="273" max="273" width="7.28515625" style="7" bestFit="1" customWidth="1"/>
    <col min="274" max="275" width="7.28515625" style="7" customWidth="1"/>
    <col min="276" max="277" width="6.28515625" style="7" bestFit="1" customWidth="1"/>
    <col min="278" max="278" width="6.42578125" style="7" bestFit="1" customWidth="1"/>
    <col min="279" max="279" width="7.28515625" style="7" bestFit="1" customWidth="1"/>
    <col min="280" max="281" width="7.28515625" style="7" customWidth="1"/>
    <col min="282" max="283" width="6.28515625" style="7" bestFit="1" customWidth="1"/>
    <col min="284" max="284" width="6.42578125" style="7" bestFit="1" customWidth="1"/>
    <col min="285" max="285" width="7.28515625" style="7" bestFit="1" customWidth="1"/>
    <col min="286" max="287" width="7.28515625" style="7" customWidth="1"/>
    <col min="288" max="289" width="6.28515625" style="7" bestFit="1" customWidth="1"/>
    <col min="290" max="290" width="6.42578125" style="7" bestFit="1" customWidth="1"/>
    <col min="291" max="291" width="7.28515625" style="7" bestFit="1" customWidth="1"/>
    <col min="292" max="293" width="7.28515625" style="7" customWidth="1"/>
    <col min="294" max="295" width="6.28515625" style="7" bestFit="1" customWidth="1"/>
    <col min="296" max="296" width="6.42578125" style="7" bestFit="1" customWidth="1"/>
    <col min="297" max="297" width="7.28515625" style="7" bestFit="1" customWidth="1"/>
    <col min="298" max="299" width="7.28515625" style="7" customWidth="1"/>
    <col min="300" max="301" width="6.28515625" style="7" bestFit="1" customWidth="1"/>
    <col min="302" max="302" width="6.42578125" style="7" bestFit="1" customWidth="1"/>
    <col min="303" max="303" width="7.28515625" style="7" bestFit="1" customWidth="1"/>
    <col min="304" max="305" width="7.28515625" style="7" customWidth="1"/>
    <col min="306" max="307" width="6.28515625" style="7" bestFit="1" customWidth="1"/>
    <col min="308" max="308" width="6.42578125" style="7" bestFit="1" customWidth="1"/>
    <col min="309" max="309" width="7.28515625" style="7" bestFit="1" customWidth="1"/>
    <col min="310" max="311" width="7.28515625" style="7" customWidth="1"/>
    <col min="312" max="313" width="6.28515625" style="7" bestFit="1" customWidth="1"/>
    <col min="314" max="314" width="6.42578125" style="7" bestFit="1" customWidth="1"/>
    <col min="315" max="315" width="7.28515625" style="7" bestFit="1" customWidth="1"/>
    <col min="316" max="317" width="7.28515625" style="7" customWidth="1"/>
    <col min="318" max="319" width="6.28515625" style="7" bestFit="1" customWidth="1"/>
    <col min="320" max="327" width="6.28515625" style="7" customWidth="1"/>
    <col min="328" max="328" width="21.140625" style="7" bestFit="1" customWidth="1"/>
    <col min="329" max="16384" width="9.140625" style="7"/>
  </cols>
  <sheetData>
    <row r="1" spans="1:328" ht="15.75" customHeight="1" thickBot="1" x14ac:dyDescent="0.3">
      <c r="A1" s="5" t="s">
        <v>84</v>
      </c>
      <c r="B1" s="6"/>
      <c r="C1" s="6"/>
    </row>
    <row r="2" spans="1:328" ht="15.75" customHeight="1" thickBot="1" x14ac:dyDescent="0.3">
      <c r="A2" s="5" t="s">
        <v>85</v>
      </c>
      <c r="B2" s="6"/>
      <c r="C2" s="6"/>
      <c r="D2" s="46">
        <f>SUM(D4:D53)</f>
        <v>2294</v>
      </c>
      <c r="E2" s="47"/>
      <c r="F2" s="48">
        <f>SUM(F4:F53)</f>
        <v>72978.92</v>
      </c>
      <c r="G2" s="54">
        <f>SUM(G4:G53)</f>
        <v>1.0000000000000002</v>
      </c>
      <c r="H2" s="55">
        <f>SUM(H4:H53)</f>
        <v>2293</v>
      </c>
      <c r="I2" s="56">
        <f>SUM(I4:I53)</f>
        <v>7.7944425595774785E-3</v>
      </c>
      <c r="N2" s="121" t="e">
        <f>#REF!</f>
        <v>#REF!</v>
      </c>
      <c r="O2" s="122"/>
      <c r="P2" s="122"/>
      <c r="Q2" s="122"/>
      <c r="R2" s="123"/>
      <c r="S2" s="8"/>
      <c r="T2" s="121" t="e">
        <f>N2+1</f>
        <v>#REF!</v>
      </c>
      <c r="U2" s="122"/>
      <c r="V2" s="122"/>
      <c r="W2" s="122"/>
      <c r="X2" s="123"/>
      <c r="Y2" s="8"/>
      <c r="Z2" s="121" t="e">
        <f>T2+1</f>
        <v>#REF!</v>
      </c>
      <c r="AA2" s="122"/>
      <c r="AB2" s="122"/>
      <c r="AC2" s="122"/>
      <c r="AD2" s="123"/>
      <c r="AE2" s="8"/>
      <c r="AF2" s="121" t="e">
        <f>Z2+1</f>
        <v>#REF!</v>
      </c>
      <c r="AG2" s="122"/>
      <c r="AH2" s="122"/>
      <c r="AI2" s="122"/>
      <c r="AJ2" s="123"/>
      <c r="AK2" s="8"/>
      <c r="AL2" s="121" t="e">
        <f>AF2+1</f>
        <v>#REF!</v>
      </c>
      <c r="AM2" s="122"/>
      <c r="AN2" s="122"/>
      <c r="AO2" s="122"/>
      <c r="AP2" s="123"/>
      <c r="AQ2" s="8"/>
      <c r="AR2" s="121" t="e">
        <f>AL2+1</f>
        <v>#REF!</v>
      </c>
      <c r="AS2" s="122"/>
      <c r="AT2" s="122"/>
      <c r="AU2" s="122"/>
      <c r="AV2" s="123"/>
      <c r="AW2" s="8"/>
      <c r="AX2" s="121" t="e">
        <f>AR2+1</f>
        <v>#REF!</v>
      </c>
      <c r="AY2" s="122"/>
      <c r="AZ2" s="122"/>
      <c r="BA2" s="122"/>
      <c r="BB2" s="123"/>
      <c r="BC2" s="8"/>
      <c r="BD2" s="121" t="e">
        <f>AX2+1</f>
        <v>#REF!</v>
      </c>
      <c r="BE2" s="122"/>
      <c r="BF2" s="122"/>
      <c r="BG2" s="122"/>
      <c r="BH2" s="123"/>
      <c r="BI2" s="8"/>
      <c r="BJ2" s="121" t="e">
        <f>BD2+1</f>
        <v>#REF!</v>
      </c>
      <c r="BK2" s="122"/>
      <c r="BL2" s="122"/>
      <c r="BM2" s="122"/>
      <c r="BN2" s="123"/>
      <c r="BO2" s="8"/>
      <c r="BP2" s="121" t="e">
        <f>BJ2+1</f>
        <v>#REF!</v>
      </c>
      <c r="BQ2" s="122"/>
      <c r="BR2" s="122"/>
      <c r="BS2" s="122"/>
      <c r="BT2" s="123"/>
      <c r="BU2" s="8"/>
      <c r="BV2" s="121" t="e">
        <f>BP2+1</f>
        <v>#REF!</v>
      </c>
      <c r="BW2" s="122"/>
      <c r="BX2" s="122"/>
      <c r="BY2" s="122"/>
      <c r="BZ2" s="123"/>
      <c r="CA2" s="8"/>
      <c r="CB2" s="121" t="e">
        <f>BV2+1</f>
        <v>#REF!</v>
      </c>
      <c r="CC2" s="122"/>
      <c r="CD2" s="122"/>
      <c r="CE2" s="122"/>
      <c r="CF2" s="123"/>
      <c r="CG2" s="8"/>
      <c r="CH2" s="121" t="e">
        <f>CB2+1</f>
        <v>#REF!</v>
      </c>
      <c r="CI2" s="122"/>
      <c r="CJ2" s="122"/>
      <c r="CK2" s="122"/>
      <c r="CL2" s="123"/>
      <c r="CM2" s="8"/>
      <c r="CN2" s="121" t="e">
        <f>CH2+1</f>
        <v>#REF!</v>
      </c>
      <c r="CO2" s="122"/>
      <c r="CP2" s="122"/>
      <c r="CQ2" s="122"/>
      <c r="CR2" s="123"/>
      <c r="CS2" s="8"/>
      <c r="CT2" s="121" t="e">
        <f>CN2+1</f>
        <v>#REF!</v>
      </c>
      <c r="CU2" s="122"/>
      <c r="CV2" s="122"/>
      <c r="CW2" s="122"/>
      <c r="CX2" s="123"/>
      <c r="CY2" s="8"/>
      <c r="CZ2" s="121" t="e">
        <f>CT2+1</f>
        <v>#REF!</v>
      </c>
      <c r="DA2" s="122"/>
      <c r="DB2" s="122"/>
      <c r="DC2" s="122"/>
      <c r="DD2" s="123"/>
      <c r="DE2" s="8"/>
      <c r="DF2" s="121" t="e">
        <f>CZ2+1</f>
        <v>#REF!</v>
      </c>
      <c r="DG2" s="122"/>
      <c r="DH2" s="122"/>
      <c r="DI2" s="122"/>
      <c r="DJ2" s="123"/>
      <c r="DK2" s="8"/>
      <c r="DL2" s="121" t="e">
        <f>DF2+1</f>
        <v>#REF!</v>
      </c>
      <c r="DM2" s="122"/>
      <c r="DN2" s="122"/>
      <c r="DO2" s="122"/>
      <c r="DP2" s="123"/>
      <c r="DQ2" s="8"/>
      <c r="DR2" s="121" t="e">
        <f>DL2+1</f>
        <v>#REF!</v>
      </c>
      <c r="DS2" s="122"/>
      <c r="DT2" s="122"/>
      <c r="DU2" s="122"/>
      <c r="DV2" s="123"/>
      <c r="DW2" s="8"/>
      <c r="DX2" s="121" t="e">
        <f>DR2+1</f>
        <v>#REF!</v>
      </c>
      <c r="DY2" s="122"/>
      <c r="DZ2" s="122"/>
      <c r="EA2" s="122"/>
      <c r="EB2" s="123"/>
      <c r="EC2" s="8"/>
      <c r="ED2" s="121" t="e">
        <f>DX2+1</f>
        <v>#REF!</v>
      </c>
      <c r="EE2" s="122"/>
      <c r="EF2" s="122"/>
      <c r="EG2" s="122"/>
      <c r="EH2" s="123"/>
      <c r="EI2" s="8"/>
      <c r="EJ2" s="121" t="e">
        <f>ED2+1</f>
        <v>#REF!</v>
      </c>
      <c r="EK2" s="122"/>
      <c r="EL2" s="122"/>
      <c r="EM2" s="122"/>
      <c r="EN2" s="123"/>
      <c r="EO2" s="8"/>
      <c r="EP2" s="121" t="e">
        <f>EJ2+1</f>
        <v>#REF!</v>
      </c>
      <c r="EQ2" s="122"/>
      <c r="ER2" s="122"/>
      <c r="ES2" s="122"/>
      <c r="ET2" s="123"/>
      <c r="EU2" s="8"/>
      <c r="EV2" s="121" t="e">
        <f>EP2+1</f>
        <v>#REF!</v>
      </c>
      <c r="EW2" s="122"/>
      <c r="EX2" s="122"/>
      <c r="EY2" s="122"/>
      <c r="EZ2" s="123"/>
      <c r="FA2" s="8"/>
      <c r="FB2" s="121" t="e">
        <f>EV2+1</f>
        <v>#REF!</v>
      </c>
      <c r="FC2" s="122"/>
      <c r="FD2" s="122"/>
      <c r="FE2" s="122"/>
      <c r="FF2" s="123"/>
      <c r="FG2" s="8"/>
      <c r="FH2" s="121" t="e">
        <f>FB2+1</f>
        <v>#REF!</v>
      </c>
      <c r="FI2" s="122"/>
      <c r="FJ2" s="122"/>
      <c r="FK2" s="122"/>
      <c r="FL2" s="123"/>
      <c r="FM2" s="8"/>
      <c r="FN2" s="121" t="e">
        <f>FH2+1</f>
        <v>#REF!</v>
      </c>
      <c r="FO2" s="122"/>
      <c r="FP2" s="122"/>
      <c r="FQ2" s="122"/>
      <c r="FR2" s="123"/>
      <c r="FS2" s="8"/>
      <c r="FT2" s="121" t="e">
        <f>FN2+1</f>
        <v>#REF!</v>
      </c>
      <c r="FU2" s="122"/>
      <c r="FV2" s="122"/>
      <c r="FW2" s="122"/>
      <c r="FX2" s="123"/>
      <c r="FY2" s="8"/>
      <c r="FZ2" s="121" t="e">
        <f>FT2+1</f>
        <v>#REF!</v>
      </c>
      <c r="GA2" s="122"/>
      <c r="GB2" s="122"/>
      <c r="GC2" s="122"/>
      <c r="GD2" s="123"/>
      <c r="GE2" s="8"/>
      <c r="GF2" s="121" t="e">
        <f>FZ2+1</f>
        <v>#REF!</v>
      </c>
      <c r="GG2" s="122"/>
      <c r="GH2" s="122"/>
      <c r="GI2" s="122"/>
      <c r="GJ2" s="123"/>
      <c r="GK2" s="8"/>
      <c r="GL2" s="121" t="e">
        <f>GF2+1</f>
        <v>#REF!</v>
      </c>
      <c r="GM2" s="122"/>
      <c r="GN2" s="122"/>
      <c r="GO2" s="122"/>
      <c r="GP2" s="123"/>
      <c r="GQ2" s="8"/>
      <c r="GR2" s="121" t="e">
        <f>GL2+1</f>
        <v>#REF!</v>
      </c>
      <c r="GS2" s="122"/>
      <c r="GT2" s="122"/>
      <c r="GU2" s="122"/>
      <c r="GV2" s="123"/>
      <c r="GW2" s="8"/>
      <c r="GX2" s="121" t="e">
        <f>GR2+1</f>
        <v>#REF!</v>
      </c>
      <c r="GY2" s="122"/>
      <c r="GZ2" s="122"/>
      <c r="HA2" s="122"/>
      <c r="HB2" s="123"/>
      <c r="HC2" s="8"/>
      <c r="HD2" s="121" t="e">
        <f>GX2+1</f>
        <v>#REF!</v>
      </c>
      <c r="HE2" s="122"/>
      <c r="HF2" s="122"/>
      <c r="HG2" s="122"/>
      <c r="HH2" s="123"/>
      <c r="HI2" s="8"/>
      <c r="HJ2" s="121" t="e">
        <f>HD2+1</f>
        <v>#REF!</v>
      </c>
      <c r="HK2" s="122"/>
      <c r="HL2" s="122"/>
      <c r="HM2" s="122"/>
      <c r="HN2" s="123"/>
      <c r="HO2" s="8"/>
      <c r="HP2" s="121" t="e">
        <f>HJ2+1</f>
        <v>#REF!</v>
      </c>
      <c r="HQ2" s="122"/>
      <c r="HR2" s="122"/>
      <c r="HS2" s="122"/>
      <c r="HT2" s="123"/>
      <c r="HU2" s="8"/>
      <c r="HV2" s="121" t="e">
        <f>HP2+1</f>
        <v>#REF!</v>
      </c>
      <c r="HW2" s="122"/>
      <c r="HX2" s="122"/>
      <c r="HY2" s="122"/>
      <c r="HZ2" s="123"/>
      <c r="IA2" s="8"/>
      <c r="IB2" s="121" t="e">
        <f>HV2+1</f>
        <v>#REF!</v>
      </c>
      <c r="IC2" s="122"/>
      <c r="ID2" s="122"/>
      <c r="IE2" s="122"/>
      <c r="IF2" s="123"/>
      <c r="IG2" s="8"/>
      <c r="IH2" s="121" t="e">
        <f>IB2+1</f>
        <v>#REF!</v>
      </c>
      <c r="II2" s="122"/>
      <c r="IJ2" s="122"/>
      <c r="IK2" s="122"/>
      <c r="IL2" s="123"/>
      <c r="IM2" s="8"/>
      <c r="IN2" s="121" t="e">
        <f>IH2+1</f>
        <v>#REF!</v>
      </c>
      <c r="IO2" s="122"/>
      <c r="IP2" s="122"/>
      <c r="IQ2" s="122"/>
      <c r="IR2" s="123"/>
      <c r="IS2" s="8"/>
      <c r="IT2" s="121" t="e">
        <f>IN2+1</f>
        <v>#REF!</v>
      </c>
      <c r="IU2" s="122"/>
      <c r="IV2" s="122"/>
      <c r="IW2" s="122"/>
      <c r="IX2" s="123"/>
      <c r="IY2" s="8"/>
      <c r="IZ2" s="121" t="e">
        <f>IT2+1</f>
        <v>#REF!</v>
      </c>
      <c r="JA2" s="122"/>
      <c r="JB2" s="122"/>
      <c r="JC2" s="122"/>
      <c r="JD2" s="123"/>
      <c r="JE2" s="8"/>
      <c r="JF2" s="121" t="e">
        <f>IZ2+1</f>
        <v>#REF!</v>
      </c>
      <c r="JG2" s="122"/>
      <c r="JH2" s="122"/>
      <c r="JI2" s="122"/>
      <c r="JJ2" s="123"/>
      <c r="JK2" s="8"/>
      <c r="JL2" s="121" t="e">
        <f>JF2+1</f>
        <v>#REF!</v>
      </c>
      <c r="JM2" s="122"/>
      <c r="JN2" s="122"/>
      <c r="JO2" s="122"/>
      <c r="JP2" s="123"/>
      <c r="JQ2" s="8"/>
      <c r="JR2" s="121" t="e">
        <f>JL2+1</f>
        <v>#REF!</v>
      </c>
      <c r="JS2" s="122"/>
      <c r="JT2" s="122"/>
      <c r="JU2" s="122"/>
      <c r="JV2" s="123"/>
      <c r="JW2" s="8"/>
      <c r="JX2" s="121" t="e">
        <f>JR2+1</f>
        <v>#REF!</v>
      </c>
      <c r="JY2" s="122"/>
      <c r="JZ2" s="122"/>
      <c r="KA2" s="122"/>
      <c r="KB2" s="123"/>
      <c r="KC2" s="8"/>
      <c r="KD2" s="121" t="e">
        <f>JX2+1</f>
        <v>#REF!</v>
      </c>
      <c r="KE2" s="122"/>
      <c r="KF2" s="122"/>
      <c r="KG2" s="122"/>
      <c r="KH2" s="123"/>
      <c r="KI2" s="8"/>
      <c r="KJ2" s="121" t="e">
        <f>KD2+1</f>
        <v>#REF!</v>
      </c>
      <c r="KK2" s="122"/>
      <c r="KL2" s="122"/>
      <c r="KM2" s="122"/>
      <c r="KN2" s="123"/>
      <c r="KO2" s="8"/>
      <c r="KP2" s="121" t="e">
        <f>KJ2+1</f>
        <v>#REF!</v>
      </c>
      <c r="KQ2" s="122"/>
      <c r="KR2" s="122"/>
      <c r="KS2" s="122"/>
      <c r="KT2" s="123"/>
      <c r="KU2" s="8"/>
      <c r="KV2" s="121" t="e">
        <f>KP2+1</f>
        <v>#REF!</v>
      </c>
      <c r="KW2" s="122"/>
      <c r="KX2" s="122"/>
      <c r="KY2" s="122"/>
      <c r="KZ2" s="123"/>
      <c r="LA2" s="8"/>
      <c r="LB2" s="121" t="e">
        <f>KV2+1</f>
        <v>#REF!</v>
      </c>
      <c r="LC2" s="122"/>
      <c r="LD2" s="122"/>
      <c r="LE2" s="122"/>
      <c r="LF2" s="123"/>
      <c r="LG2" s="8"/>
    </row>
    <row r="3" spans="1:328" s="62" customFormat="1" ht="30" customHeight="1" thickBot="1" x14ac:dyDescent="0.3">
      <c r="A3" s="9" t="s">
        <v>56</v>
      </c>
      <c r="B3" s="10" t="s">
        <v>6</v>
      </c>
      <c r="C3" s="10" t="s">
        <v>7</v>
      </c>
      <c r="D3" s="10" t="s">
        <v>57</v>
      </c>
      <c r="E3" s="10" t="s">
        <v>82</v>
      </c>
      <c r="F3" s="10" t="s">
        <v>20</v>
      </c>
      <c r="G3" s="10" t="s">
        <v>83</v>
      </c>
      <c r="H3" s="11" t="s">
        <v>58</v>
      </c>
      <c r="I3" s="12" t="s">
        <v>59</v>
      </c>
      <c r="J3" s="13"/>
      <c r="K3" s="14" t="s">
        <v>8</v>
      </c>
      <c r="L3" s="64" t="s">
        <v>20</v>
      </c>
      <c r="M3" s="15"/>
      <c r="N3" s="16" t="s">
        <v>78</v>
      </c>
      <c r="O3" s="16" t="s">
        <v>79</v>
      </c>
      <c r="P3" s="16" t="s">
        <v>80</v>
      </c>
      <c r="Q3" s="16" t="s">
        <v>81</v>
      </c>
      <c r="R3" s="16">
        <v>5</v>
      </c>
      <c r="S3" s="8"/>
      <c r="T3" s="16" t="s">
        <v>78</v>
      </c>
      <c r="U3" s="16" t="s">
        <v>79</v>
      </c>
      <c r="V3" s="16" t="s">
        <v>80</v>
      </c>
      <c r="W3" s="16" t="s">
        <v>81</v>
      </c>
      <c r="X3" s="16">
        <v>5</v>
      </c>
      <c r="Y3" s="8"/>
      <c r="Z3" s="16" t="s">
        <v>78</v>
      </c>
      <c r="AA3" s="16" t="s">
        <v>79</v>
      </c>
      <c r="AB3" s="16" t="s">
        <v>80</v>
      </c>
      <c r="AC3" s="16" t="s">
        <v>81</v>
      </c>
      <c r="AD3" s="16">
        <v>5</v>
      </c>
      <c r="AE3" s="8"/>
      <c r="AF3" s="16" t="s">
        <v>78</v>
      </c>
      <c r="AG3" s="16" t="s">
        <v>79</v>
      </c>
      <c r="AH3" s="16" t="s">
        <v>80</v>
      </c>
      <c r="AI3" s="16" t="s">
        <v>81</v>
      </c>
      <c r="AJ3" s="16">
        <v>5</v>
      </c>
      <c r="AK3" s="8"/>
      <c r="AL3" s="16" t="s">
        <v>78</v>
      </c>
      <c r="AM3" s="16" t="s">
        <v>79</v>
      </c>
      <c r="AN3" s="16" t="s">
        <v>80</v>
      </c>
      <c r="AO3" s="16" t="s">
        <v>81</v>
      </c>
      <c r="AP3" s="16">
        <v>5</v>
      </c>
      <c r="AQ3" s="8"/>
      <c r="AR3" s="16" t="s">
        <v>78</v>
      </c>
      <c r="AS3" s="16" t="s">
        <v>79</v>
      </c>
      <c r="AT3" s="16" t="s">
        <v>80</v>
      </c>
      <c r="AU3" s="16" t="s">
        <v>81</v>
      </c>
      <c r="AV3" s="16">
        <v>5</v>
      </c>
      <c r="AW3" s="8"/>
      <c r="AX3" s="16" t="s">
        <v>78</v>
      </c>
      <c r="AY3" s="16" t="s">
        <v>79</v>
      </c>
      <c r="AZ3" s="16" t="s">
        <v>80</v>
      </c>
      <c r="BA3" s="16" t="s">
        <v>81</v>
      </c>
      <c r="BB3" s="16">
        <v>5</v>
      </c>
      <c r="BC3" s="8"/>
      <c r="BD3" s="17" t="s">
        <v>60</v>
      </c>
      <c r="BE3" s="18" t="s">
        <v>61</v>
      </c>
      <c r="BF3" s="18" t="s">
        <v>62</v>
      </c>
      <c r="BG3" s="19" t="s">
        <v>63</v>
      </c>
      <c r="BH3" s="20" t="s">
        <v>64</v>
      </c>
      <c r="BI3" s="8"/>
      <c r="BJ3" s="17" t="s">
        <v>60</v>
      </c>
      <c r="BK3" s="18" t="s">
        <v>61</v>
      </c>
      <c r="BL3" s="18" t="s">
        <v>62</v>
      </c>
      <c r="BM3" s="19" t="s">
        <v>63</v>
      </c>
      <c r="BN3" s="21" t="s">
        <v>64</v>
      </c>
      <c r="BO3" s="8"/>
      <c r="BP3" s="17" t="s">
        <v>60</v>
      </c>
      <c r="BQ3" s="18" t="s">
        <v>61</v>
      </c>
      <c r="BR3" s="18" t="s">
        <v>62</v>
      </c>
      <c r="BS3" s="19" t="s">
        <v>63</v>
      </c>
      <c r="BT3" s="20" t="s">
        <v>64</v>
      </c>
      <c r="BU3" s="8"/>
      <c r="BV3" s="17" t="s">
        <v>60</v>
      </c>
      <c r="BW3" s="18" t="s">
        <v>61</v>
      </c>
      <c r="BX3" s="18" t="s">
        <v>62</v>
      </c>
      <c r="BY3" s="19" t="s">
        <v>63</v>
      </c>
      <c r="BZ3" s="20" t="s">
        <v>64</v>
      </c>
      <c r="CA3" s="8"/>
      <c r="CB3" s="17" t="s">
        <v>60</v>
      </c>
      <c r="CC3" s="18" t="s">
        <v>61</v>
      </c>
      <c r="CD3" s="18" t="s">
        <v>62</v>
      </c>
      <c r="CE3" s="19" t="s">
        <v>63</v>
      </c>
      <c r="CF3" s="21" t="s">
        <v>64</v>
      </c>
      <c r="CG3" s="8"/>
      <c r="CH3" s="17" t="s">
        <v>60</v>
      </c>
      <c r="CI3" s="18" t="s">
        <v>61</v>
      </c>
      <c r="CJ3" s="18" t="s">
        <v>62</v>
      </c>
      <c r="CK3" s="19" t="s">
        <v>63</v>
      </c>
      <c r="CL3" s="20" t="s">
        <v>64</v>
      </c>
      <c r="CM3" s="8"/>
      <c r="CN3" s="17" t="s">
        <v>60</v>
      </c>
      <c r="CO3" s="18" t="s">
        <v>61</v>
      </c>
      <c r="CP3" s="18" t="s">
        <v>62</v>
      </c>
      <c r="CQ3" s="19" t="s">
        <v>63</v>
      </c>
      <c r="CR3" s="20" t="s">
        <v>64</v>
      </c>
      <c r="CS3" s="8"/>
      <c r="CT3" s="17" t="s">
        <v>60</v>
      </c>
      <c r="CU3" s="18" t="s">
        <v>61</v>
      </c>
      <c r="CV3" s="18" t="s">
        <v>62</v>
      </c>
      <c r="CW3" s="19" t="s">
        <v>63</v>
      </c>
      <c r="CX3" s="21" t="s">
        <v>64</v>
      </c>
      <c r="CY3" s="8"/>
      <c r="CZ3" s="17" t="s">
        <v>60</v>
      </c>
      <c r="DA3" s="18" t="s">
        <v>61</v>
      </c>
      <c r="DB3" s="18" t="s">
        <v>62</v>
      </c>
      <c r="DC3" s="19" t="s">
        <v>63</v>
      </c>
      <c r="DD3" s="20" t="s">
        <v>64</v>
      </c>
      <c r="DE3" s="8"/>
      <c r="DF3" s="17" t="s">
        <v>60</v>
      </c>
      <c r="DG3" s="18" t="s">
        <v>61</v>
      </c>
      <c r="DH3" s="18" t="s">
        <v>62</v>
      </c>
      <c r="DI3" s="19" t="s">
        <v>63</v>
      </c>
      <c r="DJ3" s="20" t="s">
        <v>64</v>
      </c>
      <c r="DK3" s="8"/>
      <c r="DL3" s="17" t="s">
        <v>60</v>
      </c>
      <c r="DM3" s="18" t="s">
        <v>61</v>
      </c>
      <c r="DN3" s="18" t="s">
        <v>62</v>
      </c>
      <c r="DO3" s="19" t="s">
        <v>63</v>
      </c>
      <c r="DP3" s="21" t="s">
        <v>64</v>
      </c>
      <c r="DQ3" s="8"/>
      <c r="DR3" s="17" t="s">
        <v>60</v>
      </c>
      <c r="DS3" s="18" t="s">
        <v>61</v>
      </c>
      <c r="DT3" s="18" t="s">
        <v>62</v>
      </c>
      <c r="DU3" s="19" t="s">
        <v>63</v>
      </c>
      <c r="DV3" s="20" t="s">
        <v>64</v>
      </c>
      <c r="DW3" s="8"/>
      <c r="DX3" s="17" t="s">
        <v>60</v>
      </c>
      <c r="DY3" s="18" t="s">
        <v>61</v>
      </c>
      <c r="DZ3" s="18" t="s">
        <v>62</v>
      </c>
      <c r="EA3" s="19" t="s">
        <v>63</v>
      </c>
      <c r="EB3" s="20" t="s">
        <v>64</v>
      </c>
      <c r="EC3" s="8"/>
      <c r="ED3" s="17" t="s">
        <v>60</v>
      </c>
      <c r="EE3" s="18" t="s">
        <v>61</v>
      </c>
      <c r="EF3" s="18" t="s">
        <v>62</v>
      </c>
      <c r="EG3" s="19" t="s">
        <v>63</v>
      </c>
      <c r="EH3" s="21" t="s">
        <v>64</v>
      </c>
      <c r="EI3" s="8"/>
      <c r="EJ3" s="17" t="s">
        <v>60</v>
      </c>
      <c r="EK3" s="18" t="s">
        <v>61</v>
      </c>
      <c r="EL3" s="18" t="s">
        <v>62</v>
      </c>
      <c r="EM3" s="19" t="s">
        <v>63</v>
      </c>
      <c r="EN3" s="20" t="s">
        <v>64</v>
      </c>
      <c r="EO3" s="8"/>
      <c r="EP3" s="17" t="s">
        <v>60</v>
      </c>
      <c r="EQ3" s="18" t="s">
        <v>61</v>
      </c>
      <c r="ER3" s="18" t="s">
        <v>62</v>
      </c>
      <c r="ES3" s="19" t="s">
        <v>63</v>
      </c>
      <c r="ET3" s="20" t="s">
        <v>64</v>
      </c>
      <c r="EU3" s="8"/>
      <c r="EV3" s="17" t="s">
        <v>60</v>
      </c>
      <c r="EW3" s="18" t="s">
        <v>61</v>
      </c>
      <c r="EX3" s="18" t="s">
        <v>62</v>
      </c>
      <c r="EY3" s="19" t="s">
        <v>63</v>
      </c>
      <c r="EZ3" s="21" t="s">
        <v>64</v>
      </c>
      <c r="FA3" s="8"/>
      <c r="FB3" s="17" t="s">
        <v>60</v>
      </c>
      <c r="FC3" s="18" t="s">
        <v>61</v>
      </c>
      <c r="FD3" s="18" t="s">
        <v>62</v>
      </c>
      <c r="FE3" s="19" t="s">
        <v>63</v>
      </c>
      <c r="FF3" s="20" t="s">
        <v>64</v>
      </c>
      <c r="FG3" s="8"/>
      <c r="FH3" s="17" t="s">
        <v>60</v>
      </c>
      <c r="FI3" s="18" t="s">
        <v>61</v>
      </c>
      <c r="FJ3" s="18" t="s">
        <v>62</v>
      </c>
      <c r="FK3" s="19" t="s">
        <v>63</v>
      </c>
      <c r="FL3" s="20" t="s">
        <v>64</v>
      </c>
      <c r="FM3" s="8"/>
      <c r="FN3" s="17" t="s">
        <v>60</v>
      </c>
      <c r="FO3" s="18" t="s">
        <v>61</v>
      </c>
      <c r="FP3" s="18" t="s">
        <v>62</v>
      </c>
      <c r="FQ3" s="19" t="s">
        <v>63</v>
      </c>
      <c r="FR3" s="21" t="s">
        <v>64</v>
      </c>
      <c r="FS3" s="8"/>
      <c r="FT3" s="17" t="s">
        <v>60</v>
      </c>
      <c r="FU3" s="18" t="s">
        <v>61</v>
      </c>
      <c r="FV3" s="18" t="s">
        <v>62</v>
      </c>
      <c r="FW3" s="19" t="s">
        <v>63</v>
      </c>
      <c r="FX3" s="20" t="s">
        <v>64</v>
      </c>
      <c r="FY3" s="8"/>
      <c r="FZ3" s="17" t="s">
        <v>60</v>
      </c>
      <c r="GA3" s="18" t="s">
        <v>61</v>
      </c>
      <c r="GB3" s="18" t="s">
        <v>62</v>
      </c>
      <c r="GC3" s="19" t="s">
        <v>63</v>
      </c>
      <c r="GD3" s="20" t="s">
        <v>64</v>
      </c>
      <c r="GE3" s="8"/>
      <c r="GF3" s="17" t="s">
        <v>60</v>
      </c>
      <c r="GG3" s="18" t="s">
        <v>61</v>
      </c>
      <c r="GH3" s="18" t="s">
        <v>62</v>
      </c>
      <c r="GI3" s="19" t="s">
        <v>63</v>
      </c>
      <c r="GJ3" s="21" t="s">
        <v>64</v>
      </c>
      <c r="GK3" s="8"/>
      <c r="GL3" s="17" t="s">
        <v>60</v>
      </c>
      <c r="GM3" s="18" t="s">
        <v>61</v>
      </c>
      <c r="GN3" s="18" t="s">
        <v>62</v>
      </c>
      <c r="GO3" s="19" t="s">
        <v>63</v>
      </c>
      <c r="GP3" s="20" t="s">
        <v>64</v>
      </c>
      <c r="GQ3" s="8"/>
      <c r="GR3" s="17" t="s">
        <v>60</v>
      </c>
      <c r="GS3" s="18" t="s">
        <v>61</v>
      </c>
      <c r="GT3" s="18" t="s">
        <v>62</v>
      </c>
      <c r="GU3" s="19" t="s">
        <v>63</v>
      </c>
      <c r="GV3" s="20" t="s">
        <v>64</v>
      </c>
      <c r="GW3" s="8"/>
      <c r="GX3" s="17" t="s">
        <v>60</v>
      </c>
      <c r="GY3" s="18" t="s">
        <v>61</v>
      </c>
      <c r="GZ3" s="18" t="s">
        <v>62</v>
      </c>
      <c r="HA3" s="19" t="s">
        <v>63</v>
      </c>
      <c r="HB3" s="21" t="s">
        <v>64</v>
      </c>
      <c r="HC3" s="8"/>
      <c r="HD3" s="17" t="s">
        <v>60</v>
      </c>
      <c r="HE3" s="18" t="s">
        <v>61</v>
      </c>
      <c r="HF3" s="18" t="s">
        <v>62</v>
      </c>
      <c r="HG3" s="19" t="s">
        <v>63</v>
      </c>
      <c r="HH3" s="20" t="s">
        <v>64</v>
      </c>
      <c r="HI3" s="8"/>
      <c r="HJ3" s="17" t="s">
        <v>60</v>
      </c>
      <c r="HK3" s="18" t="s">
        <v>61</v>
      </c>
      <c r="HL3" s="18" t="s">
        <v>62</v>
      </c>
      <c r="HM3" s="19" t="s">
        <v>63</v>
      </c>
      <c r="HN3" s="20" t="s">
        <v>64</v>
      </c>
      <c r="HO3" s="8"/>
      <c r="HP3" s="17" t="s">
        <v>60</v>
      </c>
      <c r="HQ3" s="18" t="s">
        <v>61</v>
      </c>
      <c r="HR3" s="18" t="s">
        <v>62</v>
      </c>
      <c r="HS3" s="19" t="s">
        <v>63</v>
      </c>
      <c r="HT3" s="21" t="s">
        <v>64</v>
      </c>
      <c r="HU3" s="8"/>
      <c r="HV3" s="17" t="s">
        <v>60</v>
      </c>
      <c r="HW3" s="18" t="s">
        <v>61</v>
      </c>
      <c r="HX3" s="18" t="s">
        <v>62</v>
      </c>
      <c r="HY3" s="19" t="s">
        <v>63</v>
      </c>
      <c r="HZ3" s="20" t="s">
        <v>64</v>
      </c>
      <c r="IA3" s="8"/>
      <c r="IB3" s="17" t="s">
        <v>60</v>
      </c>
      <c r="IC3" s="18" t="s">
        <v>61</v>
      </c>
      <c r="ID3" s="18" t="s">
        <v>62</v>
      </c>
      <c r="IE3" s="19" t="s">
        <v>63</v>
      </c>
      <c r="IF3" s="20" t="s">
        <v>64</v>
      </c>
      <c r="IG3" s="8"/>
      <c r="IH3" s="17" t="s">
        <v>60</v>
      </c>
      <c r="II3" s="18" t="s">
        <v>61</v>
      </c>
      <c r="IJ3" s="18" t="s">
        <v>62</v>
      </c>
      <c r="IK3" s="19" t="s">
        <v>63</v>
      </c>
      <c r="IL3" s="21" t="s">
        <v>64</v>
      </c>
      <c r="IM3" s="8"/>
      <c r="IN3" s="17" t="s">
        <v>60</v>
      </c>
      <c r="IO3" s="18" t="s">
        <v>61</v>
      </c>
      <c r="IP3" s="18" t="s">
        <v>62</v>
      </c>
      <c r="IQ3" s="19" t="s">
        <v>63</v>
      </c>
      <c r="IR3" s="20" t="s">
        <v>64</v>
      </c>
      <c r="IS3" s="8"/>
      <c r="IT3" s="17" t="s">
        <v>60</v>
      </c>
      <c r="IU3" s="18" t="s">
        <v>61</v>
      </c>
      <c r="IV3" s="18" t="s">
        <v>62</v>
      </c>
      <c r="IW3" s="19" t="s">
        <v>63</v>
      </c>
      <c r="IX3" s="20" t="s">
        <v>64</v>
      </c>
      <c r="IY3" s="8"/>
      <c r="IZ3" s="17" t="s">
        <v>60</v>
      </c>
      <c r="JA3" s="18" t="s">
        <v>61</v>
      </c>
      <c r="JB3" s="18" t="s">
        <v>62</v>
      </c>
      <c r="JC3" s="19" t="s">
        <v>63</v>
      </c>
      <c r="JD3" s="21" t="s">
        <v>64</v>
      </c>
      <c r="JE3" s="8"/>
      <c r="JF3" s="17" t="s">
        <v>60</v>
      </c>
      <c r="JG3" s="18" t="s">
        <v>61</v>
      </c>
      <c r="JH3" s="18" t="s">
        <v>62</v>
      </c>
      <c r="JI3" s="19" t="s">
        <v>63</v>
      </c>
      <c r="JJ3" s="20" t="s">
        <v>64</v>
      </c>
      <c r="JK3" s="8"/>
      <c r="JL3" s="17" t="s">
        <v>60</v>
      </c>
      <c r="JM3" s="18" t="s">
        <v>61</v>
      </c>
      <c r="JN3" s="18" t="s">
        <v>62</v>
      </c>
      <c r="JO3" s="19" t="s">
        <v>63</v>
      </c>
      <c r="JP3" s="20" t="s">
        <v>64</v>
      </c>
      <c r="JQ3" s="8"/>
      <c r="JR3" s="17" t="s">
        <v>60</v>
      </c>
      <c r="JS3" s="18" t="s">
        <v>61</v>
      </c>
      <c r="JT3" s="18" t="s">
        <v>62</v>
      </c>
      <c r="JU3" s="19" t="s">
        <v>63</v>
      </c>
      <c r="JV3" s="21" t="s">
        <v>64</v>
      </c>
      <c r="JW3" s="8"/>
      <c r="JX3" s="17" t="s">
        <v>60</v>
      </c>
      <c r="JY3" s="18" t="s">
        <v>61</v>
      </c>
      <c r="JZ3" s="18" t="s">
        <v>62</v>
      </c>
      <c r="KA3" s="19" t="s">
        <v>63</v>
      </c>
      <c r="KB3" s="20" t="s">
        <v>64</v>
      </c>
      <c r="KC3" s="8"/>
      <c r="KD3" s="17" t="s">
        <v>60</v>
      </c>
      <c r="KE3" s="18" t="s">
        <v>61</v>
      </c>
      <c r="KF3" s="18" t="s">
        <v>62</v>
      </c>
      <c r="KG3" s="19" t="s">
        <v>63</v>
      </c>
      <c r="KH3" s="20" t="s">
        <v>64</v>
      </c>
      <c r="KI3" s="8"/>
      <c r="KJ3" s="17" t="s">
        <v>60</v>
      </c>
      <c r="KK3" s="18" t="s">
        <v>61</v>
      </c>
      <c r="KL3" s="18" t="s">
        <v>62</v>
      </c>
      <c r="KM3" s="19" t="s">
        <v>63</v>
      </c>
      <c r="KN3" s="21" t="s">
        <v>64</v>
      </c>
      <c r="KO3" s="8"/>
      <c r="KP3" s="17" t="s">
        <v>60</v>
      </c>
      <c r="KQ3" s="18" t="s">
        <v>61</v>
      </c>
      <c r="KR3" s="18" t="s">
        <v>62</v>
      </c>
      <c r="KS3" s="19" t="s">
        <v>63</v>
      </c>
      <c r="KT3" s="20" t="s">
        <v>64</v>
      </c>
      <c r="KU3" s="8"/>
      <c r="KV3" s="17" t="s">
        <v>60</v>
      </c>
      <c r="KW3" s="18" t="s">
        <v>61</v>
      </c>
      <c r="KX3" s="18" t="s">
        <v>62</v>
      </c>
      <c r="KY3" s="19" t="s">
        <v>63</v>
      </c>
      <c r="KZ3" s="20" t="s">
        <v>64</v>
      </c>
      <c r="LA3" s="8"/>
      <c r="LB3" s="17" t="s">
        <v>60</v>
      </c>
      <c r="LC3" s="18" t="s">
        <v>61</v>
      </c>
      <c r="LD3" s="18" t="s">
        <v>62</v>
      </c>
      <c r="LE3" s="19" t="s">
        <v>63</v>
      </c>
      <c r="LF3" s="21" t="s">
        <v>64</v>
      </c>
      <c r="LG3" s="8"/>
      <c r="LH3" s="22" t="s">
        <v>60</v>
      </c>
      <c r="LI3" s="22" t="s">
        <v>65</v>
      </c>
      <c r="LJ3" s="22" t="s">
        <v>61</v>
      </c>
      <c r="LK3" s="22" t="s">
        <v>65</v>
      </c>
      <c r="LL3" s="22" t="s">
        <v>62</v>
      </c>
      <c r="LM3" s="22" t="s">
        <v>65</v>
      </c>
      <c r="LN3" s="22" t="s">
        <v>63</v>
      </c>
      <c r="LO3" s="22" t="s">
        <v>65</v>
      </c>
      <c r="LP3" s="22" t="s">
        <v>66</v>
      </c>
    </row>
    <row r="4" spans="1:328" x14ac:dyDescent="0.25">
      <c r="A4" s="23">
        <v>1</v>
      </c>
      <c r="B4" s="24" t="s">
        <v>0</v>
      </c>
      <c r="C4" s="24" t="s">
        <v>3</v>
      </c>
      <c r="D4" s="49">
        <v>2</v>
      </c>
      <c r="E4" s="49">
        <v>568.83000000000004</v>
      </c>
      <c r="F4" s="50">
        <f>D4*E4</f>
        <v>1137.6600000000001</v>
      </c>
      <c r="G4" s="58">
        <f t="shared" ref="G4:G35" si="0">F4/$F$2</f>
        <v>1.5588885119154957E-2</v>
      </c>
      <c r="H4" s="59">
        <f>D4-K4</f>
        <v>1</v>
      </c>
      <c r="I4" s="60">
        <f t="shared" ref="I4:I35" si="1">L4/$F$2</f>
        <v>7.7944425595774785E-3</v>
      </c>
      <c r="J4" s="57"/>
      <c r="K4" s="61">
        <f>SUM(N4:R4,T4:X4,Z4:AD4,AF4:AJ4,AL4:AP4,AR4:AV4,AX4:BB4)</f>
        <v>1</v>
      </c>
      <c r="L4" s="65">
        <f>K4*E4</f>
        <v>568.83000000000004</v>
      </c>
      <c r="M4" s="13"/>
      <c r="N4" s="2">
        <v>1</v>
      </c>
      <c r="O4" s="2"/>
      <c r="P4" s="2"/>
      <c r="Q4" s="2"/>
      <c r="R4" s="2"/>
      <c r="S4" s="28"/>
      <c r="T4" s="25"/>
      <c r="U4" s="26"/>
      <c r="V4" s="26"/>
      <c r="W4" s="26"/>
      <c r="X4" s="27"/>
      <c r="Y4" s="28"/>
      <c r="Z4" s="29"/>
      <c r="AA4" s="30"/>
      <c r="AB4" s="30"/>
      <c r="AC4" s="30"/>
      <c r="AD4" s="31"/>
      <c r="AE4" s="28"/>
      <c r="AF4" s="29"/>
      <c r="AG4" s="30"/>
      <c r="AH4" s="30"/>
      <c r="AI4" s="30"/>
      <c r="AJ4" s="31"/>
      <c r="AK4" s="28">
        <f>SUM(AF4:AI4)*$E4/[1]Сварка!$F$54</f>
        <v>0</v>
      </c>
      <c r="AL4" s="29"/>
      <c r="AM4" s="30"/>
      <c r="AN4" s="30"/>
      <c r="AO4" s="30"/>
      <c r="AP4" s="31"/>
      <c r="AQ4" s="28">
        <f>SUM(AL4:AO4)*$E4/[1]Сварка!$F$54</f>
        <v>0</v>
      </c>
      <c r="AR4" s="29"/>
      <c r="AS4" s="30"/>
      <c r="AT4" s="30"/>
      <c r="AU4" s="30"/>
      <c r="AV4" s="31"/>
      <c r="AW4" s="28">
        <f>SUM(AR4:AU4)*$E4/[1]Сварка!$F$54</f>
        <v>0</v>
      </c>
      <c r="AX4" s="29"/>
      <c r="AY4" s="30"/>
      <c r="AZ4" s="30"/>
      <c r="BA4" s="30"/>
      <c r="BB4" s="31"/>
      <c r="BC4" s="28">
        <f>SUM(AX4:BA4)*$E4/[1]Сварка!$F$54</f>
        <v>0</v>
      </c>
      <c r="BD4" s="29"/>
      <c r="BE4" s="30"/>
      <c r="BF4" s="30"/>
      <c r="BG4" s="30"/>
      <c r="BH4" s="31"/>
      <c r="BI4" s="28">
        <f>SUM(BD4:BG4)*$E4/[1]Сварка!$F$54</f>
        <v>0</v>
      </c>
      <c r="BJ4" s="29"/>
      <c r="BK4" s="30"/>
      <c r="BL4" s="30"/>
      <c r="BM4" s="30"/>
      <c r="BN4" s="31"/>
      <c r="BO4" s="28">
        <f>SUM(BJ4:BM4)*$E4/[1]Сварка!$F$54</f>
        <v>0</v>
      </c>
      <c r="BP4" s="29"/>
      <c r="BQ4" s="30"/>
      <c r="BR4" s="30"/>
      <c r="BS4" s="30"/>
      <c r="BT4" s="31"/>
      <c r="BU4" s="28">
        <f>SUM(BP4:BS4)*$E4/[1]Сварка!$F$54</f>
        <v>0</v>
      </c>
      <c r="BV4" s="29"/>
      <c r="BW4" s="30"/>
      <c r="BX4" s="30"/>
      <c r="BY4" s="30"/>
      <c r="BZ4" s="31"/>
      <c r="CA4" s="28">
        <f>SUM(BV4:BY4)*$E4/[1]Сварка!$F$54</f>
        <v>0</v>
      </c>
      <c r="CB4" s="29"/>
      <c r="CC4" s="30"/>
      <c r="CD4" s="30"/>
      <c r="CE4" s="30"/>
      <c r="CF4" s="31"/>
      <c r="CG4" s="28">
        <f>SUM(CB4:CE4)*$E4/[1]Сварка!$F$54</f>
        <v>0</v>
      </c>
      <c r="CH4" s="29"/>
      <c r="CI4" s="30"/>
      <c r="CJ4" s="30"/>
      <c r="CK4" s="30"/>
      <c r="CL4" s="31"/>
      <c r="CM4" s="28">
        <f>SUM(CH4:CK4)*$E4/[1]Сварка!$F$54</f>
        <v>0</v>
      </c>
      <c r="CN4" s="29"/>
      <c r="CO4" s="30"/>
      <c r="CP4" s="30"/>
      <c r="CQ4" s="30"/>
      <c r="CR4" s="31"/>
      <c r="CS4" s="28">
        <f>SUM(CN4:CQ4)*$E4/[1]Сварка!$F$54</f>
        <v>0</v>
      </c>
      <c r="CT4" s="29"/>
      <c r="CU4" s="30"/>
      <c r="CV4" s="30"/>
      <c r="CW4" s="30"/>
      <c r="CX4" s="31"/>
      <c r="CY4" s="28">
        <f>SUM(CT4:CW4)*$E4/[1]Сварка!$F$54</f>
        <v>0</v>
      </c>
      <c r="CZ4" s="29"/>
      <c r="DA4" s="30"/>
      <c r="DB4" s="30"/>
      <c r="DC4" s="30"/>
      <c r="DD4" s="31"/>
      <c r="DE4" s="28">
        <f>SUM(CZ4:DC4)*$E4/[1]Сварка!$F$54</f>
        <v>0</v>
      </c>
      <c r="DF4" s="29"/>
      <c r="DG4" s="30"/>
      <c r="DH4" s="30"/>
      <c r="DI4" s="30"/>
      <c r="DJ4" s="31"/>
      <c r="DK4" s="28">
        <f>SUM(DF4:DI4)*$E4/[1]Сварка!$F$54</f>
        <v>0</v>
      </c>
      <c r="DL4" s="29"/>
      <c r="DM4" s="30"/>
      <c r="DN4" s="30"/>
      <c r="DO4" s="30"/>
      <c r="DP4" s="31"/>
      <c r="DQ4" s="28">
        <f>SUM(DL4:DO4)*$E4/[1]Сварка!$F$54</f>
        <v>0</v>
      </c>
      <c r="DR4" s="29"/>
      <c r="DS4" s="30"/>
      <c r="DT4" s="30"/>
      <c r="DU4" s="30"/>
      <c r="DV4" s="31"/>
      <c r="DW4" s="28">
        <f>SUM(DR4:DU4)*$E4/[1]Сварка!$F$54</f>
        <v>0</v>
      </c>
      <c r="DX4" s="29"/>
      <c r="DY4" s="30"/>
      <c r="DZ4" s="30"/>
      <c r="EA4" s="30"/>
      <c r="EB4" s="31"/>
      <c r="EC4" s="28">
        <f>SUM(DX4:EA4)*$E4/[1]Сварка!$F$54</f>
        <v>0</v>
      </c>
      <c r="ED4" s="29"/>
      <c r="EE4" s="30"/>
      <c r="EF4" s="30"/>
      <c r="EG4" s="30"/>
      <c r="EH4" s="31"/>
      <c r="EI4" s="28">
        <f>SUM(ED4:EG4)*$E4/[1]Сварка!$F$54</f>
        <v>0</v>
      </c>
      <c r="EJ4" s="29"/>
      <c r="EK4" s="30"/>
      <c r="EL4" s="30"/>
      <c r="EM4" s="30"/>
      <c r="EN4" s="31"/>
      <c r="EO4" s="28">
        <f>SUM(EJ4:EM4)*$E4/[1]Сварка!$F$54</f>
        <v>0</v>
      </c>
      <c r="EP4" s="29"/>
      <c r="EQ4" s="30"/>
      <c r="ER4" s="30"/>
      <c r="ES4" s="30"/>
      <c r="ET4" s="31"/>
      <c r="EU4" s="28">
        <f>SUM(EP4:ES4)*$E4/[1]Сварка!$F$54</f>
        <v>0</v>
      </c>
      <c r="EV4" s="29"/>
      <c r="EW4" s="30"/>
      <c r="EX4" s="30"/>
      <c r="EY4" s="30"/>
      <c r="EZ4" s="31"/>
      <c r="FA4" s="28">
        <f>SUM(EV4:EY4)*$E4/[1]Сварка!$F$54</f>
        <v>0</v>
      </c>
      <c r="FB4" s="29"/>
      <c r="FC4" s="30"/>
      <c r="FD4" s="30"/>
      <c r="FE4" s="30"/>
      <c r="FF4" s="31"/>
      <c r="FG4" s="28">
        <f>SUM(FB4:FE4)*$E4/[1]Сварка!$F$54</f>
        <v>0</v>
      </c>
      <c r="FH4" s="29"/>
      <c r="FI4" s="30"/>
      <c r="FJ4" s="30"/>
      <c r="FK4" s="30"/>
      <c r="FL4" s="31"/>
      <c r="FM4" s="28">
        <f>SUM(FH4:FK4)*$E4/[1]Сварка!$F$54</f>
        <v>0</v>
      </c>
      <c r="FN4" s="29"/>
      <c r="FO4" s="30"/>
      <c r="FP4" s="30"/>
      <c r="FQ4" s="30"/>
      <c r="FR4" s="31"/>
      <c r="FS4" s="28">
        <f>SUM(FN4:FQ4)*$E4/[1]Сварка!$F$54</f>
        <v>0</v>
      </c>
      <c r="FT4" s="29"/>
      <c r="FU4" s="30"/>
      <c r="FV4" s="30"/>
      <c r="FW4" s="30"/>
      <c r="FX4" s="31"/>
      <c r="FY4" s="28">
        <f>SUM(FT4:FW4)*$E4/[1]Сварка!$F$54</f>
        <v>0</v>
      </c>
      <c r="FZ4" s="29"/>
      <c r="GA4" s="30"/>
      <c r="GB4" s="30"/>
      <c r="GC4" s="30"/>
      <c r="GD4" s="31"/>
      <c r="GE4" s="28">
        <f>SUM(FZ4:GC4)*$E4/[1]Сварка!$F$54</f>
        <v>0</v>
      </c>
      <c r="GF4" s="29"/>
      <c r="GG4" s="30"/>
      <c r="GH4" s="30"/>
      <c r="GI4" s="30"/>
      <c r="GJ4" s="31"/>
      <c r="GK4" s="28">
        <f>SUM(GF4:GI4)*$E4/[1]Сварка!$F$54</f>
        <v>0</v>
      </c>
      <c r="GL4" s="29"/>
      <c r="GM4" s="30"/>
      <c r="GN4" s="30"/>
      <c r="GO4" s="30"/>
      <c r="GP4" s="31"/>
      <c r="GQ4" s="28">
        <f>SUM(GL4:GO4)*$E4/[1]Сварка!$F$54</f>
        <v>0</v>
      </c>
      <c r="GR4" s="29"/>
      <c r="GS4" s="30"/>
      <c r="GT4" s="30"/>
      <c r="GU4" s="30"/>
      <c r="GV4" s="31"/>
      <c r="GW4" s="28">
        <f>SUM(GR4:GU4)*$E4/[1]Сварка!$F$54</f>
        <v>0</v>
      </c>
      <c r="GX4" s="29"/>
      <c r="GY4" s="30"/>
      <c r="GZ4" s="30"/>
      <c r="HA4" s="30"/>
      <c r="HB4" s="31"/>
      <c r="HC4" s="28">
        <f>SUM(GX4:HA4)*$E4/[1]Сварка!$F$54</f>
        <v>0</v>
      </c>
      <c r="HD4" s="29"/>
      <c r="HE4" s="30"/>
      <c r="HF4" s="30"/>
      <c r="HG4" s="30"/>
      <c r="HH4" s="31"/>
      <c r="HI4" s="28">
        <f>SUM(HD4:HG4)*$E4/[1]Сварка!$F$54</f>
        <v>0</v>
      </c>
      <c r="HJ4" s="29"/>
      <c r="HK4" s="30"/>
      <c r="HL4" s="30"/>
      <c r="HM4" s="30"/>
      <c r="HN4" s="31"/>
      <c r="HO4" s="28">
        <f>SUM(HJ4:HM4)*$E4/[1]Сварка!$F$54</f>
        <v>0</v>
      </c>
      <c r="HP4" s="29"/>
      <c r="HQ4" s="30"/>
      <c r="HR4" s="30"/>
      <c r="HS4" s="30"/>
      <c r="HT4" s="31"/>
      <c r="HU4" s="28">
        <f>SUM(HP4:HS4)*$E4/[1]Сварка!$F$54</f>
        <v>0</v>
      </c>
      <c r="HV4" s="29"/>
      <c r="HW4" s="30"/>
      <c r="HX4" s="30"/>
      <c r="HY4" s="30"/>
      <c r="HZ4" s="31"/>
      <c r="IA4" s="28">
        <f>SUM(HV4:HY4)*$E4/[1]Сварка!$F$54</f>
        <v>0</v>
      </c>
      <c r="IB4" s="29"/>
      <c r="IC4" s="30"/>
      <c r="ID4" s="30"/>
      <c r="IE4" s="30"/>
      <c r="IF4" s="31"/>
      <c r="IG4" s="28">
        <f>SUM(IB4:IE4)*$E4/[1]Сварка!$F$54</f>
        <v>0</v>
      </c>
      <c r="IH4" s="29"/>
      <c r="II4" s="30"/>
      <c r="IJ4" s="30"/>
      <c r="IK4" s="30"/>
      <c r="IL4" s="31"/>
      <c r="IM4" s="28">
        <f>SUM(IH4:IK4)*$E4/[1]Сварка!$F$54</f>
        <v>0</v>
      </c>
      <c r="IN4" s="29"/>
      <c r="IO4" s="30"/>
      <c r="IP4" s="30"/>
      <c r="IQ4" s="30"/>
      <c r="IR4" s="31"/>
      <c r="IS4" s="28">
        <f>SUM(IN4:IQ4)*$E4/[1]Сварка!$F$54</f>
        <v>0</v>
      </c>
      <c r="IT4" s="29"/>
      <c r="IU4" s="30"/>
      <c r="IV4" s="30"/>
      <c r="IW4" s="30"/>
      <c r="IX4" s="31"/>
      <c r="IY4" s="28">
        <f>SUM(IT4:IW4)*$E4/[1]Сварка!$F$54</f>
        <v>0</v>
      </c>
      <c r="IZ4" s="29"/>
      <c r="JA4" s="30"/>
      <c r="JB4" s="30"/>
      <c r="JC4" s="30"/>
      <c r="JD4" s="31"/>
      <c r="JE4" s="28">
        <f>SUM(IZ4:JC4)*$E4/[1]Сварка!$F$54</f>
        <v>0</v>
      </c>
      <c r="JF4" s="29"/>
      <c r="JG4" s="30"/>
      <c r="JH4" s="30"/>
      <c r="JI4" s="30"/>
      <c r="JJ4" s="31"/>
      <c r="JK4" s="28">
        <f>SUM(JF4:JI4)*$E4/[1]Сварка!$F$54</f>
        <v>0</v>
      </c>
      <c r="JL4" s="29"/>
      <c r="JM4" s="30"/>
      <c r="JN4" s="30"/>
      <c r="JO4" s="30"/>
      <c r="JP4" s="31"/>
      <c r="JQ4" s="28">
        <f>SUM(JL4:JO4)*$E4/[1]Сварка!$F$54</f>
        <v>0</v>
      </c>
      <c r="JR4" s="29"/>
      <c r="JS4" s="30"/>
      <c r="JT4" s="30"/>
      <c r="JU4" s="30"/>
      <c r="JV4" s="31"/>
      <c r="JW4" s="28">
        <f>SUM(JR4:JU4)*$E4/[1]Сварка!$F$54</f>
        <v>0</v>
      </c>
      <c r="JX4" s="29"/>
      <c r="JY4" s="30"/>
      <c r="JZ4" s="30"/>
      <c r="KA4" s="30"/>
      <c r="KB4" s="31"/>
      <c r="KC4" s="28">
        <f>SUM(JX4:KA4)*$E4/[1]Сварка!$F$54</f>
        <v>0</v>
      </c>
      <c r="KD4" s="29"/>
      <c r="KE4" s="30"/>
      <c r="KF4" s="30"/>
      <c r="KG4" s="30"/>
      <c r="KH4" s="31"/>
      <c r="KI4" s="28">
        <f>SUM(KD4:KG4)*$E4/[1]Сварка!$F$54</f>
        <v>0</v>
      </c>
      <c r="KJ4" s="29"/>
      <c r="KK4" s="30"/>
      <c r="KL4" s="30"/>
      <c r="KM4" s="30"/>
      <c r="KN4" s="31"/>
      <c r="KO4" s="28">
        <f>SUM(KJ4:KM4)*$E4/[1]Сварка!$F$54</f>
        <v>0</v>
      </c>
      <c r="KP4" s="29"/>
      <c r="KQ4" s="30"/>
      <c r="KR4" s="30"/>
      <c r="KS4" s="30"/>
      <c r="KT4" s="31"/>
      <c r="KU4" s="28">
        <f>SUM(KP4:KS4)*$E4/[1]Сварка!$F$54</f>
        <v>0</v>
      </c>
      <c r="KV4" s="29"/>
      <c r="KW4" s="30"/>
      <c r="KX4" s="30"/>
      <c r="KY4" s="30"/>
      <c r="KZ4" s="31"/>
      <c r="LA4" s="28">
        <f>SUM(KV4:KY4)*$E4/[1]Сварка!$F$54</f>
        <v>0</v>
      </c>
      <c r="LB4" s="29"/>
      <c r="LC4" s="30"/>
      <c r="LD4" s="30"/>
      <c r="LE4" s="30"/>
      <c r="LF4" s="31"/>
      <c r="LG4" s="28">
        <f>SUM(LB4:LE4)*$E4/[1]Сварка!$F$54</f>
        <v>0</v>
      </c>
      <c r="LH4" s="32" t="e">
        <f>N4+T4+Z4+AF4+AL4+AR4+AX4+BD4+BJ4+BP4+BV4+CB4+CH4+CN4+CT4+CZ4+DF4+DL4+DR4+DX4+ED4+EJ4+EP4+EV4+FB4+FH4+FN4+FT4+FZ4+GF4+GL4+GR4+GX4+HD4+HJ4+HP4+HV4+IB4+IH4+IN4+IT4+IZ4+JF4+JL4+JR4+JX4+KD4+KJ4+KP4+KV4+LB4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I4" s="3" t="e">
        <f>LH4*$E4/[1]Сварка!$F$54</f>
        <v>#REF!</v>
      </c>
      <c r="LJ4" s="32" t="e">
        <f>O4+U4+AA4+AG4+AM4+AS4+AY4+BE4+BK4+BQ4+BW4+CC4+CI4+CO4+CU4+DA4+DG4+DM4+DS4+DY4+EE4+EK4+EQ4+EW4+FC4+FI4+FO4+FU4+GA4+GG4+GM4+GS4+GY4+HE4+HK4+HQ4+HW4+IC4+II4+IO4+IU4+JA4+JG4+JM4+JS4+JY4+KE4+KK4+KQ4+KW4+LC4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K4" s="3" t="e">
        <f>LJ4*$E4/[1]Сварка!$F$54</f>
        <v>#REF!</v>
      </c>
      <c r="LL4" s="32" t="e">
        <f>P4+V4+AB4+AH4+AN4+AT4+AZ4+BF4+BL4+BR4+BX4+CD4+CJ4+CP4+CV4+DB4+DH4+DN4+DT4+DZ4+EF4+EL4+ER4+EX4+FD4+FJ4+FP4+FV4+GB4+GH4+GN4+GT4+GZ4+HF4+HL4+HR4+HX4+ID4+IJ4+IP4+IV4+JB4+JH4+JN4+JT4+JZ4+KF4+KL4+KR4+KX4+LD4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M4" s="3" t="e">
        <f>LL4*$E4/[1]Сварка!$F$54</f>
        <v>#REF!</v>
      </c>
      <c r="LN4" s="32" t="e">
        <f>Q4+W4+AC4+AI4+AO4+AU4+BA4+BG4+BM4+BS4+BY4+CE4+CK4+CQ4+CW4+DC4+DI4+DO4+DU4+EA4+EG4+EM4+ES4+EY4+FE4+FK4+FQ4+FW4+GC4+GI4+GO4+GU4+HA4+HG4+HM4+HS4+HY4+IE4+IK4+IQ4+IW4+JC4+JI4+JO4+JU4+KA4+KG4+KM4+KS4+KY4+LE4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O4" s="3" t="e">
        <f>LN4*$E4/[1]Сварка!$F$54</f>
        <v>#REF!</v>
      </c>
      <c r="LP4" s="32" t="e">
        <f>SUM(LH4,LJ4,LL4,LN4)</f>
        <v>#REF!</v>
      </c>
    </row>
    <row r="5" spans="1:328" x14ac:dyDescent="0.25">
      <c r="A5" s="33">
        <v>2</v>
      </c>
      <c r="B5" s="24" t="s">
        <v>1</v>
      </c>
      <c r="C5" s="24" t="s">
        <v>3</v>
      </c>
      <c r="D5" s="49">
        <v>2</v>
      </c>
      <c r="E5" s="49">
        <v>568.83000000000004</v>
      </c>
      <c r="F5" s="51">
        <f t="shared" ref="F5:F43" si="2">D5*E5</f>
        <v>1137.6600000000001</v>
      </c>
      <c r="G5" s="58">
        <f t="shared" si="0"/>
        <v>1.5588885119154957E-2</v>
      </c>
      <c r="H5" s="59">
        <f t="shared" ref="H5:H53" si="3">D5-K5</f>
        <v>2</v>
      </c>
      <c r="I5" s="60">
        <f t="shared" si="1"/>
        <v>0</v>
      </c>
      <c r="J5" s="57"/>
      <c r="K5" s="61">
        <f t="shared" ref="K5:K53" si="4">SUM(N5:R5,T5:X5,Z5:AD5,AF5:AJ5,AL5:AP5,AR5:AV5,AX5:BB5)</f>
        <v>0</v>
      </c>
      <c r="L5" s="65">
        <f t="shared" ref="L5:L53" si="5">K5*E5</f>
        <v>0</v>
      </c>
      <c r="M5" s="13"/>
      <c r="N5" s="2"/>
      <c r="O5" s="2"/>
      <c r="P5" s="2"/>
      <c r="Q5" s="2"/>
      <c r="R5" s="2"/>
      <c r="S5" s="28"/>
      <c r="T5" s="34"/>
      <c r="U5" s="35"/>
      <c r="V5" s="35"/>
      <c r="W5" s="35"/>
      <c r="X5" s="36"/>
      <c r="Y5" s="28"/>
      <c r="Z5" s="34"/>
      <c r="AA5" s="35"/>
      <c r="AB5" s="35"/>
      <c r="AC5" s="35"/>
      <c r="AD5" s="36"/>
      <c r="AE5" s="28"/>
      <c r="AF5" s="34"/>
      <c r="AG5" s="35"/>
      <c r="AH5" s="35"/>
      <c r="AI5" s="35"/>
      <c r="AJ5" s="36"/>
      <c r="AK5" s="28">
        <f>SUM(AF5:AI5)*$E5/[1]Сварка!$F$54</f>
        <v>0</v>
      </c>
      <c r="AL5" s="34"/>
      <c r="AM5" s="35"/>
      <c r="AN5" s="35"/>
      <c r="AO5" s="35"/>
      <c r="AP5" s="36"/>
      <c r="AQ5" s="28">
        <f>SUM(AL5:AO5)*$E5/[1]Сварка!$F$54</f>
        <v>0</v>
      </c>
      <c r="AR5" s="34"/>
      <c r="AS5" s="35"/>
      <c r="AT5" s="35"/>
      <c r="AU5" s="35"/>
      <c r="AV5" s="36"/>
      <c r="AW5" s="28">
        <f>SUM(AR5:AU5)*$E5/[1]Сварка!$F$54</f>
        <v>0</v>
      </c>
      <c r="AX5" s="34"/>
      <c r="AY5" s="35"/>
      <c r="AZ5" s="35"/>
      <c r="BA5" s="35"/>
      <c r="BB5" s="36"/>
      <c r="BC5" s="28">
        <f>SUM(AX5:BA5)*$E5/[1]Сварка!$F$54</f>
        <v>0</v>
      </c>
      <c r="BD5" s="34"/>
      <c r="BE5" s="35"/>
      <c r="BF5" s="35"/>
      <c r="BG5" s="35"/>
      <c r="BH5" s="36"/>
      <c r="BI5" s="28">
        <f>SUM(BD5:BG5)*$E5/[1]Сварка!$F$54</f>
        <v>0</v>
      </c>
      <c r="BJ5" s="34"/>
      <c r="BK5" s="35"/>
      <c r="BL5" s="35"/>
      <c r="BM5" s="35"/>
      <c r="BN5" s="36"/>
      <c r="BO5" s="28">
        <f>SUM(BJ5:BM5)*$E5/[1]Сварка!$F$54</f>
        <v>0</v>
      </c>
      <c r="BP5" s="34"/>
      <c r="BQ5" s="35"/>
      <c r="BR5" s="35"/>
      <c r="BS5" s="35"/>
      <c r="BT5" s="36"/>
      <c r="BU5" s="28">
        <f>SUM(BP5:BS5)*$E5/[1]Сварка!$F$54</f>
        <v>0</v>
      </c>
      <c r="BV5" s="34"/>
      <c r="BW5" s="35"/>
      <c r="BX5" s="35"/>
      <c r="BY5" s="35"/>
      <c r="BZ5" s="36"/>
      <c r="CA5" s="28">
        <f>SUM(BV5:BY5)*$E5/[1]Сварка!$F$54</f>
        <v>0</v>
      </c>
      <c r="CB5" s="34"/>
      <c r="CC5" s="35"/>
      <c r="CD5" s="35"/>
      <c r="CE5" s="35"/>
      <c r="CF5" s="36"/>
      <c r="CG5" s="28">
        <f>SUM(CB5:CE5)*$E5/[1]Сварка!$F$54</f>
        <v>0</v>
      </c>
      <c r="CH5" s="34"/>
      <c r="CI5" s="35"/>
      <c r="CJ5" s="35"/>
      <c r="CK5" s="35"/>
      <c r="CL5" s="36"/>
      <c r="CM5" s="28">
        <f>SUM(CH5:CK5)*$E5/[1]Сварка!$F$54</f>
        <v>0</v>
      </c>
      <c r="CN5" s="34"/>
      <c r="CO5" s="35"/>
      <c r="CP5" s="35"/>
      <c r="CQ5" s="35"/>
      <c r="CR5" s="36"/>
      <c r="CS5" s="28">
        <f>SUM(CN5:CQ5)*$E5/[1]Сварка!$F$54</f>
        <v>0</v>
      </c>
      <c r="CT5" s="34"/>
      <c r="CU5" s="35"/>
      <c r="CV5" s="35"/>
      <c r="CW5" s="35"/>
      <c r="CX5" s="36"/>
      <c r="CY5" s="28">
        <f>SUM(CT5:CW5)*$E5/[1]Сварка!$F$54</f>
        <v>0</v>
      </c>
      <c r="CZ5" s="34"/>
      <c r="DA5" s="35"/>
      <c r="DB5" s="35"/>
      <c r="DC5" s="35"/>
      <c r="DD5" s="36"/>
      <c r="DE5" s="28">
        <f>SUM(CZ5:DC5)*$E5/[1]Сварка!$F$54</f>
        <v>0</v>
      </c>
      <c r="DF5" s="34"/>
      <c r="DG5" s="35"/>
      <c r="DH5" s="35"/>
      <c r="DI5" s="35"/>
      <c r="DJ5" s="36"/>
      <c r="DK5" s="28">
        <f>SUM(DF5:DI5)*$E5/[1]Сварка!$F$54</f>
        <v>0</v>
      </c>
      <c r="DL5" s="34"/>
      <c r="DM5" s="35"/>
      <c r="DN5" s="35"/>
      <c r="DO5" s="35"/>
      <c r="DP5" s="36"/>
      <c r="DQ5" s="28">
        <f>SUM(DL5:DO5)*$E5/[1]Сварка!$F$54</f>
        <v>0</v>
      </c>
      <c r="DR5" s="34"/>
      <c r="DS5" s="35"/>
      <c r="DT5" s="35"/>
      <c r="DU5" s="35"/>
      <c r="DV5" s="36"/>
      <c r="DW5" s="28">
        <f>SUM(DR5:DU5)*$E5/[1]Сварка!$F$54</f>
        <v>0</v>
      </c>
      <c r="DX5" s="34"/>
      <c r="DY5" s="35"/>
      <c r="DZ5" s="35"/>
      <c r="EA5" s="35"/>
      <c r="EB5" s="36"/>
      <c r="EC5" s="28">
        <f>SUM(DX5:EA5)*$E5/[1]Сварка!$F$54</f>
        <v>0</v>
      </c>
      <c r="ED5" s="34"/>
      <c r="EE5" s="35"/>
      <c r="EF5" s="35"/>
      <c r="EG5" s="35"/>
      <c r="EH5" s="36"/>
      <c r="EI5" s="28">
        <f>SUM(ED5:EG5)*$E5/[1]Сварка!$F$54</f>
        <v>0</v>
      </c>
      <c r="EJ5" s="34"/>
      <c r="EK5" s="35"/>
      <c r="EL5" s="35"/>
      <c r="EM5" s="35"/>
      <c r="EN5" s="36"/>
      <c r="EO5" s="28">
        <f>SUM(EJ5:EM5)*$E5/[1]Сварка!$F$54</f>
        <v>0</v>
      </c>
      <c r="EP5" s="34"/>
      <c r="EQ5" s="35"/>
      <c r="ER5" s="35"/>
      <c r="ES5" s="35"/>
      <c r="ET5" s="36"/>
      <c r="EU5" s="28">
        <f>SUM(EP5:ES5)*$E5/[1]Сварка!$F$54</f>
        <v>0</v>
      </c>
      <c r="EV5" s="34"/>
      <c r="EW5" s="35"/>
      <c r="EX5" s="35"/>
      <c r="EY5" s="35"/>
      <c r="EZ5" s="36"/>
      <c r="FA5" s="28">
        <f>SUM(EV5:EY5)*$E5/[1]Сварка!$F$54</f>
        <v>0</v>
      </c>
      <c r="FB5" s="34"/>
      <c r="FC5" s="35"/>
      <c r="FD5" s="35"/>
      <c r="FE5" s="35"/>
      <c r="FF5" s="36"/>
      <c r="FG5" s="28">
        <f>SUM(FB5:FE5)*$E5/[1]Сварка!$F$54</f>
        <v>0</v>
      </c>
      <c r="FH5" s="34"/>
      <c r="FI5" s="35"/>
      <c r="FJ5" s="35"/>
      <c r="FK5" s="35"/>
      <c r="FL5" s="36"/>
      <c r="FM5" s="28">
        <f>SUM(FH5:FK5)*$E5/[1]Сварка!$F$54</f>
        <v>0</v>
      </c>
      <c r="FN5" s="34"/>
      <c r="FO5" s="35"/>
      <c r="FP5" s="35"/>
      <c r="FQ5" s="35"/>
      <c r="FR5" s="36"/>
      <c r="FS5" s="28">
        <f>SUM(FN5:FQ5)*$E5/[1]Сварка!$F$54</f>
        <v>0</v>
      </c>
      <c r="FT5" s="34"/>
      <c r="FU5" s="35"/>
      <c r="FV5" s="35"/>
      <c r="FW5" s="35"/>
      <c r="FX5" s="36"/>
      <c r="FY5" s="28">
        <f>SUM(FT5:FW5)*$E5/[1]Сварка!$F$54</f>
        <v>0</v>
      </c>
      <c r="FZ5" s="34"/>
      <c r="GA5" s="35"/>
      <c r="GB5" s="35"/>
      <c r="GC5" s="35"/>
      <c r="GD5" s="36"/>
      <c r="GE5" s="28">
        <f>SUM(FZ5:GC5)*$E5/[1]Сварка!$F$54</f>
        <v>0</v>
      </c>
      <c r="GF5" s="34"/>
      <c r="GG5" s="35"/>
      <c r="GH5" s="35"/>
      <c r="GI5" s="35"/>
      <c r="GJ5" s="36"/>
      <c r="GK5" s="28">
        <f>SUM(GF5:GI5)*$E5/[1]Сварка!$F$54</f>
        <v>0</v>
      </c>
      <c r="GL5" s="34"/>
      <c r="GM5" s="35"/>
      <c r="GN5" s="35"/>
      <c r="GO5" s="35"/>
      <c r="GP5" s="36"/>
      <c r="GQ5" s="28">
        <f>SUM(GL5:GO5)*$E5/[1]Сварка!$F$54</f>
        <v>0</v>
      </c>
      <c r="GR5" s="34"/>
      <c r="GS5" s="35"/>
      <c r="GT5" s="35"/>
      <c r="GU5" s="35"/>
      <c r="GV5" s="36"/>
      <c r="GW5" s="28">
        <f>SUM(GR5:GU5)*$E5/[1]Сварка!$F$54</f>
        <v>0</v>
      </c>
      <c r="GX5" s="34"/>
      <c r="GY5" s="35"/>
      <c r="GZ5" s="35"/>
      <c r="HA5" s="35"/>
      <c r="HB5" s="36"/>
      <c r="HC5" s="28">
        <f>SUM(GX5:HA5)*$E5/[1]Сварка!$F$54</f>
        <v>0</v>
      </c>
      <c r="HD5" s="34"/>
      <c r="HE5" s="35"/>
      <c r="HF5" s="35"/>
      <c r="HG5" s="35"/>
      <c r="HH5" s="36"/>
      <c r="HI5" s="28">
        <f>SUM(HD5:HG5)*$E5/[1]Сварка!$F$54</f>
        <v>0</v>
      </c>
      <c r="HJ5" s="34"/>
      <c r="HK5" s="35"/>
      <c r="HL5" s="35"/>
      <c r="HM5" s="35"/>
      <c r="HN5" s="36"/>
      <c r="HO5" s="28">
        <f>SUM(HJ5:HM5)*$E5/[1]Сварка!$F$54</f>
        <v>0</v>
      </c>
      <c r="HP5" s="34"/>
      <c r="HQ5" s="35"/>
      <c r="HR5" s="35"/>
      <c r="HS5" s="35"/>
      <c r="HT5" s="36"/>
      <c r="HU5" s="28">
        <f>SUM(HP5:HS5)*$E5/[1]Сварка!$F$54</f>
        <v>0</v>
      </c>
      <c r="HV5" s="34"/>
      <c r="HW5" s="35"/>
      <c r="HX5" s="35"/>
      <c r="HY5" s="35"/>
      <c r="HZ5" s="36"/>
      <c r="IA5" s="28">
        <f>SUM(HV5:HY5)*$E5/[1]Сварка!$F$54</f>
        <v>0</v>
      </c>
      <c r="IB5" s="34"/>
      <c r="IC5" s="35"/>
      <c r="ID5" s="35"/>
      <c r="IE5" s="35"/>
      <c r="IF5" s="36"/>
      <c r="IG5" s="28">
        <f>SUM(IB5:IE5)*$E5/[1]Сварка!$F$54</f>
        <v>0</v>
      </c>
      <c r="IH5" s="34"/>
      <c r="II5" s="35"/>
      <c r="IJ5" s="35"/>
      <c r="IK5" s="35"/>
      <c r="IL5" s="36"/>
      <c r="IM5" s="28">
        <f>SUM(IH5:IK5)*$E5/[1]Сварка!$F$54</f>
        <v>0</v>
      </c>
      <c r="IN5" s="34"/>
      <c r="IO5" s="35"/>
      <c r="IP5" s="35"/>
      <c r="IQ5" s="35"/>
      <c r="IR5" s="36"/>
      <c r="IS5" s="28">
        <f>SUM(IN5:IQ5)*$E5/[1]Сварка!$F$54</f>
        <v>0</v>
      </c>
      <c r="IT5" s="34"/>
      <c r="IU5" s="35"/>
      <c r="IV5" s="35"/>
      <c r="IW5" s="35"/>
      <c r="IX5" s="36"/>
      <c r="IY5" s="28">
        <f>SUM(IT5:IW5)*$E5/[1]Сварка!$F$54</f>
        <v>0</v>
      </c>
      <c r="IZ5" s="34"/>
      <c r="JA5" s="35"/>
      <c r="JB5" s="35"/>
      <c r="JC5" s="35"/>
      <c r="JD5" s="36"/>
      <c r="JE5" s="28">
        <f>SUM(IZ5:JC5)*$E5/[1]Сварка!$F$54</f>
        <v>0</v>
      </c>
      <c r="JF5" s="34"/>
      <c r="JG5" s="35"/>
      <c r="JH5" s="35"/>
      <c r="JI5" s="35"/>
      <c r="JJ5" s="36"/>
      <c r="JK5" s="28">
        <f>SUM(JF5:JI5)*$E5/[1]Сварка!$F$54</f>
        <v>0</v>
      </c>
      <c r="JL5" s="34"/>
      <c r="JM5" s="35"/>
      <c r="JN5" s="35"/>
      <c r="JO5" s="35"/>
      <c r="JP5" s="36"/>
      <c r="JQ5" s="28">
        <f>SUM(JL5:JO5)*$E5/[1]Сварка!$F$54</f>
        <v>0</v>
      </c>
      <c r="JR5" s="34"/>
      <c r="JS5" s="35"/>
      <c r="JT5" s="35"/>
      <c r="JU5" s="35"/>
      <c r="JV5" s="36"/>
      <c r="JW5" s="28">
        <f>SUM(JR5:JU5)*$E5/[1]Сварка!$F$54</f>
        <v>0</v>
      </c>
      <c r="JX5" s="34"/>
      <c r="JY5" s="35"/>
      <c r="JZ5" s="35"/>
      <c r="KA5" s="35"/>
      <c r="KB5" s="36"/>
      <c r="KC5" s="28">
        <f>SUM(JX5:KA5)*$E5/[1]Сварка!$F$54</f>
        <v>0</v>
      </c>
      <c r="KD5" s="34"/>
      <c r="KE5" s="35"/>
      <c r="KF5" s="35"/>
      <c r="KG5" s="35"/>
      <c r="KH5" s="36"/>
      <c r="KI5" s="28">
        <f>SUM(KD5:KG5)*$E5/[1]Сварка!$F$54</f>
        <v>0</v>
      </c>
      <c r="KJ5" s="34"/>
      <c r="KK5" s="35"/>
      <c r="KL5" s="35"/>
      <c r="KM5" s="35"/>
      <c r="KN5" s="36"/>
      <c r="KO5" s="28">
        <f>SUM(KJ5:KM5)*$E5/[1]Сварка!$F$54</f>
        <v>0</v>
      </c>
      <c r="KP5" s="34"/>
      <c r="KQ5" s="35"/>
      <c r="KR5" s="35"/>
      <c r="KS5" s="35"/>
      <c r="KT5" s="36"/>
      <c r="KU5" s="28">
        <f>SUM(KP5:KS5)*$E5/[1]Сварка!$F$54</f>
        <v>0</v>
      </c>
      <c r="KV5" s="34"/>
      <c r="KW5" s="35"/>
      <c r="KX5" s="35"/>
      <c r="KY5" s="35"/>
      <c r="KZ5" s="36"/>
      <c r="LA5" s="28">
        <f>SUM(KV5:KY5)*$E5/[1]Сварка!$F$54</f>
        <v>0</v>
      </c>
      <c r="LB5" s="34"/>
      <c r="LC5" s="35"/>
      <c r="LD5" s="35"/>
      <c r="LE5" s="35"/>
      <c r="LF5" s="36"/>
      <c r="LG5" s="28">
        <f>SUM(LB5:LE5)*$E5/[1]Сварка!$F$54</f>
        <v>0</v>
      </c>
      <c r="LH5" s="32" t="e">
        <f>N5+T5+Z5+AF5+AL5+AR5+AX5+BD5+BJ5+BP5+BV5+CB5+CH5+CN5+CT5+CZ5+DF5+DL5+DR5+DX5+ED5+EJ5+EP5+EV5+FB5+FH5+FN5+FT5+FZ5+GF5+GL5+GR5+GX5+HD5+HJ5+HP5+HV5+IB5+IH5+IN5+IT5+IZ5+JF5+JL5+JR5+JX5+KD5+KJ5+KP5+KV5+LB5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I5" s="3" t="e">
        <f>LH5*$E5/[1]Сварка!$F$54</f>
        <v>#REF!</v>
      </c>
      <c r="LJ5" s="32" t="e">
        <f>O5+U5+AA5+AG5+AM5+AS5+AY5+BE5+BK5+BQ5+BW5+CC5+CI5+CO5+CU5+DA5+DG5+DM5+DS5+DY5+EE5+EK5+EQ5+EW5+FC5+FI5+FO5+FU5+GA5+GG5+GM5+GS5+GY5+HE5+HK5+HQ5+HW5+IC5+II5+IO5+IU5+JA5+JG5+JM5+JS5+JY5+KE5+KK5+KQ5+KW5+LC5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K5" s="3" t="e">
        <f>LJ5*$E5/[1]Сварка!$F$54</f>
        <v>#REF!</v>
      </c>
      <c r="LL5" s="32" t="e">
        <f>P5+V5+AB5+AH5+AN5+AT5+AZ5+BF5+BL5+BR5+BX5+CD5+CJ5+CP5+CV5+DB5+DH5+DN5+DT5+DZ5+EF5+EL5+ER5+EX5+FD5+FJ5+FP5+FV5+GB5+GH5+GN5+GT5+GZ5+HF5+HL5+HR5+HX5+ID5+IJ5+IP5+IV5+JB5+JH5+JN5+JT5+JZ5+KF5+KL5+KR5+KX5+LD5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M5" s="3" t="e">
        <f>LL5*$E5/[1]Сварка!$F$54</f>
        <v>#REF!</v>
      </c>
      <c r="LN5" s="32" t="e">
        <f>Q5+W5+AC5+AI5+AO5+AU5+BA5+BG5+BM5+BS5+BY5+CE5+CK5+CQ5+CW5+DC5+DI5+DO5+DU5+EA5+EG5+EM5+ES5+EY5+FE5+FK5+FQ5+FW5+GC5+GI5+GO5+GU5+HA5+HG5+HM5+HS5+HY5+IE5+IK5+IQ5+IW5+JC5+JI5+JO5+JU5+KA5+KG5+KM5+KS5+KY5+LE5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O5" s="3" t="e">
        <f>LN5*$E5/[1]Сварка!$F$54</f>
        <v>#REF!</v>
      </c>
      <c r="LP5" s="32" t="e">
        <f t="shared" ref="LP5:LP53" si="6">SUM(LH5,LJ5,LL5,LN5)</f>
        <v>#REF!</v>
      </c>
    </row>
    <row r="6" spans="1:328" x14ac:dyDescent="0.25">
      <c r="A6" s="33">
        <v>3</v>
      </c>
      <c r="B6" s="24" t="s">
        <v>9</v>
      </c>
      <c r="C6" s="24" t="s">
        <v>3</v>
      </c>
      <c r="D6" s="49">
        <v>4</v>
      </c>
      <c r="E6" s="49">
        <v>597.13</v>
      </c>
      <c r="F6" s="51">
        <f t="shared" si="2"/>
        <v>2388.52</v>
      </c>
      <c r="G6" s="58">
        <f t="shared" si="0"/>
        <v>3.272890308598702E-2</v>
      </c>
      <c r="H6" s="59">
        <f t="shared" si="3"/>
        <v>4</v>
      </c>
      <c r="I6" s="60">
        <f t="shared" si="1"/>
        <v>0</v>
      </c>
      <c r="J6" s="57"/>
      <c r="K6" s="61">
        <f t="shared" si="4"/>
        <v>0</v>
      </c>
      <c r="L6" s="65">
        <f t="shared" si="5"/>
        <v>0</v>
      </c>
      <c r="M6" s="13"/>
      <c r="N6" s="2"/>
      <c r="O6" s="2"/>
      <c r="P6" s="2"/>
      <c r="Q6" s="2"/>
      <c r="R6" s="2"/>
      <c r="S6" s="28"/>
      <c r="T6" s="34"/>
      <c r="U6" s="35"/>
      <c r="V6" s="35"/>
      <c r="W6" s="35"/>
      <c r="X6" s="36"/>
      <c r="Y6" s="28"/>
      <c r="Z6" s="34"/>
      <c r="AA6" s="35"/>
      <c r="AB6" s="35"/>
      <c r="AC6" s="35"/>
      <c r="AD6" s="36"/>
      <c r="AE6" s="28"/>
      <c r="AF6" s="34"/>
      <c r="AG6" s="35"/>
      <c r="AH6" s="35"/>
      <c r="AI6" s="35"/>
      <c r="AJ6" s="36"/>
      <c r="AK6" s="28">
        <f>SUM(AF6:AI6)*$E6/[1]Сварка!$F$54</f>
        <v>0</v>
      </c>
      <c r="AL6" s="34"/>
      <c r="AM6" s="35"/>
      <c r="AN6" s="35"/>
      <c r="AO6" s="35"/>
      <c r="AP6" s="36"/>
      <c r="AQ6" s="28">
        <f>SUM(AL6:AO6)*$E6/[1]Сварка!$F$54</f>
        <v>0</v>
      </c>
      <c r="AR6" s="34"/>
      <c r="AS6" s="35"/>
      <c r="AT6" s="35"/>
      <c r="AU6" s="35"/>
      <c r="AV6" s="36"/>
      <c r="AW6" s="28">
        <f>SUM(AR6:AU6)*$E6/[1]Сварка!$F$54</f>
        <v>0</v>
      </c>
      <c r="AX6" s="34"/>
      <c r="AY6" s="35"/>
      <c r="AZ6" s="35"/>
      <c r="BA6" s="35"/>
      <c r="BB6" s="36"/>
      <c r="BC6" s="28">
        <f>SUM(AX6:BA6)*$E6/[1]Сварка!$F$54</f>
        <v>0</v>
      </c>
      <c r="BD6" s="34"/>
      <c r="BE6" s="35"/>
      <c r="BF6" s="35"/>
      <c r="BG6" s="35"/>
      <c r="BH6" s="36"/>
      <c r="BI6" s="28">
        <f>SUM(BD6:BG6)*$E6/[1]Сварка!$F$54</f>
        <v>0</v>
      </c>
      <c r="BJ6" s="34"/>
      <c r="BK6" s="35"/>
      <c r="BL6" s="35"/>
      <c r="BM6" s="35"/>
      <c r="BN6" s="36"/>
      <c r="BO6" s="28">
        <f>SUM(BJ6:BM6)*$E6/[1]Сварка!$F$54</f>
        <v>0</v>
      </c>
      <c r="BP6" s="34"/>
      <c r="BQ6" s="35"/>
      <c r="BR6" s="35"/>
      <c r="BS6" s="35"/>
      <c r="BT6" s="36"/>
      <c r="BU6" s="28">
        <f>SUM(BP6:BS6)*$E6/[1]Сварка!$F$54</f>
        <v>0</v>
      </c>
      <c r="BV6" s="34"/>
      <c r="BW6" s="35"/>
      <c r="BX6" s="35"/>
      <c r="BY6" s="35"/>
      <c r="BZ6" s="36"/>
      <c r="CA6" s="28">
        <f>SUM(BV6:BY6)*$E6/[1]Сварка!$F$54</f>
        <v>0</v>
      </c>
      <c r="CB6" s="34"/>
      <c r="CC6" s="35"/>
      <c r="CD6" s="35"/>
      <c r="CE6" s="35"/>
      <c r="CF6" s="36"/>
      <c r="CG6" s="28">
        <f>SUM(CB6:CE6)*$E6/[1]Сварка!$F$54</f>
        <v>0</v>
      </c>
      <c r="CH6" s="34"/>
      <c r="CI6" s="35"/>
      <c r="CJ6" s="35"/>
      <c r="CK6" s="35"/>
      <c r="CL6" s="36"/>
      <c r="CM6" s="28">
        <f>SUM(CH6:CK6)*$E6/[1]Сварка!$F$54</f>
        <v>0</v>
      </c>
      <c r="CN6" s="34"/>
      <c r="CO6" s="35"/>
      <c r="CP6" s="35"/>
      <c r="CQ6" s="35"/>
      <c r="CR6" s="36"/>
      <c r="CS6" s="28">
        <f>SUM(CN6:CQ6)*$E6/[1]Сварка!$F$54</f>
        <v>0</v>
      </c>
      <c r="CT6" s="34"/>
      <c r="CU6" s="35"/>
      <c r="CV6" s="35"/>
      <c r="CW6" s="35"/>
      <c r="CX6" s="36"/>
      <c r="CY6" s="28">
        <f>SUM(CT6:CW6)*$E6/[1]Сварка!$F$54</f>
        <v>0</v>
      </c>
      <c r="CZ6" s="34"/>
      <c r="DA6" s="35"/>
      <c r="DB6" s="35"/>
      <c r="DC6" s="35"/>
      <c r="DD6" s="36"/>
      <c r="DE6" s="28">
        <f>SUM(CZ6:DC6)*$E6/[1]Сварка!$F$54</f>
        <v>0</v>
      </c>
      <c r="DF6" s="34"/>
      <c r="DG6" s="35"/>
      <c r="DH6" s="35"/>
      <c r="DI6" s="35"/>
      <c r="DJ6" s="36"/>
      <c r="DK6" s="28">
        <f>SUM(DF6:DI6)*$E6/[1]Сварка!$F$54</f>
        <v>0</v>
      </c>
      <c r="DL6" s="34"/>
      <c r="DM6" s="35"/>
      <c r="DN6" s="35"/>
      <c r="DO6" s="35"/>
      <c r="DP6" s="36"/>
      <c r="DQ6" s="28">
        <f>SUM(DL6:DO6)*$E6/[1]Сварка!$F$54</f>
        <v>0</v>
      </c>
      <c r="DR6" s="34"/>
      <c r="DS6" s="35"/>
      <c r="DT6" s="35"/>
      <c r="DU6" s="35"/>
      <c r="DV6" s="36"/>
      <c r="DW6" s="28">
        <f>SUM(DR6:DU6)*$E6/[1]Сварка!$F$54</f>
        <v>0</v>
      </c>
      <c r="DX6" s="34"/>
      <c r="DY6" s="35"/>
      <c r="DZ6" s="35"/>
      <c r="EA6" s="35"/>
      <c r="EB6" s="36"/>
      <c r="EC6" s="28">
        <f>SUM(DX6:EA6)*$E6/[1]Сварка!$F$54</f>
        <v>0</v>
      </c>
      <c r="ED6" s="34"/>
      <c r="EE6" s="35"/>
      <c r="EF6" s="35"/>
      <c r="EG6" s="35"/>
      <c r="EH6" s="36"/>
      <c r="EI6" s="28">
        <f>SUM(ED6:EG6)*$E6/[1]Сварка!$F$54</f>
        <v>0</v>
      </c>
      <c r="EJ6" s="34"/>
      <c r="EK6" s="35"/>
      <c r="EL6" s="35"/>
      <c r="EM6" s="35"/>
      <c r="EN6" s="36"/>
      <c r="EO6" s="28">
        <f>SUM(EJ6:EM6)*$E6/[1]Сварка!$F$54</f>
        <v>0</v>
      </c>
      <c r="EP6" s="34"/>
      <c r="EQ6" s="35"/>
      <c r="ER6" s="35"/>
      <c r="ES6" s="35"/>
      <c r="ET6" s="36"/>
      <c r="EU6" s="28">
        <f>SUM(EP6:ES6)*$E6/[1]Сварка!$F$54</f>
        <v>0</v>
      </c>
      <c r="EV6" s="34"/>
      <c r="EW6" s="35"/>
      <c r="EX6" s="35"/>
      <c r="EY6" s="35"/>
      <c r="EZ6" s="36"/>
      <c r="FA6" s="28">
        <f>SUM(EV6:EY6)*$E6/[1]Сварка!$F$54</f>
        <v>0</v>
      </c>
      <c r="FB6" s="34"/>
      <c r="FC6" s="35"/>
      <c r="FD6" s="35"/>
      <c r="FE6" s="35"/>
      <c r="FF6" s="36"/>
      <c r="FG6" s="28">
        <f>SUM(FB6:FE6)*$E6/[1]Сварка!$F$54</f>
        <v>0</v>
      </c>
      <c r="FH6" s="34"/>
      <c r="FI6" s="35"/>
      <c r="FJ6" s="35"/>
      <c r="FK6" s="35"/>
      <c r="FL6" s="36"/>
      <c r="FM6" s="28">
        <f>SUM(FH6:FK6)*$E6/[1]Сварка!$F$54</f>
        <v>0</v>
      </c>
      <c r="FN6" s="34"/>
      <c r="FO6" s="35"/>
      <c r="FP6" s="35"/>
      <c r="FQ6" s="35"/>
      <c r="FR6" s="36"/>
      <c r="FS6" s="28">
        <f>SUM(FN6:FQ6)*$E6/[1]Сварка!$F$54</f>
        <v>0</v>
      </c>
      <c r="FT6" s="34"/>
      <c r="FU6" s="35"/>
      <c r="FV6" s="35"/>
      <c r="FW6" s="35"/>
      <c r="FX6" s="36"/>
      <c r="FY6" s="28">
        <f>SUM(FT6:FW6)*$E6/[1]Сварка!$F$54</f>
        <v>0</v>
      </c>
      <c r="FZ6" s="34"/>
      <c r="GA6" s="35"/>
      <c r="GB6" s="35"/>
      <c r="GC6" s="35"/>
      <c r="GD6" s="36"/>
      <c r="GE6" s="28">
        <f>SUM(FZ6:GC6)*$E6/[1]Сварка!$F$54</f>
        <v>0</v>
      </c>
      <c r="GF6" s="34"/>
      <c r="GG6" s="35"/>
      <c r="GH6" s="35"/>
      <c r="GI6" s="35"/>
      <c r="GJ6" s="36"/>
      <c r="GK6" s="28">
        <f>SUM(GF6:GI6)*$E6/[1]Сварка!$F$54</f>
        <v>0</v>
      </c>
      <c r="GL6" s="34"/>
      <c r="GM6" s="35"/>
      <c r="GN6" s="35"/>
      <c r="GO6" s="35"/>
      <c r="GP6" s="36"/>
      <c r="GQ6" s="28">
        <f>SUM(GL6:GO6)*$E6/[1]Сварка!$F$54</f>
        <v>0</v>
      </c>
      <c r="GR6" s="34"/>
      <c r="GS6" s="35"/>
      <c r="GT6" s="35"/>
      <c r="GU6" s="35"/>
      <c r="GV6" s="36"/>
      <c r="GW6" s="28">
        <f>SUM(GR6:GU6)*$E6/[1]Сварка!$F$54</f>
        <v>0</v>
      </c>
      <c r="GX6" s="34"/>
      <c r="GY6" s="35"/>
      <c r="GZ6" s="35"/>
      <c r="HA6" s="35"/>
      <c r="HB6" s="36"/>
      <c r="HC6" s="28">
        <f>SUM(GX6:HA6)*$E6/[1]Сварка!$F$54</f>
        <v>0</v>
      </c>
      <c r="HD6" s="34"/>
      <c r="HE6" s="35"/>
      <c r="HF6" s="35"/>
      <c r="HG6" s="35"/>
      <c r="HH6" s="36"/>
      <c r="HI6" s="28">
        <f>SUM(HD6:HG6)*$E6/[1]Сварка!$F$54</f>
        <v>0</v>
      </c>
      <c r="HJ6" s="34"/>
      <c r="HK6" s="35"/>
      <c r="HL6" s="35"/>
      <c r="HM6" s="35"/>
      <c r="HN6" s="36"/>
      <c r="HO6" s="28">
        <f>SUM(HJ6:HM6)*$E6/[1]Сварка!$F$54</f>
        <v>0</v>
      </c>
      <c r="HP6" s="34"/>
      <c r="HQ6" s="35"/>
      <c r="HR6" s="35"/>
      <c r="HS6" s="35"/>
      <c r="HT6" s="36"/>
      <c r="HU6" s="28">
        <f>SUM(HP6:HS6)*$E6/[1]Сварка!$F$54</f>
        <v>0</v>
      </c>
      <c r="HV6" s="34"/>
      <c r="HW6" s="35"/>
      <c r="HX6" s="35"/>
      <c r="HY6" s="35"/>
      <c r="HZ6" s="36"/>
      <c r="IA6" s="28">
        <f>SUM(HV6:HY6)*$E6/[1]Сварка!$F$54</f>
        <v>0</v>
      </c>
      <c r="IB6" s="34"/>
      <c r="IC6" s="35"/>
      <c r="ID6" s="35"/>
      <c r="IE6" s="35"/>
      <c r="IF6" s="36"/>
      <c r="IG6" s="28">
        <f>SUM(IB6:IE6)*$E6/[1]Сварка!$F$54</f>
        <v>0</v>
      </c>
      <c r="IH6" s="34"/>
      <c r="II6" s="35"/>
      <c r="IJ6" s="35"/>
      <c r="IK6" s="35"/>
      <c r="IL6" s="36"/>
      <c r="IM6" s="28">
        <f>SUM(IH6:IK6)*$E6/[1]Сварка!$F$54</f>
        <v>0</v>
      </c>
      <c r="IN6" s="34"/>
      <c r="IO6" s="35"/>
      <c r="IP6" s="35"/>
      <c r="IQ6" s="35"/>
      <c r="IR6" s="36"/>
      <c r="IS6" s="28">
        <f>SUM(IN6:IQ6)*$E6/[1]Сварка!$F$54</f>
        <v>0</v>
      </c>
      <c r="IT6" s="34"/>
      <c r="IU6" s="35"/>
      <c r="IV6" s="35"/>
      <c r="IW6" s="35"/>
      <c r="IX6" s="36"/>
      <c r="IY6" s="28">
        <f>SUM(IT6:IW6)*$E6/[1]Сварка!$F$54</f>
        <v>0</v>
      </c>
      <c r="IZ6" s="34"/>
      <c r="JA6" s="35"/>
      <c r="JB6" s="35"/>
      <c r="JC6" s="35"/>
      <c r="JD6" s="36"/>
      <c r="JE6" s="28">
        <f>SUM(IZ6:JC6)*$E6/[1]Сварка!$F$54</f>
        <v>0</v>
      </c>
      <c r="JF6" s="34"/>
      <c r="JG6" s="35"/>
      <c r="JH6" s="35"/>
      <c r="JI6" s="35"/>
      <c r="JJ6" s="36"/>
      <c r="JK6" s="28">
        <f>SUM(JF6:JI6)*$E6/[1]Сварка!$F$54</f>
        <v>0</v>
      </c>
      <c r="JL6" s="34"/>
      <c r="JM6" s="35"/>
      <c r="JN6" s="35"/>
      <c r="JO6" s="35"/>
      <c r="JP6" s="36"/>
      <c r="JQ6" s="28">
        <f>SUM(JL6:JO6)*$E6/[1]Сварка!$F$54</f>
        <v>0</v>
      </c>
      <c r="JR6" s="34"/>
      <c r="JS6" s="35"/>
      <c r="JT6" s="35"/>
      <c r="JU6" s="35"/>
      <c r="JV6" s="36"/>
      <c r="JW6" s="28">
        <f>SUM(JR6:JU6)*$E6/[1]Сварка!$F$54</f>
        <v>0</v>
      </c>
      <c r="JX6" s="34"/>
      <c r="JY6" s="35"/>
      <c r="JZ6" s="35"/>
      <c r="KA6" s="35"/>
      <c r="KB6" s="36"/>
      <c r="KC6" s="28">
        <f>SUM(JX6:KA6)*$E6/[1]Сварка!$F$54</f>
        <v>0</v>
      </c>
      <c r="KD6" s="34"/>
      <c r="KE6" s="35"/>
      <c r="KF6" s="35"/>
      <c r="KG6" s="35"/>
      <c r="KH6" s="36"/>
      <c r="KI6" s="28">
        <f>SUM(KD6:KG6)*$E6/[1]Сварка!$F$54</f>
        <v>0</v>
      </c>
      <c r="KJ6" s="34"/>
      <c r="KK6" s="35"/>
      <c r="KL6" s="35"/>
      <c r="KM6" s="35"/>
      <c r="KN6" s="36"/>
      <c r="KO6" s="28">
        <f>SUM(KJ6:KM6)*$E6/[1]Сварка!$F$54</f>
        <v>0</v>
      </c>
      <c r="KP6" s="34"/>
      <c r="KQ6" s="35"/>
      <c r="KR6" s="35"/>
      <c r="KS6" s="35"/>
      <c r="KT6" s="36"/>
      <c r="KU6" s="28">
        <f>SUM(KP6:KS6)*$E6/[1]Сварка!$F$54</f>
        <v>0</v>
      </c>
      <c r="KV6" s="34"/>
      <c r="KW6" s="35"/>
      <c r="KX6" s="35"/>
      <c r="KY6" s="35"/>
      <c r="KZ6" s="36"/>
      <c r="LA6" s="28">
        <f>SUM(KV6:KY6)*$E6/[1]Сварка!$F$54</f>
        <v>0</v>
      </c>
      <c r="LB6" s="34"/>
      <c r="LC6" s="35"/>
      <c r="LD6" s="35"/>
      <c r="LE6" s="35"/>
      <c r="LF6" s="36"/>
      <c r="LG6" s="28">
        <f>SUM(LB6:LE6)*$E6/[1]Сварка!$F$54</f>
        <v>0</v>
      </c>
      <c r="LH6" s="32" t="e">
        <f>N6+T6+Z6+AF6+AL6+AR6+AX6+BD6+BJ6+BP6+BV6+CB6+CH6+CN6+CT6+CZ6+DF6+DL6+DR6+DX6+ED6+EJ6+EP6+EV6+FB6+FH6+FN6+FT6+FZ6+GF6+GL6+GR6+GX6+HD6+HJ6+HP6+HV6+IB6+IH6+IN6+IT6+IZ6+JF6+JL6+JR6+JX6+KD6+KJ6+KP6+KV6+LB6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I6" s="3" t="e">
        <f>LH6*$E6/[1]Сварка!$F$54</f>
        <v>#REF!</v>
      </c>
      <c r="LJ6" s="32" t="e">
        <f>O6+U6+AA6+AG6+AM6+AS6+AY6+BE6+BK6+BQ6+BW6+CC6+CI6+CO6+CU6+DA6+DG6+DM6+DS6+DY6+EE6+EK6+EQ6+EW6+FC6+FI6+FO6+FU6+GA6+GG6+GM6+GS6+GY6+HE6+HK6+HQ6+HW6+IC6+II6+IO6+IU6+JA6+JG6+JM6+JS6+JY6+KE6+KK6+KQ6+KW6+LC6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K6" s="3" t="e">
        <f>LJ6*$E6/[1]Сварка!$F$54</f>
        <v>#REF!</v>
      </c>
      <c r="LL6" s="32" t="e">
        <f>P6+V6+AB6+AH6+AN6+AT6+AZ6+BF6+BL6+BR6+BX6+CD6+CJ6+CP6+CV6+DB6+DH6+DN6+DT6+DZ6+EF6+EL6+ER6+EX6+FD6+FJ6+FP6+FV6+GB6+GH6+GN6+GT6+GZ6+HF6+HL6+HR6+HX6+ID6+IJ6+IP6+IV6+JB6+JH6+JN6+JT6+JZ6+KF6+KL6+KR6+KX6+LD6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M6" s="3" t="e">
        <f>LL6*$E6/[1]Сварка!$F$54</f>
        <v>#REF!</v>
      </c>
      <c r="LN6" s="32" t="e">
        <f>Q6+W6+AC6+AI6+AO6+AU6+BA6+BG6+BM6+BS6+BY6+CE6+CK6+CQ6+CW6+DC6+DI6+DO6+DU6+EA6+EG6+EM6+ES6+EY6+FE6+FK6+FQ6+FW6+GC6+GI6+GO6+GU6+HA6+HG6+HM6+HS6+HY6+IE6+IK6+IQ6+IW6+JC6+JI6+JO6+JU6+KA6+KG6+KM6+KS6+KY6+LE6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O6" s="3" t="e">
        <f>LN6*$E6/[1]Сварка!$F$54</f>
        <v>#REF!</v>
      </c>
      <c r="LP6" s="32" t="e">
        <f t="shared" si="6"/>
        <v>#REF!</v>
      </c>
    </row>
    <row r="7" spans="1:328" x14ac:dyDescent="0.25">
      <c r="A7" s="33">
        <v>4</v>
      </c>
      <c r="B7" s="24" t="s">
        <v>10</v>
      </c>
      <c r="C7" s="24" t="s">
        <v>3</v>
      </c>
      <c r="D7" s="49">
        <v>4</v>
      </c>
      <c r="E7" s="49">
        <v>597.13</v>
      </c>
      <c r="F7" s="51">
        <f t="shared" si="2"/>
        <v>2388.52</v>
      </c>
      <c r="G7" s="58">
        <f t="shared" si="0"/>
        <v>3.272890308598702E-2</v>
      </c>
      <c r="H7" s="59">
        <f t="shared" si="3"/>
        <v>4</v>
      </c>
      <c r="I7" s="60">
        <f t="shared" si="1"/>
        <v>0</v>
      </c>
      <c r="J7" s="57"/>
      <c r="K7" s="61">
        <f t="shared" si="4"/>
        <v>0</v>
      </c>
      <c r="L7" s="65">
        <f t="shared" si="5"/>
        <v>0</v>
      </c>
      <c r="M7" s="13"/>
      <c r="N7" s="2"/>
      <c r="O7" s="2"/>
      <c r="P7" s="2"/>
      <c r="Q7" s="2"/>
      <c r="R7" s="2"/>
      <c r="S7" s="28"/>
      <c r="T7" s="34"/>
      <c r="U7" s="35"/>
      <c r="V7" s="35"/>
      <c r="W7" s="35"/>
      <c r="X7" s="36"/>
      <c r="Y7" s="28"/>
      <c r="Z7" s="34"/>
      <c r="AA7" s="35"/>
      <c r="AB7" s="35"/>
      <c r="AC7" s="35"/>
      <c r="AD7" s="36"/>
      <c r="AE7" s="28"/>
      <c r="AF7" s="34"/>
      <c r="AG7" s="35"/>
      <c r="AH7" s="35"/>
      <c r="AI7" s="35"/>
      <c r="AJ7" s="36"/>
      <c r="AK7" s="28">
        <f>SUM(AF7:AI7)*$E7/[1]Сварка!$F$54</f>
        <v>0</v>
      </c>
      <c r="AL7" s="34"/>
      <c r="AM7" s="35"/>
      <c r="AN7" s="35"/>
      <c r="AO7" s="35"/>
      <c r="AP7" s="36"/>
      <c r="AQ7" s="28">
        <f>SUM(AL7:AO7)*$E7/[1]Сварка!$F$54</f>
        <v>0</v>
      </c>
      <c r="AR7" s="34"/>
      <c r="AS7" s="35"/>
      <c r="AT7" s="35"/>
      <c r="AU7" s="35"/>
      <c r="AV7" s="36"/>
      <c r="AW7" s="28">
        <f>SUM(AR7:AU7)*$E7/[1]Сварка!$F$54</f>
        <v>0</v>
      </c>
      <c r="AX7" s="34"/>
      <c r="AY7" s="35"/>
      <c r="AZ7" s="35"/>
      <c r="BA7" s="35"/>
      <c r="BB7" s="36"/>
      <c r="BC7" s="28">
        <f>SUM(AX7:BA7)*$E7/[1]Сварка!$F$54</f>
        <v>0</v>
      </c>
      <c r="BD7" s="34"/>
      <c r="BE7" s="35"/>
      <c r="BF7" s="35"/>
      <c r="BG7" s="35"/>
      <c r="BH7" s="36"/>
      <c r="BI7" s="28">
        <f>SUM(BD7:BG7)*$E7/[1]Сварка!$F$54</f>
        <v>0</v>
      </c>
      <c r="BJ7" s="34"/>
      <c r="BK7" s="35"/>
      <c r="BL7" s="35"/>
      <c r="BM7" s="35"/>
      <c r="BN7" s="36"/>
      <c r="BO7" s="28">
        <f>SUM(BJ7:BM7)*$E7/[1]Сварка!$F$54</f>
        <v>0</v>
      </c>
      <c r="BP7" s="34"/>
      <c r="BQ7" s="35"/>
      <c r="BR7" s="35"/>
      <c r="BS7" s="35"/>
      <c r="BT7" s="36"/>
      <c r="BU7" s="28">
        <f>SUM(BP7:BS7)*$E7/[1]Сварка!$F$54</f>
        <v>0</v>
      </c>
      <c r="BV7" s="34"/>
      <c r="BW7" s="35"/>
      <c r="BX7" s="35"/>
      <c r="BY7" s="35"/>
      <c r="BZ7" s="36"/>
      <c r="CA7" s="28">
        <f>SUM(BV7:BY7)*$E7/[1]Сварка!$F$54</f>
        <v>0</v>
      </c>
      <c r="CB7" s="34"/>
      <c r="CC7" s="35"/>
      <c r="CD7" s="35"/>
      <c r="CE7" s="35"/>
      <c r="CF7" s="36"/>
      <c r="CG7" s="28">
        <f>SUM(CB7:CE7)*$E7/[1]Сварка!$F$54</f>
        <v>0</v>
      </c>
      <c r="CH7" s="34"/>
      <c r="CI7" s="35"/>
      <c r="CJ7" s="35"/>
      <c r="CK7" s="35"/>
      <c r="CL7" s="36"/>
      <c r="CM7" s="28">
        <f>SUM(CH7:CK7)*$E7/[1]Сварка!$F$54</f>
        <v>0</v>
      </c>
      <c r="CN7" s="34"/>
      <c r="CO7" s="35"/>
      <c r="CP7" s="35"/>
      <c r="CQ7" s="35"/>
      <c r="CR7" s="36"/>
      <c r="CS7" s="28">
        <f>SUM(CN7:CQ7)*$E7/[1]Сварка!$F$54</f>
        <v>0</v>
      </c>
      <c r="CT7" s="34"/>
      <c r="CU7" s="35"/>
      <c r="CV7" s="35"/>
      <c r="CW7" s="35"/>
      <c r="CX7" s="36"/>
      <c r="CY7" s="28">
        <f>SUM(CT7:CW7)*$E7/[1]Сварка!$F$54</f>
        <v>0</v>
      </c>
      <c r="CZ7" s="34"/>
      <c r="DA7" s="35"/>
      <c r="DB7" s="35"/>
      <c r="DC7" s="35"/>
      <c r="DD7" s="36"/>
      <c r="DE7" s="28">
        <f>SUM(CZ7:DC7)*$E7/[1]Сварка!$F$54</f>
        <v>0</v>
      </c>
      <c r="DF7" s="34"/>
      <c r="DG7" s="35"/>
      <c r="DH7" s="35"/>
      <c r="DI7" s="35"/>
      <c r="DJ7" s="36"/>
      <c r="DK7" s="28">
        <f>SUM(DF7:DI7)*$E7/[1]Сварка!$F$54</f>
        <v>0</v>
      </c>
      <c r="DL7" s="34"/>
      <c r="DM7" s="35"/>
      <c r="DN7" s="35"/>
      <c r="DO7" s="35"/>
      <c r="DP7" s="36"/>
      <c r="DQ7" s="28">
        <f>SUM(DL7:DO7)*$E7/[1]Сварка!$F$54</f>
        <v>0</v>
      </c>
      <c r="DR7" s="34"/>
      <c r="DS7" s="35"/>
      <c r="DT7" s="35"/>
      <c r="DU7" s="35"/>
      <c r="DV7" s="36"/>
      <c r="DW7" s="28">
        <f>SUM(DR7:DU7)*$E7/[1]Сварка!$F$54</f>
        <v>0</v>
      </c>
      <c r="DX7" s="34"/>
      <c r="DY7" s="35"/>
      <c r="DZ7" s="35"/>
      <c r="EA7" s="35"/>
      <c r="EB7" s="36"/>
      <c r="EC7" s="28">
        <f>SUM(DX7:EA7)*$E7/[1]Сварка!$F$54</f>
        <v>0</v>
      </c>
      <c r="ED7" s="34"/>
      <c r="EE7" s="35"/>
      <c r="EF7" s="35"/>
      <c r="EG7" s="35"/>
      <c r="EH7" s="36"/>
      <c r="EI7" s="28">
        <f>SUM(ED7:EG7)*$E7/[1]Сварка!$F$54</f>
        <v>0</v>
      </c>
      <c r="EJ7" s="34"/>
      <c r="EK7" s="35"/>
      <c r="EL7" s="35"/>
      <c r="EM7" s="35"/>
      <c r="EN7" s="36"/>
      <c r="EO7" s="28">
        <f>SUM(EJ7:EM7)*$E7/[1]Сварка!$F$54</f>
        <v>0</v>
      </c>
      <c r="EP7" s="34"/>
      <c r="EQ7" s="35"/>
      <c r="ER7" s="35"/>
      <c r="ES7" s="35"/>
      <c r="ET7" s="36"/>
      <c r="EU7" s="28">
        <f>SUM(EP7:ES7)*$E7/[1]Сварка!$F$54</f>
        <v>0</v>
      </c>
      <c r="EV7" s="34"/>
      <c r="EW7" s="35"/>
      <c r="EX7" s="35"/>
      <c r="EY7" s="35"/>
      <c r="EZ7" s="36"/>
      <c r="FA7" s="28">
        <f>SUM(EV7:EY7)*$E7/[1]Сварка!$F$54</f>
        <v>0</v>
      </c>
      <c r="FB7" s="34"/>
      <c r="FC7" s="35"/>
      <c r="FD7" s="35"/>
      <c r="FE7" s="35"/>
      <c r="FF7" s="36"/>
      <c r="FG7" s="28">
        <f>SUM(FB7:FE7)*$E7/[1]Сварка!$F$54</f>
        <v>0</v>
      </c>
      <c r="FH7" s="34"/>
      <c r="FI7" s="35"/>
      <c r="FJ7" s="35"/>
      <c r="FK7" s="35"/>
      <c r="FL7" s="36"/>
      <c r="FM7" s="28">
        <f>SUM(FH7:FK7)*$E7/[1]Сварка!$F$54</f>
        <v>0</v>
      </c>
      <c r="FN7" s="34"/>
      <c r="FO7" s="35"/>
      <c r="FP7" s="35"/>
      <c r="FQ7" s="35"/>
      <c r="FR7" s="36"/>
      <c r="FS7" s="28">
        <f>SUM(FN7:FQ7)*$E7/[1]Сварка!$F$54</f>
        <v>0</v>
      </c>
      <c r="FT7" s="34"/>
      <c r="FU7" s="35"/>
      <c r="FV7" s="35"/>
      <c r="FW7" s="35"/>
      <c r="FX7" s="36"/>
      <c r="FY7" s="28">
        <f>SUM(FT7:FW7)*$E7/[1]Сварка!$F$54</f>
        <v>0</v>
      </c>
      <c r="FZ7" s="34"/>
      <c r="GA7" s="35"/>
      <c r="GB7" s="35"/>
      <c r="GC7" s="35"/>
      <c r="GD7" s="36"/>
      <c r="GE7" s="28">
        <f>SUM(FZ7:GC7)*$E7/[1]Сварка!$F$54</f>
        <v>0</v>
      </c>
      <c r="GF7" s="34"/>
      <c r="GG7" s="35"/>
      <c r="GH7" s="35"/>
      <c r="GI7" s="35"/>
      <c r="GJ7" s="36"/>
      <c r="GK7" s="28">
        <f>SUM(GF7:GI7)*$E7/[1]Сварка!$F$54</f>
        <v>0</v>
      </c>
      <c r="GL7" s="34"/>
      <c r="GM7" s="35"/>
      <c r="GN7" s="35"/>
      <c r="GO7" s="35"/>
      <c r="GP7" s="36"/>
      <c r="GQ7" s="28">
        <f>SUM(GL7:GO7)*$E7/[1]Сварка!$F$54</f>
        <v>0</v>
      </c>
      <c r="GR7" s="34"/>
      <c r="GS7" s="35"/>
      <c r="GT7" s="35"/>
      <c r="GU7" s="35"/>
      <c r="GV7" s="36"/>
      <c r="GW7" s="28">
        <f>SUM(GR7:GU7)*$E7/[1]Сварка!$F$54</f>
        <v>0</v>
      </c>
      <c r="GX7" s="34"/>
      <c r="GY7" s="35"/>
      <c r="GZ7" s="35"/>
      <c r="HA7" s="35"/>
      <c r="HB7" s="36"/>
      <c r="HC7" s="28">
        <f>SUM(GX7:HA7)*$E7/[1]Сварка!$F$54</f>
        <v>0</v>
      </c>
      <c r="HD7" s="34"/>
      <c r="HE7" s="35"/>
      <c r="HF7" s="35"/>
      <c r="HG7" s="35"/>
      <c r="HH7" s="36"/>
      <c r="HI7" s="28">
        <f>SUM(HD7:HG7)*$E7/[1]Сварка!$F$54</f>
        <v>0</v>
      </c>
      <c r="HJ7" s="34"/>
      <c r="HK7" s="35"/>
      <c r="HL7" s="35"/>
      <c r="HM7" s="35"/>
      <c r="HN7" s="36"/>
      <c r="HO7" s="28">
        <f>SUM(HJ7:HM7)*$E7/[1]Сварка!$F$54</f>
        <v>0</v>
      </c>
      <c r="HP7" s="34"/>
      <c r="HQ7" s="35"/>
      <c r="HR7" s="35"/>
      <c r="HS7" s="35"/>
      <c r="HT7" s="36"/>
      <c r="HU7" s="28">
        <f>SUM(HP7:HS7)*$E7/[1]Сварка!$F$54</f>
        <v>0</v>
      </c>
      <c r="HV7" s="34"/>
      <c r="HW7" s="35"/>
      <c r="HX7" s="35"/>
      <c r="HY7" s="35"/>
      <c r="HZ7" s="36"/>
      <c r="IA7" s="28">
        <f>SUM(HV7:HY7)*$E7/[1]Сварка!$F$54</f>
        <v>0</v>
      </c>
      <c r="IB7" s="34"/>
      <c r="IC7" s="35"/>
      <c r="ID7" s="35"/>
      <c r="IE7" s="35"/>
      <c r="IF7" s="36"/>
      <c r="IG7" s="28">
        <f>SUM(IB7:IE7)*$E7/[1]Сварка!$F$54</f>
        <v>0</v>
      </c>
      <c r="IH7" s="34"/>
      <c r="II7" s="35"/>
      <c r="IJ7" s="35"/>
      <c r="IK7" s="35"/>
      <c r="IL7" s="36"/>
      <c r="IM7" s="28">
        <f>SUM(IH7:IK7)*$E7/[1]Сварка!$F$54</f>
        <v>0</v>
      </c>
      <c r="IN7" s="34"/>
      <c r="IO7" s="35"/>
      <c r="IP7" s="35"/>
      <c r="IQ7" s="35"/>
      <c r="IR7" s="36"/>
      <c r="IS7" s="28">
        <f>SUM(IN7:IQ7)*$E7/[1]Сварка!$F$54</f>
        <v>0</v>
      </c>
      <c r="IT7" s="34"/>
      <c r="IU7" s="35"/>
      <c r="IV7" s="35"/>
      <c r="IW7" s="35"/>
      <c r="IX7" s="36"/>
      <c r="IY7" s="28">
        <f>SUM(IT7:IW7)*$E7/[1]Сварка!$F$54</f>
        <v>0</v>
      </c>
      <c r="IZ7" s="34"/>
      <c r="JA7" s="35"/>
      <c r="JB7" s="35"/>
      <c r="JC7" s="35"/>
      <c r="JD7" s="36"/>
      <c r="JE7" s="28">
        <f>SUM(IZ7:JC7)*$E7/[1]Сварка!$F$54</f>
        <v>0</v>
      </c>
      <c r="JF7" s="34"/>
      <c r="JG7" s="35"/>
      <c r="JH7" s="35"/>
      <c r="JI7" s="35"/>
      <c r="JJ7" s="36"/>
      <c r="JK7" s="28">
        <f>SUM(JF7:JI7)*$E7/[1]Сварка!$F$54</f>
        <v>0</v>
      </c>
      <c r="JL7" s="34"/>
      <c r="JM7" s="35"/>
      <c r="JN7" s="35"/>
      <c r="JO7" s="35"/>
      <c r="JP7" s="36"/>
      <c r="JQ7" s="28">
        <f>SUM(JL7:JO7)*$E7/[1]Сварка!$F$54</f>
        <v>0</v>
      </c>
      <c r="JR7" s="34"/>
      <c r="JS7" s="35"/>
      <c r="JT7" s="35"/>
      <c r="JU7" s="35"/>
      <c r="JV7" s="36"/>
      <c r="JW7" s="28">
        <f>SUM(JR7:JU7)*$E7/[1]Сварка!$F$54</f>
        <v>0</v>
      </c>
      <c r="JX7" s="34"/>
      <c r="JY7" s="35"/>
      <c r="JZ7" s="35"/>
      <c r="KA7" s="35"/>
      <c r="KB7" s="36"/>
      <c r="KC7" s="28">
        <f>SUM(JX7:KA7)*$E7/[1]Сварка!$F$54</f>
        <v>0</v>
      </c>
      <c r="KD7" s="34"/>
      <c r="KE7" s="35"/>
      <c r="KF7" s="35"/>
      <c r="KG7" s="35"/>
      <c r="KH7" s="36"/>
      <c r="KI7" s="28">
        <f>SUM(KD7:KG7)*$E7/[1]Сварка!$F$54</f>
        <v>0</v>
      </c>
      <c r="KJ7" s="34"/>
      <c r="KK7" s="35"/>
      <c r="KL7" s="35"/>
      <c r="KM7" s="35"/>
      <c r="KN7" s="36"/>
      <c r="KO7" s="28">
        <f>SUM(KJ7:KM7)*$E7/[1]Сварка!$F$54</f>
        <v>0</v>
      </c>
      <c r="KP7" s="34"/>
      <c r="KQ7" s="35"/>
      <c r="KR7" s="35"/>
      <c r="KS7" s="35"/>
      <c r="KT7" s="36"/>
      <c r="KU7" s="28">
        <f>SUM(KP7:KS7)*$E7/[1]Сварка!$F$54</f>
        <v>0</v>
      </c>
      <c r="KV7" s="34"/>
      <c r="KW7" s="35"/>
      <c r="KX7" s="35"/>
      <c r="KY7" s="35"/>
      <c r="KZ7" s="36"/>
      <c r="LA7" s="28">
        <f>SUM(KV7:KY7)*$E7/[1]Сварка!$F$54</f>
        <v>0</v>
      </c>
      <c r="LB7" s="34"/>
      <c r="LC7" s="35"/>
      <c r="LD7" s="35"/>
      <c r="LE7" s="35"/>
      <c r="LF7" s="36"/>
      <c r="LG7" s="28">
        <f>SUM(LB7:LE7)*$E7/[1]Сварка!$F$54</f>
        <v>0</v>
      </c>
      <c r="LH7" s="32" t="e">
        <f>N7+T7+Z7+AF7+AL7+AR7+AX7+BD7+BJ7+BP7+BV7+CB7+CH7+CN7+CT7+CZ7+DF7+DL7+DR7+DX7+ED7+EJ7+EP7+EV7+FB7+FH7+FN7+FT7+FZ7+GF7+GL7+GR7+GX7+HD7+HJ7+HP7+HV7+IB7+IH7+IN7+IT7+IZ7+JF7+JL7+JR7+JX7+KD7+KJ7+KP7+KV7+LB7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I7" s="3" t="e">
        <f>LH7*$E7/[1]Сварка!$F$54</f>
        <v>#REF!</v>
      </c>
      <c r="LJ7" s="32" t="e">
        <f>O7+U7+AA7+AG7+AM7+AS7+AY7+BE7+BK7+BQ7+BW7+CC7+CI7+CO7+CU7+DA7+DG7+DM7+DS7+DY7+EE7+EK7+EQ7+EW7+FC7+FI7+FO7+FU7+GA7+GG7+GM7+GS7+GY7+HE7+HK7+HQ7+HW7+IC7+II7+IO7+IU7+JA7+JG7+JM7+JS7+JY7+KE7+KK7+KQ7+KW7+LC7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K7" s="3" t="e">
        <f>LJ7*$E7/[1]Сварка!$F$54</f>
        <v>#REF!</v>
      </c>
      <c r="LL7" s="32" t="e">
        <f>P7+V7+AB7+AH7+AN7+AT7+AZ7+BF7+BL7+BR7+BX7+CD7+CJ7+CP7+CV7+DB7+DH7+DN7+DT7+DZ7+EF7+EL7+ER7+EX7+FD7+FJ7+FP7+FV7+GB7+GH7+GN7+GT7+GZ7+HF7+HL7+HR7+HX7+ID7+IJ7+IP7+IV7+JB7+JH7+JN7+JT7+JZ7+KF7+KL7+KR7+KX7+LD7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M7" s="3" t="e">
        <f>LL7*$E7/[1]Сварка!$F$54</f>
        <v>#REF!</v>
      </c>
      <c r="LN7" s="32" t="e">
        <f>Q7+W7+AC7+AI7+AO7+AU7+BA7+BG7+BM7+BS7+BY7+CE7+CK7+CQ7+CW7+DC7+DI7+DO7+DU7+EA7+EG7+EM7+ES7+EY7+FE7+FK7+FQ7+FW7+GC7+GI7+GO7+GU7+HA7+HG7+HM7+HS7+HY7+IE7+IK7+IQ7+IW7+JC7+JI7+JO7+JU7+KA7+KG7+KM7+KS7+KY7+LE7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O7" s="3" t="e">
        <f>LN7*$E7/[1]Сварка!$F$54</f>
        <v>#REF!</v>
      </c>
      <c r="LP7" s="32" t="e">
        <f t="shared" si="6"/>
        <v>#REF!</v>
      </c>
    </row>
    <row r="8" spans="1:328" x14ac:dyDescent="0.25">
      <c r="A8" s="33">
        <v>5</v>
      </c>
      <c r="B8" s="24" t="s">
        <v>28</v>
      </c>
      <c r="C8" s="24" t="s">
        <v>3</v>
      </c>
      <c r="D8" s="49">
        <v>20</v>
      </c>
      <c r="E8" s="49">
        <v>892.3</v>
      </c>
      <c r="F8" s="51">
        <f>D8*E8</f>
        <v>17846</v>
      </c>
      <c r="G8" s="58">
        <f t="shared" si="0"/>
        <v>0.24453636748803628</v>
      </c>
      <c r="H8" s="59">
        <f t="shared" si="3"/>
        <v>20</v>
      </c>
      <c r="I8" s="60">
        <f t="shared" si="1"/>
        <v>0</v>
      </c>
      <c r="J8" s="57"/>
      <c r="K8" s="61">
        <f t="shared" si="4"/>
        <v>0</v>
      </c>
      <c r="L8" s="65">
        <f t="shared" si="5"/>
        <v>0</v>
      </c>
      <c r="M8" s="13"/>
      <c r="N8" s="2"/>
      <c r="O8" s="2"/>
      <c r="P8" s="2"/>
      <c r="Q8" s="2"/>
      <c r="R8" s="2"/>
      <c r="S8" s="28"/>
      <c r="T8" s="34"/>
      <c r="U8" s="35"/>
      <c r="V8" s="35"/>
      <c r="W8" s="35"/>
      <c r="X8" s="36"/>
      <c r="Y8" s="28"/>
      <c r="Z8" s="34"/>
      <c r="AA8" s="35"/>
      <c r="AB8" s="35"/>
      <c r="AC8" s="35"/>
      <c r="AD8" s="36"/>
      <c r="AE8" s="28"/>
      <c r="AF8" s="34"/>
      <c r="AG8" s="35"/>
      <c r="AH8" s="35"/>
      <c r="AI8" s="35"/>
      <c r="AJ8" s="36"/>
      <c r="AK8" s="28">
        <f>SUM(AF8:AI8)*$E8/[1]Сварка!$F$54</f>
        <v>0</v>
      </c>
      <c r="AL8" s="34"/>
      <c r="AM8" s="35"/>
      <c r="AN8" s="35"/>
      <c r="AO8" s="35"/>
      <c r="AP8" s="36"/>
      <c r="AQ8" s="28">
        <f>SUM(AL8:AO8)*$E8/[1]Сварка!$F$54</f>
        <v>0</v>
      </c>
      <c r="AR8" s="34"/>
      <c r="AS8" s="35"/>
      <c r="AT8" s="35"/>
      <c r="AU8" s="35"/>
      <c r="AV8" s="36"/>
      <c r="AW8" s="28">
        <f>SUM(AR8:AU8)*$E8/[1]Сварка!$F$54</f>
        <v>0</v>
      </c>
      <c r="AX8" s="34"/>
      <c r="AY8" s="35"/>
      <c r="AZ8" s="35"/>
      <c r="BA8" s="35"/>
      <c r="BB8" s="36"/>
      <c r="BC8" s="28">
        <f>SUM(AX8:BA8)*$E8/[1]Сварка!$F$54</f>
        <v>0</v>
      </c>
      <c r="BD8" s="34"/>
      <c r="BE8" s="35"/>
      <c r="BF8" s="35"/>
      <c r="BG8" s="35"/>
      <c r="BH8" s="36"/>
      <c r="BI8" s="28">
        <f>SUM(BD8:BG8)*$E8/[1]Сварка!$F$54</f>
        <v>0</v>
      </c>
      <c r="BJ8" s="34"/>
      <c r="BK8" s="35"/>
      <c r="BL8" s="35"/>
      <c r="BM8" s="35"/>
      <c r="BN8" s="36"/>
      <c r="BO8" s="28">
        <f>SUM(BJ8:BM8)*$E8/[1]Сварка!$F$54</f>
        <v>0</v>
      </c>
      <c r="BP8" s="34"/>
      <c r="BQ8" s="35"/>
      <c r="BR8" s="35"/>
      <c r="BS8" s="35"/>
      <c r="BT8" s="36"/>
      <c r="BU8" s="28">
        <f>SUM(BP8:BS8)*$E8/[1]Сварка!$F$54</f>
        <v>0</v>
      </c>
      <c r="BV8" s="34"/>
      <c r="BW8" s="35"/>
      <c r="BX8" s="35"/>
      <c r="BY8" s="35"/>
      <c r="BZ8" s="36"/>
      <c r="CA8" s="28">
        <f>SUM(BV8:BY8)*$E8/[1]Сварка!$F$54</f>
        <v>0</v>
      </c>
      <c r="CB8" s="34"/>
      <c r="CC8" s="35"/>
      <c r="CD8" s="35"/>
      <c r="CE8" s="35"/>
      <c r="CF8" s="36"/>
      <c r="CG8" s="28">
        <f>SUM(CB8:CE8)*$E8/[1]Сварка!$F$54</f>
        <v>0</v>
      </c>
      <c r="CH8" s="34"/>
      <c r="CI8" s="35"/>
      <c r="CJ8" s="35"/>
      <c r="CK8" s="35"/>
      <c r="CL8" s="36"/>
      <c r="CM8" s="28">
        <f>SUM(CH8:CK8)*$E8/[1]Сварка!$F$54</f>
        <v>0</v>
      </c>
      <c r="CN8" s="34"/>
      <c r="CO8" s="35"/>
      <c r="CP8" s="35"/>
      <c r="CQ8" s="35"/>
      <c r="CR8" s="36"/>
      <c r="CS8" s="28">
        <f>SUM(CN8:CQ8)*$E8/[1]Сварка!$F$54</f>
        <v>0</v>
      </c>
      <c r="CT8" s="34"/>
      <c r="CU8" s="35"/>
      <c r="CV8" s="35"/>
      <c r="CW8" s="35"/>
      <c r="CX8" s="36"/>
      <c r="CY8" s="28">
        <f>SUM(CT8:CW8)*$E8/[1]Сварка!$F$54</f>
        <v>0</v>
      </c>
      <c r="CZ8" s="34"/>
      <c r="DA8" s="35"/>
      <c r="DB8" s="35"/>
      <c r="DC8" s="35"/>
      <c r="DD8" s="36"/>
      <c r="DE8" s="28">
        <f>SUM(CZ8:DC8)*$E8/[1]Сварка!$F$54</f>
        <v>0</v>
      </c>
      <c r="DF8" s="34"/>
      <c r="DG8" s="35"/>
      <c r="DH8" s="35"/>
      <c r="DI8" s="35"/>
      <c r="DJ8" s="36"/>
      <c r="DK8" s="28">
        <f>SUM(DF8:DI8)*$E8/[1]Сварка!$F$54</f>
        <v>0</v>
      </c>
      <c r="DL8" s="34"/>
      <c r="DM8" s="35"/>
      <c r="DN8" s="35"/>
      <c r="DO8" s="35"/>
      <c r="DP8" s="36"/>
      <c r="DQ8" s="28">
        <f>SUM(DL8:DO8)*$E8/[1]Сварка!$F$54</f>
        <v>0</v>
      </c>
      <c r="DR8" s="34"/>
      <c r="DS8" s="35"/>
      <c r="DT8" s="35"/>
      <c r="DU8" s="35"/>
      <c r="DV8" s="36"/>
      <c r="DW8" s="28">
        <f>SUM(DR8:DU8)*$E8/[1]Сварка!$F$54</f>
        <v>0</v>
      </c>
      <c r="DX8" s="34"/>
      <c r="DY8" s="35"/>
      <c r="DZ8" s="35"/>
      <c r="EA8" s="35"/>
      <c r="EB8" s="36"/>
      <c r="EC8" s="28">
        <f>SUM(DX8:EA8)*$E8/[1]Сварка!$F$54</f>
        <v>0</v>
      </c>
      <c r="ED8" s="34"/>
      <c r="EE8" s="35"/>
      <c r="EF8" s="35"/>
      <c r="EG8" s="35"/>
      <c r="EH8" s="36"/>
      <c r="EI8" s="28">
        <f>SUM(ED8:EG8)*$E8/[1]Сварка!$F$54</f>
        <v>0</v>
      </c>
      <c r="EJ8" s="34"/>
      <c r="EK8" s="35"/>
      <c r="EL8" s="35"/>
      <c r="EM8" s="35"/>
      <c r="EN8" s="36"/>
      <c r="EO8" s="28">
        <f>SUM(EJ8:EM8)*$E8/[1]Сварка!$F$54</f>
        <v>0</v>
      </c>
      <c r="EP8" s="34"/>
      <c r="EQ8" s="35"/>
      <c r="ER8" s="35"/>
      <c r="ES8" s="35"/>
      <c r="ET8" s="36"/>
      <c r="EU8" s="28">
        <f>SUM(EP8:ES8)*$E8/[1]Сварка!$F$54</f>
        <v>0</v>
      </c>
      <c r="EV8" s="34"/>
      <c r="EW8" s="35"/>
      <c r="EX8" s="35"/>
      <c r="EY8" s="35"/>
      <c r="EZ8" s="36"/>
      <c r="FA8" s="28">
        <f>SUM(EV8:EY8)*$E8/[1]Сварка!$F$54</f>
        <v>0</v>
      </c>
      <c r="FB8" s="34"/>
      <c r="FC8" s="35"/>
      <c r="FD8" s="35"/>
      <c r="FE8" s="35"/>
      <c r="FF8" s="36"/>
      <c r="FG8" s="28">
        <f>SUM(FB8:FE8)*$E8/[1]Сварка!$F$54</f>
        <v>0</v>
      </c>
      <c r="FH8" s="34"/>
      <c r="FI8" s="35"/>
      <c r="FJ8" s="35"/>
      <c r="FK8" s="35"/>
      <c r="FL8" s="36"/>
      <c r="FM8" s="28">
        <f>SUM(FH8:FK8)*$E8/[1]Сварка!$F$54</f>
        <v>0</v>
      </c>
      <c r="FN8" s="34"/>
      <c r="FO8" s="35"/>
      <c r="FP8" s="35"/>
      <c r="FQ8" s="35"/>
      <c r="FR8" s="36"/>
      <c r="FS8" s="28">
        <f>SUM(FN8:FQ8)*$E8/[1]Сварка!$F$54</f>
        <v>0</v>
      </c>
      <c r="FT8" s="34"/>
      <c r="FU8" s="35"/>
      <c r="FV8" s="35"/>
      <c r="FW8" s="35"/>
      <c r="FX8" s="36"/>
      <c r="FY8" s="28">
        <f>SUM(FT8:FW8)*$E8/[1]Сварка!$F$54</f>
        <v>0</v>
      </c>
      <c r="FZ8" s="34"/>
      <c r="GA8" s="35"/>
      <c r="GB8" s="35"/>
      <c r="GC8" s="35"/>
      <c r="GD8" s="36"/>
      <c r="GE8" s="28">
        <f>SUM(FZ8:GC8)*$E8/[1]Сварка!$F$54</f>
        <v>0</v>
      </c>
      <c r="GF8" s="34"/>
      <c r="GG8" s="35"/>
      <c r="GH8" s="35"/>
      <c r="GI8" s="35"/>
      <c r="GJ8" s="36"/>
      <c r="GK8" s="28">
        <f>SUM(GF8:GI8)*$E8/[1]Сварка!$F$54</f>
        <v>0</v>
      </c>
      <c r="GL8" s="34"/>
      <c r="GM8" s="35"/>
      <c r="GN8" s="35"/>
      <c r="GO8" s="35"/>
      <c r="GP8" s="36"/>
      <c r="GQ8" s="28">
        <f>SUM(GL8:GO8)*$E8/[1]Сварка!$F$54</f>
        <v>0</v>
      </c>
      <c r="GR8" s="34"/>
      <c r="GS8" s="35"/>
      <c r="GT8" s="35"/>
      <c r="GU8" s="35"/>
      <c r="GV8" s="36"/>
      <c r="GW8" s="28">
        <f>SUM(GR8:GU8)*$E8/[1]Сварка!$F$54</f>
        <v>0</v>
      </c>
      <c r="GX8" s="34"/>
      <c r="GY8" s="35"/>
      <c r="GZ8" s="35"/>
      <c r="HA8" s="35"/>
      <c r="HB8" s="36"/>
      <c r="HC8" s="28">
        <f>SUM(GX8:HA8)*$E8/[1]Сварка!$F$54</f>
        <v>0</v>
      </c>
      <c r="HD8" s="34"/>
      <c r="HE8" s="35"/>
      <c r="HF8" s="35"/>
      <c r="HG8" s="35"/>
      <c r="HH8" s="36"/>
      <c r="HI8" s="28">
        <f>SUM(HD8:HG8)*$E8/[1]Сварка!$F$54</f>
        <v>0</v>
      </c>
      <c r="HJ8" s="34"/>
      <c r="HK8" s="35"/>
      <c r="HL8" s="35"/>
      <c r="HM8" s="35"/>
      <c r="HN8" s="36"/>
      <c r="HO8" s="28">
        <f>SUM(HJ8:HM8)*$E8/[1]Сварка!$F$54</f>
        <v>0</v>
      </c>
      <c r="HP8" s="34"/>
      <c r="HQ8" s="35"/>
      <c r="HR8" s="35"/>
      <c r="HS8" s="35"/>
      <c r="HT8" s="36"/>
      <c r="HU8" s="28">
        <f>SUM(HP8:HS8)*$E8/[1]Сварка!$F$54</f>
        <v>0</v>
      </c>
      <c r="HV8" s="34"/>
      <c r="HW8" s="35"/>
      <c r="HX8" s="35"/>
      <c r="HY8" s="35"/>
      <c r="HZ8" s="36"/>
      <c r="IA8" s="28">
        <f>SUM(HV8:HY8)*$E8/[1]Сварка!$F$54</f>
        <v>0</v>
      </c>
      <c r="IB8" s="34"/>
      <c r="IC8" s="35"/>
      <c r="ID8" s="35"/>
      <c r="IE8" s="35"/>
      <c r="IF8" s="36"/>
      <c r="IG8" s="28">
        <f>SUM(IB8:IE8)*$E8/[1]Сварка!$F$54</f>
        <v>0</v>
      </c>
      <c r="IH8" s="34"/>
      <c r="II8" s="35"/>
      <c r="IJ8" s="35"/>
      <c r="IK8" s="35"/>
      <c r="IL8" s="36"/>
      <c r="IM8" s="28">
        <f>SUM(IH8:IK8)*$E8/[1]Сварка!$F$54</f>
        <v>0</v>
      </c>
      <c r="IN8" s="34"/>
      <c r="IO8" s="35"/>
      <c r="IP8" s="35"/>
      <c r="IQ8" s="35"/>
      <c r="IR8" s="36"/>
      <c r="IS8" s="28">
        <f>SUM(IN8:IQ8)*$E8/[1]Сварка!$F$54</f>
        <v>0</v>
      </c>
      <c r="IT8" s="34"/>
      <c r="IU8" s="35"/>
      <c r="IV8" s="35"/>
      <c r="IW8" s="35"/>
      <c r="IX8" s="36"/>
      <c r="IY8" s="28">
        <f>SUM(IT8:IW8)*$E8/[1]Сварка!$F$54</f>
        <v>0</v>
      </c>
      <c r="IZ8" s="34"/>
      <c r="JA8" s="35"/>
      <c r="JB8" s="35"/>
      <c r="JC8" s="35"/>
      <c r="JD8" s="36"/>
      <c r="JE8" s="28">
        <f>SUM(IZ8:JC8)*$E8/[1]Сварка!$F$54</f>
        <v>0</v>
      </c>
      <c r="JF8" s="34"/>
      <c r="JG8" s="35"/>
      <c r="JH8" s="35"/>
      <c r="JI8" s="35"/>
      <c r="JJ8" s="36"/>
      <c r="JK8" s="28">
        <f>SUM(JF8:JI8)*$E8/[1]Сварка!$F$54</f>
        <v>0</v>
      </c>
      <c r="JL8" s="34"/>
      <c r="JM8" s="35"/>
      <c r="JN8" s="35"/>
      <c r="JO8" s="35"/>
      <c r="JP8" s="36"/>
      <c r="JQ8" s="28">
        <f>SUM(JL8:JO8)*$E8/[1]Сварка!$F$54</f>
        <v>0</v>
      </c>
      <c r="JR8" s="34"/>
      <c r="JS8" s="35"/>
      <c r="JT8" s="35"/>
      <c r="JU8" s="35"/>
      <c r="JV8" s="36"/>
      <c r="JW8" s="28">
        <f>SUM(JR8:JU8)*$E8/[1]Сварка!$F$54</f>
        <v>0</v>
      </c>
      <c r="JX8" s="34"/>
      <c r="JY8" s="35"/>
      <c r="JZ8" s="35"/>
      <c r="KA8" s="35"/>
      <c r="KB8" s="36"/>
      <c r="KC8" s="28">
        <f>SUM(JX8:KA8)*$E8/[1]Сварка!$F$54</f>
        <v>0</v>
      </c>
      <c r="KD8" s="34"/>
      <c r="KE8" s="35"/>
      <c r="KF8" s="35"/>
      <c r="KG8" s="35"/>
      <c r="KH8" s="36"/>
      <c r="KI8" s="28">
        <f>SUM(KD8:KG8)*$E8/[1]Сварка!$F$54</f>
        <v>0</v>
      </c>
      <c r="KJ8" s="34"/>
      <c r="KK8" s="35"/>
      <c r="KL8" s="35"/>
      <c r="KM8" s="35"/>
      <c r="KN8" s="36"/>
      <c r="KO8" s="28">
        <f>SUM(KJ8:KM8)*$E8/[1]Сварка!$F$54</f>
        <v>0</v>
      </c>
      <c r="KP8" s="34"/>
      <c r="KQ8" s="35"/>
      <c r="KR8" s="35"/>
      <c r="KS8" s="35"/>
      <c r="KT8" s="36"/>
      <c r="KU8" s="28">
        <f>SUM(KP8:KS8)*$E8/[1]Сварка!$F$54</f>
        <v>0</v>
      </c>
      <c r="KV8" s="34"/>
      <c r="KW8" s="35"/>
      <c r="KX8" s="35"/>
      <c r="KY8" s="35"/>
      <c r="KZ8" s="36"/>
      <c r="LA8" s="28">
        <f>SUM(KV8:KY8)*$E8/[1]Сварка!$F$54</f>
        <v>0</v>
      </c>
      <c r="LB8" s="34"/>
      <c r="LC8" s="35"/>
      <c r="LD8" s="35"/>
      <c r="LE8" s="35"/>
      <c r="LF8" s="36"/>
      <c r="LG8" s="28">
        <f>SUM(LB8:LE8)*$E8/[1]Сварка!$F$54</f>
        <v>0</v>
      </c>
      <c r="LH8" s="32" t="e">
        <f>N8+T8+Z8+AF8+AL8+AR8+AX8+BD8+BJ8+BP8+BV8+CB8+CH8+CN8+CT8+CZ8+DF8+DL8+DR8+DX8+ED8+EJ8+EP8+EV8+FB8+FH8+FN8+FT8+FZ8+GF8+GL8+GR8+GX8+HD8+HJ8+HP8+HV8+IB8+IH8+IN8+IT8+IZ8+JF8+JL8+JR8+JX8+KD8+KJ8+KP8+KV8+LB8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I8" s="3" t="e">
        <f>LH8*$E8/[1]Сварка!$F$54</f>
        <v>#REF!</v>
      </c>
      <c r="LJ8" s="32" t="e">
        <f>O8+U8+AA8+AG8+AM8+AS8+AY8+BE8+BK8+BQ8+BW8+CC8+CI8+CO8+CU8+DA8+DG8+DM8+DS8+DY8+EE8+EK8+EQ8+EW8+FC8+FI8+FO8+FU8+GA8+GG8+GM8+GS8+GY8+HE8+HK8+HQ8+HW8+IC8+II8+IO8+IU8+JA8+JG8+JM8+JS8+JY8+KE8+KK8+KQ8+KW8+LC8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K8" s="3" t="e">
        <f>LJ8*$E8/[1]Сварка!$F$54</f>
        <v>#REF!</v>
      </c>
      <c r="LL8" s="32" t="e">
        <f>P8+V8+AB8+AH8+AN8+AT8+AZ8+BF8+BL8+BR8+BX8+CD8+CJ8+CP8+CV8+DB8+DH8+DN8+DT8+DZ8+EF8+EL8+ER8+EX8+FD8+FJ8+FP8+FV8+GB8+GH8+GN8+GT8+GZ8+HF8+HL8+HR8+HX8+ID8+IJ8+IP8+IV8+JB8+JH8+JN8+JT8+JZ8+KF8+KL8+KR8+KX8+LD8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M8" s="3" t="e">
        <f>LL8*$E8/[1]Сварка!$F$54</f>
        <v>#REF!</v>
      </c>
      <c r="LN8" s="32" t="e">
        <f>Q8+W8+AC8+AI8+AO8+AU8+BA8+BG8+BM8+BS8+BY8+CE8+CK8+CQ8+CW8+DC8+DI8+DO8+DU8+EA8+EG8+EM8+ES8+EY8+FE8+FK8+FQ8+FW8+GC8+GI8+GO8+GU8+HA8+HG8+HM8+HS8+HY8+IE8+IK8+IQ8+IW8+JC8+JI8+JO8+JU8+KA8+KG8+KM8+KS8+KY8+LE8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O8" s="3" t="e">
        <f>LN8*$E8/[1]Сварка!$F$54</f>
        <v>#REF!</v>
      </c>
      <c r="LP8" s="32" t="e">
        <f t="shared" si="6"/>
        <v>#REF!</v>
      </c>
    </row>
    <row r="9" spans="1:328" x14ac:dyDescent="0.25">
      <c r="A9" s="33">
        <v>6</v>
      </c>
      <c r="B9" s="24" t="s">
        <v>52</v>
      </c>
      <c r="C9" s="24" t="s">
        <v>3</v>
      </c>
      <c r="D9" s="49">
        <v>2</v>
      </c>
      <c r="E9" s="49">
        <v>592.79</v>
      </c>
      <c r="F9" s="51">
        <f t="shared" si="2"/>
        <v>1185.58</v>
      </c>
      <c r="G9" s="58">
        <f t="shared" si="0"/>
        <v>1.6245513087888939E-2</v>
      </c>
      <c r="H9" s="59">
        <f t="shared" si="3"/>
        <v>2</v>
      </c>
      <c r="I9" s="60">
        <f t="shared" si="1"/>
        <v>0</v>
      </c>
      <c r="J9" s="57"/>
      <c r="K9" s="61">
        <f t="shared" si="4"/>
        <v>0</v>
      </c>
      <c r="L9" s="65">
        <f t="shared" si="5"/>
        <v>0</v>
      </c>
      <c r="M9" s="13"/>
      <c r="N9" s="2"/>
      <c r="O9" s="2"/>
      <c r="P9" s="2"/>
      <c r="Q9" s="2"/>
      <c r="R9" s="2"/>
      <c r="S9" s="28"/>
      <c r="T9" s="34"/>
      <c r="U9" s="35"/>
      <c r="V9" s="35"/>
      <c r="W9" s="35"/>
      <c r="X9" s="36"/>
      <c r="Y9" s="28"/>
      <c r="Z9" s="34"/>
      <c r="AA9" s="35"/>
      <c r="AB9" s="35"/>
      <c r="AC9" s="35"/>
      <c r="AD9" s="36"/>
      <c r="AE9" s="28"/>
      <c r="AF9" s="34"/>
      <c r="AG9" s="35"/>
      <c r="AH9" s="35"/>
      <c r="AI9" s="35"/>
      <c r="AJ9" s="36"/>
      <c r="AK9" s="28">
        <f>SUM(AF9:AI9)*$E9/[1]Сварка!$F$54</f>
        <v>0</v>
      </c>
      <c r="AL9" s="34"/>
      <c r="AM9" s="35"/>
      <c r="AN9" s="35"/>
      <c r="AO9" s="35"/>
      <c r="AP9" s="36"/>
      <c r="AQ9" s="28">
        <f>SUM(AL9:AO9)*$E9/[1]Сварка!$F$54</f>
        <v>0</v>
      </c>
      <c r="AR9" s="34"/>
      <c r="AS9" s="35"/>
      <c r="AT9" s="35"/>
      <c r="AU9" s="35"/>
      <c r="AV9" s="36"/>
      <c r="AW9" s="28">
        <f>SUM(AR9:AU9)*$E9/[1]Сварка!$F$54</f>
        <v>0</v>
      </c>
      <c r="AX9" s="34"/>
      <c r="AY9" s="35"/>
      <c r="AZ9" s="35"/>
      <c r="BA9" s="35"/>
      <c r="BB9" s="36"/>
      <c r="BC9" s="28">
        <f>SUM(AX9:BA9)*$E9/[1]Сварка!$F$54</f>
        <v>0</v>
      </c>
      <c r="BD9" s="34"/>
      <c r="BE9" s="35"/>
      <c r="BF9" s="35"/>
      <c r="BG9" s="35"/>
      <c r="BH9" s="36"/>
      <c r="BI9" s="28">
        <f>SUM(BD9:BG9)*$E9/[1]Сварка!$F$54</f>
        <v>0</v>
      </c>
      <c r="BJ9" s="34"/>
      <c r="BK9" s="35"/>
      <c r="BL9" s="35"/>
      <c r="BM9" s="35"/>
      <c r="BN9" s="36"/>
      <c r="BO9" s="28">
        <f>SUM(BJ9:BM9)*$E9/[1]Сварка!$F$54</f>
        <v>0</v>
      </c>
      <c r="BP9" s="34"/>
      <c r="BQ9" s="35"/>
      <c r="BR9" s="35"/>
      <c r="BS9" s="35"/>
      <c r="BT9" s="36"/>
      <c r="BU9" s="28">
        <f>SUM(BP9:BS9)*$E9/[1]Сварка!$F$54</f>
        <v>0</v>
      </c>
      <c r="BV9" s="34"/>
      <c r="BW9" s="35"/>
      <c r="BX9" s="35"/>
      <c r="BY9" s="35"/>
      <c r="BZ9" s="36"/>
      <c r="CA9" s="28">
        <f>SUM(BV9:BY9)*$E9/[1]Сварка!$F$54</f>
        <v>0</v>
      </c>
      <c r="CB9" s="34"/>
      <c r="CC9" s="35"/>
      <c r="CD9" s="35"/>
      <c r="CE9" s="35"/>
      <c r="CF9" s="36"/>
      <c r="CG9" s="28">
        <f>SUM(CB9:CE9)*$E9/[1]Сварка!$F$54</f>
        <v>0</v>
      </c>
      <c r="CH9" s="34"/>
      <c r="CI9" s="35"/>
      <c r="CJ9" s="35"/>
      <c r="CK9" s="35"/>
      <c r="CL9" s="36"/>
      <c r="CM9" s="28">
        <f>SUM(CH9:CK9)*$E9/[1]Сварка!$F$54</f>
        <v>0</v>
      </c>
      <c r="CN9" s="34"/>
      <c r="CO9" s="35"/>
      <c r="CP9" s="35"/>
      <c r="CQ9" s="35"/>
      <c r="CR9" s="36"/>
      <c r="CS9" s="28">
        <f>SUM(CN9:CQ9)*$E9/[1]Сварка!$F$54</f>
        <v>0</v>
      </c>
      <c r="CT9" s="34"/>
      <c r="CU9" s="35"/>
      <c r="CV9" s="35"/>
      <c r="CW9" s="35"/>
      <c r="CX9" s="36"/>
      <c r="CY9" s="28">
        <f>SUM(CT9:CW9)*$E9/[1]Сварка!$F$54</f>
        <v>0</v>
      </c>
      <c r="CZ9" s="34"/>
      <c r="DA9" s="35"/>
      <c r="DB9" s="35"/>
      <c r="DC9" s="35"/>
      <c r="DD9" s="36"/>
      <c r="DE9" s="28">
        <f>SUM(CZ9:DC9)*$E9/[1]Сварка!$F$54</f>
        <v>0</v>
      </c>
      <c r="DF9" s="34"/>
      <c r="DG9" s="35"/>
      <c r="DH9" s="35"/>
      <c r="DI9" s="35"/>
      <c r="DJ9" s="36"/>
      <c r="DK9" s="28">
        <f>SUM(DF9:DI9)*$E9/[1]Сварка!$F$54</f>
        <v>0</v>
      </c>
      <c r="DL9" s="34"/>
      <c r="DM9" s="35"/>
      <c r="DN9" s="35"/>
      <c r="DO9" s="35"/>
      <c r="DP9" s="36"/>
      <c r="DQ9" s="28">
        <f>SUM(DL9:DO9)*$E9/[1]Сварка!$F$54</f>
        <v>0</v>
      </c>
      <c r="DR9" s="34"/>
      <c r="DS9" s="35"/>
      <c r="DT9" s="35"/>
      <c r="DU9" s="35"/>
      <c r="DV9" s="36"/>
      <c r="DW9" s="28">
        <f>SUM(DR9:DU9)*$E9/[1]Сварка!$F$54</f>
        <v>0</v>
      </c>
      <c r="DX9" s="34"/>
      <c r="DY9" s="35"/>
      <c r="DZ9" s="35"/>
      <c r="EA9" s="35"/>
      <c r="EB9" s="36"/>
      <c r="EC9" s="28">
        <f>SUM(DX9:EA9)*$E9/[1]Сварка!$F$54</f>
        <v>0</v>
      </c>
      <c r="ED9" s="34"/>
      <c r="EE9" s="35"/>
      <c r="EF9" s="35"/>
      <c r="EG9" s="35"/>
      <c r="EH9" s="36"/>
      <c r="EI9" s="28">
        <f>SUM(ED9:EG9)*$E9/[1]Сварка!$F$54</f>
        <v>0</v>
      </c>
      <c r="EJ9" s="34"/>
      <c r="EK9" s="35"/>
      <c r="EL9" s="35"/>
      <c r="EM9" s="35"/>
      <c r="EN9" s="36"/>
      <c r="EO9" s="28">
        <f>SUM(EJ9:EM9)*$E9/[1]Сварка!$F$54</f>
        <v>0</v>
      </c>
      <c r="EP9" s="34"/>
      <c r="EQ9" s="35"/>
      <c r="ER9" s="35"/>
      <c r="ES9" s="35"/>
      <c r="ET9" s="36"/>
      <c r="EU9" s="28">
        <f>SUM(EP9:ES9)*$E9/[1]Сварка!$F$54</f>
        <v>0</v>
      </c>
      <c r="EV9" s="34"/>
      <c r="EW9" s="35"/>
      <c r="EX9" s="35"/>
      <c r="EY9" s="35"/>
      <c r="EZ9" s="36"/>
      <c r="FA9" s="28">
        <f>SUM(EV9:EY9)*$E9/[1]Сварка!$F$54</f>
        <v>0</v>
      </c>
      <c r="FB9" s="34"/>
      <c r="FC9" s="35"/>
      <c r="FD9" s="35"/>
      <c r="FE9" s="35"/>
      <c r="FF9" s="36"/>
      <c r="FG9" s="28">
        <f>SUM(FB9:FE9)*$E9/[1]Сварка!$F$54</f>
        <v>0</v>
      </c>
      <c r="FH9" s="34"/>
      <c r="FI9" s="35"/>
      <c r="FJ9" s="35"/>
      <c r="FK9" s="35"/>
      <c r="FL9" s="36"/>
      <c r="FM9" s="28">
        <f>SUM(FH9:FK9)*$E9/[1]Сварка!$F$54</f>
        <v>0</v>
      </c>
      <c r="FN9" s="34"/>
      <c r="FO9" s="35"/>
      <c r="FP9" s="35"/>
      <c r="FQ9" s="35"/>
      <c r="FR9" s="36"/>
      <c r="FS9" s="28">
        <f>SUM(FN9:FQ9)*$E9/[1]Сварка!$F$54</f>
        <v>0</v>
      </c>
      <c r="FT9" s="34"/>
      <c r="FU9" s="35"/>
      <c r="FV9" s="35"/>
      <c r="FW9" s="35"/>
      <c r="FX9" s="36"/>
      <c r="FY9" s="28">
        <f>SUM(FT9:FW9)*$E9/[1]Сварка!$F$54</f>
        <v>0</v>
      </c>
      <c r="FZ9" s="34"/>
      <c r="GA9" s="35"/>
      <c r="GB9" s="35"/>
      <c r="GC9" s="35"/>
      <c r="GD9" s="36"/>
      <c r="GE9" s="28">
        <f>SUM(FZ9:GC9)*$E9/[1]Сварка!$F$54</f>
        <v>0</v>
      </c>
      <c r="GF9" s="34"/>
      <c r="GG9" s="35"/>
      <c r="GH9" s="35"/>
      <c r="GI9" s="35"/>
      <c r="GJ9" s="36"/>
      <c r="GK9" s="28">
        <f>SUM(GF9:GI9)*$E9/[1]Сварка!$F$54</f>
        <v>0</v>
      </c>
      <c r="GL9" s="34"/>
      <c r="GM9" s="35"/>
      <c r="GN9" s="35"/>
      <c r="GO9" s="35"/>
      <c r="GP9" s="36"/>
      <c r="GQ9" s="28">
        <f>SUM(GL9:GO9)*$E9/[1]Сварка!$F$54</f>
        <v>0</v>
      </c>
      <c r="GR9" s="34"/>
      <c r="GS9" s="35"/>
      <c r="GT9" s="35"/>
      <c r="GU9" s="35"/>
      <c r="GV9" s="36"/>
      <c r="GW9" s="28">
        <f>SUM(GR9:GU9)*$E9/[1]Сварка!$F$54</f>
        <v>0</v>
      </c>
      <c r="GX9" s="34"/>
      <c r="GY9" s="35"/>
      <c r="GZ9" s="35"/>
      <c r="HA9" s="35"/>
      <c r="HB9" s="36"/>
      <c r="HC9" s="28">
        <f>SUM(GX9:HA9)*$E9/[1]Сварка!$F$54</f>
        <v>0</v>
      </c>
      <c r="HD9" s="34"/>
      <c r="HE9" s="35"/>
      <c r="HF9" s="35"/>
      <c r="HG9" s="35"/>
      <c r="HH9" s="36"/>
      <c r="HI9" s="28">
        <f>SUM(HD9:HG9)*$E9/[1]Сварка!$F$54</f>
        <v>0</v>
      </c>
      <c r="HJ9" s="34"/>
      <c r="HK9" s="35"/>
      <c r="HL9" s="35"/>
      <c r="HM9" s="35"/>
      <c r="HN9" s="36"/>
      <c r="HO9" s="28">
        <f>SUM(HJ9:HM9)*$E9/[1]Сварка!$F$54</f>
        <v>0</v>
      </c>
      <c r="HP9" s="34"/>
      <c r="HQ9" s="35"/>
      <c r="HR9" s="35"/>
      <c r="HS9" s="35"/>
      <c r="HT9" s="36"/>
      <c r="HU9" s="28">
        <f>SUM(HP9:HS9)*$E9/[1]Сварка!$F$54</f>
        <v>0</v>
      </c>
      <c r="HV9" s="34"/>
      <c r="HW9" s="35"/>
      <c r="HX9" s="35"/>
      <c r="HY9" s="35"/>
      <c r="HZ9" s="36"/>
      <c r="IA9" s="28">
        <f>SUM(HV9:HY9)*$E9/[1]Сварка!$F$54</f>
        <v>0</v>
      </c>
      <c r="IB9" s="34"/>
      <c r="IC9" s="35"/>
      <c r="ID9" s="35"/>
      <c r="IE9" s="35"/>
      <c r="IF9" s="36"/>
      <c r="IG9" s="28">
        <f>SUM(IB9:IE9)*$E9/[1]Сварка!$F$54</f>
        <v>0</v>
      </c>
      <c r="IH9" s="34"/>
      <c r="II9" s="35"/>
      <c r="IJ9" s="35"/>
      <c r="IK9" s="35"/>
      <c r="IL9" s="36"/>
      <c r="IM9" s="28">
        <f>SUM(IH9:IK9)*$E9/[1]Сварка!$F$54</f>
        <v>0</v>
      </c>
      <c r="IN9" s="34"/>
      <c r="IO9" s="35"/>
      <c r="IP9" s="35"/>
      <c r="IQ9" s="35"/>
      <c r="IR9" s="36"/>
      <c r="IS9" s="28">
        <f>SUM(IN9:IQ9)*$E9/[1]Сварка!$F$54</f>
        <v>0</v>
      </c>
      <c r="IT9" s="34"/>
      <c r="IU9" s="35"/>
      <c r="IV9" s="35"/>
      <c r="IW9" s="35"/>
      <c r="IX9" s="36"/>
      <c r="IY9" s="28">
        <f>SUM(IT9:IW9)*$E9/[1]Сварка!$F$54</f>
        <v>0</v>
      </c>
      <c r="IZ9" s="34"/>
      <c r="JA9" s="35"/>
      <c r="JB9" s="35"/>
      <c r="JC9" s="35"/>
      <c r="JD9" s="36"/>
      <c r="JE9" s="28">
        <f>SUM(IZ9:JC9)*$E9/[1]Сварка!$F$54</f>
        <v>0</v>
      </c>
      <c r="JF9" s="34"/>
      <c r="JG9" s="35"/>
      <c r="JH9" s="35"/>
      <c r="JI9" s="35"/>
      <c r="JJ9" s="36"/>
      <c r="JK9" s="28">
        <f>SUM(JF9:JI9)*$E9/[1]Сварка!$F$54</f>
        <v>0</v>
      </c>
      <c r="JL9" s="34"/>
      <c r="JM9" s="35"/>
      <c r="JN9" s="35"/>
      <c r="JO9" s="35"/>
      <c r="JP9" s="36"/>
      <c r="JQ9" s="28">
        <f>SUM(JL9:JO9)*$E9/[1]Сварка!$F$54</f>
        <v>0</v>
      </c>
      <c r="JR9" s="34"/>
      <c r="JS9" s="35"/>
      <c r="JT9" s="35"/>
      <c r="JU9" s="35"/>
      <c r="JV9" s="36"/>
      <c r="JW9" s="28">
        <f>SUM(JR9:JU9)*$E9/[1]Сварка!$F$54</f>
        <v>0</v>
      </c>
      <c r="JX9" s="34"/>
      <c r="JY9" s="35"/>
      <c r="JZ9" s="35"/>
      <c r="KA9" s="35"/>
      <c r="KB9" s="36"/>
      <c r="KC9" s="28">
        <f>SUM(JX9:KA9)*$E9/[1]Сварка!$F$54</f>
        <v>0</v>
      </c>
      <c r="KD9" s="34"/>
      <c r="KE9" s="35"/>
      <c r="KF9" s="35"/>
      <c r="KG9" s="35"/>
      <c r="KH9" s="36"/>
      <c r="KI9" s="28">
        <f>SUM(KD9:KG9)*$E9/[1]Сварка!$F$54</f>
        <v>0</v>
      </c>
      <c r="KJ9" s="34"/>
      <c r="KK9" s="35"/>
      <c r="KL9" s="35"/>
      <c r="KM9" s="35"/>
      <c r="KN9" s="36"/>
      <c r="KO9" s="28">
        <f>SUM(KJ9:KM9)*$E9/[1]Сварка!$F$54</f>
        <v>0</v>
      </c>
      <c r="KP9" s="34"/>
      <c r="KQ9" s="35"/>
      <c r="KR9" s="35"/>
      <c r="KS9" s="35"/>
      <c r="KT9" s="36"/>
      <c r="KU9" s="28">
        <f>SUM(KP9:KS9)*$E9/[1]Сварка!$F$54</f>
        <v>0</v>
      </c>
      <c r="KV9" s="34"/>
      <c r="KW9" s="35"/>
      <c r="KX9" s="35"/>
      <c r="KY9" s="35"/>
      <c r="KZ9" s="36"/>
      <c r="LA9" s="28">
        <f>SUM(KV9:KY9)*$E9/[1]Сварка!$F$54</f>
        <v>0</v>
      </c>
      <c r="LB9" s="34"/>
      <c r="LC9" s="35"/>
      <c r="LD9" s="35"/>
      <c r="LE9" s="35"/>
      <c r="LF9" s="36"/>
      <c r="LG9" s="28">
        <f>SUM(LB9:LE9)*$E9/[1]Сварка!$F$54</f>
        <v>0</v>
      </c>
      <c r="LH9" s="32" t="e">
        <f>N9+T9+Z9+AF9+AL9+AR9+AX9+BD9+BJ9+BP9+BV9+CB9+CH9+CN9+CT9+CZ9+DF9+DL9+DR9+DX9+ED9+EJ9+EP9+EV9+FB9+FH9+FN9+FT9+FZ9+GF9+GL9+GR9+GX9+HD9+HJ9+HP9+HV9+IB9+IH9+IN9+IT9+IZ9+JF9+JL9+JR9+JX9+KD9+KJ9+KP9+KV9+LB9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I9" s="3" t="e">
        <f>LH9*$E9/[1]Сварка!$F$54</f>
        <v>#REF!</v>
      </c>
      <c r="LJ9" s="32" t="e">
        <f>O9+U9+AA9+AG9+AM9+AS9+AY9+BE9+BK9+BQ9+BW9+CC9+CI9+CO9+CU9+DA9+DG9+DM9+DS9+DY9+EE9+EK9+EQ9+EW9+FC9+FI9+FO9+FU9+GA9+GG9+GM9+GS9+GY9+HE9+HK9+HQ9+HW9+IC9+II9+IO9+IU9+JA9+JG9+JM9+JS9+JY9+KE9+KK9+KQ9+KW9+LC9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K9" s="3" t="e">
        <f>LJ9*$E9/[1]Сварка!$F$54</f>
        <v>#REF!</v>
      </c>
      <c r="LL9" s="32" t="e">
        <f>P9+V9+AB9+AH9+AN9+AT9+AZ9+BF9+BL9+BR9+BX9+CD9+CJ9+CP9+CV9+DB9+DH9+DN9+DT9+DZ9+EF9+EL9+ER9+EX9+FD9+FJ9+FP9+FV9+GB9+GH9+GN9+GT9+GZ9+HF9+HL9+HR9+HX9+ID9+IJ9+IP9+IV9+JB9+JH9+JN9+JT9+JZ9+KF9+KL9+KR9+KX9+LD9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M9" s="3" t="e">
        <f>LL9*$E9/[1]Сварка!$F$54</f>
        <v>#REF!</v>
      </c>
      <c r="LN9" s="32" t="e">
        <f>Q9+W9+AC9+AI9+AO9+AU9+BA9+BG9+BM9+BS9+BY9+CE9+CK9+CQ9+CW9+DC9+DI9+DO9+DU9+EA9+EG9+EM9+ES9+EY9+FE9+FK9+FQ9+FW9+GC9+GI9+GO9+GU9+HA9+HG9+HM9+HS9+HY9+IE9+IK9+IQ9+IW9+JC9+JI9+JO9+JU9+KA9+KG9+KM9+KS9+KY9+LE9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O9" s="3" t="e">
        <f>LN9*$E9/[1]Сварка!$F$54</f>
        <v>#REF!</v>
      </c>
      <c r="LP9" s="32" t="e">
        <f t="shared" si="6"/>
        <v>#REF!</v>
      </c>
    </row>
    <row r="10" spans="1:328" x14ac:dyDescent="0.25">
      <c r="A10" s="33">
        <v>7</v>
      </c>
      <c r="B10" s="24" t="s">
        <v>21</v>
      </c>
      <c r="C10" s="24" t="s">
        <v>22</v>
      </c>
      <c r="D10" s="49">
        <v>2</v>
      </c>
      <c r="E10" s="49">
        <v>358.84</v>
      </c>
      <c r="F10" s="51">
        <f t="shared" si="2"/>
        <v>717.68</v>
      </c>
      <c r="G10" s="58">
        <f t="shared" si="0"/>
        <v>9.834072633576928E-3</v>
      </c>
      <c r="H10" s="59">
        <f t="shared" si="3"/>
        <v>2</v>
      </c>
      <c r="I10" s="60">
        <f t="shared" si="1"/>
        <v>0</v>
      </c>
      <c r="J10" s="57"/>
      <c r="K10" s="61">
        <f t="shared" si="4"/>
        <v>0</v>
      </c>
      <c r="L10" s="65">
        <f t="shared" si="5"/>
        <v>0</v>
      </c>
      <c r="M10" s="13"/>
      <c r="N10" s="2"/>
      <c r="O10" s="2"/>
      <c r="P10" s="2"/>
      <c r="Q10" s="2"/>
      <c r="R10" s="2"/>
      <c r="S10" s="28"/>
      <c r="T10" s="34"/>
      <c r="U10" s="35"/>
      <c r="V10" s="35"/>
      <c r="W10" s="35"/>
      <c r="X10" s="36"/>
      <c r="Y10" s="28"/>
      <c r="Z10" s="34"/>
      <c r="AA10" s="35"/>
      <c r="AB10" s="35"/>
      <c r="AC10" s="35"/>
      <c r="AD10" s="36"/>
      <c r="AE10" s="28"/>
      <c r="AF10" s="34"/>
      <c r="AG10" s="35"/>
      <c r="AH10" s="35"/>
      <c r="AI10" s="35"/>
      <c r="AJ10" s="36"/>
      <c r="AK10" s="28">
        <f>SUM(AF10:AI10)*$E10/[1]Сварка!$F$54</f>
        <v>0</v>
      </c>
      <c r="AL10" s="34"/>
      <c r="AM10" s="35"/>
      <c r="AN10" s="35"/>
      <c r="AO10" s="35"/>
      <c r="AP10" s="36"/>
      <c r="AQ10" s="28">
        <f>SUM(AL10:AO10)*$E10/[1]Сварка!$F$54</f>
        <v>0</v>
      </c>
      <c r="AR10" s="34"/>
      <c r="AS10" s="35"/>
      <c r="AT10" s="35"/>
      <c r="AU10" s="35"/>
      <c r="AV10" s="36"/>
      <c r="AW10" s="28">
        <f>SUM(AR10:AU10)*$E10/[1]Сварка!$F$54</f>
        <v>0</v>
      </c>
      <c r="AX10" s="34"/>
      <c r="AY10" s="35"/>
      <c r="AZ10" s="35"/>
      <c r="BA10" s="35"/>
      <c r="BB10" s="36"/>
      <c r="BC10" s="28">
        <f>SUM(AX10:BA10)*$E10/[1]Сварка!$F$54</f>
        <v>0</v>
      </c>
      <c r="BD10" s="34"/>
      <c r="BE10" s="35"/>
      <c r="BF10" s="35"/>
      <c r="BG10" s="35"/>
      <c r="BH10" s="36"/>
      <c r="BI10" s="28">
        <f>SUM(BD10:BG10)*$E10/[1]Сварка!$F$54</f>
        <v>0</v>
      </c>
      <c r="BJ10" s="34"/>
      <c r="BK10" s="35"/>
      <c r="BL10" s="35"/>
      <c r="BM10" s="35"/>
      <c r="BN10" s="36"/>
      <c r="BO10" s="28">
        <f>SUM(BJ10:BM10)*$E10/[1]Сварка!$F$54</f>
        <v>0</v>
      </c>
      <c r="BP10" s="34"/>
      <c r="BQ10" s="35"/>
      <c r="BR10" s="35"/>
      <c r="BS10" s="35"/>
      <c r="BT10" s="36"/>
      <c r="BU10" s="28">
        <f>SUM(BP10:BS10)*$E10/[1]Сварка!$F$54</f>
        <v>0</v>
      </c>
      <c r="BV10" s="34"/>
      <c r="BW10" s="35"/>
      <c r="BX10" s="35"/>
      <c r="BY10" s="35"/>
      <c r="BZ10" s="36"/>
      <c r="CA10" s="28">
        <f>SUM(BV10:BY10)*$E10/[1]Сварка!$F$54</f>
        <v>0</v>
      </c>
      <c r="CB10" s="34"/>
      <c r="CC10" s="35"/>
      <c r="CD10" s="35"/>
      <c r="CE10" s="35"/>
      <c r="CF10" s="36"/>
      <c r="CG10" s="28">
        <f>SUM(CB10:CE10)*$E10/[1]Сварка!$F$54</f>
        <v>0</v>
      </c>
      <c r="CH10" s="34"/>
      <c r="CI10" s="35"/>
      <c r="CJ10" s="35"/>
      <c r="CK10" s="35"/>
      <c r="CL10" s="36"/>
      <c r="CM10" s="28">
        <f>SUM(CH10:CK10)*$E10/[1]Сварка!$F$54</f>
        <v>0</v>
      </c>
      <c r="CN10" s="34"/>
      <c r="CO10" s="35"/>
      <c r="CP10" s="35"/>
      <c r="CQ10" s="35"/>
      <c r="CR10" s="36"/>
      <c r="CS10" s="28">
        <f>SUM(CN10:CQ10)*$E10/[1]Сварка!$F$54</f>
        <v>0</v>
      </c>
      <c r="CT10" s="34"/>
      <c r="CU10" s="35"/>
      <c r="CV10" s="35"/>
      <c r="CW10" s="35"/>
      <c r="CX10" s="36"/>
      <c r="CY10" s="28">
        <f>SUM(CT10:CW10)*$E10/[1]Сварка!$F$54</f>
        <v>0</v>
      </c>
      <c r="CZ10" s="34"/>
      <c r="DA10" s="35"/>
      <c r="DB10" s="35"/>
      <c r="DC10" s="35"/>
      <c r="DD10" s="36"/>
      <c r="DE10" s="28">
        <f>SUM(CZ10:DC10)*$E10/[1]Сварка!$F$54</f>
        <v>0</v>
      </c>
      <c r="DF10" s="34"/>
      <c r="DG10" s="35"/>
      <c r="DH10" s="35"/>
      <c r="DI10" s="35"/>
      <c r="DJ10" s="36"/>
      <c r="DK10" s="28">
        <f>SUM(DF10:DI10)*$E10/[1]Сварка!$F$54</f>
        <v>0</v>
      </c>
      <c r="DL10" s="34"/>
      <c r="DM10" s="35"/>
      <c r="DN10" s="35"/>
      <c r="DO10" s="35"/>
      <c r="DP10" s="36"/>
      <c r="DQ10" s="28">
        <f>SUM(DL10:DO10)*$E10/[1]Сварка!$F$54</f>
        <v>0</v>
      </c>
      <c r="DR10" s="34"/>
      <c r="DS10" s="35"/>
      <c r="DT10" s="35"/>
      <c r="DU10" s="35"/>
      <c r="DV10" s="36"/>
      <c r="DW10" s="28">
        <f>SUM(DR10:DU10)*$E10/[1]Сварка!$F$54</f>
        <v>0</v>
      </c>
      <c r="DX10" s="34"/>
      <c r="DY10" s="35"/>
      <c r="DZ10" s="35"/>
      <c r="EA10" s="35"/>
      <c r="EB10" s="36"/>
      <c r="EC10" s="28">
        <f>SUM(DX10:EA10)*$E10/[1]Сварка!$F$54</f>
        <v>0</v>
      </c>
      <c r="ED10" s="34"/>
      <c r="EE10" s="35"/>
      <c r="EF10" s="35"/>
      <c r="EG10" s="35"/>
      <c r="EH10" s="36"/>
      <c r="EI10" s="28">
        <f>SUM(ED10:EG10)*$E10/[1]Сварка!$F$54</f>
        <v>0</v>
      </c>
      <c r="EJ10" s="34"/>
      <c r="EK10" s="35"/>
      <c r="EL10" s="35"/>
      <c r="EM10" s="35"/>
      <c r="EN10" s="36"/>
      <c r="EO10" s="28">
        <f>SUM(EJ10:EM10)*$E10/[1]Сварка!$F$54</f>
        <v>0</v>
      </c>
      <c r="EP10" s="34"/>
      <c r="EQ10" s="35"/>
      <c r="ER10" s="35"/>
      <c r="ES10" s="35"/>
      <c r="ET10" s="36"/>
      <c r="EU10" s="28">
        <f>SUM(EP10:ES10)*$E10/[1]Сварка!$F$54</f>
        <v>0</v>
      </c>
      <c r="EV10" s="34"/>
      <c r="EW10" s="35"/>
      <c r="EX10" s="35"/>
      <c r="EY10" s="35"/>
      <c r="EZ10" s="36"/>
      <c r="FA10" s="28">
        <f>SUM(EV10:EY10)*$E10/[1]Сварка!$F$54</f>
        <v>0</v>
      </c>
      <c r="FB10" s="34"/>
      <c r="FC10" s="35"/>
      <c r="FD10" s="35"/>
      <c r="FE10" s="35"/>
      <c r="FF10" s="36"/>
      <c r="FG10" s="28">
        <f>SUM(FB10:FE10)*$E10/[1]Сварка!$F$54</f>
        <v>0</v>
      </c>
      <c r="FH10" s="34"/>
      <c r="FI10" s="35"/>
      <c r="FJ10" s="35"/>
      <c r="FK10" s="35"/>
      <c r="FL10" s="36"/>
      <c r="FM10" s="28">
        <f>SUM(FH10:FK10)*$E10/[1]Сварка!$F$54</f>
        <v>0</v>
      </c>
      <c r="FN10" s="34"/>
      <c r="FO10" s="35"/>
      <c r="FP10" s="35"/>
      <c r="FQ10" s="35"/>
      <c r="FR10" s="36"/>
      <c r="FS10" s="28">
        <f>SUM(FN10:FQ10)*$E10/[1]Сварка!$F$54</f>
        <v>0</v>
      </c>
      <c r="FT10" s="34"/>
      <c r="FU10" s="35"/>
      <c r="FV10" s="35"/>
      <c r="FW10" s="35"/>
      <c r="FX10" s="36"/>
      <c r="FY10" s="28">
        <f>SUM(FT10:FW10)*$E10/[1]Сварка!$F$54</f>
        <v>0</v>
      </c>
      <c r="FZ10" s="34"/>
      <c r="GA10" s="35"/>
      <c r="GB10" s="35"/>
      <c r="GC10" s="35"/>
      <c r="GD10" s="36"/>
      <c r="GE10" s="28">
        <f>SUM(FZ10:GC10)*$E10/[1]Сварка!$F$54</f>
        <v>0</v>
      </c>
      <c r="GF10" s="34"/>
      <c r="GG10" s="35"/>
      <c r="GH10" s="35"/>
      <c r="GI10" s="35"/>
      <c r="GJ10" s="36"/>
      <c r="GK10" s="28">
        <f>SUM(GF10:GI10)*$E10/[1]Сварка!$F$54</f>
        <v>0</v>
      </c>
      <c r="GL10" s="34"/>
      <c r="GM10" s="35"/>
      <c r="GN10" s="35"/>
      <c r="GO10" s="35"/>
      <c r="GP10" s="36"/>
      <c r="GQ10" s="28">
        <f>SUM(GL10:GO10)*$E10/[1]Сварка!$F$54</f>
        <v>0</v>
      </c>
      <c r="GR10" s="34"/>
      <c r="GS10" s="35"/>
      <c r="GT10" s="35"/>
      <c r="GU10" s="35"/>
      <c r="GV10" s="36"/>
      <c r="GW10" s="28">
        <f>SUM(GR10:GU10)*$E10/[1]Сварка!$F$54</f>
        <v>0</v>
      </c>
      <c r="GX10" s="34"/>
      <c r="GY10" s="35"/>
      <c r="GZ10" s="35"/>
      <c r="HA10" s="35"/>
      <c r="HB10" s="36"/>
      <c r="HC10" s="28">
        <f>SUM(GX10:HA10)*$E10/[1]Сварка!$F$54</f>
        <v>0</v>
      </c>
      <c r="HD10" s="34"/>
      <c r="HE10" s="35"/>
      <c r="HF10" s="35"/>
      <c r="HG10" s="35"/>
      <c r="HH10" s="36"/>
      <c r="HI10" s="28">
        <f>SUM(HD10:HG10)*$E10/[1]Сварка!$F$54</f>
        <v>0</v>
      </c>
      <c r="HJ10" s="34"/>
      <c r="HK10" s="35"/>
      <c r="HL10" s="35"/>
      <c r="HM10" s="35"/>
      <c r="HN10" s="36"/>
      <c r="HO10" s="28">
        <f>SUM(HJ10:HM10)*$E10/[1]Сварка!$F$54</f>
        <v>0</v>
      </c>
      <c r="HP10" s="34"/>
      <c r="HQ10" s="35"/>
      <c r="HR10" s="35"/>
      <c r="HS10" s="35"/>
      <c r="HT10" s="36"/>
      <c r="HU10" s="28">
        <f>SUM(HP10:HS10)*$E10/[1]Сварка!$F$54</f>
        <v>0</v>
      </c>
      <c r="HV10" s="34"/>
      <c r="HW10" s="35"/>
      <c r="HX10" s="35"/>
      <c r="HY10" s="35"/>
      <c r="HZ10" s="36"/>
      <c r="IA10" s="28">
        <f>SUM(HV10:HY10)*$E10/[1]Сварка!$F$54</f>
        <v>0</v>
      </c>
      <c r="IB10" s="34"/>
      <c r="IC10" s="35"/>
      <c r="ID10" s="35"/>
      <c r="IE10" s="35"/>
      <c r="IF10" s="36"/>
      <c r="IG10" s="28">
        <f>SUM(IB10:IE10)*$E10/[1]Сварка!$F$54</f>
        <v>0</v>
      </c>
      <c r="IH10" s="34"/>
      <c r="II10" s="35"/>
      <c r="IJ10" s="35"/>
      <c r="IK10" s="35"/>
      <c r="IL10" s="36"/>
      <c r="IM10" s="28">
        <f>SUM(IH10:IK10)*$E10/[1]Сварка!$F$54</f>
        <v>0</v>
      </c>
      <c r="IN10" s="34"/>
      <c r="IO10" s="35"/>
      <c r="IP10" s="35"/>
      <c r="IQ10" s="35"/>
      <c r="IR10" s="36"/>
      <c r="IS10" s="28">
        <f>SUM(IN10:IQ10)*$E10/[1]Сварка!$F$54</f>
        <v>0</v>
      </c>
      <c r="IT10" s="34"/>
      <c r="IU10" s="35"/>
      <c r="IV10" s="35"/>
      <c r="IW10" s="35"/>
      <c r="IX10" s="36"/>
      <c r="IY10" s="28">
        <f>SUM(IT10:IW10)*$E10/[1]Сварка!$F$54</f>
        <v>0</v>
      </c>
      <c r="IZ10" s="34"/>
      <c r="JA10" s="35"/>
      <c r="JB10" s="35"/>
      <c r="JC10" s="35"/>
      <c r="JD10" s="36"/>
      <c r="JE10" s="28">
        <f>SUM(IZ10:JC10)*$E10/[1]Сварка!$F$54</f>
        <v>0</v>
      </c>
      <c r="JF10" s="34"/>
      <c r="JG10" s="35"/>
      <c r="JH10" s="35"/>
      <c r="JI10" s="35"/>
      <c r="JJ10" s="36"/>
      <c r="JK10" s="28">
        <f>SUM(JF10:JI10)*$E10/[1]Сварка!$F$54</f>
        <v>0</v>
      </c>
      <c r="JL10" s="34"/>
      <c r="JM10" s="35"/>
      <c r="JN10" s="35"/>
      <c r="JO10" s="35"/>
      <c r="JP10" s="36"/>
      <c r="JQ10" s="28">
        <f>SUM(JL10:JO10)*$E10/[1]Сварка!$F$54</f>
        <v>0</v>
      </c>
      <c r="JR10" s="34"/>
      <c r="JS10" s="35"/>
      <c r="JT10" s="35"/>
      <c r="JU10" s="35"/>
      <c r="JV10" s="36"/>
      <c r="JW10" s="28">
        <f>SUM(JR10:JU10)*$E10/[1]Сварка!$F$54</f>
        <v>0</v>
      </c>
      <c r="JX10" s="34"/>
      <c r="JY10" s="35"/>
      <c r="JZ10" s="35"/>
      <c r="KA10" s="35"/>
      <c r="KB10" s="36"/>
      <c r="KC10" s="28">
        <f>SUM(JX10:KA10)*$E10/[1]Сварка!$F$54</f>
        <v>0</v>
      </c>
      <c r="KD10" s="34"/>
      <c r="KE10" s="35"/>
      <c r="KF10" s="35"/>
      <c r="KG10" s="35"/>
      <c r="KH10" s="36"/>
      <c r="KI10" s="28">
        <f>SUM(KD10:KG10)*$E10/[1]Сварка!$F$54</f>
        <v>0</v>
      </c>
      <c r="KJ10" s="34"/>
      <c r="KK10" s="35"/>
      <c r="KL10" s="35"/>
      <c r="KM10" s="35"/>
      <c r="KN10" s="36"/>
      <c r="KO10" s="28">
        <f>SUM(KJ10:KM10)*$E10/[1]Сварка!$F$54</f>
        <v>0</v>
      </c>
      <c r="KP10" s="34"/>
      <c r="KQ10" s="35"/>
      <c r="KR10" s="35"/>
      <c r="KS10" s="35"/>
      <c r="KT10" s="36"/>
      <c r="KU10" s="28">
        <f>SUM(KP10:KS10)*$E10/[1]Сварка!$F$54</f>
        <v>0</v>
      </c>
      <c r="KV10" s="34"/>
      <c r="KW10" s="35"/>
      <c r="KX10" s="35"/>
      <c r="KY10" s="35"/>
      <c r="KZ10" s="36"/>
      <c r="LA10" s="28">
        <f>SUM(KV10:KY10)*$E10/[1]Сварка!$F$54</f>
        <v>0</v>
      </c>
      <c r="LB10" s="34"/>
      <c r="LC10" s="35"/>
      <c r="LD10" s="35"/>
      <c r="LE10" s="35"/>
      <c r="LF10" s="36"/>
      <c r="LG10" s="28">
        <f>SUM(LB10:LE10)*$E10/[1]Сварка!$F$54</f>
        <v>0</v>
      </c>
      <c r="LH10" s="32" t="e">
        <f>N10+T10+Z10+AF10+AL10+AR10+AX10+BD10+BJ10+BP10+BV10+CB10+CH10+CN10+CT10+CZ10+DF10+DL10+DR10+DX10+ED10+EJ10+EP10+EV10+FB10+FH10+FN10+FT10+FZ10+GF10+GL10+GR10+GX10+HD10+HJ10+HP10+HV10+IB10+IH10+IN10+IT10+IZ10+JF10+JL10+JR10+JX10+KD10+KJ10+KP10+KV10+LB10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I10" s="3" t="e">
        <f>LH10*$E10/[1]Сварка!$F$54</f>
        <v>#REF!</v>
      </c>
      <c r="LJ10" s="32" t="e">
        <f>O10+U10+AA10+AG10+AM10+AS10+AY10+BE10+BK10+BQ10+BW10+CC10+CI10+CO10+CU10+DA10+DG10+DM10+DS10+DY10+EE10+EK10+EQ10+EW10+FC10+FI10+FO10+FU10+GA10+GG10+GM10+GS10+GY10+HE10+HK10+HQ10+HW10+IC10+II10+IO10+IU10+JA10+JG10+JM10+JS10+JY10+KE10+KK10+KQ10+KW10+LC10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K10" s="3" t="e">
        <f>LJ10*$E10/[1]Сварка!$F$54</f>
        <v>#REF!</v>
      </c>
      <c r="LL10" s="32" t="e">
        <f>P10+V10+AB10+AH10+AN10+AT10+AZ10+BF10+BL10+BR10+BX10+CD10+CJ10+CP10+CV10+DB10+DH10+DN10+DT10+DZ10+EF10+EL10+ER10+EX10+FD10+FJ10+FP10+FV10+GB10+GH10+GN10+GT10+GZ10+HF10+HL10+HR10+HX10+ID10+IJ10+IP10+IV10+JB10+JH10+JN10+JT10+JZ10+KF10+KL10+KR10+KX10+LD10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M10" s="3" t="e">
        <f>LL10*$E10/[1]Сварка!$F$54</f>
        <v>#REF!</v>
      </c>
      <c r="LN10" s="32" t="e">
        <f>Q10+W10+AC10+AI10+AO10+AU10+BA10+BG10+BM10+BS10+BY10+CE10+CK10+CQ10+CW10+DC10+DI10+DO10+DU10+EA10+EG10+EM10+ES10+EY10+FE10+FK10+FQ10+FW10+GC10+GI10+GO10+GU10+HA10+HG10+HM10+HS10+HY10+IE10+IK10+IQ10+IW10+JC10+JI10+JO10+JU10+KA10+KG10+KM10+KS10+KY10+LE10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O10" s="3" t="e">
        <f>LN10*$E10/[1]Сварка!$F$54</f>
        <v>#REF!</v>
      </c>
      <c r="LP10" s="32" t="e">
        <f t="shared" si="6"/>
        <v>#REF!</v>
      </c>
    </row>
    <row r="11" spans="1:328" x14ac:dyDescent="0.25">
      <c r="A11" s="33">
        <v>8</v>
      </c>
      <c r="B11" s="24" t="s">
        <v>23</v>
      </c>
      <c r="C11" s="24" t="s">
        <v>22</v>
      </c>
      <c r="D11" s="49">
        <v>2</v>
      </c>
      <c r="E11" s="49">
        <v>358.84</v>
      </c>
      <c r="F11" s="51">
        <f t="shared" si="2"/>
        <v>717.68</v>
      </c>
      <c r="G11" s="58">
        <f t="shared" si="0"/>
        <v>9.834072633576928E-3</v>
      </c>
      <c r="H11" s="59">
        <f t="shared" si="3"/>
        <v>2</v>
      </c>
      <c r="I11" s="60">
        <f t="shared" si="1"/>
        <v>0</v>
      </c>
      <c r="J11" s="57"/>
      <c r="K11" s="61">
        <f t="shared" si="4"/>
        <v>0</v>
      </c>
      <c r="L11" s="65">
        <f t="shared" si="5"/>
        <v>0</v>
      </c>
      <c r="M11" s="13"/>
      <c r="N11" s="2"/>
      <c r="O11" s="2"/>
      <c r="P11" s="2"/>
      <c r="Q11" s="2"/>
      <c r="R11" s="2"/>
      <c r="S11" s="28"/>
      <c r="T11" s="34"/>
      <c r="U11" s="35"/>
      <c r="V11" s="35"/>
      <c r="W11" s="35"/>
      <c r="X11" s="36"/>
      <c r="Y11" s="28"/>
      <c r="Z11" s="34"/>
      <c r="AA11" s="35"/>
      <c r="AB11" s="35"/>
      <c r="AC11" s="35"/>
      <c r="AD11" s="36"/>
      <c r="AE11" s="28"/>
      <c r="AF11" s="34"/>
      <c r="AG11" s="35"/>
      <c r="AH11" s="35"/>
      <c r="AI11" s="35"/>
      <c r="AJ11" s="36"/>
      <c r="AK11" s="28">
        <f>SUM(AF11:AI11)*$E11/[1]Сварка!$F$54</f>
        <v>0</v>
      </c>
      <c r="AL11" s="34"/>
      <c r="AM11" s="35"/>
      <c r="AN11" s="35"/>
      <c r="AO11" s="35"/>
      <c r="AP11" s="36"/>
      <c r="AQ11" s="28">
        <f>SUM(AL11:AO11)*$E11/[1]Сварка!$F$54</f>
        <v>0</v>
      </c>
      <c r="AR11" s="34"/>
      <c r="AS11" s="35"/>
      <c r="AT11" s="35"/>
      <c r="AU11" s="35"/>
      <c r="AV11" s="36"/>
      <c r="AW11" s="28">
        <f>SUM(AR11:AU11)*$E11/[1]Сварка!$F$54</f>
        <v>0</v>
      </c>
      <c r="AX11" s="34"/>
      <c r="AY11" s="35"/>
      <c r="AZ11" s="35"/>
      <c r="BA11" s="35"/>
      <c r="BB11" s="36"/>
      <c r="BC11" s="28">
        <f>SUM(AX11:BA11)*$E11/[1]Сварка!$F$54</f>
        <v>0</v>
      </c>
      <c r="BD11" s="34"/>
      <c r="BE11" s="35"/>
      <c r="BF11" s="35"/>
      <c r="BG11" s="35"/>
      <c r="BH11" s="36"/>
      <c r="BI11" s="28">
        <f>SUM(BD11:BG11)*$E11/[1]Сварка!$F$54</f>
        <v>0</v>
      </c>
      <c r="BJ11" s="34"/>
      <c r="BK11" s="35"/>
      <c r="BL11" s="35"/>
      <c r="BM11" s="35"/>
      <c r="BN11" s="36"/>
      <c r="BO11" s="28">
        <f>SUM(BJ11:BM11)*$E11/[1]Сварка!$F$54</f>
        <v>0</v>
      </c>
      <c r="BP11" s="34"/>
      <c r="BQ11" s="35"/>
      <c r="BR11" s="35"/>
      <c r="BS11" s="35"/>
      <c r="BT11" s="36"/>
      <c r="BU11" s="28">
        <f>SUM(BP11:BS11)*$E11/[1]Сварка!$F$54</f>
        <v>0</v>
      </c>
      <c r="BV11" s="34"/>
      <c r="BW11" s="35"/>
      <c r="BX11" s="35"/>
      <c r="BY11" s="35"/>
      <c r="BZ11" s="36"/>
      <c r="CA11" s="28">
        <f>SUM(BV11:BY11)*$E11/[1]Сварка!$F$54</f>
        <v>0</v>
      </c>
      <c r="CB11" s="34"/>
      <c r="CC11" s="35"/>
      <c r="CD11" s="35"/>
      <c r="CE11" s="35"/>
      <c r="CF11" s="36"/>
      <c r="CG11" s="28">
        <f>SUM(CB11:CE11)*$E11/[1]Сварка!$F$54</f>
        <v>0</v>
      </c>
      <c r="CH11" s="34"/>
      <c r="CI11" s="35"/>
      <c r="CJ11" s="35"/>
      <c r="CK11" s="35"/>
      <c r="CL11" s="36"/>
      <c r="CM11" s="28">
        <f>SUM(CH11:CK11)*$E11/[1]Сварка!$F$54</f>
        <v>0</v>
      </c>
      <c r="CN11" s="34"/>
      <c r="CO11" s="35"/>
      <c r="CP11" s="35"/>
      <c r="CQ11" s="35"/>
      <c r="CR11" s="36"/>
      <c r="CS11" s="28">
        <f>SUM(CN11:CQ11)*$E11/[1]Сварка!$F$54</f>
        <v>0</v>
      </c>
      <c r="CT11" s="34"/>
      <c r="CU11" s="35"/>
      <c r="CV11" s="35"/>
      <c r="CW11" s="35"/>
      <c r="CX11" s="36"/>
      <c r="CY11" s="28">
        <f>SUM(CT11:CW11)*$E11/[1]Сварка!$F$54</f>
        <v>0</v>
      </c>
      <c r="CZ11" s="34"/>
      <c r="DA11" s="35"/>
      <c r="DB11" s="35"/>
      <c r="DC11" s="35"/>
      <c r="DD11" s="36"/>
      <c r="DE11" s="28">
        <f>SUM(CZ11:DC11)*$E11/[1]Сварка!$F$54</f>
        <v>0</v>
      </c>
      <c r="DF11" s="34"/>
      <c r="DG11" s="35"/>
      <c r="DH11" s="35"/>
      <c r="DI11" s="35"/>
      <c r="DJ11" s="36"/>
      <c r="DK11" s="28">
        <f>SUM(DF11:DI11)*$E11/[1]Сварка!$F$54</f>
        <v>0</v>
      </c>
      <c r="DL11" s="34"/>
      <c r="DM11" s="35"/>
      <c r="DN11" s="35"/>
      <c r="DO11" s="35"/>
      <c r="DP11" s="36"/>
      <c r="DQ11" s="28">
        <f>SUM(DL11:DO11)*$E11/[1]Сварка!$F$54</f>
        <v>0</v>
      </c>
      <c r="DR11" s="34"/>
      <c r="DS11" s="35"/>
      <c r="DT11" s="35"/>
      <c r="DU11" s="35"/>
      <c r="DV11" s="36"/>
      <c r="DW11" s="28">
        <f>SUM(DR11:DU11)*$E11/[1]Сварка!$F$54</f>
        <v>0</v>
      </c>
      <c r="DX11" s="34"/>
      <c r="DY11" s="35"/>
      <c r="DZ11" s="35"/>
      <c r="EA11" s="35"/>
      <c r="EB11" s="36"/>
      <c r="EC11" s="28">
        <f>SUM(DX11:EA11)*$E11/[1]Сварка!$F$54</f>
        <v>0</v>
      </c>
      <c r="ED11" s="34"/>
      <c r="EE11" s="35"/>
      <c r="EF11" s="35"/>
      <c r="EG11" s="35"/>
      <c r="EH11" s="36"/>
      <c r="EI11" s="28">
        <f>SUM(ED11:EG11)*$E11/[1]Сварка!$F$54</f>
        <v>0</v>
      </c>
      <c r="EJ11" s="34"/>
      <c r="EK11" s="35"/>
      <c r="EL11" s="35"/>
      <c r="EM11" s="35"/>
      <c r="EN11" s="36"/>
      <c r="EO11" s="28">
        <f>SUM(EJ11:EM11)*$E11/[1]Сварка!$F$54</f>
        <v>0</v>
      </c>
      <c r="EP11" s="34"/>
      <c r="EQ11" s="35"/>
      <c r="ER11" s="35"/>
      <c r="ES11" s="35"/>
      <c r="ET11" s="36"/>
      <c r="EU11" s="28">
        <f>SUM(EP11:ES11)*$E11/[1]Сварка!$F$54</f>
        <v>0</v>
      </c>
      <c r="EV11" s="34"/>
      <c r="EW11" s="35"/>
      <c r="EX11" s="35"/>
      <c r="EY11" s="35"/>
      <c r="EZ11" s="36"/>
      <c r="FA11" s="28">
        <f>SUM(EV11:EY11)*$E11/[1]Сварка!$F$54</f>
        <v>0</v>
      </c>
      <c r="FB11" s="34"/>
      <c r="FC11" s="35"/>
      <c r="FD11" s="35"/>
      <c r="FE11" s="35"/>
      <c r="FF11" s="36"/>
      <c r="FG11" s="28">
        <f>SUM(FB11:FE11)*$E11/[1]Сварка!$F$54</f>
        <v>0</v>
      </c>
      <c r="FH11" s="34"/>
      <c r="FI11" s="35"/>
      <c r="FJ11" s="35"/>
      <c r="FK11" s="35"/>
      <c r="FL11" s="36"/>
      <c r="FM11" s="28">
        <f>SUM(FH11:FK11)*$E11/[1]Сварка!$F$54</f>
        <v>0</v>
      </c>
      <c r="FN11" s="34"/>
      <c r="FO11" s="35"/>
      <c r="FP11" s="35"/>
      <c r="FQ11" s="35"/>
      <c r="FR11" s="36"/>
      <c r="FS11" s="28">
        <f>SUM(FN11:FQ11)*$E11/[1]Сварка!$F$54</f>
        <v>0</v>
      </c>
      <c r="FT11" s="34"/>
      <c r="FU11" s="35"/>
      <c r="FV11" s="35"/>
      <c r="FW11" s="35"/>
      <c r="FX11" s="36"/>
      <c r="FY11" s="28">
        <f>SUM(FT11:FW11)*$E11/[1]Сварка!$F$54</f>
        <v>0</v>
      </c>
      <c r="FZ11" s="34"/>
      <c r="GA11" s="35"/>
      <c r="GB11" s="35"/>
      <c r="GC11" s="35"/>
      <c r="GD11" s="36"/>
      <c r="GE11" s="28">
        <f>SUM(FZ11:GC11)*$E11/[1]Сварка!$F$54</f>
        <v>0</v>
      </c>
      <c r="GF11" s="34"/>
      <c r="GG11" s="35"/>
      <c r="GH11" s="35"/>
      <c r="GI11" s="35"/>
      <c r="GJ11" s="36"/>
      <c r="GK11" s="28">
        <f>SUM(GF11:GI11)*$E11/[1]Сварка!$F$54</f>
        <v>0</v>
      </c>
      <c r="GL11" s="34"/>
      <c r="GM11" s="35"/>
      <c r="GN11" s="35"/>
      <c r="GO11" s="35"/>
      <c r="GP11" s="36"/>
      <c r="GQ11" s="28">
        <f>SUM(GL11:GO11)*$E11/[1]Сварка!$F$54</f>
        <v>0</v>
      </c>
      <c r="GR11" s="34"/>
      <c r="GS11" s="35"/>
      <c r="GT11" s="35"/>
      <c r="GU11" s="35"/>
      <c r="GV11" s="36"/>
      <c r="GW11" s="28">
        <f>SUM(GR11:GU11)*$E11/[1]Сварка!$F$54</f>
        <v>0</v>
      </c>
      <c r="GX11" s="34"/>
      <c r="GY11" s="35"/>
      <c r="GZ11" s="35"/>
      <c r="HA11" s="35"/>
      <c r="HB11" s="36"/>
      <c r="HC11" s="28">
        <f>SUM(GX11:HA11)*$E11/[1]Сварка!$F$54</f>
        <v>0</v>
      </c>
      <c r="HD11" s="34"/>
      <c r="HE11" s="35"/>
      <c r="HF11" s="35"/>
      <c r="HG11" s="35"/>
      <c r="HH11" s="36"/>
      <c r="HI11" s="28">
        <f>SUM(HD11:HG11)*$E11/[1]Сварка!$F$54</f>
        <v>0</v>
      </c>
      <c r="HJ11" s="34"/>
      <c r="HK11" s="35"/>
      <c r="HL11" s="35"/>
      <c r="HM11" s="35"/>
      <c r="HN11" s="36"/>
      <c r="HO11" s="28">
        <f>SUM(HJ11:HM11)*$E11/[1]Сварка!$F$54</f>
        <v>0</v>
      </c>
      <c r="HP11" s="34"/>
      <c r="HQ11" s="35"/>
      <c r="HR11" s="35"/>
      <c r="HS11" s="35"/>
      <c r="HT11" s="36"/>
      <c r="HU11" s="28">
        <f>SUM(HP11:HS11)*$E11/[1]Сварка!$F$54</f>
        <v>0</v>
      </c>
      <c r="HV11" s="34"/>
      <c r="HW11" s="35"/>
      <c r="HX11" s="35"/>
      <c r="HY11" s="35"/>
      <c r="HZ11" s="36"/>
      <c r="IA11" s="28">
        <f>SUM(HV11:HY11)*$E11/[1]Сварка!$F$54</f>
        <v>0</v>
      </c>
      <c r="IB11" s="34"/>
      <c r="IC11" s="35"/>
      <c r="ID11" s="35"/>
      <c r="IE11" s="35"/>
      <c r="IF11" s="36"/>
      <c r="IG11" s="28">
        <f>SUM(IB11:IE11)*$E11/[1]Сварка!$F$54</f>
        <v>0</v>
      </c>
      <c r="IH11" s="34"/>
      <c r="II11" s="35"/>
      <c r="IJ11" s="35"/>
      <c r="IK11" s="35"/>
      <c r="IL11" s="36"/>
      <c r="IM11" s="28">
        <f>SUM(IH11:IK11)*$E11/[1]Сварка!$F$54</f>
        <v>0</v>
      </c>
      <c r="IN11" s="34"/>
      <c r="IO11" s="35"/>
      <c r="IP11" s="35"/>
      <c r="IQ11" s="35"/>
      <c r="IR11" s="36"/>
      <c r="IS11" s="28">
        <f>SUM(IN11:IQ11)*$E11/[1]Сварка!$F$54</f>
        <v>0</v>
      </c>
      <c r="IT11" s="34"/>
      <c r="IU11" s="35"/>
      <c r="IV11" s="35"/>
      <c r="IW11" s="35"/>
      <c r="IX11" s="36"/>
      <c r="IY11" s="28">
        <f>SUM(IT11:IW11)*$E11/[1]Сварка!$F$54</f>
        <v>0</v>
      </c>
      <c r="IZ11" s="34"/>
      <c r="JA11" s="35"/>
      <c r="JB11" s="35"/>
      <c r="JC11" s="35"/>
      <c r="JD11" s="36"/>
      <c r="JE11" s="28">
        <f>SUM(IZ11:JC11)*$E11/[1]Сварка!$F$54</f>
        <v>0</v>
      </c>
      <c r="JF11" s="34"/>
      <c r="JG11" s="35"/>
      <c r="JH11" s="35"/>
      <c r="JI11" s="35"/>
      <c r="JJ11" s="36"/>
      <c r="JK11" s="28">
        <f>SUM(JF11:JI11)*$E11/[1]Сварка!$F$54</f>
        <v>0</v>
      </c>
      <c r="JL11" s="34"/>
      <c r="JM11" s="35"/>
      <c r="JN11" s="35"/>
      <c r="JO11" s="35"/>
      <c r="JP11" s="36"/>
      <c r="JQ11" s="28">
        <f>SUM(JL11:JO11)*$E11/[1]Сварка!$F$54</f>
        <v>0</v>
      </c>
      <c r="JR11" s="34"/>
      <c r="JS11" s="35"/>
      <c r="JT11" s="35"/>
      <c r="JU11" s="35"/>
      <c r="JV11" s="36"/>
      <c r="JW11" s="28">
        <f>SUM(JR11:JU11)*$E11/[1]Сварка!$F$54</f>
        <v>0</v>
      </c>
      <c r="JX11" s="34"/>
      <c r="JY11" s="35"/>
      <c r="JZ11" s="35"/>
      <c r="KA11" s="35"/>
      <c r="KB11" s="36"/>
      <c r="KC11" s="28">
        <f>SUM(JX11:KA11)*$E11/[1]Сварка!$F$54</f>
        <v>0</v>
      </c>
      <c r="KD11" s="34"/>
      <c r="KE11" s="35"/>
      <c r="KF11" s="35"/>
      <c r="KG11" s="35"/>
      <c r="KH11" s="36"/>
      <c r="KI11" s="28">
        <f>SUM(KD11:KG11)*$E11/[1]Сварка!$F$54</f>
        <v>0</v>
      </c>
      <c r="KJ11" s="34"/>
      <c r="KK11" s="35"/>
      <c r="KL11" s="35"/>
      <c r="KM11" s="35"/>
      <c r="KN11" s="36"/>
      <c r="KO11" s="28">
        <f>SUM(KJ11:KM11)*$E11/[1]Сварка!$F$54</f>
        <v>0</v>
      </c>
      <c r="KP11" s="34"/>
      <c r="KQ11" s="35"/>
      <c r="KR11" s="35"/>
      <c r="KS11" s="35"/>
      <c r="KT11" s="36"/>
      <c r="KU11" s="28">
        <f>SUM(KP11:KS11)*$E11/[1]Сварка!$F$54</f>
        <v>0</v>
      </c>
      <c r="KV11" s="34"/>
      <c r="KW11" s="35"/>
      <c r="KX11" s="35"/>
      <c r="KY11" s="35"/>
      <c r="KZ11" s="36"/>
      <c r="LA11" s="28">
        <f>SUM(KV11:KY11)*$E11/[1]Сварка!$F$54</f>
        <v>0</v>
      </c>
      <c r="LB11" s="34"/>
      <c r="LC11" s="35"/>
      <c r="LD11" s="35"/>
      <c r="LE11" s="35"/>
      <c r="LF11" s="36"/>
      <c r="LG11" s="28">
        <f>SUM(LB11:LE11)*$E11/[1]Сварка!$F$54</f>
        <v>0</v>
      </c>
      <c r="LH11" s="32" t="e">
        <f>N11+T11+Z11+AF11+AL11+AR11+AX11+BD11+BJ11+BP11+BV11+CB11+CH11+CN11+CT11+CZ11+DF11+DL11+DR11+DX11+ED11+EJ11+EP11+EV11+FB11+FH11+FN11+FT11+FZ11+GF11+GL11+GR11+GX11+HD11+HJ11+HP11+HV11+IB11+IH11+IN11+IT11+IZ11+JF11+JL11+JR11+JX11+KD11+KJ11+KP11+KV11+LB11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I11" s="3" t="e">
        <f>LH11*$E11/[1]Сварка!$F$54</f>
        <v>#REF!</v>
      </c>
      <c r="LJ11" s="32" t="e">
        <f>O11+U11+AA11+AG11+AM11+AS11+AY11+BE11+BK11+BQ11+BW11+CC11+CI11+CO11+CU11+DA11+DG11+DM11+DS11+DY11+EE11+EK11+EQ11+EW11+FC11+FI11+FO11+FU11+GA11+GG11+GM11+GS11+GY11+HE11+HK11+HQ11+HW11+IC11+II11+IO11+IU11+JA11+JG11+JM11+JS11+JY11+KE11+KK11+KQ11+KW11+LC11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K11" s="3" t="e">
        <f>LJ11*$E11/[1]Сварка!$F$54</f>
        <v>#REF!</v>
      </c>
      <c r="LL11" s="32" t="e">
        <f>P11+V11+AB11+AH11+AN11+AT11+AZ11+BF11+BL11+BR11+BX11+CD11+CJ11+CP11+CV11+DB11+DH11+DN11+DT11+DZ11+EF11+EL11+ER11+EX11+FD11+FJ11+FP11+FV11+GB11+GH11+GN11+GT11+GZ11+HF11+HL11+HR11+HX11+ID11+IJ11+IP11+IV11+JB11+JH11+JN11+JT11+JZ11+KF11+KL11+KR11+KX11+LD11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M11" s="3" t="e">
        <f>LL11*$E11/[1]Сварка!$F$54</f>
        <v>#REF!</v>
      </c>
      <c r="LN11" s="32" t="e">
        <f>Q11+W11+AC11+AI11+AO11+AU11+BA11+BG11+BM11+BS11+BY11+CE11+CK11+CQ11+CW11+DC11+DI11+DO11+DU11+EA11+EG11+EM11+ES11+EY11+FE11+FK11+FQ11+FW11+GC11+GI11+GO11+GU11+HA11+HG11+HM11+HS11+HY11+IE11+IK11+IQ11+IW11+JC11+JI11+JO11+JU11+KA11+KG11+KM11+KS11+KY11+LE11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O11" s="3" t="e">
        <f>LN11*$E11/[1]Сварка!$F$54</f>
        <v>#REF!</v>
      </c>
      <c r="LP11" s="32" t="e">
        <f t="shared" si="6"/>
        <v>#REF!</v>
      </c>
    </row>
    <row r="12" spans="1:328" x14ac:dyDescent="0.25">
      <c r="A12" s="33">
        <v>9</v>
      </c>
      <c r="B12" s="24" t="s">
        <v>24</v>
      </c>
      <c r="C12" s="24" t="s">
        <v>22</v>
      </c>
      <c r="D12" s="49">
        <v>4</v>
      </c>
      <c r="E12" s="49">
        <v>367.79</v>
      </c>
      <c r="F12" s="51">
        <f t="shared" si="2"/>
        <v>1471.16</v>
      </c>
      <c r="G12" s="58">
        <f t="shared" si="0"/>
        <v>2.0158697881525241E-2</v>
      </c>
      <c r="H12" s="59">
        <f t="shared" si="3"/>
        <v>4</v>
      </c>
      <c r="I12" s="60">
        <f t="shared" si="1"/>
        <v>0</v>
      </c>
      <c r="J12" s="57"/>
      <c r="K12" s="61">
        <f t="shared" si="4"/>
        <v>0</v>
      </c>
      <c r="L12" s="65">
        <f t="shared" si="5"/>
        <v>0</v>
      </c>
      <c r="M12" s="13"/>
      <c r="N12" s="2"/>
      <c r="O12" s="2"/>
      <c r="P12" s="2"/>
      <c r="Q12" s="2"/>
      <c r="R12" s="2"/>
      <c r="S12" s="28"/>
      <c r="T12" s="34"/>
      <c r="U12" s="35"/>
      <c r="V12" s="35"/>
      <c r="W12" s="35"/>
      <c r="X12" s="36"/>
      <c r="Y12" s="28"/>
      <c r="Z12" s="34"/>
      <c r="AA12" s="35"/>
      <c r="AB12" s="35"/>
      <c r="AC12" s="35"/>
      <c r="AD12" s="36"/>
      <c r="AE12" s="28"/>
      <c r="AF12" s="34"/>
      <c r="AG12" s="35"/>
      <c r="AH12" s="35"/>
      <c r="AI12" s="35"/>
      <c r="AJ12" s="36"/>
      <c r="AK12" s="28">
        <f>SUM(AF12:AI12)*$E12/[1]Сварка!$F$54</f>
        <v>0</v>
      </c>
      <c r="AL12" s="34"/>
      <c r="AM12" s="35"/>
      <c r="AN12" s="35"/>
      <c r="AO12" s="35"/>
      <c r="AP12" s="36"/>
      <c r="AQ12" s="28">
        <f>SUM(AL12:AO12)*$E12/[1]Сварка!$F$54</f>
        <v>0</v>
      </c>
      <c r="AR12" s="34"/>
      <c r="AS12" s="35"/>
      <c r="AT12" s="35"/>
      <c r="AU12" s="35"/>
      <c r="AV12" s="36"/>
      <c r="AW12" s="28">
        <f>SUM(AR12:AU12)*$E12/[1]Сварка!$F$54</f>
        <v>0</v>
      </c>
      <c r="AX12" s="34"/>
      <c r="AY12" s="35"/>
      <c r="AZ12" s="35"/>
      <c r="BA12" s="35"/>
      <c r="BB12" s="36"/>
      <c r="BC12" s="28">
        <f>SUM(AX12:BA12)*$E12/[1]Сварка!$F$54</f>
        <v>0</v>
      </c>
      <c r="BD12" s="34"/>
      <c r="BE12" s="35"/>
      <c r="BF12" s="35"/>
      <c r="BG12" s="35"/>
      <c r="BH12" s="36"/>
      <c r="BI12" s="28">
        <f>SUM(BD12:BG12)*$E12/[1]Сварка!$F$54</f>
        <v>0</v>
      </c>
      <c r="BJ12" s="34"/>
      <c r="BK12" s="35"/>
      <c r="BL12" s="35"/>
      <c r="BM12" s="35"/>
      <c r="BN12" s="36"/>
      <c r="BO12" s="28">
        <f>SUM(BJ12:BM12)*$E12/[1]Сварка!$F$54</f>
        <v>0</v>
      </c>
      <c r="BP12" s="34"/>
      <c r="BQ12" s="35"/>
      <c r="BR12" s="35"/>
      <c r="BS12" s="35"/>
      <c r="BT12" s="36"/>
      <c r="BU12" s="28">
        <f>SUM(BP12:BS12)*$E12/[1]Сварка!$F$54</f>
        <v>0</v>
      </c>
      <c r="BV12" s="34"/>
      <c r="BW12" s="35"/>
      <c r="BX12" s="35"/>
      <c r="BY12" s="35"/>
      <c r="BZ12" s="36"/>
      <c r="CA12" s="28">
        <f>SUM(BV12:BY12)*$E12/[1]Сварка!$F$54</f>
        <v>0</v>
      </c>
      <c r="CB12" s="34"/>
      <c r="CC12" s="35"/>
      <c r="CD12" s="35"/>
      <c r="CE12" s="35"/>
      <c r="CF12" s="36"/>
      <c r="CG12" s="28">
        <f>SUM(CB12:CE12)*$E12/[1]Сварка!$F$54</f>
        <v>0</v>
      </c>
      <c r="CH12" s="34"/>
      <c r="CI12" s="35"/>
      <c r="CJ12" s="35"/>
      <c r="CK12" s="35"/>
      <c r="CL12" s="36"/>
      <c r="CM12" s="28">
        <f>SUM(CH12:CK12)*$E12/[1]Сварка!$F$54</f>
        <v>0</v>
      </c>
      <c r="CN12" s="34"/>
      <c r="CO12" s="35"/>
      <c r="CP12" s="35"/>
      <c r="CQ12" s="35"/>
      <c r="CR12" s="36"/>
      <c r="CS12" s="28">
        <f>SUM(CN12:CQ12)*$E12/[1]Сварка!$F$54</f>
        <v>0</v>
      </c>
      <c r="CT12" s="34"/>
      <c r="CU12" s="35"/>
      <c r="CV12" s="35"/>
      <c r="CW12" s="35"/>
      <c r="CX12" s="36"/>
      <c r="CY12" s="28">
        <f>SUM(CT12:CW12)*$E12/[1]Сварка!$F$54</f>
        <v>0</v>
      </c>
      <c r="CZ12" s="34"/>
      <c r="DA12" s="35"/>
      <c r="DB12" s="35"/>
      <c r="DC12" s="35"/>
      <c r="DD12" s="36"/>
      <c r="DE12" s="28">
        <f>SUM(CZ12:DC12)*$E12/[1]Сварка!$F$54</f>
        <v>0</v>
      </c>
      <c r="DF12" s="34"/>
      <c r="DG12" s="35"/>
      <c r="DH12" s="35"/>
      <c r="DI12" s="35"/>
      <c r="DJ12" s="36"/>
      <c r="DK12" s="28">
        <f>SUM(DF12:DI12)*$E12/[1]Сварка!$F$54</f>
        <v>0</v>
      </c>
      <c r="DL12" s="34"/>
      <c r="DM12" s="35"/>
      <c r="DN12" s="35"/>
      <c r="DO12" s="35"/>
      <c r="DP12" s="36"/>
      <c r="DQ12" s="28">
        <f>SUM(DL12:DO12)*$E12/[1]Сварка!$F$54</f>
        <v>0</v>
      </c>
      <c r="DR12" s="34"/>
      <c r="DS12" s="35"/>
      <c r="DT12" s="35"/>
      <c r="DU12" s="35"/>
      <c r="DV12" s="36"/>
      <c r="DW12" s="28">
        <f>SUM(DR12:DU12)*$E12/[1]Сварка!$F$54</f>
        <v>0</v>
      </c>
      <c r="DX12" s="34"/>
      <c r="DY12" s="35"/>
      <c r="DZ12" s="35"/>
      <c r="EA12" s="35"/>
      <c r="EB12" s="36"/>
      <c r="EC12" s="28">
        <f>SUM(DX12:EA12)*$E12/[1]Сварка!$F$54</f>
        <v>0</v>
      </c>
      <c r="ED12" s="34"/>
      <c r="EE12" s="35"/>
      <c r="EF12" s="35"/>
      <c r="EG12" s="35"/>
      <c r="EH12" s="36"/>
      <c r="EI12" s="28">
        <f>SUM(ED12:EG12)*$E12/[1]Сварка!$F$54</f>
        <v>0</v>
      </c>
      <c r="EJ12" s="34"/>
      <c r="EK12" s="35"/>
      <c r="EL12" s="35"/>
      <c r="EM12" s="35"/>
      <c r="EN12" s="36"/>
      <c r="EO12" s="28">
        <f>SUM(EJ12:EM12)*$E12/[1]Сварка!$F$54</f>
        <v>0</v>
      </c>
      <c r="EP12" s="34"/>
      <c r="EQ12" s="35"/>
      <c r="ER12" s="35"/>
      <c r="ES12" s="35"/>
      <c r="ET12" s="36"/>
      <c r="EU12" s="28">
        <f>SUM(EP12:ES12)*$E12/[1]Сварка!$F$54</f>
        <v>0</v>
      </c>
      <c r="EV12" s="34"/>
      <c r="EW12" s="35"/>
      <c r="EX12" s="35"/>
      <c r="EY12" s="35"/>
      <c r="EZ12" s="36"/>
      <c r="FA12" s="28">
        <f>SUM(EV12:EY12)*$E12/[1]Сварка!$F$54</f>
        <v>0</v>
      </c>
      <c r="FB12" s="34"/>
      <c r="FC12" s="35"/>
      <c r="FD12" s="35"/>
      <c r="FE12" s="35"/>
      <c r="FF12" s="36"/>
      <c r="FG12" s="28">
        <f>SUM(FB12:FE12)*$E12/[1]Сварка!$F$54</f>
        <v>0</v>
      </c>
      <c r="FH12" s="34"/>
      <c r="FI12" s="35"/>
      <c r="FJ12" s="35"/>
      <c r="FK12" s="35"/>
      <c r="FL12" s="36"/>
      <c r="FM12" s="28">
        <f>SUM(FH12:FK12)*$E12/[1]Сварка!$F$54</f>
        <v>0</v>
      </c>
      <c r="FN12" s="34"/>
      <c r="FO12" s="35"/>
      <c r="FP12" s="35"/>
      <c r="FQ12" s="35"/>
      <c r="FR12" s="36"/>
      <c r="FS12" s="28">
        <f>SUM(FN12:FQ12)*$E12/[1]Сварка!$F$54</f>
        <v>0</v>
      </c>
      <c r="FT12" s="34"/>
      <c r="FU12" s="35"/>
      <c r="FV12" s="35"/>
      <c r="FW12" s="35"/>
      <c r="FX12" s="36"/>
      <c r="FY12" s="28">
        <f>SUM(FT12:FW12)*$E12/[1]Сварка!$F$54</f>
        <v>0</v>
      </c>
      <c r="FZ12" s="34"/>
      <c r="GA12" s="35"/>
      <c r="GB12" s="35"/>
      <c r="GC12" s="35"/>
      <c r="GD12" s="36"/>
      <c r="GE12" s="28">
        <f>SUM(FZ12:GC12)*$E12/[1]Сварка!$F$54</f>
        <v>0</v>
      </c>
      <c r="GF12" s="34"/>
      <c r="GG12" s="35"/>
      <c r="GH12" s="35"/>
      <c r="GI12" s="35"/>
      <c r="GJ12" s="36"/>
      <c r="GK12" s="28">
        <f>SUM(GF12:GI12)*$E12/[1]Сварка!$F$54</f>
        <v>0</v>
      </c>
      <c r="GL12" s="34"/>
      <c r="GM12" s="35"/>
      <c r="GN12" s="35"/>
      <c r="GO12" s="35"/>
      <c r="GP12" s="36"/>
      <c r="GQ12" s="28">
        <f>SUM(GL12:GO12)*$E12/[1]Сварка!$F$54</f>
        <v>0</v>
      </c>
      <c r="GR12" s="34"/>
      <c r="GS12" s="35"/>
      <c r="GT12" s="35"/>
      <c r="GU12" s="35"/>
      <c r="GV12" s="36"/>
      <c r="GW12" s="28">
        <f>SUM(GR12:GU12)*$E12/[1]Сварка!$F$54</f>
        <v>0</v>
      </c>
      <c r="GX12" s="34"/>
      <c r="GY12" s="35"/>
      <c r="GZ12" s="35"/>
      <c r="HA12" s="35"/>
      <c r="HB12" s="36"/>
      <c r="HC12" s="28">
        <f>SUM(GX12:HA12)*$E12/[1]Сварка!$F$54</f>
        <v>0</v>
      </c>
      <c r="HD12" s="34"/>
      <c r="HE12" s="35"/>
      <c r="HF12" s="35"/>
      <c r="HG12" s="35"/>
      <c r="HH12" s="36"/>
      <c r="HI12" s="28">
        <f>SUM(HD12:HG12)*$E12/[1]Сварка!$F$54</f>
        <v>0</v>
      </c>
      <c r="HJ12" s="34"/>
      <c r="HK12" s="35"/>
      <c r="HL12" s="35"/>
      <c r="HM12" s="35"/>
      <c r="HN12" s="36"/>
      <c r="HO12" s="28">
        <f>SUM(HJ12:HM12)*$E12/[1]Сварка!$F$54</f>
        <v>0</v>
      </c>
      <c r="HP12" s="34"/>
      <c r="HQ12" s="35"/>
      <c r="HR12" s="35"/>
      <c r="HS12" s="35"/>
      <c r="HT12" s="36"/>
      <c r="HU12" s="28">
        <f>SUM(HP12:HS12)*$E12/[1]Сварка!$F$54</f>
        <v>0</v>
      </c>
      <c r="HV12" s="34"/>
      <c r="HW12" s="35"/>
      <c r="HX12" s="35"/>
      <c r="HY12" s="35"/>
      <c r="HZ12" s="36"/>
      <c r="IA12" s="28">
        <f>SUM(HV12:HY12)*$E12/[1]Сварка!$F$54</f>
        <v>0</v>
      </c>
      <c r="IB12" s="34"/>
      <c r="IC12" s="35"/>
      <c r="ID12" s="35"/>
      <c r="IE12" s="35"/>
      <c r="IF12" s="36"/>
      <c r="IG12" s="28">
        <f>SUM(IB12:IE12)*$E12/[1]Сварка!$F$54</f>
        <v>0</v>
      </c>
      <c r="IH12" s="34"/>
      <c r="II12" s="35"/>
      <c r="IJ12" s="35"/>
      <c r="IK12" s="35"/>
      <c r="IL12" s="36"/>
      <c r="IM12" s="28">
        <f>SUM(IH12:IK12)*$E12/[1]Сварка!$F$54</f>
        <v>0</v>
      </c>
      <c r="IN12" s="34"/>
      <c r="IO12" s="35"/>
      <c r="IP12" s="35"/>
      <c r="IQ12" s="35"/>
      <c r="IR12" s="36"/>
      <c r="IS12" s="28">
        <f>SUM(IN12:IQ12)*$E12/[1]Сварка!$F$54</f>
        <v>0</v>
      </c>
      <c r="IT12" s="34"/>
      <c r="IU12" s="35"/>
      <c r="IV12" s="35"/>
      <c r="IW12" s="35"/>
      <c r="IX12" s="36"/>
      <c r="IY12" s="28">
        <f>SUM(IT12:IW12)*$E12/[1]Сварка!$F$54</f>
        <v>0</v>
      </c>
      <c r="IZ12" s="34"/>
      <c r="JA12" s="35"/>
      <c r="JB12" s="35"/>
      <c r="JC12" s="35"/>
      <c r="JD12" s="36"/>
      <c r="JE12" s="28">
        <f>SUM(IZ12:JC12)*$E12/[1]Сварка!$F$54</f>
        <v>0</v>
      </c>
      <c r="JF12" s="34"/>
      <c r="JG12" s="35"/>
      <c r="JH12" s="35"/>
      <c r="JI12" s="35"/>
      <c r="JJ12" s="36"/>
      <c r="JK12" s="28">
        <f>SUM(JF12:JI12)*$E12/[1]Сварка!$F$54</f>
        <v>0</v>
      </c>
      <c r="JL12" s="34"/>
      <c r="JM12" s="35"/>
      <c r="JN12" s="35"/>
      <c r="JO12" s="35"/>
      <c r="JP12" s="36"/>
      <c r="JQ12" s="28">
        <f>SUM(JL12:JO12)*$E12/[1]Сварка!$F$54</f>
        <v>0</v>
      </c>
      <c r="JR12" s="34"/>
      <c r="JS12" s="35"/>
      <c r="JT12" s="35"/>
      <c r="JU12" s="35"/>
      <c r="JV12" s="36"/>
      <c r="JW12" s="28">
        <f>SUM(JR12:JU12)*$E12/[1]Сварка!$F$54</f>
        <v>0</v>
      </c>
      <c r="JX12" s="34"/>
      <c r="JY12" s="35"/>
      <c r="JZ12" s="35"/>
      <c r="KA12" s="35"/>
      <c r="KB12" s="36"/>
      <c r="KC12" s="28">
        <f>SUM(JX12:KA12)*$E12/[1]Сварка!$F$54</f>
        <v>0</v>
      </c>
      <c r="KD12" s="34"/>
      <c r="KE12" s="35"/>
      <c r="KF12" s="35"/>
      <c r="KG12" s="35"/>
      <c r="KH12" s="36"/>
      <c r="KI12" s="28">
        <f>SUM(KD12:KG12)*$E12/[1]Сварка!$F$54</f>
        <v>0</v>
      </c>
      <c r="KJ12" s="34"/>
      <c r="KK12" s="35"/>
      <c r="KL12" s="35"/>
      <c r="KM12" s="35"/>
      <c r="KN12" s="36"/>
      <c r="KO12" s="28">
        <f>SUM(KJ12:KM12)*$E12/[1]Сварка!$F$54</f>
        <v>0</v>
      </c>
      <c r="KP12" s="34"/>
      <c r="KQ12" s="35"/>
      <c r="KR12" s="35"/>
      <c r="KS12" s="35"/>
      <c r="KT12" s="36"/>
      <c r="KU12" s="28">
        <f>SUM(KP12:KS12)*$E12/[1]Сварка!$F$54</f>
        <v>0</v>
      </c>
      <c r="KV12" s="34"/>
      <c r="KW12" s="35"/>
      <c r="KX12" s="35"/>
      <c r="KY12" s="35"/>
      <c r="KZ12" s="36"/>
      <c r="LA12" s="28">
        <f>SUM(KV12:KY12)*$E12/[1]Сварка!$F$54</f>
        <v>0</v>
      </c>
      <c r="LB12" s="34"/>
      <c r="LC12" s="35"/>
      <c r="LD12" s="35"/>
      <c r="LE12" s="35"/>
      <c r="LF12" s="36"/>
      <c r="LG12" s="28">
        <f>SUM(LB12:LE12)*$E12/[1]Сварка!$F$54</f>
        <v>0</v>
      </c>
      <c r="LH12" s="32" t="e">
        <f>N12+T12+Z12+AF12+AL12+AR12+AX12+BD12+BJ12+BP12+BV12+CB12+CH12+CN12+CT12+CZ12+DF12+DL12+DR12+DX12+ED12+EJ12+EP12+EV12+FB12+FH12+FN12+FT12+FZ12+GF12+GL12+GR12+GX12+HD12+HJ12+HP12+HV12+IB12+IH12+IN12+IT12+IZ12+JF12+JL12+JR12+JX12+KD12+KJ12+KP12+KV12+LB12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I12" s="3" t="e">
        <f>LH12*$E12/[1]Сварка!$F$54</f>
        <v>#REF!</v>
      </c>
      <c r="LJ12" s="32" t="e">
        <f>O12+U12+AA12+AG12+AM12+AS12+AY12+BE12+BK12+BQ12+BW12+CC12+CI12+CO12+CU12+DA12+DG12+DM12+DS12+DY12+EE12+EK12+EQ12+EW12+FC12+FI12+FO12+FU12+GA12+GG12+GM12+GS12+GY12+HE12+HK12+HQ12+HW12+IC12+II12+IO12+IU12+JA12+JG12+JM12+JS12+JY12+KE12+KK12+KQ12+KW12+LC12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K12" s="3" t="e">
        <f>LJ12*$E12/[1]Сварка!$F$54</f>
        <v>#REF!</v>
      </c>
      <c r="LL12" s="32" t="e">
        <f>P12+V12+AB12+AH12+AN12+AT12+AZ12+BF12+BL12+BR12+BX12+CD12+CJ12+CP12+CV12+DB12+DH12+DN12+DT12+DZ12+EF12+EL12+ER12+EX12+FD12+FJ12+FP12+FV12+GB12+GH12+GN12+GT12+GZ12+HF12+HL12+HR12+HX12+ID12+IJ12+IP12+IV12+JB12+JH12+JN12+JT12+JZ12+KF12+KL12+KR12+KX12+LD12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M12" s="3" t="e">
        <f>LL12*$E12/[1]Сварка!$F$54</f>
        <v>#REF!</v>
      </c>
      <c r="LN12" s="32" t="e">
        <f>Q12+W12+AC12+AI12+AO12+AU12+BA12+BG12+BM12+BS12+BY12+CE12+CK12+CQ12+CW12+DC12+DI12+DO12+DU12+EA12+EG12+EM12+ES12+EY12+FE12+FK12+FQ12+FW12+GC12+GI12+GO12+GU12+HA12+HG12+HM12+HS12+HY12+IE12+IK12+IQ12+IW12+JC12+JI12+JO12+JU12+KA12+KG12+KM12+KS12+KY12+LE12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O12" s="3" t="e">
        <f>LN12*$E12/[1]Сварка!$F$54</f>
        <v>#REF!</v>
      </c>
      <c r="LP12" s="32" t="e">
        <f t="shared" si="6"/>
        <v>#REF!</v>
      </c>
    </row>
    <row r="13" spans="1:328" x14ac:dyDescent="0.25">
      <c r="A13" s="33">
        <v>10</v>
      </c>
      <c r="B13" s="24" t="s">
        <v>25</v>
      </c>
      <c r="C13" s="24" t="s">
        <v>26</v>
      </c>
      <c r="D13" s="49">
        <v>4</v>
      </c>
      <c r="E13" s="49">
        <v>367.79</v>
      </c>
      <c r="F13" s="51">
        <f t="shared" si="2"/>
        <v>1471.16</v>
      </c>
      <c r="G13" s="58">
        <f t="shared" si="0"/>
        <v>2.0158697881525241E-2</v>
      </c>
      <c r="H13" s="59">
        <f t="shared" si="3"/>
        <v>4</v>
      </c>
      <c r="I13" s="60">
        <f t="shared" si="1"/>
        <v>0</v>
      </c>
      <c r="J13" s="57"/>
      <c r="K13" s="61">
        <f t="shared" si="4"/>
        <v>0</v>
      </c>
      <c r="L13" s="65">
        <f t="shared" si="5"/>
        <v>0</v>
      </c>
      <c r="M13" s="13"/>
      <c r="N13" s="2"/>
      <c r="O13" s="2"/>
      <c r="P13" s="2"/>
      <c r="Q13" s="2"/>
      <c r="R13" s="2"/>
      <c r="S13" s="28"/>
      <c r="T13" s="34"/>
      <c r="U13" s="35"/>
      <c r="V13" s="35"/>
      <c r="W13" s="35"/>
      <c r="X13" s="36"/>
      <c r="Y13" s="28"/>
      <c r="Z13" s="34"/>
      <c r="AA13" s="35"/>
      <c r="AB13" s="35"/>
      <c r="AC13" s="35"/>
      <c r="AD13" s="36"/>
      <c r="AE13" s="28"/>
      <c r="AF13" s="34"/>
      <c r="AG13" s="35"/>
      <c r="AH13" s="35"/>
      <c r="AI13" s="35"/>
      <c r="AJ13" s="36"/>
      <c r="AK13" s="28">
        <f>SUM(AF13:AI13)*$E13/[1]Сварка!$F$54</f>
        <v>0</v>
      </c>
      <c r="AL13" s="34"/>
      <c r="AM13" s="35"/>
      <c r="AN13" s="35"/>
      <c r="AO13" s="35"/>
      <c r="AP13" s="36"/>
      <c r="AQ13" s="28">
        <f>SUM(AL13:AO13)*$E13/[1]Сварка!$F$54</f>
        <v>0</v>
      </c>
      <c r="AR13" s="34"/>
      <c r="AS13" s="35"/>
      <c r="AT13" s="35"/>
      <c r="AU13" s="35"/>
      <c r="AV13" s="36"/>
      <c r="AW13" s="28">
        <f>SUM(AR13:AU13)*$E13/[1]Сварка!$F$54</f>
        <v>0</v>
      </c>
      <c r="AX13" s="34"/>
      <c r="AY13" s="35"/>
      <c r="AZ13" s="35"/>
      <c r="BA13" s="35"/>
      <c r="BB13" s="36"/>
      <c r="BC13" s="28">
        <f>SUM(AX13:BA13)*$E13/[1]Сварка!$F$54</f>
        <v>0</v>
      </c>
      <c r="BD13" s="34"/>
      <c r="BE13" s="35"/>
      <c r="BF13" s="35"/>
      <c r="BG13" s="35"/>
      <c r="BH13" s="36"/>
      <c r="BI13" s="28">
        <f>SUM(BD13:BG13)*$E13/[1]Сварка!$F$54</f>
        <v>0</v>
      </c>
      <c r="BJ13" s="34"/>
      <c r="BK13" s="35"/>
      <c r="BL13" s="35"/>
      <c r="BM13" s="35"/>
      <c r="BN13" s="36"/>
      <c r="BO13" s="28">
        <f>SUM(BJ13:BM13)*$E13/[1]Сварка!$F$54</f>
        <v>0</v>
      </c>
      <c r="BP13" s="34"/>
      <c r="BQ13" s="35"/>
      <c r="BR13" s="35"/>
      <c r="BS13" s="35"/>
      <c r="BT13" s="36"/>
      <c r="BU13" s="28">
        <f>SUM(BP13:BS13)*$E13/[1]Сварка!$F$54</f>
        <v>0</v>
      </c>
      <c r="BV13" s="34"/>
      <c r="BW13" s="35"/>
      <c r="BX13" s="35"/>
      <c r="BY13" s="35"/>
      <c r="BZ13" s="36"/>
      <c r="CA13" s="28">
        <f>SUM(BV13:BY13)*$E13/[1]Сварка!$F$54</f>
        <v>0</v>
      </c>
      <c r="CB13" s="34"/>
      <c r="CC13" s="35"/>
      <c r="CD13" s="35"/>
      <c r="CE13" s="35"/>
      <c r="CF13" s="36"/>
      <c r="CG13" s="28">
        <f>SUM(CB13:CE13)*$E13/[1]Сварка!$F$54</f>
        <v>0</v>
      </c>
      <c r="CH13" s="34"/>
      <c r="CI13" s="35"/>
      <c r="CJ13" s="35"/>
      <c r="CK13" s="35"/>
      <c r="CL13" s="36"/>
      <c r="CM13" s="28">
        <f>SUM(CH13:CK13)*$E13/[1]Сварка!$F$54</f>
        <v>0</v>
      </c>
      <c r="CN13" s="34"/>
      <c r="CO13" s="35"/>
      <c r="CP13" s="35"/>
      <c r="CQ13" s="35"/>
      <c r="CR13" s="36"/>
      <c r="CS13" s="28">
        <f>SUM(CN13:CQ13)*$E13/[1]Сварка!$F$54</f>
        <v>0</v>
      </c>
      <c r="CT13" s="34"/>
      <c r="CU13" s="35"/>
      <c r="CV13" s="35"/>
      <c r="CW13" s="35"/>
      <c r="CX13" s="36"/>
      <c r="CY13" s="28">
        <f>SUM(CT13:CW13)*$E13/[1]Сварка!$F$54</f>
        <v>0</v>
      </c>
      <c r="CZ13" s="34"/>
      <c r="DA13" s="35"/>
      <c r="DB13" s="35"/>
      <c r="DC13" s="35"/>
      <c r="DD13" s="36"/>
      <c r="DE13" s="28">
        <f>SUM(CZ13:DC13)*$E13/[1]Сварка!$F$54</f>
        <v>0</v>
      </c>
      <c r="DF13" s="34"/>
      <c r="DG13" s="35"/>
      <c r="DH13" s="35"/>
      <c r="DI13" s="35"/>
      <c r="DJ13" s="36"/>
      <c r="DK13" s="28">
        <f>SUM(DF13:DI13)*$E13/[1]Сварка!$F$54</f>
        <v>0</v>
      </c>
      <c r="DL13" s="34"/>
      <c r="DM13" s="35"/>
      <c r="DN13" s="35"/>
      <c r="DO13" s="35"/>
      <c r="DP13" s="36"/>
      <c r="DQ13" s="28">
        <f>SUM(DL13:DO13)*$E13/[1]Сварка!$F$54</f>
        <v>0</v>
      </c>
      <c r="DR13" s="34"/>
      <c r="DS13" s="35"/>
      <c r="DT13" s="35"/>
      <c r="DU13" s="35"/>
      <c r="DV13" s="36"/>
      <c r="DW13" s="28">
        <f>SUM(DR13:DU13)*$E13/[1]Сварка!$F$54</f>
        <v>0</v>
      </c>
      <c r="DX13" s="34"/>
      <c r="DY13" s="35"/>
      <c r="DZ13" s="35"/>
      <c r="EA13" s="35"/>
      <c r="EB13" s="36"/>
      <c r="EC13" s="28">
        <f>SUM(DX13:EA13)*$E13/[1]Сварка!$F$54</f>
        <v>0</v>
      </c>
      <c r="ED13" s="34"/>
      <c r="EE13" s="35"/>
      <c r="EF13" s="35"/>
      <c r="EG13" s="35"/>
      <c r="EH13" s="36"/>
      <c r="EI13" s="28">
        <f>SUM(ED13:EG13)*$E13/[1]Сварка!$F$54</f>
        <v>0</v>
      </c>
      <c r="EJ13" s="34"/>
      <c r="EK13" s="35"/>
      <c r="EL13" s="35"/>
      <c r="EM13" s="35"/>
      <c r="EN13" s="36"/>
      <c r="EO13" s="28">
        <f>SUM(EJ13:EM13)*$E13/[1]Сварка!$F$54</f>
        <v>0</v>
      </c>
      <c r="EP13" s="34"/>
      <c r="EQ13" s="35"/>
      <c r="ER13" s="35"/>
      <c r="ES13" s="35"/>
      <c r="ET13" s="36"/>
      <c r="EU13" s="28">
        <f>SUM(EP13:ES13)*$E13/[1]Сварка!$F$54</f>
        <v>0</v>
      </c>
      <c r="EV13" s="34"/>
      <c r="EW13" s="35"/>
      <c r="EX13" s="35"/>
      <c r="EY13" s="35"/>
      <c r="EZ13" s="36"/>
      <c r="FA13" s="28">
        <f>SUM(EV13:EY13)*$E13/[1]Сварка!$F$54</f>
        <v>0</v>
      </c>
      <c r="FB13" s="34"/>
      <c r="FC13" s="35"/>
      <c r="FD13" s="35"/>
      <c r="FE13" s="35"/>
      <c r="FF13" s="36"/>
      <c r="FG13" s="28">
        <f>SUM(FB13:FE13)*$E13/[1]Сварка!$F$54</f>
        <v>0</v>
      </c>
      <c r="FH13" s="34"/>
      <c r="FI13" s="35"/>
      <c r="FJ13" s="35"/>
      <c r="FK13" s="35"/>
      <c r="FL13" s="36"/>
      <c r="FM13" s="28">
        <f>SUM(FH13:FK13)*$E13/[1]Сварка!$F$54</f>
        <v>0</v>
      </c>
      <c r="FN13" s="34"/>
      <c r="FO13" s="35"/>
      <c r="FP13" s="35"/>
      <c r="FQ13" s="35"/>
      <c r="FR13" s="36"/>
      <c r="FS13" s="28">
        <f>SUM(FN13:FQ13)*$E13/[1]Сварка!$F$54</f>
        <v>0</v>
      </c>
      <c r="FT13" s="34"/>
      <c r="FU13" s="35"/>
      <c r="FV13" s="35"/>
      <c r="FW13" s="35"/>
      <c r="FX13" s="36"/>
      <c r="FY13" s="28">
        <f>SUM(FT13:FW13)*$E13/[1]Сварка!$F$54</f>
        <v>0</v>
      </c>
      <c r="FZ13" s="34"/>
      <c r="GA13" s="35"/>
      <c r="GB13" s="35"/>
      <c r="GC13" s="35"/>
      <c r="GD13" s="36"/>
      <c r="GE13" s="28">
        <f>SUM(FZ13:GC13)*$E13/[1]Сварка!$F$54</f>
        <v>0</v>
      </c>
      <c r="GF13" s="34"/>
      <c r="GG13" s="35"/>
      <c r="GH13" s="35"/>
      <c r="GI13" s="35"/>
      <c r="GJ13" s="36"/>
      <c r="GK13" s="28">
        <f>SUM(GF13:GI13)*$E13/[1]Сварка!$F$54</f>
        <v>0</v>
      </c>
      <c r="GL13" s="34"/>
      <c r="GM13" s="35"/>
      <c r="GN13" s="35"/>
      <c r="GO13" s="35"/>
      <c r="GP13" s="36"/>
      <c r="GQ13" s="28">
        <f>SUM(GL13:GO13)*$E13/[1]Сварка!$F$54</f>
        <v>0</v>
      </c>
      <c r="GR13" s="34"/>
      <c r="GS13" s="35"/>
      <c r="GT13" s="35"/>
      <c r="GU13" s="35"/>
      <c r="GV13" s="36"/>
      <c r="GW13" s="28">
        <f>SUM(GR13:GU13)*$E13/[1]Сварка!$F$54</f>
        <v>0</v>
      </c>
      <c r="GX13" s="34"/>
      <c r="GY13" s="35"/>
      <c r="GZ13" s="35"/>
      <c r="HA13" s="35"/>
      <c r="HB13" s="36"/>
      <c r="HC13" s="28">
        <f>SUM(GX13:HA13)*$E13/[1]Сварка!$F$54</f>
        <v>0</v>
      </c>
      <c r="HD13" s="34"/>
      <c r="HE13" s="35"/>
      <c r="HF13" s="35"/>
      <c r="HG13" s="35"/>
      <c r="HH13" s="36"/>
      <c r="HI13" s="28">
        <f>SUM(HD13:HG13)*$E13/[1]Сварка!$F$54</f>
        <v>0</v>
      </c>
      <c r="HJ13" s="34"/>
      <c r="HK13" s="35"/>
      <c r="HL13" s="35"/>
      <c r="HM13" s="35"/>
      <c r="HN13" s="36"/>
      <c r="HO13" s="28">
        <f>SUM(HJ13:HM13)*$E13/[1]Сварка!$F$54</f>
        <v>0</v>
      </c>
      <c r="HP13" s="34"/>
      <c r="HQ13" s="35"/>
      <c r="HR13" s="35"/>
      <c r="HS13" s="35"/>
      <c r="HT13" s="36"/>
      <c r="HU13" s="28">
        <f>SUM(HP13:HS13)*$E13/[1]Сварка!$F$54</f>
        <v>0</v>
      </c>
      <c r="HV13" s="34"/>
      <c r="HW13" s="35"/>
      <c r="HX13" s="35"/>
      <c r="HY13" s="35"/>
      <c r="HZ13" s="36"/>
      <c r="IA13" s="28">
        <f>SUM(HV13:HY13)*$E13/[1]Сварка!$F$54</f>
        <v>0</v>
      </c>
      <c r="IB13" s="34"/>
      <c r="IC13" s="35"/>
      <c r="ID13" s="35"/>
      <c r="IE13" s="35"/>
      <c r="IF13" s="36"/>
      <c r="IG13" s="28">
        <f>SUM(IB13:IE13)*$E13/[1]Сварка!$F$54</f>
        <v>0</v>
      </c>
      <c r="IH13" s="34"/>
      <c r="II13" s="35"/>
      <c r="IJ13" s="35"/>
      <c r="IK13" s="35"/>
      <c r="IL13" s="36"/>
      <c r="IM13" s="28">
        <f>SUM(IH13:IK13)*$E13/[1]Сварка!$F$54</f>
        <v>0</v>
      </c>
      <c r="IN13" s="34"/>
      <c r="IO13" s="35"/>
      <c r="IP13" s="35"/>
      <c r="IQ13" s="35"/>
      <c r="IR13" s="36"/>
      <c r="IS13" s="28">
        <f>SUM(IN13:IQ13)*$E13/[1]Сварка!$F$54</f>
        <v>0</v>
      </c>
      <c r="IT13" s="34"/>
      <c r="IU13" s="35"/>
      <c r="IV13" s="35"/>
      <c r="IW13" s="35"/>
      <c r="IX13" s="36"/>
      <c r="IY13" s="28">
        <f>SUM(IT13:IW13)*$E13/[1]Сварка!$F$54</f>
        <v>0</v>
      </c>
      <c r="IZ13" s="34"/>
      <c r="JA13" s="35"/>
      <c r="JB13" s="35"/>
      <c r="JC13" s="35"/>
      <c r="JD13" s="36"/>
      <c r="JE13" s="28">
        <f>SUM(IZ13:JC13)*$E13/[1]Сварка!$F$54</f>
        <v>0</v>
      </c>
      <c r="JF13" s="34"/>
      <c r="JG13" s="35"/>
      <c r="JH13" s="35"/>
      <c r="JI13" s="35"/>
      <c r="JJ13" s="36"/>
      <c r="JK13" s="28">
        <f>SUM(JF13:JI13)*$E13/[1]Сварка!$F$54</f>
        <v>0</v>
      </c>
      <c r="JL13" s="34"/>
      <c r="JM13" s="35"/>
      <c r="JN13" s="35"/>
      <c r="JO13" s="35"/>
      <c r="JP13" s="36"/>
      <c r="JQ13" s="28">
        <f>SUM(JL13:JO13)*$E13/[1]Сварка!$F$54</f>
        <v>0</v>
      </c>
      <c r="JR13" s="34"/>
      <c r="JS13" s="35"/>
      <c r="JT13" s="35"/>
      <c r="JU13" s="35"/>
      <c r="JV13" s="36"/>
      <c r="JW13" s="28">
        <f>SUM(JR13:JU13)*$E13/[1]Сварка!$F$54</f>
        <v>0</v>
      </c>
      <c r="JX13" s="34"/>
      <c r="JY13" s="35"/>
      <c r="JZ13" s="35"/>
      <c r="KA13" s="35"/>
      <c r="KB13" s="36"/>
      <c r="KC13" s="28">
        <f>SUM(JX13:KA13)*$E13/[1]Сварка!$F$54</f>
        <v>0</v>
      </c>
      <c r="KD13" s="34"/>
      <c r="KE13" s="35"/>
      <c r="KF13" s="35"/>
      <c r="KG13" s="35"/>
      <c r="KH13" s="36"/>
      <c r="KI13" s="28">
        <f>SUM(KD13:KG13)*$E13/[1]Сварка!$F$54</f>
        <v>0</v>
      </c>
      <c r="KJ13" s="34"/>
      <c r="KK13" s="35"/>
      <c r="KL13" s="35"/>
      <c r="KM13" s="35"/>
      <c r="KN13" s="36"/>
      <c r="KO13" s="28">
        <f>SUM(KJ13:KM13)*$E13/[1]Сварка!$F$54</f>
        <v>0</v>
      </c>
      <c r="KP13" s="34"/>
      <c r="KQ13" s="35"/>
      <c r="KR13" s="35"/>
      <c r="KS13" s="35"/>
      <c r="KT13" s="36"/>
      <c r="KU13" s="28">
        <f>SUM(KP13:KS13)*$E13/[1]Сварка!$F$54</f>
        <v>0</v>
      </c>
      <c r="KV13" s="34"/>
      <c r="KW13" s="35"/>
      <c r="KX13" s="35"/>
      <c r="KY13" s="35"/>
      <c r="KZ13" s="36"/>
      <c r="LA13" s="28">
        <f>SUM(KV13:KY13)*$E13/[1]Сварка!$F$54</f>
        <v>0</v>
      </c>
      <c r="LB13" s="34"/>
      <c r="LC13" s="35"/>
      <c r="LD13" s="35"/>
      <c r="LE13" s="35"/>
      <c r="LF13" s="36"/>
      <c r="LG13" s="28">
        <f>SUM(LB13:LE13)*$E13/[1]Сварка!$F$54</f>
        <v>0</v>
      </c>
      <c r="LH13" s="32" t="e">
        <f>N13+T13+Z13+AF13+AL13+AR13+AX13+BD13+BJ13+BP13+BV13+CB13+CH13+CN13+CT13+CZ13+DF13+DL13+DR13+DX13+ED13+EJ13+EP13+EV13+FB13+FH13+FN13+FT13+FZ13+GF13+GL13+GR13+GX13+HD13+HJ13+HP13+HV13+IB13+IH13+IN13+IT13+IZ13+JF13+JL13+JR13+JX13+KD13+KJ13+KP13+KV13+LB13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I13" s="3" t="e">
        <f>LH13*$E13/[1]Сварка!$F$54</f>
        <v>#REF!</v>
      </c>
      <c r="LJ13" s="32" t="e">
        <f>O13+U13+AA13+AG13+AM13+AS13+AY13+BE13+BK13+BQ13+BW13+CC13+CI13+CO13+CU13+DA13+DG13+DM13+DS13+DY13+EE13+EK13+EQ13+EW13+FC13+FI13+FO13+FU13+GA13+GG13+GM13+GS13+GY13+HE13+HK13+HQ13+HW13+IC13+II13+IO13+IU13+JA13+JG13+JM13+JS13+JY13+KE13+KK13+KQ13+KW13+LC13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K13" s="3" t="e">
        <f>LJ13*$E13/[1]Сварка!$F$54</f>
        <v>#REF!</v>
      </c>
      <c r="LL13" s="32" t="e">
        <f>P13+V13+AB13+AH13+AN13+AT13+AZ13+BF13+BL13+BR13+BX13+CD13+CJ13+CP13+CV13+DB13+DH13+DN13+DT13+DZ13+EF13+EL13+ER13+EX13+FD13+FJ13+FP13+FV13+GB13+GH13+GN13+GT13+GZ13+HF13+HL13+HR13+HX13+ID13+IJ13+IP13+IV13+JB13+JH13+JN13+JT13+JZ13+KF13+KL13+KR13+KX13+LD13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M13" s="3" t="e">
        <f>LL13*$E13/[1]Сварка!$F$54</f>
        <v>#REF!</v>
      </c>
      <c r="LN13" s="32" t="e">
        <f>Q13+W13+AC13+AI13+AO13+AU13+BA13+BG13+BM13+BS13+BY13+CE13+CK13+CQ13+CW13+DC13+DI13+DO13+DU13+EA13+EG13+EM13+ES13+EY13+FE13+FK13+FQ13+FW13+GC13+GI13+GO13+GU13+HA13+HG13+HM13+HS13+HY13+IE13+IK13+IQ13+IW13+JC13+JI13+JO13+JU13+KA13+KG13+KM13+KS13+KY13+LE13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O13" s="3" t="e">
        <f>LN13*$E13/[1]Сварка!$F$54</f>
        <v>#REF!</v>
      </c>
      <c r="LP13" s="32" t="e">
        <f t="shared" si="6"/>
        <v>#REF!</v>
      </c>
    </row>
    <row r="14" spans="1:328" x14ac:dyDescent="0.25">
      <c r="A14" s="33">
        <v>11</v>
      </c>
      <c r="B14" s="24" t="s">
        <v>27</v>
      </c>
      <c r="C14" s="24" t="s">
        <v>22</v>
      </c>
      <c r="D14" s="49">
        <v>20</v>
      </c>
      <c r="E14" s="49">
        <v>361.25</v>
      </c>
      <c r="F14" s="51">
        <f t="shared" si="2"/>
        <v>7225</v>
      </c>
      <c r="G14" s="58">
        <f t="shared" si="0"/>
        <v>9.9001191028861485E-2</v>
      </c>
      <c r="H14" s="59">
        <f t="shared" si="3"/>
        <v>20</v>
      </c>
      <c r="I14" s="60">
        <f t="shared" si="1"/>
        <v>0</v>
      </c>
      <c r="J14" s="57"/>
      <c r="K14" s="61">
        <f t="shared" si="4"/>
        <v>0</v>
      </c>
      <c r="L14" s="65">
        <f t="shared" si="5"/>
        <v>0</v>
      </c>
      <c r="M14" s="13"/>
      <c r="N14" s="2"/>
      <c r="O14" s="2"/>
      <c r="P14" s="2"/>
      <c r="Q14" s="2"/>
      <c r="R14" s="2"/>
      <c r="S14" s="28"/>
      <c r="T14" s="34"/>
      <c r="U14" s="35"/>
      <c r="V14" s="35"/>
      <c r="W14" s="35"/>
      <c r="X14" s="36"/>
      <c r="Y14" s="28"/>
      <c r="Z14" s="34"/>
      <c r="AA14" s="35"/>
      <c r="AB14" s="35"/>
      <c r="AC14" s="35"/>
      <c r="AD14" s="36"/>
      <c r="AE14" s="28"/>
      <c r="AF14" s="34"/>
      <c r="AG14" s="35"/>
      <c r="AH14" s="35"/>
      <c r="AI14" s="35"/>
      <c r="AJ14" s="36"/>
      <c r="AK14" s="28">
        <f>SUM(AF14:AI14)*$E14/[1]Сварка!$F$54</f>
        <v>0</v>
      </c>
      <c r="AL14" s="34"/>
      <c r="AM14" s="35"/>
      <c r="AN14" s="35"/>
      <c r="AO14" s="35"/>
      <c r="AP14" s="36"/>
      <c r="AQ14" s="28">
        <f>SUM(AL14:AO14)*$E14/[1]Сварка!$F$54</f>
        <v>0</v>
      </c>
      <c r="AR14" s="34"/>
      <c r="AS14" s="35"/>
      <c r="AT14" s="35"/>
      <c r="AU14" s="35"/>
      <c r="AV14" s="36"/>
      <c r="AW14" s="28">
        <f>SUM(AR14:AU14)*$E14/[1]Сварка!$F$54</f>
        <v>0</v>
      </c>
      <c r="AX14" s="34"/>
      <c r="AY14" s="35"/>
      <c r="AZ14" s="35"/>
      <c r="BA14" s="35"/>
      <c r="BB14" s="36"/>
      <c r="BC14" s="28">
        <f>SUM(AX14:BA14)*$E14/[1]Сварка!$F$54</f>
        <v>0</v>
      </c>
      <c r="BD14" s="34"/>
      <c r="BE14" s="35"/>
      <c r="BF14" s="35"/>
      <c r="BG14" s="35"/>
      <c r="BH14" s="36"/>
      <c r="BI14" s="28">
        <f>SUM(BD14:BG14)*$E14/[1]Сварка!$F$54</f>
        <v>0</v>
      </c>
      <c r="BJ14" s="34"/>
      <c r="BK14" s="35"/>
      <c r="BL14" s="35"/>
      <c r="BM14" s="35"/>
      <c r="BN14" s="36"/>
      <c r="BO14" s="28">
        <f>SUM(BJ14:BM14)*$E14/[1]Сварка!$F$54</f>
        <v>0</v>
      </c>
      <c r="BP14" s="34"/>
      <c r="BQ14" s="35"/>
      <c r="BR14" s="35"/>
      <c r="BS14" s="35"/>
      <c r="BT14" s="36"/>
      <c r="BU14" s="28">
        <f>SUM(BP14:BS14)*$E14/[1]Сварка!$F$54</f>
        <v>0</v>
      </c>
      <c r="BV14" s="34"/>
      <c r="BW14" s="35"/>
      <c r="BX14" s="35"/>
      <c r="BY14" s="35"/>
      <c r="BZ14" s="36"/>
      <c r="CA14" s="28">
        <f>SUM(BV14:BY14)*$E14/[1]Сварка!$F$54</f>
        <v>0</v>
      </c>
      <c r="CB14" s="34"/>
      <c r="CC14" s="35"/>
      <c r="CD14" s="35"/>
      <c r="CE14" s="35"/>
      <c r="CF14" s="36"/>
      <c r="CG14" s="28">
        <f>SUM(CB14:CE14)*$E14/[1]Сварка!$F$54</f>
        <v>0</v>
      </c>
      <c r="CH14" s="34"/>
      <c r="CI14" s="35"/>
      <c r="CJ14" s="35"/>
      <c r="CK14" s="35"/>
      <c r="CL14" s="36"/>
      <c r="CM14" s="28">
        <f>SUM(CH14:CK14)*$E14/[1]Сварка!$F$54</f>
        <v>0</v>
      </c>
      <c r="CN14" s="34"/>
      <c r="CO14" s="35"/>
      <c r="CP14" s="35"/>
      <c r="CQ14" s="35"/>
      <c r="CR14" s="36"/>
      <c r="CS14" s="28">
        <f>SUM(CN14:CQ14)*$E14/[1]Сварка!$F$54</f>
        <v>0</v>
      </c>
      <c r="CT14" s="34"/>
      <c r="CU14" s="35"/>
      <c r="CV14" s="35"/>
      <c r="CW14" s="35"/>
      <c r="CX14" s="36"/>
      <c r="CY14" s="28">
        <f>SUM(CT14:CW14)*$E14/[1]Сварка!$F$54</f>
        <v>0</v>
      </c>
      <c r="CZ14" s="34"/>
      <c r="DA14" s="35"/>
      <c r="DB14" s="35"/>
      <c r="DC14" s="35"/>
      <c r="DD14" s="36"/>
      <c r="DE14" s="28">
        <f>SUM(CZ14:DC14)*$E14/[1]Сварка!$F$54</f>
        <v>0</v>
      </c>
      <c r="DF14" s="34"/>
      <c r="DG14" s="35"/>
      <c r="DH14" s="35"/>
      <c r="DI14" s="35"/>
      <c r="DJ14" s="36"/>
      <c r="DK14" s="28">
        <f>SUM(DF14:DI14)*$E14/[1]Сварка!$F$54</f>
        <v>0</v>
      </c>
      <c r="DL14" s="34"/>
      <c r="DM14" s="35"/>
      <c r="DN14" s="35"/>
      <c r="DO14" s="35"/>
      <c r="DP14" s="36"/>
      <c r="DQ14" s="28">
        <f>SUM(DL14:DO14)*$E14/[1]Сварка!$F$54</f>
        <v>0</v>
      </c>
      <c r="DR14" s="34"/>
      <c r="DS14" s="35"/>
      <c r="DT14" s="35"/>
      <c r="DU14" s="35"/>
      <c r="DV14" s="36"/>
      <c r="DW14" s="28">
        <f>SUM(DR14:DU14)*$E14/[1]Сварка!$F$54</f>
        <v>0</v>
      </c>
      <c r="DX14" s="34"/>
      <c r="DY14" s="35"/>
      <c r="DZ14" s="35"/>
      <c r="EA14" s="35"/>
      <c r="EB14" s="36"/>
      <c r="EC14" s="28">
        <f>SUM(DX14:EA14)*$E14/[1]Сварка!$F$54</f>
        <v>0</v>
      </c>
      <c r="ED14" s="34"/>
      <c r="EE14" s="35"/>
      <c r="EF14" s="35"/>
      <c r="EG14" s="35"/>
      <c r="EH14" s="36"/>
      <c r="EI14" s="28">
        <f>SUM(ED14:EG14)*$E14/[1]Сварка!$F$54</f>
        <v>0</v>
      </c>
      <c r="EJ14" s="34"/>
      <c r="EK14" s="35"/>
      <c r="EL14" s="35"/>
      <c r="EM14" s="35"/>
      <c r="EN14" s="36"/>
      <c r="EO14" s="28">
        <f>SUM(EJ14:EM14)*$E14/[1]Сварка!$F$54</f>
        <v>0</v>
      </c>
      <c r="EP14" s="34"/>
      <c r="EQ14" s="35"/>
      <c r="ER14" s="35"/>
      <c r="ES14" s="35"/>
      <c r="ET14" s="36"/>
      <c r="EU14" s="28">
        <f>SUM(EP14:ES14)*$E14/[1]Сварка!$F$54</f>
        <v>0</v>
      </c>
      <c r="EV14" s="34"/>
      <c r="EW14" s="35"/>
      <c r="EX14" s="35"/>
      <c r="EY14" s="35"/>
      <c r="EZ14" s="36"/>
      <c r="FA14" s="28">
        <f>SUM(EV14:EY14)*$E14/[1]Сварка!$F$54</f>
        <v>0</v>
      </c>
      <c r="FB14" s="34"/>
      <c r="FC14" s="35"/>
      <c r="FD14" s="35"/>
      <c r="FE14" s="35"/>
      <c r="FF14" s="36"/>
      <c r="FG14" s="28">
        <f>SUM(FB14:FE14)*$E14/[1]Сварка!$F$54</f>
        <v>0</v>
      </c>
      <c r="FH14" s="34"/>
      <c r="FI14" s="35"/>
      <c r="FJ14" s="35"/>
      <c r="FK14" s="35"/>
      <c r="FL14" s="36"/>
      <c r="FM14" s="28">
        <f>SUM(FH14:FK14)*$E14/[1]Сварка!$F$54</f>
        <v>0</v>
      </c>
      <c r="FN14" s="34"/>
      <c r="FO14" s="35"/>
      <c r="FP14" s="35"/>
      <c r="FQ14" s="35"/>
      <c r="FR14" s="36"/>
      <c r="FS14" s="28">
        <f>SUM(FN14:FQ14)*$E14/[1]Сварка!$F$54</f>
        <v>0</v>
      </c>
      <c r="FT14" s="34"/>
      <c r="FU14" s="35"/>
      <c r="FV14" s="35"/>
      <c r="FW14" s="35"/>
      <c r="FX14" s="36"/>
      <c r="FY14" s="28">
        <f>SUM(FT14:FW14)*$E14/[1]Сварка!$F$54</f>
        <v>0</v>
      </c>
      <c r="FZ14" s="34"/>
      <c r="GA14" s="35"/>
      <c r="GB14" s="35"/>
      <c r="GC14" s="35"/>
      <c r="GD14" s="36"/>
      <c r="GE14" s="28">
        <f>SUM(FZ14:GC14)*$E14/[1]Сварка!$F$54</f>
        <v>0</v>
      </c>
      <c r="GF14" s="34"/>
      <c r="GG14" s="35"/>
      <c r="GH14" s="35"/>
      <c r="GI14" s="35"/>
      <c r="GJ14" s="36"/>
      <c r="GK14" s="28">
        <f>SUM(GF14:GI14)*$E14/[1]Сварка!$F$54</f>
        <v>0</v>
      </c>
      <c r="GL14" s="34"/>
      <c r="GM14" s="35"/>
      <c r="GN14" s="35"/>
      <c r="GO14" s="35"/>
      <c r="GP14" s="36"/>
      <c r="GQ14" s="28">
        <f>SUM(GL14:GO14)*$E14/[1]Сварка!$F$54</f>
        <v>0</v>
      </c>
      <c r="GR14" s="34"/>
      <c r="GS14" s="35"/>
      <c r="GT14" s="35"/>
      <c r="GU14" s="35"/>
      <c r="GV14" s="36"/>
      <c r="GW14" s="28">
        <f>SUM(GR14:GU14)*$E14/[1]Сварка!$F$54</f>
        <v>0</v>
      </c>
      <c r="GX14" s="34"/>
      <c r="GY14" s="35"/>
      <c r="GZ14" s="35"/>
      <c r="HA14" s="35"/>
      <c r="HB14" s="36"/>
      <c r="HC14" s="28">
        <f>SUM(GX14:HA14)*$E14/[1]Сварка!$F$54</f>
        <v>0</v>
      </c>
      <c r="HD14" s="34"/>
      <c r="HE14" s="35"/>
      <c r="HF14" s="35"/>
      <c r="HG14" s="35"/>
      <c r="HH14" s="36"/>
      <c r="HI14" s="28">
        <f>SUM(HD14:HG14)*$E14/[1]Сварка!$F$54</f>
        <v>0</v>
      </c>
      <c r="HJ14" s="34"/>
      <c r="HK14" s="35"/>
      <c r="HL14" s="35"/>
      <c r="HM14" s="35"/>
      <c r="HN14" s="36"/>
      <c r="HO14" s="28">
        <f>SUM(HJ14:HM14)*$E14/[1]Сварка!$F$54</f>
        <v>0</v>
      </c>
      <c r="HP14" s="34"/>
      <c r="HQ14" s="35"/>
      <c r="HR14" s="35"/>
      <c r="HS14" s="35"/>
      <c r="HT14" s="36"/>
      <c r="HU14" s="28">
        <f>SUM(HP14:HS14)*$E14/[1]Сварка!$F$54</f>
        <v>0</v>
      </c>
      <c r="HV14" s="34"/>
      <c r="HW14" s="35"/>
      <c r="HX14" s="35"/>
      <c r="HY14" s="35"/>
      <c r="HZ14" s="36"/>
      <c r="IA14" s="28">
        <f>SUM(HV14:HY14)*$E14/[1]Сварка!$F$54</f>
        <v>0</v>
      </c>
      <c r="IB14" s="34"/>
      <c r="IC14" s="35"/>
      <c r="ID14" s="35"/>
      <c r="IE14" s="35"/>
      <c r="IF14" s="36"/>
      <c r="IG14" s="28">
        <f>SUM(IB14:IE14)*$E14/[1]Сварка!$F$54</f>
        <v>0</v>
      </c>
      <c r="IH14" s="34"/>
      <c r="II14" s="35"/>
      <c r="IJ14" s="35"/>
      <c r="IK14" s="35"/>
      <c r="IL14" s="36"/>
      <c r="IM14" s="28">
        <f>SUM(IH14:IK14)*$E14/[1]Сварка!$F$54</f>
        <v>0</v>
      </c>
      <c r="IN14" s="34"/>
      <c r="IO14" s="35"/>
      <c r="IP14" s="35"/>
      <c r="IQ14" s="35"/>
      <c r="IR14" s="36"/>
      <c r="IS14" s="28">
        <f>SUM(IN14:IQ14)*$E14/[1]Сварка!$F$54</f>
        <v>0</v>
      </c>
      <c r="IT14" s="34"/>
      <c r="IU14" s="35"/>
      <c r="IV14" s="35"/>
      <c r="IW14" s="35"/>
      <c r="IX14" s="36"/>
      <c r="IY14" s="28">
        <f>SUM(IT14:IW14)*$E14/[1]Сварка!$F$54</f>
        <v>0</v>
      </c>
      <c r="IZ14" s="34"/>
      <c r="JA14" s="35"/>
      <c r="JB14" s="35"/>
      <c r="JC14" s="35"/>
      <c r="JD14" s="36"/>
      <c r="JE14" s="28">
        <f>SUM(IZ14:JC14)*$E14/[1]Сварка!$F$54</f>
        <v>0</v>
      </c>
      <c r="JF14" s="34"/>
      <c r="JG14" s="35"/>
      <c r="JH14" s="35"/>
      <c r="JI14" s="35"/>
      <c r="JJ14" s="36"/>
      <c r="JK14" s="28">
        <f>SUM(JF14:JI14)*$E14/[1]Сварка!$F$54</f>
        <v>0</v>
      </c>
      <c r="JL14" s="34"/>
      <c r="JM14" s="35"/>
      <c r="JN14" s="35"/>
      <c r="JO14" s="35"/>
      <c r="JP14" s="36"/>
      <c r="JQ14" s="28">
        <f>SUM(JL14:JO14)*$E14/[1]Сварка!$F$54</f>
        <v>0</v>
      </c>
      <c r="JR14" s="34"/>
      <c r="JS14" s="35"/>
      <c r="JT14" s="35"/>
      <c r="JU14" s="35"/>
      <c r="JV14" s="36"/>
      <c r="JW14" s="28">
        <f>SUM(JR14:JU14)*$E14/[1]Сварка!$F$54</f>
        <v>0</v>
      </c>
      <c r="JX14" s="34"/>
      <c r="JY14" s="35"/>
      <c r="JZ14" s="35"/>
      <c r="KA14" s="35"/>
      <c r="KB14" s="36"/>
      <c r="KC14" s="28">
        <f>SUM(JX14:KA14)*$E14/[1]Сварка!$F$54</f>
        <v>0</v>
      </c>
      <c r="KD14" s="34"/>
      <c r="KE14" s="35"/>
      <c r="KF14" s="35"/>
      <c r="KG14" s="35"/>
      <c r="KH14" s="36"/>
      <c r="KI14" s="28">
        <f>SUM(KD14:KG14)*$E14/[1]Сварка!$F$54</f>
        <v>0</v>
      </c>
      <c r="KJ14" s="34"/>
      <c r="KK14" s="35"/>
      <c r="KL14" s="35"/>
      <c r="KM14" s="35"/>
      <c r="KN14" s="36"/>
      <c r="KO14" s="28">
        <f>SUM(KJ14:KM14)*$E14/[1]Сварка!$F$54</f>
        <v>0</v>
      </c>
      <c r="KP14" s="34"/>
      <c r="KQ14" s="35"/>
      <c r="KR14" s="35"/>
      <c r="KS14" s="35"/>
      <c r="KT14" s="36"/>
      <c r="KU14" s="28">
        <f>SUM(KP14:KS14)*$E14/[1]Сварка!$F$54</f>
        <v>0</v>
      </c>
      <c r="KV14" s="34"/>
      <c r="KW14" s="35"/>
      <c r="KX14" s="35"/>
      <c r="KY14" s="35"/>
      <c r="KZ14" s="36"/>
      <c r="LA14" s="28">
        <f>SUM(KV14:KY14)*$E14/[1]Сварка!$F$54</f>
        <v>0</v>
      </c>
      <c r="LB14" s="34"/>
      <c r="LC14" s="35"/>
      <c r="LD14" s="35"/>
      <c r="LE14" s="35"/>
      <c r="LF14" s="36"/>
      <c r="LG14" s="28">
        <f>SUM(LB14:LE14)*$E14/[1]Сварка!$F$54</f>
        <v>0</v>
      </c>
      <c r="LH14" s="32" t="e">
        <f>N14+T14+Z14+AF14+AL14+AR14+AX14+BD14+BJ14+BP14+BV14+CB14+CH14+CN14+CT14+CZ14+DF14+DL14+DR14+DX14+ED14+EJ14+EP14+EV14+FB14+FH14+FN14+FT14+FZ14+GF14+GL14+GR14+GX14+HD14+HJ14+HP14+HV14+IB14+IH14+IN14+IT14+IZ14+JF14+JL14+JR14+JX14+KD14+KJ14+KP14+KV14+LB14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I14" s="3" t="e">
        <f>LH14*$E14/[1]Сварка!$F$54</f>
        <v>#REF!</v>
      </c>
      <c r="LJ14" s="32" t="e">
        <f>O14+U14+AA14+AG14+AM14+AS14+AY14+BE14+BK14+BQ14+BW14+CC14+CI14+CO14+CU14+DA14+DG14+DM14+DS14+DY14+EE14+EK14+EQ14+EW14+FC14+FI14+FO14+FU14+GA14+GG14+GM14+GS14+GY14+HE14+HK14+HQ14+HW14+IC14+II14+IO14+IU14+JA14+JG14+JM14+JS14+JY14+KE14+KK14+KQ14+KW14+LC14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K14" s="3" t="e">
        <f>LJ14*$E14/[1]Сварка!$F$54</f>
        <v>#REF!</v>
      </c>
      <c r="LL14" s="32" t="e">
        <f>P14+V14+AB14+AH14+AN14+AT14+AZ14+BF14+BL14+BR14+BX14+CD14+CJ14+CP14+CV14+DB14+DH14+DN14+DT14+DZ14+EF14+EL14+ER14+EX14+FD14+FJ14+FP14+FV14+GB14+GH14+GN14+GT14+GZ14+HF14+HL14+HR14+HX14+ID14+IJ14+IP14+IV14+JB14+JH14+JN14+JT14+JZ14+KF14+KL14+KR14+KX14+LD14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M14" s="3" t="e">
        <f>LL14*$E14/[1]Сварка!$F$54</f>
        <v>#REF!</v>
      </c>
      <c r="LN14" s="32" t="e">
        <f>Q14+W14+AC14+AI14+AO14+AU14+BA14+BG14+BM14+BS14+BY14+CE14+CK14+CQ14+CW14+DC14+DI14+DO14+DU14+EA14+EG14+EM14+ES14+EY14+FE14+FK14+FQ14+FW14+GC14+GI14+GO14+GU14+HA14+HG14+HM14+HS14+HY14+IE14+IK14+IQ14+IW14+JC14+JI14+JO14+JU14+KA14+KG14+KM14+KS14+KY14+LE14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O14" s="3" t="e">
        <f>LN14*$E14/[1]Сварка!$F$54</f>
        <v>#REF!</v>
      </c>
      <c r="LP14" s="32" t="e">
        <f t="shared" si="6"/>
        <v>#REF!</v>
      </c>
    </row>
    <row r="15" spans="1:328" x14ac:dyDescent="0.25">
      <c r="A15" s="33">
        <v>12</v>
      </c>
      <c r="B15" s="24" t="s">
        <v>51</v>
      </c>
      <c r="C15" s="24" t="s">
        <v>22</v>
      </c>
      <c r="D15" s="49">
        <v>2</v>
      </c>
      <c r="E15" s="49">
        <v>376.52</v>
      </c>
      <c r="F15" s="51">
        <f t="shared" si="2"/>
        <v>753.04</v>
      </c>
      <c r="G15" s="58">
        <f t="shared" si="0"/>
        <v>1.031859610967112E-2</v>
      </c>
      <c r="H15" s="59">
        <f t="shared" si="3"/>
        <v>2</v>
      </c>
      <c r="I15" s="60">
        <f t="shared" si="1"/>
        <v>0</v>
      </c>
      <c r="J15" s="57"/>
      <c r="K15" s="61">
        <f t="shared" si="4"/>
        <v>0</v>
      </c>
      <c r="L15" s="65">
        <f t="shared" si="5"/>
        <v>0</v>
      </c>
      <c r="M15" s="13"/>
      <c r="N15" s="2"/>
      <c r="O15" s="2"/>
      <c r="P15" s="2"/>
      <c r="Q15" s="2"/>
      <c r="R15" s="2"/>
      <c r="S15" s="28"/>
      <c r="T15" s="34"/>
      <c r="U15" s="35"/>
      <c r="V15" s="35"/>
      <c r="W15" s="35"/>
      <c r="X15" s="36"/>
      <c r="Y15" s="28"/>
      <c r="Z15" s="34"/>
      <c r="AA15" s="35"/>
      <c r="AB15" s="35"/>
      <c r="AC15" s="35"/>
      <c r="AD15" s="36"/>
      <c r="AE15" s="28"/>
      <c r="AF15" s="34"/>
      <c r="AG15" s="35"/>
      <c r="AH15" s="35"/>
      <c r="AI15" s="35"/>
      <c r="AJ15" s="36"/>
      <c r="AK15" s="28">
        <f>SUM(AF15:AI15)*$E15/[1]Сварка!$F$54</f>
        <v>0</v>
      </c>
      <c r="AL15" s="34"/>
      <c r="AM15" s="35"/>
      <c r="AN15" s="35"/>
      <c r="AO15" s="35"/>
      <c r="AP15" s="36"/>
      <c r="AQ15" s="28">
        <f>SUM(AL15:AO15)*$E15/[1]Сварка!$F$54</f>
        <v>0</v>
      </c>
      <c r="AR15" s="34"/>
      <c r="AS15" s="35"/>
      <c r="AT15" s="35"/>
      <c r="AU15" s="35"/>
      <c r="AV15" s="36"/>
      <c r="AW15" s="28">
        <f>SUM(AR15:AU15)*$E15/[1]Сварка!$F$54</f>
        <v>0</v>
      </c>
      <c r="AX15" s="34"/>
      <c r="AY15" s="35"/>
      <c r="AZ15" s="35"/>
      <c r="BA15" s="35"/>
      <c r="BB15" s="36"/>
      <c r="BC15" s="28">
        <f>SUM(AX15:BA15)*$E15/[1]Сварка!$F$54</f>
        <v>0</v>
      </c>
      <c r="BD15" s="34"/>
      <c r="BE15" s="35"/>
      <c r="BF15" s="35"/>
      <c r="BG15" s="35"/>
      <c r="BH15" s="36"/>
      <c r="BI15" s="28">
        <f>SUM(BD15:BG15)*$E15/[1]Сварка!$F$54</f>
        <v>0</v>
      </c>
      <c r="BJ15" s="34"/>
      <c r="BK15" s="35"/>
      <c r="BL15" s="35"/>
      <c r="BM15" s="35"/>
      <c r="BN15" s="36"/>
      <c r="BO15" s="28">
        <f>SUM(BJ15:BM15)*$E15/[1]Сварка!$F$54</f>
        <v>0</v>
      </c>
      <c r="BP15" s="34"/>
      <c r="BQ15" s="35"/>
      <c r="BR15" s="35"/>
      <c r="BS15" s="35"/>
      <c r="BT15" s="36"/>
      <c r="BU15" s="28">
        <f>SUM(BP15:BS15)*$E15/[1]Сварка!$F$54</f>
        <v>0</v>
      </c>
      <c r="BV15" s="34"/>
      <c r="BW15" s="35"/>
      <c r="BX15" s="35"/>
      <c r="BY15" s="35"/>
      <c r="BZ15" s="36"/>
      <c r="CA15" s="28">
        <f>SUM(BV15:BY15)*$E15/[1]Сварка!$F$54</f>
        <v>0</v>
      </c>
      <c r="CB15" s="34"/>
      <c r="CC15" s="35"/>
      <c r="CD15" s="35"/>
      <c r="CE15" s="35"/>
      <c r="CF15" s="36"/>
      <c r="CG15" s="28">
        <f>SUM(CB15:CE15)*$E15/[1]Сварка!$F$54</f>
        <v>0</v>
      </c>
      <c r="CH15" s="34"/>
      <c r="CI15" s="35"/>
      <c r="CJ15" s="35"/>
      <c r="CK15" s="35"/>
      <c r="CL15" s="36"/>
      <c r="CM15" s="28">
        <f>SUM(CH15:CK15)*$E15/[1]Сварка!$F$54</f>
        <v>0</v>
      </c>
      <c r="CN15" s="34"/>
      <c r="CO15" s="35"/>
      <c r="CP15" s="35"/>
      <c r="CQ15" s="35"/>
      <c r="CR15" s="36"/>
      <c r="CS15" s="28">
        <f>SUM(CN15:CQ15)*$E15/[1]Сварка!$F$54</f>
        <v>0</v>
      </c>
      <c r="CT15" s="34"/>
      <c r="CU15" s="35"/>
      <c r="CV15" s="35"/>
      <c r="CW15" s="35"/>
      <c r="CX15" s="36"/>
      <c r="CY15" s="28">
        <f>SUM(CT15:CW15)*$E15/[1]Сварка!$F$54</f>
        <v>0</v>
      </c>
      <c r="CZ15" s="34"/>
      <c r="DA15" s="35"/>
      <c r="DB15" s="35"/>
      <c r="DC15" s="35"/>
      <c r="DD15" s="36"/>
      <c r="DE15" s="28">
        <f>SUM(CZ15:DC15)*$E15/[1]Сварка!$F$54</f>
        <v>0</v>
      </c>
      <c r="DF15" s="34"/>
      <c r="DG15" s="35"/>
      <c r="DH15" s="35"/>
      <c r="DI15" s="35"/>
      <c r="DJ15" s="36"/>
      <c r="DK15" s="28">
        <f>SUM(DF15:DI15)*$E15/[1]Сварка!$F$54</f>
        <v>0</v>
      </c>
      <c r="DL15" s="34"/>
      <c r="DM15" s="35"/>
      <c r="DN15" s="35"/>
      <c r="DO15" s="35"/>
      <c r="DP15" s="36"/>
      <c r="DQ15" s="28">
        <f>SUM(DL15:DO15)*$E15/[1]Сварка!$F$54</f>
        <v>0</v>
      </c>
      <c r="DR15" s="34"/>
      <c r="DS15" s="35"/>
      <c r="DT15" s="35"/>
      <c r="DU15" s="35"/>
      <c r="DV15" s="36"/>
      <c r="DW15" s="28">
        <f>SUM(DR15:DU15)*$E15/[1]Сварка!$F$54</f>
        <v>0</v>
      </c>
      <c r="DX15" s="34"/>
      <c r="DY15" s="35"/>
      <c r="DZ15" s="35"/>
      <c r="EA15" s="35"/>
      <c r="EB15" s="36"/>
      <c r="EC15" s="28">
        <f>SUM(DX15:EA15)*$E15/[1]Сварка!$F$54</f>
        <v>0</v>
      </c>
      <c r="ED15" s="34"/>
      <c r="EE15" s="35"/>
      <c r="EF15" s="35"/>
      <c r="EG15" s="35"/>
      <c r="EH15" s="36"/>
      <c r="EI15" s="28">
        <f>SUM(ED15:EG15)*$E15/[1]Сварка!$F$54</f>
        <v>0</v>
      </c>
      <c r="EJ15" s="34"/>
      <c r="EK15" s="35"/>
      <c r="EL15" s="35"/>
      <c r="EM15" s="35"/>
      <c r="EN15" s="36"/>
      <c r="EO15" s="28">
        <f>SUM(EJ15:EM15)*$E15/[1]Сварка!$F$54</f>
        <v>0</v>
      </c>
      <c r="EP15" s="34"/>
      <c r="EQ15" s="35"/>
      <c r="ER15" s="35"/>
      <c r="ES15" s="35"/>
      <c r="ET15" s="36"/>
      <c r="EU15" s="28">
        <f>SUM(EP15:ES15)*$E15/[1]Сварка!$F$54</f>
        <v>0</v>
      </c>
      <c r="EV15" s="34"/>
      <c r="EW15" s="35"/>
      <c r="EX15" s="35"/>
      <c r="EY15" s="35"/>
      <c r="EZ15" s="36"/>
      <c r="FA15" s="28">
        <f>SUM(EV15:EY15)*$E15/[1]Сварка!$F$54</f>
        <v>0</v>
      </c>
      <c r="FB15" s="34"/>
      <c r="FC15" s="35"/>
      <c r="FD15" s="35"/>
      <c r="FE15" s="35"/>
      <c r="FF15" s="36"/>
      <c r="FG15" s="28">
        <f>SUM(FB15:FE15)*$E15/[1]Сварка!$F$54</f>
        <v>0</v>
      </c>
      <c r="FH15" s="34"/>
      <c r="FI15" s="35"/>
      <c r="FJ15" s="35"/>
      <c r="FK15" s="35"/>
      <c r="FL15" s="36"/>
      <c r="FM15" s="28">
        <f>SUM(FH15:FK15)*$E15/[1]Сварка!$F$54</f>
        <v>0</v>
      </c>
      <c r="FN15" s="34"/>
      <c r="FO15" s="35"/>
      <c r="FP15" s="35"/>
      <c r="FQ15" s="35"/>
      <c r="FR15" s="36"/>
      <c r="FS15" s="28">
        <f>SUM(FN15:FQ15)*$E15/[1]Сварка!$F$54</f>
        <v>0</v>
      </c>
      <c r="FT15" s="34"/>
      <c r="FU15" s="35"/>
      <c r="FV15" s="35"/>
      <c r="FW15" s="35"/>
      <c r="FX15" s="36"/>
      <c r="FY15" s="28">
        <f>SUM(FT15:FW15)*$E15/[1]Сварка!$F$54</f>
        <v>0</v>
      </c>
      <c r="FZ15" s="34"/>
      <c r="GA15" s="35"/>
      <c r="GB15" s="35"/>
      <c r="GC15" s="35"/>
      <c r="GD15" s="36"/>
      <c r="GE15" s="28">
        <f>SUM(FZ15:GC15)*$E15/[1]Сварка!$F$54</f>
        <v>0</v>
      </c>
      <c r="GF15" s="34"/>
      <c r="GG15" s="35"/>
      <c r="GH15" s="35"/>
      <c r="GI15" s="35"/>
      <c r="GJ15" s="36"/>
      <c r="GK15" s="28">
        <f>SUM(GF15:GI15)*$E15/[1]Сварка!$F$54</f>
        <v>0</v>
      </c>
      <c r="GL15" s="34"/>
      <c r="GM15" s="35"/>
      <c r="GN15" s="35"/>
      <c r="GO15" s="35"/>
      <c r="GP15" s="36"/>
      <c r="GQ15" s="28">
        <f>SUM(GL15:GO15)*$E15/[1]Сварка!$F$54</f>
        <v>0</v>
      </c>
      <c r="GR15" s="34"/>
      <c r="GS15" s="35"/>
      <c r="GT15" s="35"/>
      <c r="GU15" s="35"/>
      <c r="GV15" s="36"/>
      <c r="GW15" s="28">
        <f>SUM(GR15:GU15)*$E15/[1]Сварка!$F$54</f>
        <v>0</v>
      </c>
      <c r="GX15" s="34"/>
      <c r="GY15" s="35"/>
      <c r="GZ15" s="35"/>
      <c r="HA15" s="35"/>
      <c r="HB15" s="36"/>
      <c r="HC15" s="28">
        <f>SUM(GX15:HA15)*$E15/[1]Сварка!$F$54</f>
        <v>0</v>
      </c>
      <c r="HD15" s="34"/>
      <c r="HE15" s="35"/>
      <c r="HF15" s="35"/>
      <c r="HG15" s="35"/>
      <c r="HH15" s="36"/>
      <c r="HI15" s="28">
        <f>SUM(HD15:HG15)*$E15/[1]Сварка!$F$54</f>
        <v>0</v>
      </c>
      <c r="HJ15" s="34"/>
      <c r="HK15" s="35"/>
      <c r="HL15" s="35"/>
      <c r="HM15" s="35"/>
      <c r="HN15" s="36"/>
      <c r="HO15" s="28">
        <f>SUM(HJ15:HM15)*$E15/[1]Сварка!$F$54</f>
        <v>0</v>
      </c>
      <c r="HP15" s="34"/>
      <c r="HQ15" s="35"/>
      <c r="HR15" s="35"/>
      <c r="HS15" s="35"/>
      <c r="HT15" s="36"/>
      <c r="HU15" s="28">
        <f>SUM(HP15:HS15)*$E15/[1]Сварка!$F$54</f>
        <v>0</v>
      </c>
      <c r="HV15" s="34"/>
      <c r="HW15" s="35"/>
      <c r="HX15" s="35"/>
      <c r="HY15" s="35"/>
      <c r="HZ15" s="36"/>
      <c r="IA15" s="28">
        <f>SUM(HV15:HY15)*$E15/[1]Сварка!$F$54</f>
        <v>0</v>
      </c>
      <c r="IB15" s="34"/>
      <c r="IC15" s="35"/>
      <c r="ID15" s="35"/>
      <c r="IE15" s="35"/>
      <c r="IF15" s="36"/>
      <c r="IG15" s="28">
        <f>SUM(IB15:IE15)*$E15/[1]Сварка!$F$54</f>
        <v>0</v>
      </c>
      <c r="IH15" s="34"/>
      <c r="II15" s="35"/>
      <c r="IJ15" s="35"/>
      <c r="IK15" s="35"/>
      <c r="IL15" s="36"/>
      <c r="IM15" s="28">
        <f>SUM(IH15:IK15)*$E15/[1]Сварка!$F$54</f>
        <v>0</v>
      </c>
      <c r="IN15" s="34"/>
      <c r="IO15" s="35"/>
      <c r="IP15" s="35"/>
      <c r="IQ15" s="35"/>
      <c r="IR15" s="36"/>
      <c r="IS15" s="28">
        <f>SUM(IN15:IQ15)*$E15/[1]Сварка!$F$54</f>
        <v>0</v>
      </c>
      <c r="IT15" s="34"/>
      <c r="IU15" s="35"/>
      <c r="IV15" s="35"/>
      <c r="IW15" s="35"/>
      <c r="IX15" s="36"/>
      <c r="IY15" s="28">
        <f>SUM(IT15:IW15)*$E15/[1]Сварка!$F$54</f>
        <v>0</v>
      </c>
      <c r="IZ15" s="34"/>
      <c r="JA15" s="35"/>
      <c r="JB15" s="35"/>
      <c r="JC15" s="35"/>
      <c r="JD15" s="36"/>
      <c r="JE15" s="28">
        <f>SUM(IZ15:JC15)*$E15/[1]Сварка!$F$54</f>
        <v>0</v>
      </c>
      <c r="JF15" s="34"/>
      <c r="JG15" s="35"/>
      <c r="JH15" s="35"/>
      <c r="JI15" s="35"/>
      <c r="JJ15" s="36"/>
      <c r="JK15" s="28">
        <f>SUM(JF15:JI15)*$E15/[1]Сварка!$F$54</f>
        <v>0</v>
      </c>
      <c r="JL15" s="34"/>
      <c r="JM15" s="35"/>
      <c r="JN15" s="35"/>
      <c r="JO15" s="35"/>
      <c r="JP15" s="36"/>
      <c r="JQ15" s="28">
        <f>SUM(JL15:JO15)*$E15/[1]Сварка!$F$54</f>
        <v>0</v>
      </c>
      <c r="JR15" s="34"/>
      <c r="JS15" s="35"/>
      <c r="JT15" s="35"/>
      <c r="JU15" s="35"/>
      <c r="JV15" s="36"/>
      <c r="JW15" s="28">
        <f>SUM(JR15:JU15)*$E15/[1]Сварка!$F$54</f>
        <v>0</v>
      </c>
      <c r="JX15" s="34"/>
      <c r="JY15" s="35"/>
      <c r="JZ15" s="35"/>
      <c r="KA15" s="35"/>
      <c r="KB15" s="36"/>
      <c r="KC15" s="28">
        <f>SUM(JX15:KA15)*$E15/[1]Сварка!$F$54</f>
        <v>0</v>
      </c>
      <c r="KD15" s="34"/>
      <c r="KE15" s="35"/>
      <c r="KF15" s="35"/>
      <c r="KG15" s="35"/>
      <c r="KH15" s="36"/>
      <c r="KI15" s="28">
        <f>SUM(KD15:KG15)*$E15/[1]Сварка!$F$54</f>
        <v>0</v>
      </c>
      <c r="KJ15" s="34"/>
      <c r="KK15" s="35"/>
      <c r="KL15" s="35"/>
      <c r="KM15" s="35"/>
      <c r="KN15" s="36"/>
      <c r="KO15" s="28">
        <f>SUM(KJ15:KM15)*$E15/[1]Сварка!$F$54</f>
        <v>0</v>
      </c>
      <c r="KP15" s="34"/>
      <c r="KQ15" s="35"/>
      <c r="KR15" s="35"/>
      <c r="KS15" s="35"/>
      <c r="KT15" s="36"/>
      <c r="KU15" s="28">
        <f>SUM(KP15:KS15)*$E15/[1]Сварка!$F$54</f>
        <v>0</v>
      </c>
      <c r="KV15" s="34"/>
      <c r="KW15" s="35"/>
      <c r="KX15" s="35"/>
      <c r="KY15" s="35"/>
      <c r="KZ15" s="36"/>
      <c r="LA15" s="28">
        <f>SUM(KV15:KY15)*$E15/[1]Сварка!$F$54</f>
        <v>0</v>
      </c>
      <c r="LB15" s="34"/>
      <c r="LC15" s="35"/>
      <c r="LD15" s="35"/>
      <c r="LE15" s="35"/>
      <c r="LF15" s="36"/>
      <c r="LG15" s="28">
        <f>SUM(LB15:LE15)*$E15/[1]Сварка!$F$54</f>
        <v>0</v>
      </c>
      <c r="LH15" s="32" t="e">
        <f>N15+T15+Z15+AF15+AL15+AR15+AX15+BD15+BJ15+BP15+BV15+CB15+CH15+CN15+CT15+CZ15+DF15+DL15+DR15+DX15+ED15+EJ15+EP15+EV15+FB15+FH15+FN15+FT15+FZ15+GF15+GL15+GR15+GX15+HD15+HJ15+HP15+HV15+IB15+IH15+IN15+IT15+IZ15+JF15+JL15+JR15+JX15+KD15+KJ15+KP15+KV15+LB15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I15" s="3" t="e">
        <f>LH15*$E15/[1]Сварка!$F$54</f>
        <v>#REF!</v>
      </c>
      <c r="LJ15" s="32" t="e">
        <f>O15+U15+AA15+AG15+AM15+AS15+AY15+BE15+BK15+BQ15+BW15+CC15+CI15+CO15+CU15+DA15+DG15+DM15+DS15+DY15+EE15+EK15+EQ15+EW15+FC15+FI15+FO15+FU15+GA15+GG15+GM15+GS15+GY15+HE15+HK15+HQ15+HW15+IC15+II15+IO15+IU15+JA15+JG15+JM15+JS15+JY15+KE15+KK15+KQ15+KW15+LC15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K15" s="3" t="e">
        <f>LJ15*$E15/[1]Сварка!$F$54</f>
        <v>#REF!</v>
      </c>
      <c r="LL15" s="32" t="e">
        <f>P15+V15+AB15+AH15+AN15+AT15+AZ15+BF15+BL15+BR15+BX15+CD15+CJ15+CP15+CV15+DB15+DH15+DN15+DT15+DZ15+EF15+EL15+ER15+EX15+FD15+FJ15+FP15+FV15+GB15+GH15+GN15+GT15+GZ15+HF15+HL15+HR15+HX15+ID15+IJ15+IP15+IV15+JB15+JH15+JN15+JT15+JZ15+KF15+KL15+KR15+KX15+LD15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M15" s="3" t="e">
        <f>LL15*$E15/[1]Сварка!$F$54</f>
        <v>#REF!</v>
      </c>
      <c r="LN15" s="32" t="e">
        <f>Q15+W15+AC15+AI15+AO15+AU15+BA15+BG15+BM15+BS15+BY15+CE15+CK15+CQ15+CW15+DC15+DI15+DO15+DU15+EA15+EG15+EM15+ES15+EY15+FE15+FK15+FQ15+FW15+GC15+GI15+GO15+GU15+HA15+HG15+HM15+HS15+HY15+IE15+IK15+IQ15+IW15+JC15+JI15+JO15+JU15+KA15+KG15+KM15+KS15+KY15+LE15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O15" s="3" t="e">
        <f>LN15*$E15/[1]Сварка!$F$54</f>
        <v>#REF!</v>
      </c>
      <c r="LP15" s="32" t="e">
        <f t="shared" si="6"/>
        <v>#REF!</v>
      </c>
    </row>
    <row r="16" spans="1:328" ht="30" x14ac:dyDescent="0.25">
      <c r="A16" s="33">
        <v>13</v>
      </c>
      <c r="B16" s="24" t="s">
        <v>11</v>
      </c>
      <c r="C16" s="24" t="s">
        <v>71</v>
      </c>
      <c r="D16" s="49">
        <v>8</v>
      </c>
      <c r="E16" s="49">
        <v>153.53</v>
      </c>
      <c r="F16" s="51">
        <f t="shared" si="2"/>
        <v>1228.24</v>
      </c>
      <c r="G16" s="58">
        <f t="shared" si="0"/>
        <v>1.6830065449036518E-2</v>
      </c>
      <c r="H16" s="59">
        <f t="shared" si="3"/>
        <v>8</v>
      </c>
      <c r="I16" s="60">
        <f t="shared" si="1"/>
        <v>0</v>
      </c>
      <c r="J16" s="57"/>
      <c r="K16" s="61">
        <f t="shared" si="4"/>
        <v>0</v>
      </c>
      <c r="L16" s="65">
        <f t="shared" si="5"/>
        <v>0</v>
      </c>
      <c r="M16" s="13"/>
      <c r="N16" s="2"/>
      <c r="O16" s="2"/>
      <c r="P16" s="2"/>
      <c r="Q16" s="2"/>
      <c r="R16" s="2"/>
      <c r="S16" s="28"/>
      <c r="T16" s="34"/>
      <c r="U16" s="35"/>
      <c r="V16" s="35"/>
      <c r="W16" s="35"/>
      <c r="X16" s="36"/>
      <c r="Y16" s="28"/>
      <c r="Z16" s="34"/>
      <c r="AA16" s="35"/>
      <c r="AB16" s="35"/>
      <c r="AC16" s="35"/>
      <c r="AD16" s="36"/>
      <c r="AE16" s="28"/>
      <c r="AF16" s="34"/>
      <c r="AG16" s="35"/>
      <c r="AH16" s="35"/>
      <c r="AI16" s="35"/>
      <c r="AJ16" s="36"/>
      <c r="AK16" s="28">
        <f>SUM(AF16:AI16)*$E16/[1]Сварка!$F$54</f>
        <v>0</v>
      </c>
      <c r="AL16" s="34"/>
      <c r="AM16" s="35"/>
      <c r="AN16" s="35"/>
      <c r="AO16" s="35"/>
      <c r="AP16" s="36"/>
      <c r="AQ16" s="28">
        <f>SUM(AL16:AO16)*$E16/[1]Сварка!$F$54</f>
        <v>0</v>
      </c>
      <c r="AR16" s="34"/>
      <c r="AS16" s="35"/>
      <c r="AT16" s="35"/>
      <c r="AU16" s="35"/>
      <c r="AV16" s="36"/>
      <c r="AW16" s="28">
        <f>SUM(AR16:AU16)*$E16/[1]Сварка!$F$54</f>
        <v>0</v>
      </c>
      <c r="AX16" s="34"/>
      <c r="AY16" s="35"/>
      <c r="AZ16" s="35"/>
      <c r="BA16" s="35"/>
      <c r="BB16" s="36"/>
      <c r="BC16" s="28">
        <f>SUM(AX16:BA16)*$E16/[1]Сварка!$F$54</f>
        <v>0</v>
      </c>
      <c r="BD16" s="34"/>
      <c r="BE16" s="35"/>
      <c r="BF16" s="35"/>
      <c r="BG16" s="35"/>
      <c r="BH16" s="36"/>
      <c r="BI16" s="28">
        <f>SUM(BD16:BG16)*$E16/[1]Сварка!$F$54</f>
        <v>0</v>
      </c>
      <c r="BJ16" s="34"/>
      <c r="BK16" s="35"/>
      <c r="BL16" s="35"/>
      <c r="BM16" s="35"/>
      <c r="BN16" s="36"/>
      <c r="BO16" s="28">
        <f>SUM(BJ16:BM16)*$E16/[1]Сварка!$F$54</f>
        <v>0</v>
      </c>
      <c r="BP16" s="34"/>
      <c r="BQ16" s="35"/>
      <c r="BR16" s="35"/>
      <c r="BS16" s="35"/>
      <c r="BT16" s="36"/>
      <c r="BU16" s="28">
        <f>SUM(BP16:BS16)*$E16/[1]Сварка!$F$54</f>
        <v>0</v>
      </c>
      <c r="BV16" s="34"/>
      <c r="BW16" s="35"/>
      <c r="BX16" s="35"/>
      <c r="BY16" s="35"/>
      <c r="BZ16" s="36"/>
      <c r="CA16" s="28">
        <f>SUM(BV16:BY16)*$E16/[1]Сварка!$F$54</f>
        <v>0</v>
      </c>
      <c r="CB16" s="34"/>
      <c r="CC16" s="35"/>
      <c r="CD16" s="35"/>
      <c r="CE16" s="35"/>
      <c r="CF16" s="36"/>
      <c r="CG16" s="28">
        <f>SUM(CB16:CE16)*$E16/[1]Сварка!$F$54</f>
        <v>0</v>
      </c>
      <c r="CH16" s="34"/>
      <c r="CI16" s="35"/>
      <c r="CJ16" s="35"/>
      <c r="CK16" s="35"/>
      <c r="CL16" s="36"/>
      <c r="CM16" s="28">
        <f>SUM(CH16:CK16)*$E16/[1]Сварка!$F$54</f>
        <v>0</v>
      </c>
      <c r="CN16" s="34"/>
      <c r="CO16" s="35"/>
      <c r="CP16" s="35"/>
      <c r="CQ16" s="35"/>
      <c r="CR16" s="36"/>
      <c r="CS16" s="28">
        <f>SUM(CN16:CQ16)*$E16/[1]Сварка!$F$54</f>
        <v>0</v>
      </c>
      <c r="CT16" s="34"/>
      <c r="CU16" s="35"/>
      <c r="CV16" s="35"/>
      <c r="CW16" s="35"/>
      <c r="CX16" s="36"/>
      <c r="CY16" s="28">
        <f>SUM(CT16:CW16)*$E16/[1]Сварка!$F$54</f>
        <v>0</v>
      </c>
      <c r="CZ16" s="34"/>
      <c r="DA16" s="35"/>
      <c r="DB16" s="35"/>
      <c r="DC16" s="35"/>
      <c r="DD16" s="36"/>
      <c r="DE16" s="28">
        <f>SUM(CZ16:DC16)*$E16/[1]Сварка!$F$54</f>
        <v>0</v>
      </c>
      <c r="DF16" s="34"/>
      <c r="DG16" s="35"/>
      <c r="DH16" s="35"/>
      <c r="DI16" s="35"/>
      <c r="DJ16" s="36"/>
      <c r="DK16" s="28">
        <f>SUM(DF16:DI16)*$E16/[1]Сварка!$F$54</f>
        <v>0</v>
      </c>
      <c r="DL16" s="34"/>
      <c r="DM16" s="35"/>
      <c r="DN16" s="35"/>
      <c r="DO16" s="35"/>
      <c r="DP16" s="36"/>
      <c r="DQ16" s="28">
        <f>SUM(DL16:DO16)*$E16/[1]Сварка!$F$54</f>
        <v>0</v>
      </c>
      <c r="DR16" s="34"/>
      <c r="DS16" s="35"/>
      <c r="DT16" s="35"/>
      <c r="DU16" s="35"/>
      <c r="DV16" s="36"/>
      <c r="DW16" s="28">
        <f>SUM(DR16:DU16)*$E16/[1]Сварка!$F$54</f>
        <v>0</v>
      </c>
      <c r="DX16" s="34"/>
      <c r="DY16" s="35"/>
      <c r="DZ16" s="35"/>
      <c r="EA16" s="35"/>
      <c r="EB16" s="36"/>
      <c r="EC16" s="28">
        <f>SUM(DX16:EA16)*$E16/[1]Сварка!$F$54</f>
        <v>0</v>
      </c>
      <c r="ED16" s="34"/>
      <c r="EE16" s="35"/>
      <c r="EF16" s="35"/>
      <c r="EG16" s="35"/>
      <c r="EH16" s="36"/>
      <c r="EI16" s="28">
        <f>SUM(ED16:EG16)*$E16/[1]Сварка!$F$54</f>
        <v>0</v>
      </c>
      <c r="EJ16" s="34"/>
      <c r="EK16" s="35"/>
      <c r="EL16" s="35"/>
      <c r="EM16" s="35"/>
      <c r="EN16" s="36"/>
      <c r="EO16" s="28">
        <f>SUM(EJ16:EM16)*$E16/[1]Сварка!$F$54</f>
        <v>0</v>
      </c>
      <c r="EP16" s="34"/>
      <c r="EQ16" s="35"/>
      <c r="ER16" s="35"/>
      <c r="ES16" s="35"/>
      <c r="ET16" s="36"/>
      <c r="EU16" s="28">
        <f>SUM(EP16:ES16)*$E16/[1]Сварка!$F$54</f>
        <v>0</v>
      </c>
      <c r="EV16" s="34"/>
      <c r="EW16" s="35"/>
      <c r="EX16" s="35"/>
      <c r="EY16" s="35"/>
      <c r="EZ16" s="36"/>
      <c r="FA16" s="28">
        <f>SUM(EV16:EY16)*$E16/[1]Сварка!$F$54</f>
        <v>0</v>
      </c>
      <c r="FB16" s="34"/>
      <c r="FC16" s="35"/>
      <c r="FD16" s="35"/>
      <c r="FE16" s="35"/>
      <c r="FF16" s="36"/>
      <c r="FG16" s="28">
        <f>SUM(FB16:FE16)*$E16/[1]Сварка!$F$54</f>
        <v>0</v>
      </c>
      <c r="FH16" s="34"/>
      <c r="FI16" s="35"/>
      <c r="FJ16" s="35"/>
      <c r="FK16" s="35"/>
      <c r="FL16" s="36"/>
      <c r="FM16" s="28">
        <f>SUM(FH16:FK16)*$E16/[1]Сварка!$F$54</f>
        <v>0</v>
      </c>
      <c r="FN16" s="34"/>
      <c r="FO16" s="35"/>
      <c r="FP16" s="35"/>
      <c r="FQ16" s="35"/>
      <c r="FR16" s="36"/>
      <c r="FS16" s="28">
        <f>SUM(FN16:FQ16)*$E16/[1]Сварка!$F$54</f>
        <v>0</v>
      </c>
      <c r="FT16" s="34"/>
      <c r="FU16" s="35"/>
      <c r="FV16" s="35"/>
      <c r="FW16" s="35"/>
      <c r="FX16" s="36"/>
      <c r="FY16" s="28">
        <f>SUM(FT16:FW16)*$E16/[1]Сварка!$F$54</f>
        <v>0</v>
      </c>
      <c r="FZ16" s="34"/>
      <c r="GA16" s="35"/>
      <c r="GB16" s="35"/>
      <c r="GC16" s="35"/>
      <c r="GD16" s="36"/>
      <c r="GE16" s="28">
        <f>SUM(FZ16:GC16)*$E16/[1]Сварка!$F$54</f>
        <v>0</v>
      </c>
      <c r="GF16" s="34"/>
      <c r="GG16" s="35"/>
      <c r="GH16" s="35"/>
      <c r="GI16" s="35"/>
      <c r="GJ16" s="36"/>
      <c r="GK16" s="28">
        <f>SUM(GF16:GI16)*$E16/[1]Сварка!$F$54</f>
        <v>0</v>
      </c>
      <c r="GL16" s="34"/>
      <c r="GM16" s="35"/>
      <c r="GN16" s="35"/>
      <c r="GO16" s="35"/>
      <c r="GP16" s="36"/>
      <c r="GQ16" s="28">
        <f>SUM(GL16:GO16)*$E16/[1]Сварка!$F$54</f>
        <v>0</v>
      </c>
      <c r="GR16" s="34"/>
      <c r="GS16" s="35"/>
      <c r="GT16" s="35"/>
      <c r="GU16" s="35"/>
      <c r="GV16" s="36"/>
      <c r="GW16" s="28">
        <f>SUM(GR16:GU16)*$E16/[1]Сварка!$F$54</f>
        <v>0</v>
      </c>
      <c r="GX16" s="34"/>
      <c r="GY16" s="35"/>
      <c r="GZ16" s="35"/>
      <c r="HA16" s="35"/>
      <c r="HB16" s="36"/>
      <c r="HC16" s="28">
        <f>SUM(GX16:HA16)*$E16/[1]Сварка!$F$54</f>
        <v>0</v>
      </c>
      <c r="HD16" s="34"/>
      <c r="HE16" s="35"/>
      <c r="HF16" s="35"/>
      <c r="HG16" s="35"/>
      <c r="HH16" s="36"/>
      <c r="HI16" s="28">
        <f>SUM(HD16:HG16)*$E16/[1]Сварка!$F$54</f>
        <v>0</v>
      </c>
      <c r="HJ16" s="34"/>
      <c r="HK16" s="35"/>
      <c r="HL16" s="35"/>
      <c r="HM16" s="35"/>
      <c r="HN16" s="36"/>
      <c r="HO16" s="28">
        <f>SUM(HJ16:HM16)*$E16/[1]Сварка!$F$54</f>
        <v>0</v>
      </c>
      <c r="HP16" s="34"/>
      <c r="HQ16" s="35"/>
      <c r="HR16" s="35"/>
      <c r="HS16" s="35"/>
      <c r="HT16" s="36"/>
      <c r="HU16" s="28">
        <f>SUM(HP16:HS16)*$E16/[1]Сварка!$F$54</f>
        <v>0</v>
      </c>
      <c r="HV16" s="34"/>
      <c r="HW16" s="35"/>
      <c r="HX16" s="35"/>
      <c r="HY16" s="35"/>
      <c r="HZ16" s="36"/>
      <c r="IA16" s="28">
        <f>SUM(HV16:HY16)*$E16/[1]Сварка!$F$54</f>
        <v>0</v>
      </c>
      <c r="IB16" s="34"/>
      <c r="IC16" s="35"/>
      <c r="ID16" s="35"/>
      <c r="IE16" s="35"/>
      <c r="IF16" s="36"/>
      <c r="IG16" s="28">
        <f>SUM(IB16:IE16)*$E16/[1]Сварка!$F$54</f>
        <v>0</v>
      </c>
      <c r="IH16" s="34"/>
      <c r="II16" s="35"/>
      <c r="IJ16" s="35"/>
      <c r="IK16" s="35"/>
      <c r="IL16" s="36"/>
      <c r="IM16" s="28">
        <f>SUM(IH16:IK16)*$E16/[1]Сварка!$F$54</f>
        <v>0</v>
      </c>
      <c r="IN16" s="34"/>
      <c r="IO16" s="35"/>
      <c r="IP16" s="35"/>
      <c r="IQ16" s="35"/>
      <c r="IR16" s="36"/>
      <c r="IS16" s="28">
        <f>SUM(IN16:IQ16)*$E16/[1]Сварка!$F$54</f>
        <v>0</v>
      </c>
      <c r="IT16" s="34"/>
      <c r="IU16" s="35"/>
      <c r="IV16" s="35"/>
      <c r="IW16" s="35"/>
      <c r="IX16" s="36"/>
      <c r="IY16" s="28">
        <f>SUM(IT16:IW16)*$E16/[1]Сварка!$F$54</f>
        <v>0</v>
      </c>
      <c r="IZ16" s="34"/>
      <c r="JA16" s="35"/>
      <c r="JB16" s="35"/>
      <c r="JC16" s="35"/>
      <c r="JD16" s="36"/>
      <c r="JE16" s="28">
        <f>SUM(IZ16:JC16)*$E16/[1]Сварка!$F$54</f>
        <v>0</v>
      </c>
      <c r="JF16" s="34"/>
      <c r="JG16" s="35"/>
      <c r="JH16" s="35"/>
      <c r="JI16" s="35"/>
      <c r="JJ16" s="36"/>
      <c r="JK16" s="28">
        <f>SUM(JF16:JI16)*$E16/[1]Сварка!$F$54</f>
        <v>0</v>
      </c>
      <c r="JL16" s="34"/>
      <c r="JM16" s="35"/>
      <c r="JN16" s="35"/>
      <c r="JO16" s="35"/>
      <c r="JP16" s="36"/>
      <c r="JQ16" s="28">
        <f>SUM(JL16:JO16)*$E16/[1]Сварка!$F$54</f>
        <v>0</v>
      </c>
      <c r="JR16" s="34"/>
      <c r="JS16" s="35"/>
      <c r="JT16" s="35"/>
      <c r="JU16" s="35"/>
      <c r="JV16" s="36"/>
      <c r="JW16" s="28">
        <f>SUM(JR16:JU16)*$E16/[1]Сварка!$F$54</f>
        <v>0</v>
      </c>
      <c r="JX16" s="34"/>
      <c r="JY16" s="35"/>
      <c r="JZ16" s="35"/>
      <c r="KA16" s="35"/>
      <c r="KB16" s="36"/>
      <c r="KC16" s="28">
        <f>SUM(JX16:KA16)*$E16/[1]Сварка!$F$54</f>
        <v>0</v>
      </c>
      <c r="KD16" s="34"/>
      <c r="KE16" s="35"/>
      <c r="KF16" s="35"/>
      <c r="KG16" s="35"/>
      <c r="KH16" s="36"/>
      <c r="KI16" s="28">
        <f>SUM(KD16:KG16)*$E16/[1]Сварка!$F$54</f>
        <v>0</v>
      </c>
      <c r="KJ16" s="34"/>
      <c r="KK16" s="35"/>
      <c r="KL16" s="35"/>
      <c r="KM16" s="35"/>
      <c r="KN16" s="36"/>
      <c r="KO16" s="28">
        <f>SUM(KJ16:KM16)*$E16/[1]Сварка!$F$54</f>
        <v>0</v>
      </c>
      <c r="KP16" s="34"/>
      <c r="KQ16" s="35"/>
      <c r="KR16" s="35"/>
      <c r="KS16" s="35"/>
      <c r="KT16" s="36"/>
      <c r="KU16" s="28">
        <f>SUM(KP16:KS16)*$E16/[1]Сварка!$F$54</f>
        <v>0</v>
      </c>
      <c r="KV16" s="34"/>
      <c r="KW16" s="35"/>
      <c r="KX16" s="35"/>
      <c r="KY16" s="35"/>
      <c r="KZ16" s="36"/>
      <c r="LA16" s="28">
        <f>SUM(KV16:KY16)*$E16/[1]Сварка!$F$54</f>
        <v>0</v>
      </c>
      <c r="LB16" s="34"/>
      <c r="LC16" s="35"/>
      <c r="LD16" s="35"/>
      <c r="LE16" s="35"/>
      <c r="LF16" s="36"/>
      <c r="LG16" s="28">
        <f>SUM(LB16:LE16)*$E16/[1]Сварка!$F$54</f>
        <v>0</v>
      </c>
      <c r="LH16" s="32" t="e">
        <f>N16+T16+Z16+AF16+AL16+AR16+AX16+BD16+BJ16+BP16+BV16+CB16+CH16+CN16+CT16+CZ16+DF16+DL16+DR16+DX16+ED16+EJ16+EP16+EV16+FB16+FH16+FN16+FT16+FZ16+GF16+GL16+GR16+GX16+HD16+HJ16+HP16+HV16+IB16+IH16+IN16+IT16+IZ16+JF16+JL16+JR16+JX16+KD16+KJ16+KP16+KV16+LB16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I16" s="3" t="e">
        <f>LH16*$E16/[1]Сварка!$F$54</f>
        <v>#REF!</v>
      </c>
      <c r="LJ16" s="32" t="e">
        <f>O16+U16+AA16+AG16+AM16+AS16+AY16+BE16+BK16+BQ16+BW16+CC16+CI16+CO16+CU16+DA16+DG16+DM16+DS16+DY16+EE16+EK16+EQ16+EW16+FC16+FI16+FO16+FU16+GA16+GG16+GM16+GS16+GY16+HE16+HK16+HQ16+HW16+IC16+II16+IO16+IU16+JA16+JG16+JM16+JS16+JY16+KE16+KK16+KQ16+KW16+LC16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K16" s="3" t="e">
        <f>LJ16*$E16/[1]Сварка!$F$54</f>
        <v>#REF!</v>
      </c>
      <c r="LL16" s="32" t="e">
        <f>P16+V16+AB16+AH16+AN16+AT16+AZ16+BF16+BL16+BR16+BX16+CD16+CJ16+CP16+CV16+DB16+DH16+DN16+DT16+DZ16+EF16+EL16+ER16+EX16+FD16+FJ16+FP16+FV16+GB16+GH16+GN16+GT16+GZ16+HF16+HL16+HR16+HX16+ID16+IJ16+IP16+IV16+JB16+JH16+JN16+JT16+JZ16+KF16+KL16+KR16+KX16+LD16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M16" s="3" t="e">
        <f>LL16*$E16/[1]Сварка!$F$54</f>
        <v>#REF!</v>
      </c>
      <c r="LN16" s="32" t="e">
        <f>Q16+W16+AC16+AI16+AO16+AU16+BA16+BG16+BM16+BS16+BY16+CE16+CK16+CQ16+CW16+DC16+DI16+DO16+DU16+EA16+EG16+EM16+ES16+EY16+FE16+FK16+FQ16+FW16+GC16+GI16+GO16+GU16+HA16+HG16+HM16+HS16+HY16+IE16+IK16+IQ16+IW16+JC16+JI16+JO16+JU16+KA16+KG16+KM16+KS16+KY16+LE16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O16" s="3" t="e">
        <f>LN16*$E16/[1]Сварка!$F$54</f>
        <v>#REF!</v>
      </c>
      <c r="LP16" s="32" t="e">
        <f t="shared" si="6"/>
        <v>#REF!</v>
      </c>
    </row>
    <row r="17" spans="1:328" ht="30" x14ac:dyDescent="0.25">
      <c r="A17" s="33">
        <v>14</v>
      </c>
      <c r="B17" s="24" t="s">
        <v>12</v>
      </c>
      <c r="C17" s="24" t="s">
        <v>71</v>
      </c>
      <c r="D17" s="49">
        <v>2</v>
      </c>
      <c r="E17" s="49">
        <v>154.62</v>
      </c>
      <c r="F17" s="51">
        <f t="shared" si="2"/>
        <v>309.24</v>
      </c>
      <c r="G17" s="58">
        <f t="shared" si="0"/>
        <v>4.2373880019052077E-3</v>
      </c>
      <c r="H17" s="59">
        <f t="shared" si="3"/>
        <v>2</v>
      </c>
      <c r="I17" s="60">
        <f t="shared" si="1"/>
        <v>0</v>
      </c>
      <c r="J17" s="57"/>
      <c r="K17" s="61">
        <f t="shared" si="4"/>
        <v>0</v>
      </c>
      <c r="L17" s="65">
        <f t="shared" si="5"/>
        <v>0</v>
      </c>
      <c r="M17" s="13"/>
      <c r="N17" s="2"/>
      <c r="O17" s="2"/>
      <c r="P17" s="2"/>
      <c r="Q17" s="2"/>
      <c r="R17" s="2"/>
      <c r="S17" s="28"/>
      <c r="T17" s="34"/>
      <c r="U17" s="35"/>
      <c r="V17" s="35"/>
      <c r="W17" s="35"/>
      <c r="X17" s="36"/>
      <c r="Y17" s="28"/>
      <c r="Z17" s="34"/>
      <c r="AA17" s="35"/>
      <c r="AB17" s="35"/>
      <c r="AC17" s="35"/>
      <c r="AD17" s="36"/>
      <c r="AE17" s="28"/>
      <c r="AF17" s="34"/>
      <c r="AG17" s="35"/>
      <c r="AH17" s="35"/>
      <c r="AI17" s="35"/>
      <c r="AJ17" s="36"/>
      <c r="AK17" s="28">
        <f>SUM(AF17:AI17)*$E17/[1]Сварка!$F$54</f>
        <v>0</v>
      </c>
      <c r="AL17" s="34"/>
      <c r="AM17" s="35"/>
      <c r="AN17" s="35"/>
      <c r="AO17" s="35"/>
      <c r="AP17" s="36"/>
      <c r="AQ17" s="28">
        <f>SUM(AL17:AO17)*$E17/[1]Сварка!$F$54</f>
        <v>0</v>
      </c>
      <c r="AR17" s="34"/>
      <c r="AS17" s="35"/>
      <c r="AT17" s="35"/>
      <c r="AU17" s="35"/>
      <c r="AV17" s="36"/>
      <c r="AW17" s="28">
        <f>SUM(AR17:AU17)*$E17/[1]Сварка!$F$54</f>
        <v>0</v>
      </c>
      <c r="AX17" s="34"/>
      <c r="AY17" s="35"/>
      <c r="AZ17" s="35"/>
      <c r="BA17" s="35"/>
      <c r="BB17" s="36"/>
      <c r="BC17" s="28">
        <f>SUM(AX17:BA17)*$E17/[1]Сварка!$F$54</f>
        <v>0</v>
      </c>
      <c r="BD17" s="34"/>
      <c r="BE17" s="35"/>
      <c r="BF17" s="35"/>
      <c r="BG17" s="35"/>
      <c r="BH17" s="36"/>
      <c r="BI17" s="28">
        <f>SUM(BD17:BG17)*$E17/[1]Сварка!$F$54</f>
        <v>0</v>
      </c>
      <c r="BJ17" s="34"/>
      <c r="BK17" s="35"/>
      <c r="BL17" s="35"/>
      <c r="BM17" s="35"/>
      <c r="BN17" s="36"/>
      <c r="BO17" s="28">
        <f>SUM(BJ17:BM17)*$E17/[1]Сварка!$F$54</f>
        <v>0</v>
      </c>
      <c r="BP17" s="34"/>
      <c r="BQ17" s="35"/>
      <c r="BR17" s="35"/>
      <c r="BS17" s="35"/>
      <c r="BT17" s="36"/>
      <c r="BU17" s="28">
        <f>SUM(BP17:BS17)*$E17/[1]Сварка!$F$54</f>
        <v>0</v>
      </c>
      <c r="BV17" s="34"/>
      <c r="BW17" s="35"/>
      <c r="BX17" s="35"/>
      <c r="BY17" s="35"/>
      <c r="BZ17" s="36"/>
      <c r="CA17" s="28">
        <f>SUM(BV17:BY17)*$E17/[1]Сварка!$F$54</f>
        <v>0</v>
      </c>
      <c r="CB17" s="34"/>
      <c r="CC17" s="35"/>
      <c r="CD17" s="35"/>
      <c r="CE17" s="35"/>
      <c r="CF17" s="36"/>
      <c r="CG17" s="28">
        <f>SUM(CB17:CE17)*$E17/[1]Сварка!$F$54</f>
        <v>0</v>
      </c>
      <c r="CH17" s="34"/>
      <c r="CI17" s="35"/>
      <c r="CJ17" s="35"/>
      <c r="CK17" s="35"/>
      <c r="CL17" s="36"/>
      <c r="CM17" s="28">
        <f>SUM(CH17:CK17)*$E17/[1]Сварка!$F$54</f>
        <v>0</v>
      </c>
      <c r="CN17" s="34"/>
      <c r="CO17" s="35"/>
      <c r="CP17" s="35"/>
      <c r="CQ17" s="35"/>
      <c r="CR17" s="36"/>
      <c r="CS17" s="28">
        <f>SUM(CN17:CQ17)*$E17/[1]Сварка!$F$54</f>
        <v>0</v>
      </c>
      <c r="CT17" s="34"/>
      <c r="CU17" s="35"/>
      <c r="CV17" s="35"/>
      <c r="CW17" s="35"/>
      <c r="CX17" s="36"/>
      <c r="CY17" s="28">
        <f>SUM(CT17:CW17)*$E17/[1]Сварка!$F$54</f>
        <v>0</v>
      </c>
      <c r="CZ17" s="34"/>
      <c r="DA17" s="35"/>
      <c r="DB17" s="35"/>
      <c r="DC17" s="35"/>
      <c r="DD17" s="36"/>
      <c r="DE17" s="28">
        <f>SUM(CZ17:DC17)*$E17/[1]Сварка!$F$54</f>
        <v>0</v>
      </c>
      <c r="DF17" s="34"/>
      <c r="DG17" s="35"/>
      <c r="DH17" s="35"/>
      <c r="DI17" s="35"/>
      <c r="DJ17" s="36"/>
      <c r="DK17" s="28">
        <f>SUM(DF17:DI17)*$E17/[1]Сварка!$F$54</f>
        <v>0</v>
      </c>
      <c r="DL17" s="34"/>
      <c r="DM17" s="35"/>
      <c r="DN17" s="35"/>
      <c r="DO17" s="35"/>
      <c r="DP17" s="36"/>
      <c r="DQ17" s="28">
        <f>SUM(DL17:DO17)*$E17/[1]Сварка!$F$54</f>
        <v>0</v>
      </c>
      <c r="DR17" s="34"/>
      <c r="DS17" s="35"/>
      <c r="DT17" s="35"/>
      <c r="DU17" s="35"/>
      <c r="DV17" s="36"/>
      <c r="DW17" s="28">
        <f>SUM(DR17:DU17)*$E17/[1]Сварка!$F$54</f>
        <v>0</v>
      </c>
      <c r="DX17" s="34"/>
      <c r="DY17" s="35"/>
      <c r="DZ17" s="35"/>
      <c r="EA17" s="35"/>
      <c r="EB17" s="36"/>
      <c r="EC17" s="28">
        <f>SUM(DX17:EA17)*$E17/[1]Сварка!$F$54</f>
        <v>0</v>
      </c>
      <c r="ED17" s="34"/>
      <c r="EE17" s="35"/>
      <c r="EF17" s="35"/>
      <c r="EG17" s="35"/>
      <c r="EH17" s="36"/>
      <c r="EI17" s="28">
        <f>SUM(ED17:EG17)*$E17/[1]Сварка!$F$54</f>
        <v>0</v>
      </c>
      <c r="EJ17" s="34"/>
      <c r="EK17" s="35"/>
      <c r="EL17" s="35"/>
      <c r="EM17" s="35"/>
      <c r="EN17" s="36"/>
      <c r="EO17" s="28">
        <f>SUM(EJ17:EM17)*$E17/[1]Сварка!$F$54</f>
        <v>0</v>
      </c>
      <c r="EP17" s="34"/>
      <c r="EQ17" s="35"/>
      <c r="ER17" s="35"/>
      <c r="ES17" s="35"/>
      <c r="ET17" s="36"/>
      <c r="EU17" s="28">
        <f>SUM(EP17:ES17)*$E17/[1]Сварка!$F$54</f>
        <v>0</v>
      </c>
      <c r="EV17" s="34"/>
      <c r="EW17" s="35"/>
      <c r="EX17" s="35"/>
      <c r="EY17" s="35"/>
      <c r="EZ17" s="36"/>
      <c r="FA17" s="28">
        <f>SUM(EV17:EY17)*$E17/[1]Сварка!$F$54</f>
        <v>0</v>
      </c>
      <c r="FB17" s="34"/>
      <c r="FC17" s="35"/>
      <c r="FD17" s="35"/>
      <c r="FE17" s="35"/>
      <c r="FF17" s="36"/>
      <c r="FG17" s="28">
        <f>SUM(FB17:FE17)*$E17/[1]Сварка!$F$54</f>
        <v>0</v>
      </c>
      <c r="FH17" s="34"/>
      <c r="FI17" s="35"/>
      <c r="FJ17" s="35"/>
      <c r="FK17" s="35"/>
      <c r="FL17" s="36"/>
      <c r="FM17" s="28">
        <f>SUM(FH17:FK17)*$E17/[1]Сварка!$F$54</f>
        <v>0</v>
      </c>
      <c r="FN17" s="34"/>
      <c r="FO17" s="35"/>
      <c r="FP17" s="35"/>
      <c r="FQ17" s="35"/>
      <c r="FR17" s="36"/>
      <c r="FS17" s="28">
        <f>SUM(FN17:FQ17)*$E17/[1]Сварка!$F$54</f>
        <v>0</v>
      </c>
      <c r="FT17" s="34"/>
      <c r="FU17" s="35"/>
      <c r="FV17" s="35"/>
      <c r="FW17" s="35"/>
      <c r="FX17" s="36"/>
      <c r="FY17" s="28">
        <f>SUM(FT17:FW17)*$E17/[1]Сварка!$F$54</f>
        <v>0</v>
      </c>
      <c r="FZ17" s="34"/>
      <c r="GA17" s="35"/>
      <c r="GB17" s="35"/>
      <c r="GC17" s="35"/>
      <c r="GD17" s="36"/>
      <c r="GE17" s="28">
        <f>SUM(FZ17:GC17)*$E17/[1]Сварка!$F$54</f>
        <v>0</v>
      </c>
      <c r="GF17" s="34"/>
      <c r="GG17" s="35"/>
      <c r="GH17" s="35"/>
      <c r="GI17" s="35"/>
      <c r="GJ17" s="36"/>
      <c r="GK17" s="28">
        <f>SUM(GF17:GI17)*$E17/[1]Сварка!$F$54</f>
        <v>0</v>
      </c>
      <c r="GL17" s="34"/>
      <c r="GM17" s="35"/>
      <c r="GN17" s="35"/>
      <c r="GO17" s="35"/>
      <c r="GP17" s="36"/>
      <c r="GQ17" s="28">
        <f>SUM(GL17:GO17)*$E17/[1]Сварка!$F$54</f>
        <v>0</v>
      </c>
      <c r="GR17" s="34"/>
      <c r="GS17" s="35"/>
      <c r="GT17" s="35"/>
      <c r="GU17" s="35"/>
      <c r="GV17" s="36"/>
      <c r="GW17" s="28">
        <f>SUM(GR17:GU17)*$E17/[1]Сварка!$F$54</f>
        <v>0</v>
      </c>
      <c r="GX17" s="34"/>
      <c r="GY17" s="35"/>
      <c r="GZ17" s="35"/>
      <c r="HA17" s="35"/>
      <c r="HB17" s="36"/>
      <c r="HC17" s="28">
        <f>SUM(GX17:HA17)*$E17/[1]Сварка!$F$54</f>
        <v>0</v>
      </c>
      <c r="HD17" s="34"/>
      <c r="HE17" s="35"/>
      <c r="HF17" s="35"/>
      <c r="HG17" s="35"/>
      <c r="HH17" s="36"/>
      <c r="HI17" s="28">
        <f>SUM(HD17:HG17)*$E17/[1]Сварка!$F$54</f>
        <v>0</v>
      </c>
      <c r="HJ17" s="34"/>
      <c r="HK17" s="35"/>
      <c r="HL17" s="35"/>
      <c r="HM17" s="35"/>
      <c r="HN17" s="36"/>
      <c r="HO17" s="28">
        <f>SUM(HJ17:HM17)*$E17/[1]Сварка!$F$54</f>
        <v>0</v>
      </c>
      <c r="HP17" s="34"/>
      <c r="HQ17" s="35"/>
      <c r="HR17" s="35"/>
      <c r="HS17" s="35"/>
      <c r="HT17" s="36"/>
      <c r="HU17" s="28">
        <f>SUM(HP17:HS17)*$E17/[1]Сварка!$F$54</f>
        <v>0</v>
      </c>
      <c r="HV17" s="34"/>
      <c r="HW17" s="35"/>
      <c r="HX17" s="35"/>
      <c r="HY17" s="35"/>
      <c r="HZ17" s="36"/>
      <c r="IA17" s="28">
        <f>SUM(HV17:HY17)*$E17/[1]Сварка!$F$54</f>
        <v>0</v>
      </c>
      <c r="IB17" s="34"/>
      <c r="IC17" s="35"/>
      <c r="ID17" s="35"/>
      <c r="IE17" s="35"/>
      <c r="IF17" s="36"/>
      <c r="IG17" s="28">
        <f>SUM(IB17:IE17)*$E17/[1]Сварка!$F$54</f>
        <v>0</v>
      </c>
      <c r="IH17" s="34"/>
      <c r="II17" s="35"/>
      <c r="IJ17" s="35"/>
      <c r="IK17" s="35"/>
      <c r="IL17" s="36"/>
      <c r="IM17" s="28">
        <f>SUM(IH17:IK17)*$E17/[1]Сварка!$F$54</f>
        <v>0</v>
      </c>
      <c r="IN17" s="34"/>
      <c r="IO17" s="35"/>
      <c r="IP17" s="35"/>
      <c r="IQ17" s="35"/>
      <c r="IR17" s="36"/>
      <c r="IS17" s="28">
        <f>SUM(IN17:IQ17)*$E17/[1]Сварка!$F$54</f>
        <v>0</v>
      </c>
      <c r="IT17" s="34"/>
      <c r="IU17" s="35"/>
      <c r="IV17" s="35"/>
      <c r="IW17" s="35"/>
      <c r="IX17" s="36"/>
      <c r="IY17" s="28">
        <f>SUM(IT17:IW17)*$E17/[1]Сварка!$F$54</f>
        <v>0</v>
      </c>
      <c r="IZ17" s="34"/>
      <c r="JA17" s="35"/>
      <c r="JB17" s="35"/>
      <c r="JC17" s="35"/>
      <c r="JD17" s="36"/>
      <c r="JE17" s="28">
        <f>SUM(IZ17:JC17)*$E17/[1]Сварка!$F$54</f>
        <v>0</v>
      </c>
      <c r="JF17" s="34"/>
      <c r="JG17" s="35"/>
      <c r="JH17" s="35"/>
      <c r="JI17" s="35"/>
      <c r="JJ17" s="36"/>
      <c r="JK17" s="28">
        <f>SUM(JF17:JI17)*$E17/[1]Сварка!$F$54</f>
        <v>0</v>
      </c>
      <c r="JL17" s="34"/>
      <c r="JM17" s="35"/>
      <c r="JN17" s="35"/>
      <c r="JO17" s="35"/>
      <c r="JP17" s="36"/>
      <c r="JQ17" s="28">
        <f>SUM(JL17:JO17)*$E17/[1]Сварка!$F$54</f>
        <v>0</v>
      </c>
      <c r="JR17" s="34"/>
      <c r="JS17" s="35"/>
      <c r="JT17" s="35"/>
      <c r="JU17" s="35"/>
      <c r="JV17" s="36"/>
      <c r="JW17" s="28">
        <f>SUM(JR17:JU17)*$E17/[1]Сварка!$F$54</f>
        <v>0</v>
      </c>
      <c r="JX17" s="34"/>
      <c r="JY17" s="35"/>
      <c r="JZ17" s="35"/>
      <c r="KA17" s="35"/>
      <c r="KB17" s="36"/>
      <c r="KC17" s="28">
        <f>SUM(JX17:KA17)*$E17/[1]Сварка!$F$54</f>
        <v>0</v>
      </c>
      <c r="KD17" s="34"/>
      <c r="KE17" s="35"/>
      <c r="KF17" s="35"/>
      <c r="KG17" s="35"/>
      <c r="KH17" s="36"/>
      <c r="KI17" s="28">
        <f>SUM(KD17:KG17)*$E17/[1]Сварка!$F$54</f>
        <v>0</v>
      </c>
      <c r="KJ17" s="34"/>
      <c r="KK17" s="35"/>
      <c r="KL17" s="35"/>
      <c r="KM17" s="35"/>
      <c r="KN17" s="36"/>
      <c r="KO17" s="28">
        <f>SUM(KJ17:KM17)*$E17/[1]Сварка!$F$54</f>
        <v>0</v>
      </c>
      <c r="KP17" s="34"/>
      <c r="KQ17" s="35"/>
      <c r="KR17" s="35"/>
      <c r="KS17" s="35"/>
      <c r="KT17" s="36"/>
      <c r="KU17" s="28">
        <f>SUM(KP17:KS17)*$E17/[1]Сварка!$F$54</f>
        <v>0</v>
      </c>
      <c r="KV17" s="34"/>
      <c r="KW17" s="35"/>
      <c r="KX17" s="35"/>
      <c r="KY17" s="35"/>
      <c r="KZ17" s="36"/>
      <c r="LA17" s="28">
        <f>SUM(KV17:KY17)*$E17/[1]Сварка!$F$54</f>
        <v>0</v>
      </c>
      <c r="LB17" s="34"/>
      <c r="LC17" s="35"/>
      <c r="LD17" s="35"/>
      <c r="LE17" s="35"/>
      <c r="LF17" s="36"/>
      <c r="LG17" s="28">
        <f>SUM(LB17:LE17)*$E17/[1]Сварка!$F$54</f>
        <v>0</v>
      </c>
      <c r="LH17" s="32" t="e">
        <f>N17+T17+Z17+AF17+AL17+AR17+AX17+BD17+BJ17+BP17+BV17+CB17+CH17+CN17+CT17+CZ17+DF17+DL17+DR17+DX17+ED17+EJ17+EP17+EV17+FB17+FH17+FN17+FT17+FZ17+GF17+GL17+GR17+GX17+HD17+HJ17+HP17+HV17+IB17+IH17+IN17+IT17+IZ17+JF17+JL17+JR17+JX17+KD17+KJ17+KP17+KV17+LB17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I17" s="3" t="e">
        <f>LH17*$E17/[1]Сварка!$F$54</f>
        <v>#REF!</v>
      </c>
      <c r="LJ17" s="32" t="e">
        <f>O17+U17+AA17+AG17+AM17+AS17+AY17+BE17+BK17+BQ17+BW17+CC17+CI17+CO17+CU17+DA17+DG17+DM17+DS17+DY17+EE17+EK17+EQ17+EW17+FC17+FI17+FO17+FU17+GA17+GG17+GM17+GS17+GY17+HE17+HK17+HQ17+HW17+IC17+II17+IO17+IU17+JA17+JG17+JM17+JS17+JY17+KE17+KK17+KQ17+KW17+LC17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K17" s="3" t="e">
        <f>LJ17*$E17/[1]Сварка!$F$54</f>
        <v>#REF!</v>
      </c>
      <c r="LL17" s="32" t="e">
        <f>P17+V17+AB17+AH17+AN17+AT17+AZ17+BF17+BL17+BR17+BX17+CD17+CJ17+CP17+CV17+DB17+DH17+DN17+DT17+DZ17+EF17+EL17+ER17+EX17+FD17+FJ17+FP17+FV17+GB17+GH17+GN17+GT17+GZ17+HF17+HL17+HR17+HX17+ID17+IJ17+IP17+IV17+JB17+JH17+JN17+JT17+JZ17+KF17+KL17+KR17+KX17+LD17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M17" s="3" t="e">
        <f>LL17*$E17/[1]Сварка!$F$54</f>
        <v>#REF!</v>
      </c>
      <c r="LN17" s="32" t="e">
        <f>Q17+W17+AC17+AI17+AO17+AU17+BA17+BG17+BM17+BS17+BY17+CE17+CK17+CQ17+CW17+DC17+DI17+DO17+DU17+EA17+EG17+EM17+ES17+EY17+FE17+FK17+FQ17+FW17+GC17+GI17+GO17+GU17+HA17+HG17+HM17+HS17+HY17+IE17+IK17+IQ17+IW17+JC17+JI17+JO17+JU17+KA17+KG17+KM17+KS17+KY17+LE17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O17" s="3" t="e">
        <f>LN17*$E17/[1]Сварка!$F$54</f>
        <v>#REF!</v>
      </c>
      <c r="LP17" s="32" t="e">
        <f t="shared" si="6"/>
        <v>#REF!</v>
      </c>
    </row>
    <row r="18" spans="1:328" ht="30" x14ac:dyDescent="0.25">
      <c r="A18" s="33">
        <v>15</v>
      </c>
      <c r="B18" s="24" t="s">
        <v>33</v>
      </c>
      <c r="C18" s="24" t="s">
        <v>71</v>
      </c>
      <c r="D18" s="49">
        <v>2</v>
      </c>
      <c r="E18" s="49">
        <v>154.62</v>
      </c>
      <c r="F18" s="51">
        <f t="shared" si="2"/>
        <v>309.24</v>
      </c>
      <c r="G18" s="58">
        <f t="shared" si="0"/>
        <v>4.2373880019052077E-3</v>
      </c>
      <c r="H18" s="59">
        <f t="shared" si="3"/>
        <v>2</v>
      </c>
      <c r="I18" s="60">
        <f t="shared" si="1"/>
        <v>0</v>
      </c>
      <c r="J18" s="57"/>
      <c r="K18" s="61">
        <f t="shared" si="4"/>
        <v>0</v>
      </c>
      <c r="L18" s="65">
        <f t="shared" si="5"/>
        <v>0</v>
      </c>
      <c r="M18" s="13"/>
      <c r="N18" s="2"/>
      <c r="O18" s="2"/>
      <c r="P18" s="2"/>
      <c r="Q18" s="2"/>
      <c r="R18" s="2"/>
      <c r="S18" s="28"/>
      <c r="T18" s="34"/>
      <c r="U18" s="35"/>
      <c r="V18" s="35"/>
      <c r="W18" s="35"/>
      <c r="X18" s="36"/>
      <c r="Y18" s="28"/>
      <c r="Z18" s="34"/>
      <c r="AA18" s="35"/>
      <c r="AB18" s="35"/>
      <c r="AC18" s="35"/>
      <c r="AD18" s="36"/>
      <c r="AE18" s="28"/>
      <c r="AF18" s="34"/>
      <c r="AG18" s="35"/>
      <c r="AH18" s="35"/>
      <c r="AI18" s="35"/>
      <c r="AJ18" s="36"/>
      <c r="AK18" s="28">
        <f>SUM(AF18:AI18)*$E18/[1]Сварка!$F$54</f>
        <v>0</v>
      </c>
      <c r="AL18" s="34"/>
      <c r="AM18" s="35"/>
      <c r="AN18" s="35"/>
      <c r="AO18" s="35"/>
      <c r="AP18" s="36"/>
      <c r="AQ18" s="28">
        <f>SUM(AL18:AO18)*$E18/[1]Сварка!$F$54</f>
        <v>0</v>
      </c>
      <c r="AR18" s="34"/>
      <c r="AS18" s="35"/>
      <c r="AT18" s="35"/>
      <c r="AU18" s="35"/>
      <c r="AV18" s="36"/>
      <c r="AW18" s="28">
        <f>SUM(AR18:AU18)*$E18/[1]Сварка!$F$54</f>
        <v>0</v>
      </c>
      <c r="AX18" s="34"/>
      <c r="AY18" s="35"/>
      <c r="AZ18" s="35"/>
      <c r="BA18" s="35"/>
      <c r="BB18" s="36"/>
      <c r="BC18" s="28">
        <f>SUM(AX18:BA18)*$E18/[1]Сварка!$F$54</f>
        <v>0</v>
      </c>
      <c r="BD18" s="34"/>
      <c r="BE18" s="35"/>
      <c r="BF18" s="35"/>
      <c r="BG18" s="35"/>
      <c r="BH18" s="36"/>
      <c r="BI18" s="28">
        <f>SUM(BD18:BG18)*$E18/[1]Сварка!$F$54</f>
        <v>0</v>
      </c>
      <c r="BJ18" s="34"/>
      <c r="BK18" s="35"/>
      <c r="BL18" s="35"/>
      <c r="BM18" s="35"/>
      <c r="BN18" s="36"/>
      <c r="BO18" s="28">
        <f>SUM(BJ18:BM18)*$E18/[1]Сварка!$F$54</f>
        <v>0</v>
      </c>
      <c r="BP18" s="34"/>
      <c r="BQ18" s="35"/>
      <c r="BR18" s="35"/>
      <c r="BS18" s="35"/>
      <c r="BT18" s="36"/>
      <c r="BU18" s="28">
        <f>SUM(BP18:BS18)*$E18/[1]Сварка!$F$54</f>
        <v>0</v>
      </c>
      <c r="BV18" s="34"/>
      <c r="BW18" s="35"/>
      <c r="BX18" s="35"/>
      <c r="BY18" s="35"/>
      <c r="BZ18" s="36"/>
      <c r="CA18" s="28">
        <f>SUM(BV18:BY18)*$E18/[1]Сварка!$F$54</f>
        <v>0</v>
      </c>
      <c r="CB18" s="34"/>
      <c r="CC18" s="35"/>
      <c r="CD18" s="35"/>
      <c r="CE18" s="35"/>
      <c r="CF18" s="36"/>
      <c r="CG18" s="28">
        <f>SUM(CB18:CE18)*$E18/[1]Сварка!$F$54</f>
        <v>0</v>
      </c>
      <c r="CH18" s="34"/>
      <c r="CI18" s="35"/>
      <c r="CJ18" s="35"/>
      <c r="CK18" s="35"/>
      <c r="CL18" s="36"/>
      <c r="CM18" s="28">
        <f>SUM(CH18:CK18)*$E18/[1]Сварка!$F$54</f>
        <v>0</v>
      </c>
      <c r="CN18" s="34"/>
      <c r="CO18" s="35"/>
      <c r="CP18" s="35"/>
      <c r="CQ18" s="35"/>
      <c r="CR18" s="36"/>
      <c r="CS18" s="28">
        <f>SUM(CN18:CQ18)*$E18/[1]Сварка!$F$54</f>
        <v>0</v>
      </c>
      <c r="CT18" s="34"/>
      <c r="CU18" s="35"/>
      <c r="CV18" s="35"/>
      <c r="CW18" s="35"/>
      <c r="CX18" s="36"/>
      <c r="CY18" s="28">
        <f>SUM(CT18:CW18)*$E18/[1]Сварка!$F$54</f>
        <v>0</v>
      </c>
      <c r="CZ18" s="34"/>
      <c r="DA18" s="35"/>
      <c r="DB18" s="35"/>
      <c r="DC18" s="35"/>
      <c r="DD18" s="36"/>
      <c r="DE18" s="28">
        <f>SUM(CZ18:DC18)*$E18/[1]Сварка!$F$54</f>
        <v>0</v>
      </c>
      <c r="DF18" s="34"/>
      <c r="DG18" s="35"/>
      <c r="DH18" s="35"/>
      <c r="DI18" s="35"/>
      <c r="DJ18" s="36"/>
      <c r="DK18" s="28">
        <f>SUM(DF18:DI18)*$E18/[1]Сварка!$F$54</f>
        <v>0</v>
      </c>
      <c r="DL18" s="34"/>
      <c r="DM18" s="35"/>
      <c r="DN18" s="35"/>
      <c r="DO18" s="35"/>
      <c r="DP18" s="36"/>
      <c r="DQ18" s="28">
        <f>SUM(DL18:DO18)*$E18/[1]Сварка!$F$54</f>
        <v>0</v>
      </c>
      <c r="DR18" s="34"/>
      <c r="DS18" s="35"/>
      <c r="DT18" s="35"/>
      <c r="DU18" s="35"/>
      <c r="DV18" s="36"/>
      <c r="DW18" s="28">
        <f>SUM(DR18:DU18)*$E18/[1]Сварка!$F$54</f>
        <v>0</v>
      </c>
      <c r="DX18" s="34"/>
      <c r="DY18" s="35"/>
      <c r="DZ18" s="35"/>
      <c r="EA18" s="35"/>
      <c r="EB18" s="36"/>
      <c r="EC18" s="28">
        <f>SUM(DX18:EA18)*$E18/[1]Сварка!$F$54</f>
        <v>0</v>
      </c>
      <c r="ED18" s="34"/>
      <c r="EE18" s="35"/>
      <c r="EF18" s="35"/>
      <c r="EG18" s="35"/>
      <c r="EH18" s="36"/>
      <c r="EI18" s="28">
        <f>SUM(ED18:EG18)*$E18/[1]Сварка!$F$54</f>
        <v>0</v>
      </c>
      <c r="EJ18" s="34"/>
      <c r="EK18" s="35"/>
      <c r="EL18" s="35"/>
      <c r="EM18" s="35"/>
      <c r="EN18" s="36"/>
      <c r="EO18" s="28">
        <f>SUM(EJ18:EM18)*$E18/[1]Сварка!$F$54</f>
        <v>0</v>
      </c>
      <c r="EP18" s="34"/>
      <c r="EQ18" s="35"/>
      <c r="ER18" s="35"/>
      <c r="ES18" s="35"/>
      <c r="ET18" s="36"/>
      <c r="EU18" s="28">
        <f>SUM(EP18:ES18)*$E18/[1]Сварка!$F$54</f>
        <v>0</v>
      </c>
      <c r="EV18" s="34"/>
      <c r="EW18" s="35"/>
      <c r="EX18" s="35"/>
      <c r="EY18" s="35"/>
      <c r="EZ18" s="36"/>
      <c r="FA18" s="28">
        <f>SUM(EV18:EY18)*$E18/[1]Сварка!$F$54</f>
        <v>0</v>
      </c>
      <c r="FB18" s="34"/>
      <c r="FC18" s="35"/>
      <c r="FD18" s="35"/>
      <c r="FE18" s="35"/>
      <c r="FF18" s="36"/>
      <c r="FG18" s="28">
        <f>SUM(FB18:FE18)*$E18/[1]Сварка!$F$54</f>
        <v>0</v>
      </c>
      <c r="FH18" s="34"/>
      <c r="FI18" s="35"/>
      <c r="FJ18" s="35"/>
      <c r="FK18" s="35"/>
      <c r="FL18" s="36"/>
      <c r="FM18" s="28">
        <f>SUM(FH18:FK18)*$E18/[1]Сварка!$F$54</f>
        <v>0</v>
      </c>
      <c r="FN18" s="34"/>
      <c r="FO18" s="35"/>
      <c r="FP18" s="35"/>
      <c r="FQ18" s="35"/>
      <c r="FR18" s="36"/>
      <c r="FS18" s="28">
        <f>SUM(FN18:FQ18)*$E18/[1]Сварка!$F$54</f>
        <v>0</v>
      </c>
      <c r="FT18" s="34"/>
      <c r="FU18" s="35"/>
      <c r="FV18" s="35"/>
      <c r="FW18" s="35"/>
      <c r="FX18" s="36"/>
      <c r="FY18" s="28">
        <f>SUM(FT18:FW18)*$E18/[1]Сварка!$F$54</f>
        <v>0</v>
      </c>
      <c r="FZ18" s="34"/>
      <c r="GA18" s="35"/>
      <c r="GB18" s="35"/>
      <c r="GC18" s="35"/>
      <c r="GD18" s="36"/>
      <c r="GE18" s="28">
        <f>SUM(FZ18:GC18)*$E18/[1]Сварка!$F$54</f>
        <v>0</v>
      </c>
      <c r="GF18" s="34"/>
      <c r="GG18" s="35"/>
      <c r="GH18" s="35"/>
      <c r="GI18" s="35"/>
      <c r="GJ18" s="36"/>
      <c r="GK18" s="28">
        <f>SUM(GF18:GI18)*$E18/[1]Сварка!$F$54</f>
        <v>0</v>
      </c>
      <c r="GL18" s="34"/>
      <c r="GM18" s="35"/>
      <c r="GN18" s="35"/>
      <c r="GO18" s="35"/>
      <c r="GP18" s="36"/>
      <c r="GQ18" s="28">
        <f>SUM(GL18:GO18)*$E18/[1]Сварка!$F$54</f>
        <v>0</v>
      </c>
      <c r="GR18" s="34"/>
      <c r="GS18" s="35"/>
      <c r="GT18" s="35"/>
      <c r="GU18" s="35"/>
      <c r="GV18" s="36"/>
      <c r="GW18" s="28">
        <f>SUM(GR18:GU18)*$E18/[1]Сварка!$F$54</f>
        <v>0</v>
      </c>
      <c r="GX18" s="34"/>
      <c r="GY18" s="35"/>
      <c r="GZ18" s="35"/>
      <c r="HA18" s="35"/>
      <c r="HB18" s="36"/>
      <c r="HC18" s="28">
        <f>SUM(GX18:HA18)*$E18/[1]Сварка!$F$54</f>
        <v>0</v>
      </c>
      <c r="HD18" s="34"/>
      <c r="HE18" s="35"/>
      <c r="HF18" s="35"/>
      <c r="HG18" s="35"/>
      <c r="HH18" s="36"/>
      <c r="HI18" s="28">
        <f>SUM(HD18:HG18)*$E18/[1]Сварка!$F$54</f>
        <v>0</v>
      </c>
      <c r="HJ18" s="34"/>
      <c r="HK18" s="35"/>
      <c r="HL18" s="35"/>
      <c r="HM18" s="35"/>
      <c r="HN18" s="36"/>
      <c r="HO18" s="28">
        <f>SUM(HJ18:HM18)*$E18/[1]Сварка!$F$54</f>
        <v>0</v>
      </c>
      <c r="HP18" s="34"/>
      <c r="HQ18" s="35"/>
      <c r="HR18" s="35"/>
      <c r="HS18" s="35"/>
      <c r="HT18" s="36"/>
      <c r="HU18" s="28">
        <f>SUM(HP18:HS18)*$E18/[1]Сварка!$F$54</f>
        <v>0</v>
      </c>
      <c r="HV18" s="34"/>
      <c r="HW18" s="35"/>
      <c r="HX18" s="35"/>
      <c r="HY18" s="35"/>
      <c r="HZ18" s="36"/>
      <c r="IA18" s="28">
        <f>SUM(HV18:HY18)*$E18/[1]Сварка!$F$54</f>
        <v>0</v>
      </c>
      <c r="IB18" s="34"/>
      <c r="IC18" s="35"/>
      <c r="ID18" s="35"/>
      <c r="IE18" s="35"/>
      <c r="IF18" s="36"/>
      <c r="IG18" s="28">
        <f>SUM(IB18:IE18)*$E18/[1]Сварка!$F$54</f>
        <v>0</v>
      </c>
      <c r="IH18" s="34"/>
      <c r="II18" s="35"/>
      <c r="IJ18" s="35"/>
      <c r="IK18" s="35"/>
      <c r="IL18" s="36"/>
      <c r="IM18" s="28">
        <f>SUM(IH18:IK18)*$E18/[1]Сварка!$F$54</f>
        <v>0</v>
      </c>
      <c r="IN18" s="34"/>
      <c r="IO18" s="35"/>
      <c r="IP18" s="35"/>
      <c r="IQ18" s="35"/>
      <c r="IR18" s="36"/>
      <c r="IS18" s="28">
        <f>SUM(IN18:IQ18)*$E18/[1]Сварка!$F$54</f>
        <v>0</v>
      </c>
      <c r="IT18" s="34"/>
      <c r="IU18" s="35"/>
      <c r="IV18" s="35"/>
      <c r="IW18" s="35"/>
      <c r="IX18" s="36"/>
      <c r="IY18" s="28">
        <f>SUM(IT18:IW18)*$E18/[1]Сварка!$F$54</f>
        <v>0</v>
      </c>
      <c r="IZ18" s="34"/>
      <c r="JA18" s="35"/>
      <c r="JB18" s="35"/>
      <c r="JC18" s="35"/>
      <c r="JD18" s="36"/>
      <c r="JE18" s="28">
        <f>SUM(IZ18:JC18)*$E18/[1]Сварка!$F$54</f>
        <v>0</v>
      </c>
      <c r="JF18" s="34"/>
      <c r="JG18" s="35"/>
      <c r="JH18" s="35"/>
      <c r="JI18" s="35"/>
      <c r="JJ18" s="36"/>
      <c r="JK18" s="28">
        <f>SUM(JF18:JI18)*$E18/[1]Сварка!$F$54</f>
        <v>0</v>
      </c>
      <c r="JL18" s="34"/>
      <c r="JM18" s="35"/>
      <c r="JN18" s="35"/>
      <c r="JO18" s="35"/>
      <c r="JP18" s="36"/>
      <c r="JQ18" s="28">
        <f>SUM(JL18:JO18)*$E18/[1]Сварка!$F$54</f>
        <v>0</v>
      </c>
      <c r="JR18" s="34"/>
      <c r="JS18" s="35"/>
      <c r="JT18" s="35"/>
      <c r="JU18" s="35"/>
      <c r="JV18" s="36"/>
      <c r="JW18" s="28">
        <f>SUM(JR18:JU18)*$E18/[1]Сварка!$F$54</f>
        <v>0</v>
      </c>
      <c r="JX18" s="34"/>
      <c r="JY18" s="35"/>
      <c r="JZ18" s="35"/>
      <c r="KA18" s="35"/>
      <c r="KB18" s="36"/>
      <c r="KC18" s="28">
        <f>SUM(JX18:KA18)*$E18/[1]Сварка!$F$54</f>
        <v>0</v>
      </c>
      <c r="KD18" s="34"/>
      <c r="KE18" s="35"/>
      <c r="KF18" s="35"/>
      <c r="KG18" s="35"/>
      <c r="KH18" s="36"/>
      <c r="KI18" s="28">
        <f>SUM(KD18:KG18)*$E18/[1]Сварка!$F$54</f>
        <v>0</v>
      </c>
      <c r="KJ18" s="34"/>
      <c r="KK18" s="35"/>
      <c r="KL18" s="35"/>
      <c r="KM18" s="35"/>
      <c r="KN18" s="36"/>
      <c r="KO18" s="28">
        <f>SUM(KJ18:KM18)*$E18/[1]Сварка!$F$54</f>
        <v>0</v>
      </c>
      <c r="KP18" s="34"/>
      <c r="KQ18" s="35"/>
      <c r="KR18" s="35"/>
      <c r="KS18" s="35"/>
      <c r="KT18" s="36"/>
      <c r="KU18" s="28">
        <f>SUM(KP18:KS18)*$E18/[1]Сварка!$F$54</f>
        <v>0</v>
      </c>
      <c r="KV18" s="34"/>
      <c r="KW18" s="35"/>
      <c r="KX18" s="35"/>
      <c r="KY18" s="35"/>
      <c r="KZ18" s="36"/>
      <c r="LA18" s="28">
        <f>SUM(KV18:KY18)*$E18/[1]Сварка!$F$54</f>
        <v>0</v>
      </c>
      <c r="LB18" s="34"/>
      <c r="LC18" s="35"/>
      <c r="LD18" s="35"/>
      <c r="LE18" s="35"/>
      <c r="LF18" s="36"/>
      <c r="LG18" s="28">
        <f>SUM(LB18:LE18)*$E18/[1]Сварка!$F$54</f>
        <v>0</v>
      </c>
      <c r="LH18" s="32" t="e">
        <f>N18+T18+Z18+AF18+AL18+AR18+AX18+BD18+BJ18+BP18+BV18+CB18+CH18+CN18+CT18+CZ18+DF18+DL18+DR18+DX18+ED18+EJ18+EP18+EV18+FB18+FH18+FN18+FT18+FZ18+GF18+GL18+GR18+GX18+HD18+HJ18+HP18+HV18+IB18+IH18+IN18+IT18+IZ18+JF18+JL18+JR18+JX18+KD18+KJ18+KP18+KV18+LB18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I18" s="3" t="e">
        <f>LH18*$E18/[1]Сварка!$F$54</f>
        <v>#REF!</v>
      </c>
      <c r="LJ18" s="32" t="e">
        <f>O18+U18+AA18+AG18+AM18+AS18+AY18+BE18+BK18+BQ18+BW18+CC18+CI18+CO18+CU18+DA18+DG18+DM18+DS18+DY18+EE18+EK18+EQ18+EW18+FC18+FI18+FO18+FU18+GA18+GG18+GM18+GS18+GY18+HE18+HK18+HQ18+HW18+IC18+II18+IO18+IU18+JA18+JG18+JM18+JS18+JY18+KE18+KK18+KQ18+KW18+LC18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K18" s="3" t="e">
        <f>LJ18*$E18/[1]Сварка!$F$54</f>
        <v>#REF!</v>
      </c>
      <c r="LL18" s="32" t="e">
        <f>P18+V18+AB18+AH18+AN18+AT18+AZ18+BF18+BL18+BR18+BX18+CD18+CJ18+CP18+CV18+DB18+DH18+DN18+DT18+DZ18+EF18+EL18+ER18+EX18+FD18+FJ18+FP18+FV18+GB18+GH18+GN18+GT18+GZ18+HF18+HL18+HR18+HX18+ID18+IJ18+IP18+IV18+JB18+JH18+JN18+JT18+JZ18+KF18+KL18+KR18+KX18+LD18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M18" s="3" t="e">
        <f>LL18*$E18/[1]Сварка!$F$54</f>
        <v>#REF!</v>
      </c>
      <c r="LN18" s="32" t="e">
        <f>Q18+W18+AC18+AI18+AO18+AU18+BA18+BG18+BM18+BS18+BY18+CE18+CK18+CQ18+CW18+DC18+DI18+DO18+DU18+EA18+EG18+EM18+ES18+EY18+FE18+FK18+FQ18+FW18+GC18+GI18+GO18+GU18+HA18+HG18+HM18+HS18+HY18+IE18+IK18+IQ18+IW18+JC18+JI18+JO18+JU18+KA18+KG18+KM18+KS18+KY18+LE18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O18" s="3" t="e">
        <f>LN18*$E18/[1]Сварка!$F$54</f>
        <v>#REF!</v>
      </c>
      <c r="LP18" s="32" t="e">
        <f t="shared" si="6"/>
        <v>#REF!</v>
      </c>
    </row>
    <row r="19" spans="1:328" x14ac:dyDescent="0.25">
      <c r="A19" s="33">
        <v>16</v>
      </c>
      <c r="B19" s="24" t="s">
        <v>32</v>
      </c>
      <c r="C19" s="24" t="s">
        <v>30</v>
      </c>
      <c r="D19" s="49">
        <v>48</v>
      </c>
      <c r="E19" s="49">
        <v>63.8</v>
      </c>
      <c r="F19" s="51">
        <f t="shared" si="2"/>
        <v>3062.3999999999996</v>
      </c>
      <c r="G19" s="58">
        <f t="shared" si="0"/>
        <v>4.1962802409243653E-2</v>
      </c>
      <c r="H19" s="59">
        <f t="shared" si="3"/>
        <v>48</v>
      </c>
      <c r="I19" s="60">
        <f t="shared" si="1"/>
        <v>0</v>
      </c>
      <c r="J19" s="57"/>
      <c r="K19" s="61">
        <f t="shared" si="4"/>
        <v>0</v>
      </c>
      <c r="L19" s="65">
        <f t="shared" si="5"/>
        <v>0</v>
      </c>
      <c r="M19" s="13"/>
      <c r="N19" s="2"/>
      <c r="O19" s="2"/>
      <c r="P19" s="2"/>
      <c r="Q19" s="2"/>
      <c r="R19" s="2"/>
      <c r="S19" s="28"/>
      <c r="T19" s="34"/>
      <c r="U19" s="35"/>
      <c r="V19" s="35"/>
      <c r="W19" s="35"/>
      <c r="X19" s="36"/>
      <c r="Y19" s="28"/>
      <c r="Z19" s="34"/>
      <c r="AA19" s="35"/>
      <c r="AB19" s="35"/>
      <c r="AC19" s="35"/>
      <c r="AD19" s="36"/>
      <c r="AE19" s="28"/>
      <c r="AF19" s="34"/>
      <c r="AG19" s="35"/>
      <c r="AH19" s="35"/>
      <c r="AI19" s="35"/>
      <c r="AJ19" s="36"/>
      <c r="AK19" s="28">
        <f>SUM(AF19:AI19)*$E19/[1]Сварка!$F$54</f>
        <v>0</v>
      </c>
      <c r="AL19" s="34"/>
      <c r="AM19" s="35"/>
      <c r="AN19" s="35"/>
      <c r="AO19" s="35"/>
      <c r="AP19" s="36"/>
      <c r="AQ19" s="28">
        <f>SUM(AL19:AO19)*$E19/[1]Сварка!$F$54</f>
        <v>0</v>
      </c>
      <c r="AR19" s="34"/>
      <c r="AS19" s="35"/>
      <c r="AT19" s="35"/>
      <c r="AU19" s="35"/>
      <c r="AV19" s="36"/>
      <c r="AW19" s="28">
        <f>SUM(AR19:AU19)*$E19/[1]Сварка!$F$54</f>
        <v>0</v>
      </c>
      <c r="AX19" s="34"/>
      <c r="AY19" s="35"/>
      <c r="AZ19" s="35"/>
      <c r="BA19" s="35"/>
      <c r="BB19" s="36"/>
      <c r="BC19" s="28">
        <f>SUM(AX19:BA19)*$E19/[1]Сварка!$F$54</f>
        <v>0</v>
      </c>
      <c r="BD19" s="34"/>
      <c r="BE19" s="35"/>
      <c r="BF19" s="35"/>
      <c r="BG19" s="35"/>
      <c r="BH19" s="36"/>
      <c r="BI19" s="28">
        <f>SUM(BD19:BG19)*$E19/[1]Сварка!$F$54</f>
        <v>0</v>
      </c>
      <c r="BJ19" s="34"/>
      <c r="BK19" s="35"/>
      <c r="BL19" s="35"/>
      <c r="BM19" s="35"/>
      <c r="BN19" s="36"/>
      <c r="BO19" s="28">
        <f>SUM(BJ19:BM19)*$E19/[1]Сварка!$F$54</f>
        <v>0</v>
      </c>
      <c r="BP19" s="34"/>
      <c r="BQ19" s="35"/>
      <c r="BR19" s="35"/>
      <c r="BS19" s="35"/>
      <c r="BT19" s="36"/>
      <c r="BU19" s="28">
        <f>SUM(BP19:BS19)*$E19/[1]Сварка!$F$54</f>
        <v>0</v>
      </c>
      <c r="BV19" s="34"/>
      <c r="BW19" s="35"/>
      <c r="BX19" s="35"/>
      <c r="BY19" s="35"/>
      <c r="BZ19" s="36"/>
      <c r="CA19" s="28">
        <f>SUM(BV19:BY19)*$E19/[1]Сварка!$F$54</f>
        <v>0</v>
      </c>
      <c r="CB19" s="34"/>
      <c r="CC19" s="35"/>
      <c r="CD19" s="35"/>
      <c r="CE19" s="35"/>
      <c r="CF19" s="36"/>
      <c r="CG19" s="28">
        <f>SUM(CB19:CE19)*$E19/[1]Сварка!$F$54</f>
        <v>0</v>
      </c>
      <c r="CH19" s="34"/>
      <c r="CI19" s="35"/>
      <c r="CJ19" s="35"/>
      <c r="CK19" s="35"/>
      <c r="CL19" s="36"/>
      <c r="CM19" s="28">
        <f>SUM(CH19:CK19)*$E19/[1]Сварка!$F$54</f>
        <v>0</v>
      </c>
      <c r="CN19" s="34"/>
      <c r="CO19" s="35"/>
      <c r="CP19" s="35"/>
      <c r="CQ19" s="35"/>
      <c r="CR19" s="36"/>
      <c r="CS19" s="28">
        <f>SUM(CN19:CQ19)*$E19/[1]Сварка!$F$54</f>
        <v>0</v>
      </c>
      <c r="CT19" s="34"/>
      <c r="CU19" s="35"/>
      <c r="CV19" s="35"/>
      <c r="CW19" s="35"/>
      <c r="CX19" s="36"/>
      <c r="CY19" s="28">
        <f>SUM(CT19:CW19)*$E19/[1]Сварка!$F$54</f>
        <v>0</v>
      </c>
      <c r="CZ19" s="34"/>
      <c r="DA19" s="35"/>
      <c r="DB19" s="35"/>
      <c r="DC19" s="35"/>
      <c r="DD19" s="36"/>
      <c r="DE19" s="28">
        <f>SUM(CZ19:DC19)*$E19/[1]Сварка!$F$54</f>
        <v>0</v>
      </c>
      <c r="DF19" s="34"/>
      <c r="DG19" s="35"/>
      <c r="DH19" s="35"/>
      <c r="DI19" s="35"/>
      <c r="DJ19" s="36"/>
      <c r="DK19" s="28">
        <f>SUM(DF19:DI19)*$E19/[1]Сварка!$F$54</f>
        <v>0</v>
      </c>
      <c r="DL19" s="34"/>
      <c r="DM19" s="35"/>
      <c r="DN19" s="35"/>
      <c r="DO19" s="35"/>
      <c r="DP19" s="36"/>
      <c r="DQ19" s="28">
        <f>SUM(DL19:DO19)*$E19/[1]Сварка!$F$54</f>
        <v>0</v>
      </c>
      <c r="DR19" s="34"/>
      <c r="DS19" s="35"/>
      <c r="DT19" s="35"/>
      <c r="DU19" s="35"/>
      <c r="DV19" s="36"/>
      <c r="DW19" s="28">
        <f>SUM(DR19:DU19)*$E19/[1]Сварка!$F$54</f>
        <v>0</v>
      </c>
      <c r="DX19" s="34"/>
      <c r="DY19" s="35"/>
      <c r="DZ19" s="35"/>
      <c r="EA19" s="35"/>
      <c r="EB19" s="36"/>
      <c r="EC19" s="28">
        <f>SUM(DX19:EA19)*$E19/[1]Сварка!$F$54</f>
        <v>0</v>
      </c>
      <c r="ED19" s="34"/>
      <c r="EE19" s="35"/>
      <c r="EF19" s="35"/>
      <c r="EG19" s="35"/>
      <c r="EH19" s="36"/>
      <c r="EI19" s="28">
        <f>SUM(ED19:EG19)*$E19/[1]Сварка!$F$54</f>
        <v>0</v>
      </c>
      <c r="EJ19" s="34"/>
      <c r="EK19" s="35"/>
      <c r="EL19" s="35"/>
      <c r="EM19" s="35"/>
      <c r="EN19" s="36"/>
      <c r="EO19" s="28">
        <f>SUM(EJ19:EM19)*$E19/[1]Сварка!$F$54</f>
        <v>0</v>
      </c>
      <c r="EP19" s="34"/>
      <c r="EQ19" s="35"/>
      <c r="ER19" s="35"/>
      <c r="ES19" s="35"/>
      <c r="ET19" s="36"/>
      <c r="EU19" s="28">
        <f>SUM(EP19:ES19)*$E19/[1]Сварка!$F$54</f>
        <v>0</v>
      </c>
      <c r="EV19" s="34"/>
      <c r="EW19" s="35"/>
      <c r="EX19" s="35"/>
      <c r="EY19" s="35"/>
      <c r="EZ19" s="36"/>
      <c r="FA19" s="28">
        <f>SUM(EV19:EY19)*$E19/[1]Сварка!$F$54</f>
        <v>0</v>
      </c>
      <c r="FB19" s="34"/>
      <c r="FC19" s="35"/>
      <c r="FD19" s="35"/>
      <c r="FE19" s="35"/>
      <c r="FF19" s="36"/>
      <c r="FG19" s="28">
        <f>SUM(FB19:FE19)*$E19/[1]Сварка!$F$54</f>
        <v>0</v>
      </c>
      <c r="FH19" s="34"/>
      <c r="FI19" s="35"/>
      <c r="FJ19" s="35"/>
      <c r="FK19" s="35"/>
      <c r="FL19" s="36"/>
      <c r="FM19" s="28">
        <f>SUM(FH19:FK19)*$E19/[1]Сварка!$F$54</f>
        <v>0</v>
      </c>
      <c r="FN19" s="34"/>
      <c r="FO19" s="35"/>
      <c r="FP19" s="35"/>
      <c r="FQ19" s="35"/>
      <c r="FR19" s="36"/>
      <c r="FS19" s="28">
        <f>SUM(FN19:FQ19)*$E19/[1]Сварка!$F$54</f>
        <v>0</v>
      </c>
      <c r="FT19" s="34"/>
      <c r="FU19" s="35"/>
      <c r="FV19" s="35"/>
      <c r="FW19" s="35"/>
      <c r="FX19" s="36"/>
      <c r="FY19" s="28">
        <f>SUM(FT19:FW19)*$E19/[1]Сварка!$F$54</f>
        <v>0</v>
      </c>
      <c r="FZ19" s="34"/>
      <c r="GA19" s="35"/>
      <c r="GB19" s="35"/>
      <c r="GC19" s="35"/>
      <c r="GD19" s="36"/>
      <c r="GE19" s="28">
        <f>SUM(FZ19:GC19)*$E19/[1]Сварка!$F$54</f>
        <v>0</v>
      </c>
      <c r="GF19" s="34"/>
      <c r="GG19" s="35"/>
      <c r="GH19" s="35"/>
      <c r="GI19" s="35"/>
      <c r="GJ19" s="36"/>
      <c r="GK19" s="28">
        <f>SUM(GF19:GI19)*$E19/[1]Сварка!$F$54</f>
        <v>0</v>
      </c>
      <c r="GL19" s="34"/>
      <c r="GM19" s="35"/>
      <c r="GN19" s="35"/>
      <c r="GO19" s="35"/>
      <c r="GP19" s="36"/>
      <c r="GQ19" s="28">
        <f>SUM(GL19:GO19)*$E19/[1]Сварка!$F$54</f>
        <v>0</v>
      </c>
      <c r="GR19" s="34"/>
      <c r="GS19" s="35"/>
      <c r="GT19" s="35"/>
      <c r="GU19" s="35"/>
      <c r="GV19" s="36"/>
      <c r="GW19" s="28">
        <f>SUM(GR19:GU19)*$E19/[1]Сварка!$F$54</f>
        <v>0</v>
      </c>
      <c r="GX19" s="34"/>
      <c r="GY19" s="35"/>
      <c r="GZ19" s="35"/>
      <c r="HA19" s="35"/>
      <c r="HB19" s="36"/>
      <c r="HC19" s="28">
        <f>SUM(GX19:HA19)*$E19/[1]Сварка!$F$54</f>
        <v>0</v>
      </c>
      <c r="HD19" s="34"/>
      <c r="HE19" s="35"/>
      <c r="HF19" s="35"/>
      <c r="HG19" s="35"/>
      <c r="HH19" s="36"/>
      <c r="HI19" s="28">
        <f>SUM(HD19:HG19)*$E19/[1]Сварка!$F$54</f>
        <v>0</v>
      </c>
      <c r="HJ19" s="34"/>
      <c r="HK19" s="35"/>
      <c r="HL19" s="35"/>
      <c r="HM19" s="35"/>
      <c r="HN19" s="36"/>
      <c r="HO19" s="28">
        <f>SUM(HJ19:HM19)*$E19/[1]Сварка!$F$54</f>
        <v>0</v>
      </c>
      <c r="HP19" s="34"/>
      <c r="HQ19" s="35"/>
      <c r="HR19" s="35"/>
      <c r="HS19" s="35"/>
      <c r="HT19" s="36"/>
      <c r="HU19" s="28">
        <f>SUM(HP19:HS19)*$E19/[1]Сварка!$F$54</f>
        <v>0</v>
      </c>
      <c r="HV19" s="34"/>
      <c r="HW19" s="35"/>
      <c r="HX19" s="35"/>
      <c r="HY19" s="35"/>
      <c r="HZ19" s="36"/>
      <c r="IA19" s="28">
        <f>SUM(HV19:HY19)*$E19/[1]Сварка!$F$54</f>
        <v>0</v>
      </c>
      <c r="IB19" s="34"/>
      <c r="IC19" s="35"/>
      <c r="ID19" s="35"/>
      <c r="IE19" s="35"/>
      <c r="IF19" s="36"/>
      <c r="IG19" s="28">
        <f>SUM(IB19:IE19)*$E19/[1]Сварка!$F$54</f>
        <v>0</v>
      </c>
      <c r="IH19" s="34"/>
      <c r="II19" s="35"/>
      <c r="IJ19" s="35"/>
      <c r="IK19" s="35"/>
      <c r="IL19" s="36"/>
      <c r="IM19" s="28">
        <f>SUM(IH19:IK19)*$E19/[1]Сварка!$F$54</f>
        <v>0</v>
      </c>
      <c r="IN19" s="34"/>
      <c r="IO19" s="35"/>
      <c r="IP19" s="35"/>
      <c r="IQ19" s="35"/>
      <c r="IR19" s="36"/>
      <c r="IS19" s="28">
        <f>SUM(IN19:IQ19)*$E19/[1]Сварка!$F$54</f>
        <v>0</v>
      </c>
      <c r="IT19" s="34"/>
      <c r="IU19" s="35"/>
      <c r="IV19" s="35"/>
      <c r="IW19" s="35"/>
      <c r="IX19" s="36"/>
      <c r="IY19" s="28">
        <f>SUM(IT19:IW19)*$E19/[1]Сварка!$F$54</f>
        <v>0</v>
      </c>
      <c r="IZ19" s="34"/>
      <c r="JA19" s="35"/>
      <c r="JB19" s="35"/>
      <c r="JC19" s="35"/>
      <c r="JD19" s="36"/>
      <c r="JE19" s="28">
        <f>SUM(IZ19:JC19)*$E19/[1]Сварка!$F$54</f>
        <v>0</v>
      </c>
      <c r="JF19" s="34"/>
      <c r="JG19" s="35"/>
      <c r="JH19" s="35"/>
      <c r="JI19" s="35"/>
      <c r="JJ19" s="36"/>
      <c r="JK19" s="28">
        <f>SUM(JF19:JI19)*$E19/[1]Сварка!$F$54</f>
        <v>0</v>
      </c>
      <c r="JL19" s="34"/>
      <c r="JM19" s="35"/>
      <c r="JN19" s="35"/>
      <c r="JO19" s="35"/>
      <c r="JP19" s="36"/>
      <c r="JQ19" s="28">
        <f>SUM(JL19:JO19)*$E19/[1]Сварка!$F$54</f>
        <v>0</v>
      </c>
      <c r="JR19" s="34"/>
      <c r="JS19" s="35"/>
      <c r="JT19" s="35"/>
      <c r="JU19" s="35"/>
      <c r="JV19" s="36"/>
      <c r="JW19" s="28">
        <f>SUM(JR19:JU19)*$E19/[1]Сварка!$F$54</f>
        <v>0</v>
      </c>
      <c r="JX19" s="34"/>
      <c r="JY19" s="35"/>
      <c r="JZ19" s="35"/>
      <c r="KA19" s="35"/>
      <c r="KB19" s="36"/>
      <c r="KC19" s="28">
        <f>SUM(JX19:KA19)*$E19/[1]Сварка!$F$54</f>
        <v>0</v>
      </c>
      <c r="KD19" s="34"/>
      <c r="KE19" s="35"/>
      <c r="KF19" s="35"/>
      <c r="KG19" s="35"/>
      <c r="KH19" s="36"/>
      <c r="KI19" s="28">
        <f>SUM(KD19:KG19)*$E19/[1]Сварка!$F$54</f>
        <v>0</v>
      </c>
      <c r="KJ19" s="34"/>
      <c r="KK19" s="35"/>
      <c r="KL19" s="35"/>
      <c r="KM19" s="35"/>
      <c r="KN19" s="36"/>
      <c r="KO19" s="28">
        <f>SUM(KJ19:KM19)*$E19/[1]Сварка!$F$54</f>
        <v>0</v>
      </c>
      <c r="KP19" s="34"/>
      <c r="KQ19" s="35"/>
      <c r="KR19" s="35"/>
      <c r="KS19" s="35"/>
      <c r="KT19" s="36"/>
      <c r="KU19" s="28">
        <f>SUM(KP19:KS19)*$E19/[1]Сварка!$F$54</f>
        <v>0</v>
      </c>
      <c r="KV19" s="34"/>
      <c r="KW19" s="35"/>
      <c r="KX19" s="35"/>
      <c r="KY19" s="35"/>
      <c r="KZ19" s="36"/>
      <c r="LA19" s="28">
        <f>SUM(KV19:KY19)*$E19/[1]Сварка!$F$54</f>
        <v>0</v>
      </c>
      <c r="LB19" s="34"/>
      <c r="LC19" s="35"/>
      <c r="LD19" s="35"/>
      <c r="LE19" s="35"/>
      <c r="LF19" s="36"/>
      <c r="LG19" s="28">
        <f>SUM(LB19:LE19)*$E19/[1]Сварка!$F$54</f>
        <v>0</v>
      </c>
      <c r="LH19" s="32" t="e">
        <f>N19+T19+Z19+AF19+AL19+AR19+AX19+BD19+BJ19+BP19+BV19+CB19+CH19+CN19+CT19+CZ19+DF19+DL19+DR19+DX19+ED19+EJ19+EP19+EV19+FB19+FH19+FN19+FT19+FZ19+GF19+GL19+GR19+GX19+HD19+HJ19+HP19+HV19+IB19+IH19+IN19+IT19+IZ19+JF19+JL19+JR19+JX19+KD19+KJ19+KP19+KV19+LB19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I19" s="3" t="e">
        <f>LH19*$E19/[1]Сварка!$F$54</f>
        <v>#REF!</v>
      </c>
      <c r="LJ19" s="32" t="e">
        <f>O19+U19+AA19+AG19+AM19+AS19+AY19+BE19+BK19+BQ19+BW19+CC19+CI19+CO19+CU19+DA19+DG19+DM19+DS19+DY19+EE19+EK19+EQ19+EW19+FC19+FI19+FO19+FU19+GA19+GG19+GM19+GS19+GY19+HE19+HK19+HQ19+HW19+IC19+II19+IO19+IU19+JA19+JG19+JM19+JS19+JY19+KE19+KK19+KQ19+KW19+LC19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K19" s="3" t="e">
        <f>LJ19*$E19/[1]Сварка!$F$54</f>
        <v>#REF!</v>
      </c>
      <c r="LL19" s="32" t="e">
        <f>P19+V19+AB19+AH19+AN19+AT19+AZ19+BF19+BL19+BR19+BX19+CD19+CJ19+CP19+CV19+DB19+DH19+DN19+DT19+DZ19+EF19+EL19+ER19+EX19+FD19+FJ19+FP19+FV19+GB19+GH19+GN19+GT19+GZ19+HF19+HL19+HR19+HX19+ID19+IJ19+IP19+IV19+JB19+JH19+JN19+JT19+JZ19+KF19+KL19+KR19+KX19+LD19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M19" s="3" t="e">
        <f>LL19*$E19/[1]Сварка!$F$54</f>
        <v>#REF!</v>
      </c>
      <c r="LN19" s="32" t="e">
        <f>Q19+W19+AC19+AI19+AO19+AU19+BA19+BG19+BM19+BS19+BY19+CE19+CK19+CQ19+CW19+DC19+DI19+DO19+DU19+EA19+EG19+EM19+ES19+EY19+FE19+FK19+FQ19+FW19+GC19+GI19+GO19+GU19+HA19+HG19+HM19+HS19+HY19+IE19+IK19+IQ19+IW19+JC19+JI19+JO19+JU19+KA19+KG19+KM19+KS19+KY19+LE19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O19" s="3" t="e">
        <f>LN19*$E19/[1]Сварка!$F$54</f>
        <v>#REF!</v>
      </c>
      <c r="LP19" s="32" t="e">
        <f t="shared" si="6"/>
        <v>#REF!</v>
      </c>
    </row>
    <row r="20" spans="1:328" x14ac:dyDescent="0.25">
      <c r="A20" s="33">
        <v>17</v>
      </c>
      <c r="B20" s="24" t="s">
        <v>31</v>
      </c>
      <c r="C20" s="24" t="s">
        <v>30</v>
      </c>
      <c r="D20" s="49">
        <v>32</v>
      </c>
      <c r="E20" s="49">
        <v>66.59</v>
      </c>
      <c r="F20" s="51">
        <f t="shared" si="2"/>
        <v>2130.88</v>
      </c>
      <c r="G20" s="58">
        <f t="shared" si="0"/>
        <v>2.9198568572952301E-2</v>
      </c>
      <c r="H20" s="59">
        <f t="shared" si="3"/>
        <v>32</v>
      </c>
      <c r="I20" s="60">
        <f t="shared" si="1"/>
        <v>0</v>
      </c>
      <c r="J20" s="57"/>
      <c r="K20" s="61">
        <f t="shared" si="4"/>
        <v>0</v>
      </c>
      <c r="L20" s="65">
        <f t="shared" si="5"/>
        <v>0</v>
      </c>
      <c r="M20" s="13"/>
      <c r="N20" s="2"/>
      <c r="O20" s="2"/>
      <c r="P20" s="2"/>
      <c r="Q20" s="2"/>
      <c r="R20" s="2"/>
      <c r="S20" s="28"/>
      <c r="T20" s="34"/>
      <c r="U20" s="35"/>
      <c r="V20" s="35"/>
      <c r="W20" s="35"/>
      <c r="X20" s="36"/>
      <c r="Y20" s="28"/>
      <c r="Z20" s="34"/>
      <c r="AA20" s="35"/>
      <c r="AB20" s="35"/>
      <c r="AC20" s="35"/>
      <c r="AD20" s="36"/>
      <c r="AE20" s="28"/>
      <c r="AF20" s="34"/>
      <c r="AG20" s="35"/>
      <c r="AH20" s="35"/>
      <c r="AI20" s="35"/>
      <c r="AJ20" s="36"/>
      <c r="AK20" s="28">
        <f>SUM(AF20:AI20)*$E20/[1]Сварка!$F$54</f>
        <v>0</v>
      </c>
      <c r="AL20" s="34"/>
      <c r="AM20" s="35"/>
      <c r="AN20" s="35"/>
      <c r="AO20" s="35"/>
      <c r="AP20" s="36"/>
      <c r="AQ20" s="28">
        <f>SUM(AL20:AO20)*$E20/[1]Сварка!$F$54</f>
        <v>0</v>
      </c>
      <c r="AR20" s="34"/>
      <c r="AS20" s="35"/>
      <c r="AT20" s="35"/>
      <c r="AU20" s="35"/>
      <c r="AV20" s="36"/>
      <c r="AW20" s="28">
        <f>SUM(AR20:AU20)*$E20/[1]Сварка!$F$54</f>
        <v>0</v>
      </c>
      <c r="AX20" s="34"/>
      <c r="AY20" s="35"/>
      <c r="AZ20" s="35"/>
      <c r="BA20" s="35"/>
      <c r="BB20" s="36"/>
      <c r="BC20" s="28">
        <f>SUM(AX20:BA20)*$E20/[1]Сварка!$F$54</f>
        <v>0</v>
      </c>
      <c r="BD20" s="34"/>
      <c r="BE20" s="35"/>
      <c r="BF20" s="35"/>
      <c r="BG20" s="35"/>
      <c r="BH20" s="36"/>
      <c r="BI20" s="28">
        <f>SUM(BD20:BG20)*$E20/[1]Сварка!$F$54</f>
        <v>0</v>
      </c>
      <c r="BJ20" s="34"/>
      <c r="BK20" s="35"/>
      <c r="BL20" s="35"/>
      <c r="BM20" s="35"/>
      <c r="BN20" s="36"/>
      <c r="BO20" s="28">
        <f>SUM(BJ20:BM20)*$E20/[1]Сварка!$F$54</f>
        <v>0</v>
      </c>
      <c r="BP20" s="34"/>
      <c r="BQ20" s="35"/>
      <c r="BR20" s="35"/>
      <c r="BS20" s="35"/>
      <c r="BT20" s="36"/>
      <c r="BU20" s="28">
        <f>SUM(BP20:BS20)*$E20/[1]Сварка!$F$54</f>
        <v>0</v>
      </c>
      <c r="BV20" s="34"/>
      <c r="BW20" s="35"/>
      <c r="BX20" s="35"/>
      <c r="BY20" s="35"/>
      <c r="BZ20" s="36"/>
      <c r="CA20" s="28">
        <f>SUM(BV20:BY20)*$E20/[1]Сварка!$F$54</f>
        <v>0</v>
      </c>
      <c r="CB20" s="34"/>
      <c r="CC20" s="35"/>
      <c r="CD20" s="35"/>
      <c r="CE20" s="35"/>
      <c r="CF20" s="36"/>
      <c r="CG20" s="28">
        <f>SUM(CB20:CE20)*$E20/[1]Сварка!$F$54</f>
        <v>0</v>
      </c>
      <c r="CH20" s="34"/>
      <c r="CI20" s="35"/>
      <c r="CJ20" s="35"/>
      <c r="CK20" s="35"/>
      <c r="CL20" s="36"/>
      <c r="CM20" s="28">
        <f>SUM(CH20:CK20)*$E20/[1]Сварка!$F$54</f>
        <v>0</v>
      </c>
      <c r="CN20" s="34"/>
      <c r="CO20" s="35"/>
      <c r="CP20" s="35"/>
      <c r="CQ20" s="35"/>
      <c r="CR20" s="36"/>
      <c r="CS20" s="28">
        <f>SUM(CN20:CQ20)*$E20/[1]Сварка!$F$54</f>
        <v>0</v>
      </c>
      <c r="CT20" s="34"/>
      <c r="CU20" s="35"/>
      <c r="CV20" s="35"/>
      <c r="CW20" s="35"/>
      <c r="CX20" s="36"/>
      <c r="CY20" s="28">
        <f>SUM(CT20:CW20)*$E20/[1]Сварка!$F$54</f>
        <v>0</v>
      </c>
      <c r="CZ20" s="34"/>
      <c r="DA20" s="35"/>
      <c r="DB20" s="35"/>
      <c r="DC20" s="35"/>
      <c r="DD20" s="36"/>
      <c r="DE20" s="28">
        <f>SUM(CZ20:DC20)*$E20/[1]Сварка!$F$54</f>
        <v>0</v>
      </c>
      <c r="DF20" s="34"/>
      <c r="DG20" s="35"/>
      <c r="DH20" s="35"/>
      <c r="DI20" s="35"/>
      <c r="DJ20" s="36"/>
      <c r="DK20" s="28">
        <f>SUM(DF20:DI20)*$E20/[1]Сварка!$F$54</f>
        <v>0</v>
      </c>
      <c r="DL20" s="34"/>
      <c r="DM20" s="35"/>
      <c r="DN20" s="35"/>
      <c r="DO20" s="35"/>
      <c r="DP20" s="36"/>
      <c r="DQ20" s="28">
        <f>SUM(DL20:DO20)*$E20/[1]Сварка!$F$54</f>
        <v>0</v>
      </c>
      <c r="DR20" s="34"/>
      <c r="DS20" s="35"/>
      <c r="DT20" s="35"/>
      <c r="DU20" s="35"/>
      <c r="DV20" s="36"/>
      <c r="DW20" s="28">
        <f>SUM(DR20:DU20)*$E20/[1]Сварка!$F$54</f>
        <v>0</v>
      </c>
      <c r="DX20" s="34"/>
      <c r="DY20" s="35"/>
      <c r="DZ20" s="35"/>
      <c r="EA20" s="35"/>
      <c r="EB20" s="36"/>
      <c r="EC20" s="28">
        <f>SUM(DX20:EA20)*$E20/[1]Сварка!$F$54</f>
        <v>0</v>
      </c>
      <c r="ED20" s="34"/>
      <c r="EE20" s="35"/>
      <c r="EF20" s="35"/>
      <c r="EG20" s="35"/>
      <c r="EH20" s="36"/>
      <c r="EI20" s="28">
        <f>SUM(ED20:EG20)*$E20/[1]Сварка!$F$54</f>
        <v>0</v>
      </c>
      <c r="EJ20" s="34"/>
      <c r="EK20" s="35"/>
      <c r="EL20" s="35"/>
      <c r="EM20" s="35"/>
      <c r="EN20" s="36"/>
      <c r="EO20" s="28">
        <f>SUM(EJ20:EM20)*$E20/[1]Сварка!$F$54</f>
        <v>0</v>
      </c>
      <c r="EP20" s="34"/>
      <c r="EQ20" s="35"/>
      <c r="ER20" s="35"/>
      <c r="ES20" s="35"/>
      <c r="ET20" s="36"/>
      <c r="EU20" s="28">
        <f>SUM(EP20:ES20)*$E20/[1]Сварка!$F$54</f>
        <v>0</v>
      </c>
      <c r="EV20" s="34"/>
      <c r="EW20" s="35"/>
      <c r="EX20" s="35"/>
      <c r="EY20" s="35"/>
      <c r="EZ20" s="36"/>
      <c r="FA20" s="28">
        <f>SUM(EV20:EY20)*$E20/[1]Сварка!$F$54</f>
        <v>0</v>
      </c>
      <c r="FB20" s="34"/>
      <c r="FC20" s="35"/>
      <c r="FD20" s="35"/>
      <c r="FE20" s="35"/>
      <c r="FF20" s="36"/>
      <c r="FG20" s="28">
        <f>SUM(FB20:FE20)*$E20/[1]Сварка!$F$54</f>
        <v>0</v>
      </c>
      <c r="FH20" s="34"/>
      <c r="FI20" s="35"/>
      <c r="FJ20" s="35"/>
      <c r="FK20" s="35"/>
      <c r="FL20" s="36"/>
      <c r="FM20" s="28">
        <f>SUM(FH20:FK20)*$E20/[1]Сварка!$F$54</f>
        <v>0</v>
      </c>
      <c r="FN20" s="34"/>
      <c r="FO20" s="35"/>
      <c r="FP20" s="35"/>
      <c r="FQ20" s="35"/>
      <c r="FR20" s="36"/>
      <c r="FS20" s="28">
        <f>SUM(FN20:FQ20)*$E20/[1]Сварка!$F$54</f>
        <v>0</v>
      </c>
      <c r="FT20" s="34"/>
      <c r="FU20" s="35"/>
      <c r="FV20" s="35"/>
      <c r="FW20" s="35"/>
      <c r="FX20" s="36"/>
      <c r="FY20" s="28">
        <f>SUM(FT20:FW20)*$E20/[1]Сварка!$F$54</f>
        <v>0</v>
      </c>
      <c r="FZ20" s="34"/>
      <c r="GA20" s="35"/>
      <c r="GB20" s="35"/>
      <c r="GC20" s="35"/>
      <c r="GD20" s="36"/>
      <c r="GE20" s="28">
        <f>SUM(FZ20:GC20)*$E20/[1]Сварка!$F$54</f>
        <v>0</v>
      </c>
      <c r="GF20" s="34"/>
      <c r="GG20" s="35"/>
      <c r="GH20" s="35"/>
      <c r="GI20" s="35"/>
      <c r="GJ20" s="36"/>
      <c r="GK20" s="28">
        <f>SUM(GF20:GI20)*$E20/[1]Сварка!$F$54</f>
        <v>0</v>
      </c>
      <c r="GL20" s="34"/>
      <c r="GM20" s="35"/>
      <c r="GN20" s="35"/>
      <c r="GO20" s="35"/>
      <c r="GP20" s="36"/>
      <c r="GQ20" s="28">
        <f>SUM(GL20:GO20)*$E20/[1]Сварка!$F$54</f>
        <v>0</v>
      </c>
      <c r="GR20" s="34"/>
      <c r="GS20" s="35"/>
      <c r="GT20" s="35"/>
      <c r="GU20" s="35"/>
      <c r="GV20" s="36"/>
      <c r="GW20" s="28">
        <f>SUM(GR20:GU20)*$E20/[1]Сварка!$F$54</f>
        <v>0</v>
      </c>
      <c r="GX20" s="34"/>
      <c r="GY20" s="35"/>
      <c r="GZ20" s="35"/>
      <c r="HA20" s="35"/>
      <c r="HB20" s="36"/>
      <c r="HC20" s="28">
        <f>SUM(GX20:HA20)*$E20/[1]Сварка!$F$54</f>
        <v>0</v>
      </c>
      <c r="HD20" s="34"/>
      <c r="HE20" s="35"/>
      <c r="HF20" s="35"/>
      <c r="HG20" s="35"/>
      <c r="HH20" s="36"/>
      <c r="HI20" s="28">
        <f>SUM(HD20:HG20)*$E20/[1]Сварка!$F$54</f>
        <v>0</v>
      </c>
      <c r="HJ20" s="34"/>
      <c r="HK20" s="35"/>
      <c r="HL20" s="35"/>
      <c r="HM20" s="35"/>
      <c r="HN20" s="36"/>
      <c r="HO20" s="28">
        <f>SUM(HJ20:HM20)*$E20/[1]Сварка!$F$54</f>
        <v>0</v>
      </c>
      <c r="HP20" s="34"/>
      <c r="HQ20" s="35"/>
      <c r="HR20" s="35"/>
      <c r="HS20" s="35"/>
      <c r="HT20" s="36"/>
      <c r="HU20" s="28">
        <f>SUM(HP20:HS20)*$E20/[1]Сварка!$F$54</f>
        <v>0</v>
      </c>
      <c r="HV20" s="34"/>
      <c r="HW20" s="35"/>
      <c r="HX20" s="35"/>
      <c r="HY20" s="35"/>
      <c r="HZ20" s="36"/>
      <c r="IA20" s="28">
        <f>SUM(HV20:HY20)*$E20/[1]Сварка!$F$54</f>
        <v>0</v>
      </c>
      <c r="IB20" s="34"/>
      <c r="IC20" s="35"/>
      <c r="ID20" s="35"/>
      <c r="IE20" s="35"/>
      <c r="IF20" s="36"/>
      <c r="IG20" s="28">
        <f>SUM(IB20:IE20)*$E20/[1]Сварка!$F$54</f>
        <v>0</v>
      </c>
      <c r="IH20" s="34"/>
      <c r="II20" s="35"/>
      <c r="IJ20" s="35"/>
      <c r="IK20" s="35"/>
      <c r="IL20" s="36"/>
      <c r="IM20" s="28">
        <f>SUM(IH20:IK20)*$E20/[1]Сварка!$F$54</f>
        <v>0</v>
      </c>
      <c r="IN20" s="34"/>
      <c r="IO20" s="35"/>
      <c r="IP20" s="35"/>
      <c r="IQ20" s="35"/>
      <c r="IR20" s="36"/>
      <c r="IS20" s="28">
        <f>SUM(IN20:IQ20)*$E20/[1]Сварка!$F$54</f>
        <v>0</v>
      </c>
      <c r="IT20" s="34"/>
      <c r="IU20" s="35"/>
      <c r="IV20" s="35"/>
      <c r="IW20" s="35"/>
      <c r="IX20" s="36"/>
      <c r="IY20" s="28">
        <f>SUM(IT20:IW20)*$E20/[1]Сварка!$F$54</f>
        <v>0</v>
      </c>
      <c r="IZ20" s="34"/>
      <c r="JA20" s="35"/>
      <c r="JB20" s="35"/>
      <c r="JC20" s="35"/>
      <c r="JD20" s="36"/>
      <c r="JE20" s="28">
        <f>SUM(IZ20:JC20)*$E20/[1]Сварка!$F$54</f>
        <v>0</v>
      </c>
      <c r="JF20" s="34"/>
      <c r="JG20" s="35"/>
      <c r="JH20" s="35"/>
      <c r="JI20" s="35"/>
      <c r="JJ20" s="36"/>
      <c r="JK20" s="28">
        <f>SUM(JF20:JI20)*$E20/[1]Сварка!$F$54</f>
        <v>0</v>
      </c>
      <c r="JL20" s="34"/>
      <c r="JM20" s="35"/>
      <c r="JN20" s="35"/>
      <c r="JO20" s="35"/>
      <c r="JP20" s="36"/>
      <c r="JQ20" s="28">
        <f>SUM(JL20:JO20)*$E20/[1]Сварка!$F$54</f>
        <v>0</v>
      </c>
      <c r="JR20" s="34"/>
      <c r="JS20" s="35"/>
      <c r="JT20" s="35"/>
      <c r="JU20" s="35"/>
      <c r="JV20" s="36"/>
      <c r="JW20" s="28">
        <f>SUM(JR20:JU20)*$E20/[1]Сварка!$F$54</f>
        <v>0</v>
      </c>
      <c r="JX20" s="34"/>
      <c r="JY20" s="35"/>
      <c r="JZ20" s="35"/>
      <c r="KA20" s="35"/>
      <c r="KB20" s="36"/>
      <c r="KC20" s="28">
        <f>SUM(JX20:KA20)*$E20/[1]Сварка!$F$54</f>
        <v>0</v>
      </c>
      <c r="KD20" s="34"/>
      <c r="KE20" s="35"/>
      <c r="KF20" s="35"/>
      <c r="KG20" s="35"/>
      <c r="KH20" s="36"/>
      <c r="KI20" s="28">
        <f>SUM(KD20:KG20)*$E20/[1]Сварка!$F$54</f>
        <v>0</v>
      </c>
      <c r="KJ20" s="34"/>
      <c r="KK20" s="35"/>
      <c r="KL20" s="35"/>
      <c r="KM20" s="35"/>
      <c r="KN20" s="36"/>
      <c r="KO20" s="28">
        <f>SUM(KJ20:KM20)*$E20/[1]Сварка!$F$54</f>
        <v>0</v>
      </c>
      <c r="KP20" s="34"/>
      <c r="KQ20" s="35"/>
      <c r="KR20" s="35"/>
      <c r="KS20" s="35"/>
      <c r="KT20" s="36"/>
      <c r="KU20" s="28">
        <f>SUM(KP20:KS20)*$E20/[1]Сварка!$F$54</f>
        <v>0</v>
      </c>
      <c r="KV20" s="34"/>
      <c r="KW20" s="35"/>
      <c r="KX20" s="35"/>
      <c r="KY20" s="35"/>
      <c r="KZ20" s="36"/>
      <c r="LA20" s="28">
        <f>SUM(KV20:KY20)*$E20/[1]Сварка!$F$54</f>
        <v>0</v>
      </c>
      <c r="LB20" s="34"/>
      <c r="LC20" s="35"/>
      <c r="LD20" s="35"/>
      <c r="LE20" s="35"/>
      <c r="LF20" s="36"/>
      <c r="LG20" s="28">
        <f>SUM(LB20:LE20)*$E20/[1]Сварка!$F$54</f>
        <v>0</v>
      </c>
      <c r="LH20" s="32" t="e">
        <f>N20+T20+Z20+AF20+AL20+AR20+AX20+BD20+BJ20+BP20+BV20+CB20+CH20+CN20+CT20+CZ20+DF20+DL20+DR20+DX20+ED20+EJ20+EP20+EV20+FB20+FH20+FN20+FT20+FZ20+GF20+GL20+GR20+GX20+HD20+HJ20+HP20+HV20+IB20+IH20+IN20+IT20+IZ20+JF20+JL20+JR20+JX20+KD20+KJ20+KP20+KV20+LB20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I20" s="3" t="e">
        <f>LH20*$E20/[1]Сварка!$F$54</f>
        <v>#REF!</v>
      </c>
      <c r="LJ20" s="32" t="e">
        <f>O20+U20+AA20+AG20+AM20+AS20+AY20+BE20+BK20+BQ20+BW20+CC20+CI20+CO20+CU20+DA20+DG20+DM20+DS20+DY20+EE20+EK20+EQ20+EW20+FC20+FI20+FO20+FU20+GA20+GG20+GM20+GS20+GY20+HE20+HK20+HQ20+HW20+IC20+II20+IO20+IU20+JA20+JG20+JM20+JS20+JY20+KE20+KK20+KQ20+KW20+LC20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K20" s="3" t="e">
        <f>LJ20*$E20/[1]Сварка!$F$54</f>
        <v>#REF!</v>
      </c>
      <c r="LL20" s="32" t="e">
        <f>P20+V20+AB20+AH20+AN20+AT20+AZ20+BF20+BL20+BR20+BX20+CD20+CJ20+CP20+CV20+DB20+DH20+DN20+DT20+DZ20+EF20+EL20+ER20+EX20+FD20+FJ20+FP20+FV20+GB20+GH20+GN20+GT20+GZ20+HF20+HL20+HR20+HX20+ID20+IJ20+IP20+IV20+JB20+JH20+JN20+JT20+JZ20+KF20+KL20+KR20+KX20+LD20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M20" s="3" t="e">
        <f>LL20*$E20/[1]Сварка!$F$54</f>
        <v>#REF!</v>
      </c>
      <c r="LN20" s="32" t="e">
        <f>Q20+W20+AC20+AI20+AO20+AU20+BA20+BG20+BM20+BS20+BY20+CE20+CK20+CQ20+CW20+DC20+DI20+DO20+DU20+EA20+EG20+EM20+ES20+EY20+FE20+FK20+FQ20+FW20+GC20+GI20+GO20+GU20+HA20+HG20+HM20+HS20+HY20+IE20+IK20+IQ20+IW20+JC20+JI20+JO20+JU20+KA20+KG20+KM20+KS20+KY20+LE20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O20" s="3" t="e">
        <f>LN20*$E20/[1]Сварка!$F$54</f>
        <v>#REF!</v>
      </c>
      <c r="LP20" s="32" t="e">
        <f t="shared" si="6"/>
        <v>#REF!</v>
      </c>
    </row>
    <row r="21" spans="1:328" x14ac:dyDescent="0.25">
      <c r="A21" s="33">
        <v>18</v>
      </c>
      <c r="B21" s="24" t="s">
        <v>29</v>
      </c>
      <c r="C21" s="24" t="s">
        <v>30</v>
      </c>
      <c r="D21" s="49">
        <v>4</v>
      </c>
      <c r="E21" s="49">
        <v>82.38</v>
      </c>
      <c r="F21" s="51">
        <f t="shared" si="2"/>
        <v>329.52</v>
      </c>
      <c r="G21" s="58">
        <f t="shared" si="0"/>
        <v>4.5152764661357007E-3</v>
      </c>
      <c r="H21" s="59">
        <f t="shared" si="3"/>
        <v>4</v>
      </c>
      <c r="I21" s="60">
        <f t="shared" si="1"/>
        <v>0</v>
      </c>
      <c r="J21" s="57"/>
      <c r="K21" s="61">
        <f t="shared" si="4"/>
        <v>0</v>
      </c>
      <c r="L21" s="65">
        <f t="shared" si="5"/>
        <v>0</v>
      </c>
      <c r="M21" s="13"/>
      <c r="N21" s="2"/>
      <c r="O21" s="2"/>
      <c r="P21" s="2"/>
      <c r="Q21" s="2"/>
      <c r="R21" s="2"/>
      <c r="S21" s="28"/>
      <c r="T21" s="34"/>
      <c r="U21" s="35"/>
      <c r="V21" s="35"/>
      <c r="W21" s="35"/>
      <c r="X21" s="36"/>
      <c r="Y21" s="28"/>
      <c r="Z21" s="34"/>
      <c r="AA21" s="35"/>
      <c r="AB21" s="35"/>
      <c r="AC21" s="35"/>
      <c r="AD21" s="36"/>
      <c r="AE21" s="28"/>
      <c r="AF21" s="34"/>
      <c r="AG21" s="35"/>
      <c r="AH21" s="35"/>
      <c r="AI21" s="35"/>
      <c r="AJ21" s="36"/>
      <c r="AK21" s="28">
        <f>SUM(AF21:AI21)*$E21/[1]Сварка!$F$54</f>
        <v>0</v>
      </c>
      <c r="AL21" s="34"/>
      <c r="AM21" s="35"/>
      <c r="AN21" s="35"/>
      <c r="AO21" s="35"/>
      <c r="AP21" s="36"/>
      <c r="AQ21" s="28">
        <f>SUM(AL21:AO21)*$E21/[1]Сварка!$F$54</f>
        <v>0</v>
      </c>
      <c r="AR21" s="34"/>
      <c r="AS21" s="35"/>
      <c r="AT21" s="35"/>
      <c r="AU21" s="35"/>
      <c r="AV21" s="36"/>
      <c r="AW21" s="28">
        <f>SUM(AR21:AU21)*$E21/[1]Сварка!$F$54</f>
        <v>0</v>
      </c>
      <c r="AX21" s="34"/>
      <c r="AY21" s="35"/>
      <c r="AZ21" s="35"/>
      <c r="BA21" s="35"/>
      <c r="BB21" s="36"/>
      <c r="BC21" s="28">
        <f>SUM(AX21:BA21)*$E21/[1]Сварка!$F$54</f>
        <v>0</v>
      </c>
      <c r="BD21" s="34"/>
      <c r="BE21" s="35"/>
      <c r="BF21" s="35"/>
      <c r="BG21" s="35"/>
      <c r="BH21" s="36"/>
      <c r="BI21" s="28">
        <f>SUM(BD21:BG21)*$E21/[1]Сварка!$F$54</f>
        <v>0</v>
      </c>
      <c r="BJ21" s="34"/>
      <c r="BK21" s="35"/>
      <c r="BL21" s="35"/>
      <c r="BM21" s="35"/>
      <c r="BN21" s="36"/>
      <c r="BO21" s="28">
        <f>SUM(BJ21:BM21)*$E21/[1]Сварка!$F$54</f>
        <v>0</v>
      </c>
      <c r="BP21" s="34"/>
      <c r="BQ21" s="35"/>
      <c r="BR21" s="35"/>
      <c r="BS21" s="35"/>
      <c r="BT21" s="36"/>
      <c r="BU21" s="28">
        <f>SUM(BP21:BS21)*$E21/[1]Сварка!$F$54</f>
        <v>0</v>
      </c>
      <c r="BV21" s="34"/>
      <c r="BW21" s="35"/>
      <c r="BX21" s="35"/>
      <c r="BY21" s="35"/>
      <c r="BZ21" s="36"/>
      <c r="CA21" s="28">
        <f>SUM(BV21:BY21)*$E21/[1]Сварка!$F$54</f>
        <v>0</v>
      </c>
      <c r="CB21" s="34"/>
      <c r="CC21" s="35"/>
      <c r="CD21" s="35"/>
      <c r="CE21" s="35"/>
      <c r="CF21" s="36"/>
      <c r="CG21" s="28">
        <f>SUM(CB21:CE21)*$E21/[1]Сварка!$F$54</f>
        <v>0</v>
      </c>
      <c r="CH21" s="34"/>
      <c r="CI21" s="35"/>
      <c r="CJ21" s="35"/>
      <c r="CK21" s="35"/>
      <c r="CL21" s="36"/>
      <c r="CM21" s="28">
        <f>SUM(CH21:CK21)*$E21/[1]Сварка!$F$54</f>
        <v>0</v>
      </c>
      <c r="CN21" s="34"/>
      <c r="CO21" s="35"/>
      <c r="CP21" s="35"/>
      <c r="CQ21" s="35"/>
      <c r="CR21" s="36"/>
      <c r="CS21" s="28">
        <f>SUM(CN21:CQ21)*$E21/[1]Сварка!$F$54</f>
        <v>0</v>
      </c>
      <c r="CT21" s="34"/>
      <c r="CU21" s="35"/>
      <c r="CV21" s="35"/>
      <c r="CW21" s="35"/>
      <c r="CX21" s="36"/>
      <c r="CY21" s="28">
        <f>SUM(CT21:CW21)*$E21/[1]Сварка!$F$54</f>
        <v>0</v>
      </c>
      <c r="CZ21" s="34"/>
      <c r="DA21" s="35"/>
      <c r="DB21" s="35"/>
      <c r="DC21" s="35"/>
      <c r="DD21" s="36"/>
      <c r="DE21" s="28">
        <f>SUM(CZ21:DC21)*$E21/[1]Сварка!$F$54</f>
        <v>0</v>
      </c>
      <c r="DF21" s="34"/>
      <c r="DG21" s="35"/>
      <c r="DH21" s="35"/>
      <c r="DI21" s="35"/>
      <c r="DJ21" s="36"/>
      <c r="DK21" s="28">
        <f>SUM(DF21:DI21)*$E21/[1]Сварка!$F$54</f>
        <v>0</v>
      </c>
      <c r="DL21" s="34"/>
      <c r="DM21" s="35"/>
      <c r="DN21" s="35"/>
      <c r="DO21" s="35"/>
      <c r="DP21" s="36"/>
      <c r="DQ21" s="28">
        <f>SUM(DL21:DO21)*$E21/[1]Сварка!$F$54</f>
        <v>0</v>
      </c>
      <c r="DR21" s="34"/>
      <c r="DS21" s="35"/>
      <c r="DT21" s="35"/>
      <c r="DU21" s="35"/>
      <c r="DV21" s="36"/>
      <c r="DW21" s="28">
        <f>SUM(DR21:DU21)*$E21/[1]Сварка!$F$54</f>
        <v>0</v>
      </c>
      <c r="DX21" s="34"/>
      <c r="DY21" s="35"/>
      <c r="DZ21" s="35"/>
      <c r="EA21" s="35"/>
      <c r="EB21" s="36"/>
      <c r="EC21" s="28">
        <f>SUM(DX21:EA21)*$E21/[1]Сварка!$F$54</f>
        <v>0</v>
      </c>
      <c r="ED21" s="34"/>
      <c r="EE21" s="35"/>
      <c r="EF21" s="35"/>
      <c r="EG21" s="35"/>
      <c r="EH21" s="36"/>
      <c r="EI21" s="28">
        <f>SUM(ED21:EG21)*$E21/[1]Сварка!$F$54</f>
        <v>0</v>
      </c>
      <c r="EJ21" s="34"/>
      <c r="EK21" s="35"/>
      <c r="EL21" s="35"/>
      <c r="EM21" s="35"/>
      <c r="EN21" s="36"/>
      <c r="EO21" s="28">
        <f>SUM(EJ21:EM21)*$E21/[1]Сварка!$F$54</f>
        <v>0</v>
      </c>
      <c r="EP21" s="34"/>
      <c r="EQ21" s="35"/>
      <c r="ER21" s="35"/>
      <c r="ES21" s="35"/>
      <c r="ET21" s="36"/>
      <c r="EU21" s="28">
        <f>SUM(EP21:ES21)*$E21/[1]Сварка!$F$54</f>
        <v>0</v>
      </c>
      <c r="EV21" s="34"/>
      <c r="EW21" s="35"/>
      <c r="EX21" s="35"/>
      <c r="EY21" s="35"/>
      <c r="EZ21" s="36"/>
      <c r="FA21" s="28">
        <f>SUM(EV21:EY21)*$E21/[1]Сварка!$F$54</f>
        <v>0</v>
      </c>
      <c r="FB21" s="34"/>
      <c r="FC21" s="35"/>
      <c r="FD21" s="35"/>
      <c r="FE21" s="35"/>
      <c r="FF21" s="36"/>
      <c r="FG21" s="28">
        <f>SUM(FB21:FE21)*$E21/[1]Сварка!$F$54</f>
        <v>0</v>
      </c>
      <c r="FH21" s="34"/>
      <c r="FI21" s="35"/>
      <c r="FJ21" s="35"/>
      <c r="FK21" s="35"/>
      <c r="FL21" s="36"/>
      <c r="FM21" s="28">
        <f>SUM(FH21:FK21)*$E21/[1]Сварка!$F$54</f>
        <v>0</v>
      </c>
      <c r="FN21" s="34"/>
      <c r="FO21" s="35"/>
      <c r="FP21" s="35"/>
      <c r="FQ21" s="35"/>
      <c r="FR21" s="36"/>
      <c r="FS21" s="28">
        <f>SUM(FN21:FQ21)*$E21/[1]Сварка!$F$54</f>
        <v>0</v>
      </c>
      <c r="FT21" s="34"/>
      <c r="FU21" s="35"/>
      <c r="FV21" s="35"/>
      <c r="FW21" s="35"/>
      <c r="FX21" s="36"/>
      <c r="FY21" s="28">
        <f>SUM(FT21:FW21)*$E21/[1]Сварка!$F$54</f>
        <v>0</v>
      </c>
      <c r="FZ21" s="34"/>
      <c r="GA21" s="35"/>
      <c r="GB21" s="35"/>
      <c r="GC21" s="35"/>
      <c r="GD21" s="36"/>
      <c r="GE21" s="28">
        <f>SUM(FZ21:GC21)*$E21/[1]Сварка!$F$54</f>
        <v>0</v>
      </c>
      <c r="GF21" s="34"/>
      <c r="GG21" s="35"/>
      <c r="GH21" s="35"/>
      <c r="GI21" s="35"/>
      <c r="GJ21" s="36"/>
      <c r="GK21" s="28">
        <f>SUM(GF21:GI21)*$E21/[1]Сварка!$F$54</f>
        <v>0</v>
      </c>
      <c r="GL21" s="34"/>
      <c r="GM21" s="35"/>
      <c r="GN21" s="35"/>
      <c r="GO21" s="35"/>
      <c r="GP21" s="36"/>
      <c r="GQ21" s="28">
        <f>SUM(GL21:GO21)*$E21/[1]Сварка!$F$54</f>
        <v>0</v>
      </c>
      <c r="GR21" s="34"/>
      <c r="GS21" s="35"/>
      <c r="GT21" s="35"/>
      <c r="GU21" s="35"/>
      <c r="GV21" s="36"/>
      <c r="GW21" s="28">
        <f>SUM(GR21:GU21)*$E21/[1]Сварка!$F$54</f>
        <v>0</v>
      </c>
      <c r="GX21" s="34"/>
      <c r="GY21" s="35"/>
      <c r="GZ21" s="35"/>
      <c r="HA21" s="35"/>
      <c r="HB21" s="36"/>
      <c r="HC21" s="28">
        <f>SUM(GX21:HA21)*$E21/[1]Сварка!$F$54</f>
        <v>0</v>
      </c>
      <c r="HD21" s="34"/>
      <c r="HE21" s="35"/>
      <c r="HF21" s="35"/>
      <c r="HG21" s="35"/>
      <c r="HH21" s="36"/>
      <c r="HI21" s="28">
        <f>SUM(HD21:HG21)*$E21/[1]Сварка!$F$54</f>
        <v>0</v>
      </c>
      <c r="HJ21" s="34"/>
      <c r="HK21" s="35"/>
      <c r="HL21" s="35"/>
      <c r="HM21" s="35"/>
      <c r="HN21" s="36"/>
      <c r="HO21" s="28">
        <f>SUM(HJ21:HM21)*$E21/[1]Сварка!$F$54</f>
        <v>0</v>
      </c>
      <c r="HP21" s="34"/>
      <c r="HQ21" s="35"/>
      <c r="HR21" s="35"/>
      <c r="HS21" s="35"/>
      <c r="HT21" s="36"/>
      <c r="HU21" s="28">
        <f>SUM(HP21:HS21)*$E21/[1]Сварка!$F$54</f>
        <v>0</v>
      </c>
      <c r="HV21" s="34"/>
      <c r="HW21" s="35"/>
      <c r="HX21" s="35"/>
      <c r="HY21" s="35"/>
      <c r="HZ21" s="36"/>
      <c r="IA21" s="28">
        <f>SUM(HV21:HY21)*$E21/[1]Сварка!$F$54</f>
        <v>0</v>
      </c>
      <c r="IB21" s="34"/>
      <c r="IC21" s="35"/>
      <c r="ID21" s="35"/>
      <c r="IE21" s="35"/>
      <c r="IF21" s="36"/>
      <c r="IG21" s="28">
        <f>SUM(IB21:IE21)*$E21/[1]Сварка!$F$54</f>
        <v>0</v>
      </c>
      <c r="IH21" s="34"/>
      <c r="II21" s="35"/>
      <c r="IJ21" s="35"/>
      <c r="IK21" s="35"/>
      <c r="IL21" s="36"/>
      <c r="IM21" s="28">
        <f>SUM(IH21:IK21)*$E21/[1]Сварка!$F$54</f>
        <v>0</v>
      </c>
      <c r="IN21" s="34"/>
      <c r="IO21" s="35"/>
      <c r="IP21" s="35"/>
      <c r="IQ21" s="35"/>
      <c r="IR21" s="36"/>
      <c r="IS21" s="28">
        <f>SUM(IN21:IQ21)*$E21/[1]Сварка!$F$54</f>
        <v>0</v>
      </c>
      <c r="IT21" s="34"/>
      <c r="IU21" s="35"/>
      <c r="IV21" s="35"/>
      <c r="IW21" s="35"/>
      <c r="IX21" s="36"/>
      <c r="IY21" s="28">
        <f>SUM(IT21:IW21)*$E21/[1]Сварка!$F$54</f>
        <v>0</v>
      </c>
      <c r="IZ21" s="34"/>
      <c r="JA21" s="35"/>
      <c r="JB21" s="35"/>
      <c r="JC21" s="35"/>
      <c r="JD21" s="36"/>
      <c r="JE21" s="28">
        <f>SUM(IZ21:JC21)*$E21/[1]Сварка!$F$54</f>
        <v>0</v>
      </c>
      <c r="JF21" s="34"/>
      <c r="JG21" s="35"/>
      <c r="JH21" s="35"/>
      <c r="JI21" s="35"/>
      <c r="JJ21" s="36"/>
      <c r="JK21" s="28">
        <f>SUM(JF21:JI21)*$E21/[1]Сварка!$F$54</f>
        <v>0</v>
      </c>
      <c r="JL21" s="34"/>
      <c r="JM21" s="35"/>
      <c r="JN21" s="35"/>
      <c r="JO21" s="35"/>
      <c r="JP21" s="36"/>
      <c r="JQ21" s="28">
        <f>SUM(JL21:JO21)*$E21/[1]Сварка!$F$54</f>
        <v>0</v>
      </c>
      <c r="JR21" s="34"/>
      <c r="JS21" s="35"/>
      <c r="JT21" s="35"/>
      <c r="JU21" s="35"/>
      <c r="JV21" s="36"/>
      <c r="JW21" s="28">
        <f>SUM(JR21:JU21)*$E21/[1]Сварка!$F$54</f>
        <v>0</v>
      </c>
      <c r="JX21" s="34"/>
      <c r="JY21" s="35"/>
      <c r="JZ21" s="35"/>
      <c r="KA21" s="35"/>
      <c r="KB21" s="36"/>
      <c r="KC21" s="28">
        <f>SUM(JX21:KA21)*$E21/[1]Сварка!$F$54</f>
        <v>0</v>
      </c>
      <c r="KD21" s="34"/>
      <c r="KE21" s="35"/>
      <c r="KF21" s="35"/>
      <c r="KG21" s="35"/>
      <c r="KH21" s="36"/>
      <c r="KI21" s="28">
        <f>SUM(KD21:KG21)*$E21/[1]Сварка!$F$54</f>
        <v>0</v>
      </c>
      <c r="KJ21" s="34"/>
      <c r="KK21" s="35"/>
      <c r="KL21" s="35"/>
      <c r="KM21" s="35"/>
      <c r="KN21" s="36"/>
      <c r="KO21" s="28">
        <f>SUM(KJ21:KM21)*$E21/[1]Сварка!$F$54</f>
        <v>0</v>
      </c>
      <c r="KP21" s="34"/>
      <c r="KQ21" s="35"/>
      <c r="KR21" s="35"/>
      <c r="KS21" s="35"/>
      <c r="KT21" s="36"/>
      <c r="KU21" s="28">
        <f>SUM(KP21:KS21)*$E21/[1]Сварка!$F$54</f>
        <v>0</v>
      </c>
      <c r="KV21" s="34"/>
      <c r="KW21" s="35"/>
      <c r="KX21" s="35"/>
      <c r="KY21" s="35"/>
      <c r="KZ21" s="36"/>
      <c r="LA21" s="28">
        <f>SUM(KV21:KY21)*$E21/[1]Сварка!$F$54</f>
        <v>0</v>
      </c>
      <c r="LB21" s="34"/>
      <c r="LC21" s="35"/>
      <c r="LD21" s="35"/>
      <c r="LE21" s="35"/>
      <c r="LF21" s="36"/>
      <c r="LG21" s="28">
        <f>SUM(LB21:LE21)*$E21/[1]Сварка!$F$54</f>
        <v>0</v>
      </c>
      <c r="LH21" s="32" t="e">
        <f>N21+T21+Z21+AF21+AL21+AR21+AX21+BD21+BJ21+BP21+BV21+CB21+CH21+CN21+CT21+CZ21+DF21+DL21+DR21+DX21+ED21+EJ21+EP21+EV21+FB21+FH21+FN21+FT21+FZ21+GF21+GL21+GR21+GX21+HD21+HJ21+HP21+HV21+IB21+IH21+IN21+IT21+IZ21+JF21+JL21+JR21+JX21+KD21+KJ21+KP21+KV21+LB21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I21" s="3" t="e">
        <f>LH21*$E21/[1]Сварка!$F$54</f>
        <v>#REF!</v>
      </c>
      <c r="LJ21" s="32" t="e">
        <f>O21+U21+AA21+AG21+AM21+AS21+AY21+BE21+BK21+BQ21+BW21+CC21+CI21+CO21+CU21+DA21+DG21+DM21+DS21+DY21+EE21+EK21+EQ21+EW21+FC21+FI21+FO21+FU21+GA21+GG21+GM21+GS21+GY21+HE21+HK21+HQ21+HW21+IC21+II21+IO21+IU21+JA21+JG21+JM21+JS21+JY21+KE21+KK21+KQ21+KW21+LC21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K21" s="3" t="e">
        <f>LJ21*$E21/[1]Сварка!$F$54</f>
        <v>#REF!</v>
      </c>
      <c r="LL21" s="32" t="e">
        <f>P21+V21+AB21+AH21+AN21+AT21+AZ21+BF21+BL21+BR21+BX21+CD21+CJ21+CP21+CV21+DB21+DH21+DN21+DT21+DZ21+EF21+EL21+ER21+EX21+FD21+FJ21+FP21+FV21+GB21+GH21+GN21+GT21+GZ21+HF21+HL21+HR21+HX21+ID21+IJ21+IP21+IV21+JB21+JH21+JN21+JT21+JZ21+KF21+KL21+KR21+KX21+LD21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M21" s="3" t="e">
        <f>LL21*$E21/[1]Сварка!$F$54</f>
        <v>#REF!</v>
      </c>
      <c r="LN21" s="32" t="e">
        <f>Q21+W21+AC21+AI21+AO21+AU21+BA21+BG21+BM21+BS21+BY21+CE21+CK21+CQ21+CW21+DC21+DI21+DO21+DU21+EA21+EG21+EM21+ES21+EY21+FE21+FK21+FQ21+FW21+GC21+GI21+GO21+GU21+HA21+HG21+HM21+HS21+HY21+IE21+IK21+IQ21+IW21+JC21+JI21+JO21+JU21+KA21+KG21+KM21+KS21+KY21+LE21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O21" s="3" t="e">
        <f>LN21*$E21/[1]Сварка!$F$54</f>
        <v>#REF!</v>
      </c>
      <c r="LP21" s="32" t="e">
        <f t="shared" si="6"/>
        <v>#REF!</v>
      </c>
    </row>
    <row r="22" spans="1:328" ht="30" x14ac:dyDescent="0.25">
      <c r="A22" s="33">
        <v>19</v>
      </c>
      <c r="B22" s="24" t="s">
        <v>38</v>
      </c>
      <c r="C22" s="24" t="s">
        <v>72</v>
      </c>
      <c r="D22" s="49">
        <v>2</v>
      </c>
      <c r="E22" s="49">
        <v>187.03</v>
      </c>
      <c r="F22" s="51">
        <f t="shared" si="2"/>
        <v>374.06</v>
      </c>
      <c r="G22" s="58">
        <f t="shared" si="0"/>
        <v>5.1255896908312705E-3</v>
      </c>
      <c r="H22" s="59">
        <f t="shared" si="3"/>
        <v>2</v>
      </c>
      <c r="I22" s="60">
        <f t="shared" si="1"/>
        <v>0</v>
      </c>
      <c r="J22" s="57"/>
      <c r="K22" s="61">
        <f t="shared" si="4"/>
        <v>0</v>
      </c>
      <c r="L22" s="65">
        <f t="shared" si="5"/>
        <v>0</v>
      </c>
      <c r="M22" s="13"/>
      <c r="N22" s="2"/>
      <c r="O22" s="2"/>
      <c r="P22" s="2"/>
      <c r="Q22" s="2"/>
      <c r="R22" s="2"/>
      <c r="S22" s="28"/>
      <c r="T22" s="34"/>
      <c r="U22" s="35"/>
      <c r="V22" s="35"/>
      <c r="W22" s="35"/>
      <c r="X22" s="36"/>
      <c r="Y22" s="28"/>
      <c r="Z22" s="34"/>
      <c r="AA22" s="35"/>
      <c r="AB22" s="35"/>
      <c r="AC22" s="35"/>
      <c r="AD22" s="36"/>
      <c r="AE22" s="28"/>
      <c r="AF22" s="34"/>
      <c r="AG22" s="35"/>
      <c r="AH22" s="35"/>
      <c r="AI22" s="35"/>
      <c r="AJ22" s="36"/>
      <c r="AK22" s="28">
        <f>SUM(AF22:AI22)*$E22/[1]Сварка!$F$54</f>
        <v>0</v>
      </c>
      <c r="AL22" s="34"/>
      <c r="AM22" s="35"/>
      <c r="AN22" s="35"/>
      <c r="AO22" s="35"/>
      <c r="AP22" s="36"/>
      <c r="AQ22" s="28">
        <f>SUM(AL22:AO22)*$E22/[1]Сварка!$F$54</f>
        <v>0</v>
      </c>
      <c r="AR22" s="34"/>
      <c r="AS22" s="35"/>
      <c r="AT22" s="35"/>
      <c r="AU22" s="35"/>
      <c r="AV22" s="36"/>
      <c r="AW22" s="28">
        <f>SUM(AR22:AU22)*$E22/[1]Сварка!$F$54</f>
        <v>0</v>
      </c>
      <c r="AX22" s="34"/>
      <c r="AY22" s="35"/>
      <c r="AZ22" s="35"/>
      <c r="BA22" s="35"/>
      <c r="BB22" s="36"/>
      <c r="BC22" s="28">
        <f>SUM(AX22:BA22)*$E22/[1]Сварка!$F$54</f>
        <v>0</v>
      </c>
      <c r="BD22" s="34"/>
      <c r="BE22" s="35"/>
      <c r="BF22" s="35"/>
      <c r="BG22" s="35"/>
      <c r="BH22" s="36"/>
      <c r="BI22" s="28">
        <f>SUM(BD22:BG22)*$E22/[1]Сварка!$F$54</f>
        <v>0</v>
      </c>
      <c r="BJ22" s="34"/>
      <c r="BK22" s="35"/>
      <c r="BL22" s="35"/>
      <c r="BM22" s="35"/>
      <c r="BN22" s="36"/>
      <c r="BO22" s="28">
        <f>SUM(BJ22:BM22)*$E22/[1]Сварка!$F$54</f>
        <v>0</v>
      </c>
      <c r="BP22" s="34"/>
      <c r="BQ22" s="35"/>
      <c r="BR22" s="35"/>
      <c r="BS22" s="35"/>
      <c r="BT22" s="36"/>
      <c r="BU22" s="28">
        <f>SUM(BP22:BS22)*$E22/[1]Сварка!$F$54</f>
        <v>0</v>
      </c>
      <c r="BV22" s="34"/>
      <c r="BW22" s="35"/>
      <c r="BX22" s="35"/>
      <c r="BY22" s="35"/>
      <c r="BZ22" s="36"/>
      <c r="CA22" s="28">
        <f>SUM(BV22:BY22)*$E22/[1]Сварка!$F$54</f>
        <v>0</v>
      </c>
      <c r="CB22" s="34"/>
      <c r="CC22" s="35"/>
      <c r="CD22" s="35"/>
      <c r="CE22" s="35"/>
      <c r="CF22" s="36"/>
      <c r="CG22" s="28">
        <f>SUM(CB22:CE22)*$E22/[1]Сварка!$F$54</f>
        <v>0</v>
      </c>
      <c r="CH22" s="34"/>
      <c r="CI22" s="35"/>
      <c r="CJ22" s="35"/>
      <c r="CK22" s="35"/>
      <c r="CL22" s="36"/>
      <c r="CM22" s="28">
        <f>SUM(CH22:CK22)*$E22/[1]Сварка!$F$54</f>
        <v>0</v>
      </c>
      <c r="CN22" s="34"/>
      <c r="CO22" s="35"/>
      <c r="CP22" s="35"/>
      <c r="CQ22" s="35"/>
      <c r="CR22" s="36"/>
      <c r="CS22" s="28">
        <f>SUM(CN22:CQ22)*$E22/[1]Сварка!$F$54</f>
        <v>0</v>
      </c>
      <c r="CT22" s="34"/>
      <c r="CU22" s="35"/>
      <c r="CV22" s="35"/>
      <c r="CW22" s="35"/>
      <c r="CX22" s="36"/>
      <c r="CY22" s="28">
        <f>SUM(CT22:CW22)*$E22/[1]Сварка!$F$54</f>
        <v>0</v>
      </c>
      <c r="CZ22" s="34"/>
      <c r="DA22" s="35"/>
      <c r="DB22" s="35"/>
      <c r="DC22" s="35"/>
      <c r="DD22" s="36"/>
      <c r="DE22" s="28">
        <f>SUM(CZ22:DC22)*$E22/[1]Сварка!$F$54</f>
        <v>0</v>
      </c>
      <c r="DF22" s="34"/>
      <c r="DG22" s="35"/>
      <c r="DH22" s="35"/>
      <c r="DI22" s="35"/>
      <c r="DJ22" s="36"/>
      <c r="DK22" s="28">
        <f>SUM(DF22:DI22)*$E22/[1]Сварка!$F$54</f>
        <v>0</v>
      </c>
      <c r="DL22" s="34"/>
      <c r="DM22" s="35"/>
      <c r="DN22" s="35"/>
      <c r="DO22" s="35"/>
      <c r="DP22" s="36"/>
      <c r="DQ22" s="28">
        <f>SUM(DL22:DO22)*$E22/[1]Сварка!$F$54</f>
        <v>0</v>
      </c>
      <c r="DR22" s="34"/>
      <c r="DS22" s="35"/>
      <c r="DT22" s="35"/>
      <c r="DU22" s="35"/>
      <c r="DV22" s="36"/>
      <c r="DW22" s="28">
        <f>SUM(DR22:DU22)*$E22/[1]Сварка!$F$54</f>
        <v>0</v>
      </c>
      <c r="DX22" s="34"/>
      <c r="DY22" s="35"/>
      <c r="DZ22" s="35"/>
      <c r="EA22" s="35"/>
      <c r="EB22" s="36"/>
      <c r="EC22" s="28">
        <f>SUM(DX22:EA22)*$E22/[1]Сварка!$F$54</f>
        <v>0</v>
      </c>
      <c r="ED22" s="34"/>
      <c r="EE22" s="35"/>
      <c r="EF22" s="35"/>
      <c r="EG22" s="35"/>
      <c r="EH22" s="36"/>
      <c r="EI22" s="28">
        <f>SUM(ED22:EG22)*$E22/[1]Сварка!$F$54</f>
        <v>0</v>
      </c>
      <c r="EJ22" s="34"/>
      <c r="EK22" s="35"/>
      <c r="EL22" s="35"/>
      <c r="EM22" s="35"/>
      <c r="EN22" s="36"/>
      <c r="EO22" s="28">
        <f>SUM(EJ22:EM22)*$E22/[1]Сварка!$F$54</f>
        <v>0</v>
      </c>
      <c r="EP22" s="34"/>
      <c r="EQ22" s="35"/>
      <c r="ER22" s="35"/>
      <c r="ES22" s="35"/>
      <c r="ET22" s="36"/>
      <c r="EU22" s="28">
        <f>SUM(EP22:ES22)*$E22/[1]Сварка!$F$54</f>
        <v>0</v>
      </c>
      <c r="EV22" s="34"/>
      <c r="EW22" s="35"/>
      <c r="EX22" s="35"/>
      <c r="EY22" s="35"/>
      <c r="EZ22" s="36"/>
      <c r="FA22" s="28">
        <f>SUM(EV22:EY22)*$E22/[1]Сварка!$F$54</f>
        <v>0</v>
      </c>
      <c r="FB22" s="34"/>
      <c r="FC22" s="35"/>
      <c r="FD22" s="35"/>
      <c r="FE22" s="35"/>
      <c r="FF22" s="36"/>
      <c r="FG22" s="28">
        <f>SUM(FB22:FE22)*$E22/[1]Сварка!$F$54</f>
        <v>0</v>
      </c>
      <c r="FH22" s="34"/>
      <c r="FI22" s="35"/>
      <c r="FJ22" s="35"/>
      <c r="FK22" s="35"/>
      <c r="FL22" s="36"/>
      <c r="FM22" s="28">
        <f>SUM(FH22:FK22)*$E22/[1]Сварка!$F$54</f>
        <v>0</v>
      </c>
      <c r="FN22" s="34"/>
      <c r="FO22" s="35"/>
      <c r="FP22" s="35"/>
      <c r="FQ22" s="35"/>
      <c r="FR22" s="36"/>
      <c r="FS22" s="28">
        <f>SUM(FN22:FQ22)*$E22/[1]Сварка!$F$54</f>
        <v>0</v>
      </c>
      <c r="FT22" s="34"/>
      <c r="FU22" s="35"/>
      <c r="FV22" s="35"/>
      <c r="FW22" s="35"/>
      <c r="FX22" s="36"/>
      <c r="FY22" s="28">
        <f>SUM(FT22:FW22)*$E22/[1]Сварка!$F$54</f>
        <v>0</v>
      </c>
      <c r="FZ22" s="34"/>
      <c r="GA22" s="35"/>
      <c r="GB22" s="35"/>
      <c r="GC22" s="35"/>
      <c r="GD22" s="36"/>
      <c r="GE22" s="28">
        <f>SUM(FZ22:GC22)*$E22/[1]Сварка!$F$54</f>
        <v>0</v>
      </c>
      <c r="GF22" s="34"/>
      <c r="GG22" s="35"/>
      <c r="GH22" s="35"/>
      <c r="GI22" s="35"/>
      <c r="GJ22" s="36"/>
      <c r="GK22" s="28">
        <f>SUM(GF22:GI22)*$E22/[1]Сварка!$F$54</f>
        <v>0</v>
      </c>
      <c r="GL22" s="34"/>
      <c r="GM22" s="35"/>
      <c r="GN22" s="35"/>
      <c r="GO22" s="35"/>
      <c r="GP22" s="36"/>
      <c r="GQ22" s="28">
        <f>SUM(GL22:GO22)*$E22/[1]Сварка!$F$54</f>
        <v>0</v>
      </c>
      <c r="GR22" s="34"/>
      <c r="GS22" s="35"/>
      <c r="GT22" s="35"/>
      <c r="GU22" s="35"/>
      <c r="GV22" s="36"/>
      <c r="GW22" s="28">
        <f>SUM(GR22:GU22)*$E22/[1]Сварка!$F$54</f>
        <v>0</v>
      </c>
      <c r="GX22" s="34"/>
      <c r="GY22" s="35"/>
      <c r="GZ22" s="35"/>
      <c r="HA22" s="35"/>
      <c r="HB22" s="36"/>
      <c r="HC22" s="28">
        <f>SUM(GX22:HA22)*$E22/[1]Сварка!$F$54</f>
        <v>0</v>
      </c>
      <c r="HD22" s="34"/>
      <c r="HE22" s="35"/>
      <c r="HF22" s="35"/>
      <c r="HG22" s="35"/>
      <c r="HH22" s="36"/>
      <c r="HI22" s="28">
        <f>SUM(HD22:HG22)*$E22/[1]Сварка!$F$54</f>
        <v>0</v>
      </c>
      <c r="HJ22" s="34"/>
      <c r="HK22" s="35"/>
      <c r="HL22" s="35"/>
      <c r="HM22" s="35"/>
      <c r="HN22" s="36"/>
      <c r="HO22" s="28">
        <f>SUM(HJ22:HM22)*$E22/[1]Сварка!$F$54</f>
        <v>0</v>
      </c>
      <c r="HP22" s="34"/>
      <c r="HQ22" s="35"/>
      <c r="HR22" s="35"/>
      <c r="HS22" s="35"/>
      <c r="HT22" s="36"/>
      <c r="HU22" s="28">
        <f>SUM(HP22:HS22)*$E22/[1]Сварка!$F$54</f>
        <v>0</v>
      </c>
      <c r="HV22" s="34"/>
      <c r="HW22" s="35"/>
      <c r="HX22" s="35"/>
      <c r="HY22" s="35"/>
      <c r="HZ22" s="36"/>
      <c r="IA22" s="28">
        <f>SUM(HV22:HY22)*$E22/[1]Сварка!$F$54</f>
        <v>0</v>
      </c>
      <c r="IB22" s="34"/>
      <c r="IC22" s="35"/>
      <c r="ID22" s="35"/>
      <c r="IE22" s="35"/>
      <c r="IF22" s="36"/>
      <c r="IG22" s="28">
        <f>SUM(IB22:IE22)*$E22/[1]Сварка!$F$54</f>
        <v>0</v>
      </c>
      <c r="IH22" s="34"/>
      <c r="II22" s="35"/>
      <c r="IJ22" s="35"/>
      <c r="IK22" s="35"/>
      <c r="IL22" s="36"/>
      <c r="IM22" s="28">
        <f>SUM(IH22:IK22)*$E22/[1]Сварка!$F$54</f>
        <v>0</v>
      </c>
      <c r="IN22" s="34"/>
      <c r="IO22" s="35"/>
      <c r="IP22" s="35"/>
      <c r="IQ22" s="35"/>
      <c r="IR22" s="36"/>
      <c r="IS22" s="28">
        <f>SUM(IN22:IQ22)*$E22/[1]Сварка!$F$54</f>
        <v>0</v>
      </c>
      <c r="IT22" s="34"/>
      <c r="IU22" s="35"/>
      <c r="IV22" s="35"/>
      <c r="IW22" s="35"/>
      <c r="IX22" s="36"/>
      <c r="IY22" s="28">
        <f>SUM(IT22:IW22)*$E22/[1]Сварка!$F$54</f>
        <v>0</v>
      </c>
      <c r="IZ22" s="34"/>
      <c r="JA22" s="35"/>
      <c r="JB22" s="35"/>
      <c r="JC22" s="35"/>
      <c r="JD22" s="36"/>
      <c r="JE22" s="28">
        <f>SUM(IZ22:JC22)*$E22/[1]Сварка!$F$54</f>
        <v>0</v>
      </c>
      <c r="JF22" s="34"/>
      <c r="JG22" s="35"/>
      <c r="JH22" s="35"/>
      <c r="JI22" s="35"/>
      <c r="JJ22" s="36"/>
      <c r="JK22" s="28">
        <f>SUM(JF22:JI22)*$E22/[1]Сварка!$F$54</f>
        <v>0</v>
      </c>
      <c r="JL22" s="34"/>
      <c r="JM22" s="35"/>
      <c r="JN22" s="35"/>
      <c r="JO22" s="35"/>
      <c r="JP22" s="36"/>
      <c r="JQ22" s="28">
        <f>SUM(JL22:JO22)*$E22/[1]Сварка!$F$54</f>
        <v>0</v>
      </c>
      <c r="JR22" s="34"/>
      <c r="JS22" s="35"/>
      <c r="JT22" s="35"/>
      <c r="JU22" s="35"/>
      <c r="JV22" s="36"/>
      <c r="JW22" s="28">
        <f>SUM(JR22:JU22)*$E22/[1]Сварка!$F$54</f>
        <v>0</v>
      </c>
      <c r="JX22" s="34"/>
      <c r="JY22" s="35"/>
      <c r="JZ22" s="35"/>
      <c r="KA22" s="35"/>
      <c r="KB22" s="36"/>
      <c r="KC22" s="28">
        <f>SUM(JX22:KA22)*$E22/[1]Сварка!$F$54</f>
        <v>0</v>
      </c>
      <c r="KD22" s="34"/>
      <c r="KE22" s="35"/>
      <c r="KF22" s="35"/>
      <c r="KG22" s="35"/>
      <c r="KH22" s="36"/>
      <c r="KI22" s="28">
        <f>SUM(KD22:KG22)*$E22/[1]Сварка!$F$54</f>
        <v>0</v>
      </c>
      <c r="KJ22" s="34"/>
      <c r="KK22" s="35"/>
      <c r="KL22" s="35"/>
      <c r="KM22" s="35"/>
      <c r="KN22" s="36"/>
      <c r="KO22" s="28">
        <f>SUM(KJ22:KM22)*$E22/[1]Сварка!$F$54</f>
        <v>0</v>
      </c>
      <c r="KP22" s="34"/>
      <c r="KQ22" s="35"/>
      <c r="KR22" s="35"/>
      <c r="KS22" s="35"/>
      <c r="KT22" s="36"/>
      <c r="KU22" s="28">
        <f>SUM(KP22:KS22)*$E22/[1]Сварка!$F$54</f>
        <v>0</v>
      </c>
      <c r="KV22" s="34"/>
      <c r="KW22" s="35"/>
      <c r="KX22" s="35"/>
      <c r="KY22" s="35"/>
      <c r="KZ22" s="36"/>
      <c r="LA22" s="28">
        <f>SUM(KV22:KY22)*$E22/[1]Сварка!$F$54</f>
        <v>0</v>
      </c>
      <c r="LB22" s="34"/>
      <c r="LC22" s="35"/>
      <c r="LD22" s="35"/>
      <c r="LE22" s="35"/>
      <c r="LF22" s="36"/>
      <c r="LG22" s="28">
        <f>SUM(LB22:LE22)*$E22/[1]Сварка!$F$54</f>
        <v>0</v>
      </c>
      <c r="LH22" s="32" t="e">
        <f>N22+T22+Z22+AF22+AL22+AR22+AX22+BD22+BJ22+BP22+BV22+CB22+CH22+CN22+CT22+CZ22+DF22+DL22+DR22+DX22+ED22+EJ22+EP22+EV22+FB22+FH22+FN22+FT22+FZ22+GF22+GL22+GR22+GX22+HD22+HJ22+HP22+HV22+IB22+IH22+IN22+IT22+IZ22+JF22+JL22+JR22+JX22+KD22+KJ22+KP22+KV22+LB22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I22" s="3" t="e">
        <f>LH22*$E22/[1]Сварка!$F$54</f>
        <v>#REF!</v>
      </c>
      <c r="LJ22" s="32" t="e">
        <f>O22+U22+AA22+AG22+AM22+AS22+AY22+BE22+BK22+BQ22+BW22+CC22+CI22+CO22+CU22+DA22+DG22+DM22+DS22+DY22+EE22+EK22+EQ22+EW22+FC22+FI22+FO22+FU22+GA22+GG22+GM22+GS22+GY22+HE22+HK22+HQ22+HW22+IC22+II22+IO22+IU22+JA22+JG22+JM22+JS22+JY22+KE22+KK22+KQ22+KW22+LC22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K22" s="3" t="e">
        <f>LJ22*$E22/[1]Сварка!$F$54</f>
        <v>#REF!</v>
      </c>
      <c r="LL22" s="32" t="e">
        <f>P22+V22+AB22+AH22+AN22+AT22+AZ22+BF22+BL22+BR22+BX22+CD22+CJ22+CP22+CV22+DB22+DH22+DN22+DT22+DZ22+EF22+EL22+ER22+EX22+FD22+FJ22+FP22+FV22+GB22+GH22+GN22+GT22+GZ22+HF22+HL22+HR22+HX22+ID22+IJ22+IP22+IV22+JB22+JH22+JN22+JT22+JZ22+KF22+KL22+KR22+KX22+LD22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M22" s="3" t="e">
        <f>LL22*$E22/[1]Сварка!$F$54</f>
        <v>#REF!</v>
      </c>
      <c r="LN22" s="32" t="e">
        <f>Q22+W22+AC22+AI22+AO22+AU22+BA22+BG22+BM22+BS22+BY22+CE22+CK22+CQ22+CW22+DC22+DI22+DO22+DU22+EA22+EG22+EM22+ES22+EY22+FE22+FK22+FQ22+FW22+GC22+GI22+GO22+GU22+HA22+HG22+HM22+HS22+HY22+IE22+IK22+IQ22+IW22+JC22+JI22+JO22+JU22+KA22+KG22+KM22+KS22+KY22+LE22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O22" s="3" t="e">
        <f>LN22*$E22/[1]Сварка!$F$54</f>
        <v>#REF!</v>
      </c>
      <c r="LP22" s="32" t="e">
        <f t="shared" si="6"/>
        <v>#REF!</v>
      </c>
    </row>
    <row r="23" spans="1:328" x14ac:dyDescent="0.25">
      <c r="A23" s="33">
        <v>20</v>
      </c>
      <c r="B23" s="24" t="s">
        <v>44</v>
      </c>
      <c r="C23" s="24" t="s">
        <v>5</v>
      </c>
      <c r="D23" s="49">
        <v>2</v>
      </c>
      <c r="E23" s="49">
        <v>90.15</v>
      </c>
      <c r="F23" s="51">
        <f t="shared" si="2"/>
        <v>180.3</v>
      </c>
      <c r="G23" s="58">
        <f t="shared" si="0"/>
        <v>2.4705764349486127E-3</v>
      </c>
      <c r="H23" s="59">
        <f t="shared" si="3"/>
        <v>2</v>
      </c>
      <c r="I23" s="60">
        <f t="shared" si="1"/>
        <v>0</v>
      </c>
      <c r="J23" s="57"/>
      <c r="K23" s="61">
        <f t="shared" si="4"/>
        <v>0</v>
      </c>
      <c r="L23" s="65">
        <f t="shared" si="5"/>
        <v>0</v>
      </c>
      <c r="M23" s="13"/>
      <c r="N23" s="2"/>
      <c r="O23" s="2"/>
      <c r="P23" s="2"/>
      <c r="Q23" s="2"/>
      <c r="R23" s="2"/>
      <c r="S23" s="28"/>
      <c r="T23" s="34"/>
      <c r="U23" s="35"/>
      <c r="V23" s="35"/>
      <c r="W23" s="35"/>
      <c r="X23" s="36"/>
      <c r="Y23" s="28"/>
      <c r="Z23" s="34"/>
      <c r="AA23" s="35"/>
      <c r="AB23" s="35"/>
      <c r="AC23" s="35"/>
      <c r="AD23" s="36"/>
      <c r="AE23" s="28"/>
      <c r="AF23" s="34"/>
      <c r="AG23" s="35"/>
      <c r="AH23" s="35"/>
      <c r="AI23" s="35"/>
      <c r="AJ23" s="36"/>
      <c r="AK23" s="28">
        <f>SUM(AF23:AI23)*$E23/[1]Сварка!$F$54</f>
        <v>0</v>
      </c>
      <c r="AL23" s="34"/>
      <c r="AM23" s="35"/>
      <c r="AN23" s="35"/>
      <c r="AO23" s="35"/>
      <c r="AP23" s="36"/>
      <c r="AQ23" s="28">
        <f>SUM(AL23:AO23)*$E23/[1]Сварка!$F$54</f>
        <v>0</v>
      </c>
      <c r="AR23" s="34"/>
      <c r="AS23" s="35"/>
      <c r="AT23" s="35"/>
      <c r="AU23" s="35"/>
      <c r="AV23" s="36"/>
      <c r="AW23" s="28">
        <f>SUM(AR23:AU23)*$E23/[1]Сварка!$F$54</f>
        <v>0</v>
      </c>
      <c r="AX23" s="34"/>
      <c r="AY23" s="35"/>
      <c r="AZ23" s="35"/>
      <c r="BA23" s="35"/>
      <c r="BB23" s="36"/>
      <c r="BC23" s="28">
        <f>SUM(AX23:BA23)*$E23/[1]Сварка!$F$54</f>
        <v>0</v>
      </c>
      <c r="BD23" s="34"/>
      <c r="BE23" s="35"/>
      <c r="BF23" s="35"/>
      <c r="BG23" s="35"/>
      <c r="BH23" s="36"/>
      <c r="BI23" s="28">
        <f>SUM(BD23:BG23)*$E23/[1]Сварка!$F$54</f>
        <v>0</v>
      </c>
      <c r="BJ23" s="34"/>
      <c r="BK23" s="35"/>
      <c r="BL23" s="35"/>
      <c r="BM23" s="35"/>
      <c r="BN23" s="36"/>
      <c r="BO23" s="28">
        <f>SUM(BJ23:BM23)*$E23/[1]Сварка!$F$54</f>
        <v>0</v>
      </c>
      <c r="BP23" s="34"/>
      <c r="BQ23" s="35"/>
      <c r="BR23" s="35"/>
      <c r="BS23" s="35"/>
      <c r="BT23" s="36"/>
      <c r="BU23" s="28">
        <f>SUM(BP23:BS23)*$E23/[1]Сварка!$F$54</f>
        <v>0</v>
      </c>
      <c r="BV23" s="34"/>
      <c r="BW23" s="35"/>
      <c r="BX23" s="35"/>
      <c r="BY23" s="35"/>
      <c r="BZ23" s="36"/>
      <c r="CA23" s="28">
        <f>SUM(BV23:BY23)*$E23/[1]Сварка!$F$54</f>
        <v>0</v>
      </c>
      <c r="CB23" s="34"/>
      <c r="CC23" s="35"/>
      <c r="CD23" s="35"/>
      <c r="CE23" s="35"/>
      <c r="CF23" s="36"/>
      <c r="CG23" s="28">
        <f>SUM(CB23:CE23)*$E23/[1]Сварка!$F$54</f>
        <v>0</v>
      </c>
      <c r="CH23" s="34"/>
      <c r="CI23" s="35"/>
      <c r="CJ23" s="35"/>
      <c r="CK23" s="35"/>
      <c r="CL23" s="36"/>
      <c r="CM23" s="28">
        <f>SUM(CH23:CK23)*$E23/[1]Сварка!$F$54</f>
        <v>0</v>
      </c>
      <c r="CN23" s="34"/>
      <c r="CO23" s="35"/>
      <c r="CP23" s="35"/>
      <c r="CQ23" s="35"/>
      <c r="CR23" s="36"/>
      <c r="CS23" s="28">
        <f>SUM(CN23:CQ23)*$E23/[1]Сварка!$F$54</f>
        <v>0</v>
      </c>
      <c r="CT23" s="34"/>
      <c r="CU23" s="35"/>
      <c r="CV23" s="35"/>
      <c r="CW23" s="35"/>
      <c r="CX23" s="36"/>
      <c r="CY23" s="28">
        <f>SUM(CT23:CW23)*$E23/[1]Сварка!$F$54</f>
        <v>0</v>
      </c>
      <c r="CZ23" s="34"/>
      <c r="DA23" s="35"/>
      <c r="DB23" s="35"/>
      <c r="DC23" s="35"/>
      <c r="DD23" s="36"/>
      <c r="DE23" s="28">
        <f>SUM(CZ23:DC23)*$E23/[1]Сварка!$F$54</f>
        <v>0</v>
      </c>
      <c r="DF23" s="34"/>
      <c r="DG23" s="35"/>
      <c r="DH23" s="35"/>
      <c r="DI23" s="35"/>
      <c r="DJ23" s="36"/>
      <c r="DK23" s="28">
        <f>SUM(DF23:DI23)*$E23/[1]Сварка!$F$54</f>
        <v>0</v>
      </c>
      <c r="DL23" s="34"/>
      <c r="DM23" s="35"/>
      <c r="DN23" s="35"/>
      <c r="DO23" s="35"/>
      <c r="DP23" s="36"/>
      <c r="DQ23" s="28">
        <f>SUM(DL23:DO23)*$E23/[1]Сварка!$F$54</f>
        <v>0</v>
      </c>
      <c r="DR23" s="34"/>
      <c r="DS23" s="35"/>
      <c r="DT23" s="35"/>
      <c r="DU23" s="35"/>
      <c r="DV23" s="36"/>
      <c r="DW23" s="28">
        <f>SUM(DR23:DU23)*$E23/[1]Сварка!$F$54</f>
        <v>0</v>
      </c>
      <c r="DX23" s="34"/>
      <c r="DY23" s="35"/>
      <c r="DZ23" s="35"/>
      <c r="EA23" s="35"/>
      <c r="EB23" s="36"/>
      <c r="EC23" s="28">
        <f>SUM(DX23:EA23)*$E23/[1]Сварка!$F$54</f>
        <v>0</v>
      </c>
      <c r="ED23" s="34"/>
      <c r="EE23" s="35"/>
      <c r="EF23" s="35"/>
      <c r="EG23" s="35"/>
      <c r="EH23" s="36"/>
      <c r="EI23" s="28">
        <f>SUM(ED23:EG23)*$E23/[1]Сварка!$F$54</f>
        <v>0</v>
      </c>
      <c r="EJ23" s="34"/>
      <c r="EK23" s="35"/>
      <c r="EL23" s="35"/>
      <c r="EM23" s="35"/>
      <c r="EN23" s="36"/>
      <c r="EO23" s="28">
        <f>SUM(EJ23:EM23)*$E23/[1]Сварка!$F$54</f>
        <v>0</v>
      </c>
      <c r="EP23" s="34"/>
      <c r="EQ23" s="35"/>
      <c r="ER23" s="35"/>
      <c r="ES23" s="35"/>
      <c r="ET23" s="36"/>
      <c r="EU23" s="28">
        <f>SUM(EP23:ES23)*$E23/[1]Сварка!$F$54</f>
        <v>0</v>
      </c>
      <c r="EV23" s="34"/>
      <c r="EW23" s="35"/>
      <c r="EX23" s="35"/>
      <c r="EY23" s="35"/>
      <c r="EZ23" s="36"/>
      <c r="FA23" s="28">
        <f>SUM(EV23:EY23)*$E23/[1]Сварка!$F$54</f>
        <v>0</v>
      </c>
      <c r="FB23" s="34"/>
      <c r="FC23" s="35"/>
      <c r="FD23" s="35"/>
      <c r="FE23" s="35"/>
      <c r="FF23" s="36"/>
      <c r="FG23" s="28">
        <f>SUM(FB23:FE23)*$E23/[1]Сварка!$F$54</f>
        <v>0</v>
      </c>
      <c r="FH23" s="34"/>
      <c r="FI23" s="35"/>
      <c r="FJ23" s="35"/>
      <c r="FK23" s="35"/>
      <c r="FL23" s="36"/>
      <c r="FM23" s="28">
        <f>SUM(FH23:FK23)*$E23/[1]Сварка!$F$54</f>
        <v>0</v>
      </c>
      <c r="FN23" s="34"/>
      <c r="FO23" s="35"/>
      <c r="FP23" s="35"/>
      <c r="FQ23" s="35"/>
      <c r="FR23" s="36"/>
      <c r="FS23" s="28">
        <f>SUM(FN23:FQ23)*$E23/[1]Сварка!$F$54</f>
        <v>0</v>
      </c>
      <c r="FT23" s="34"/>
      <c r="FU23" s="35"/>
      <c r="FV23" s="35"/>
      <c r="FW23" s="35"/>
      <c r="FX23" s="36"/>
      <c r="FY23" s="28">
        <f>SUM(FT23:FW23)*$E23/[1]Сварка!$F$54</f>
        <v>0</v>
      </c>
      <c r="FZ23" s="34"/>
      <c r="GA23" s="35"/>
      <c r="GB23" s="35"/>
      <c r="GC23" s="35"/>
      <c r="GD23" s="36"/>
      <c r="GE23" s="28">
        <f>SUM(FZ23:GC23)*$E23/[1]Сварка!$F$54</f>
        <v>0</v>
      </c>
      <c r="GF23" s="34"/>
      <c r="GG23" s="35"/>
      <c r="GH23" s="35"/>
      <c r="GI23" s="35"/>
      <c r="GJ23" s="36"/>
      <c r="GK23" s="28">
        <f>SUM(GF23:GI23)*$E23/[1]Сварка!$F$54</f>
        <v>0</v>
      </c>
      <c r="GL23" s="34"/>
      <c r="GM23" s="35"/>
      <c r="GN23" s="35"/>
      <c r="GO23" s="35"/>
      <c r="GP23" s="36"/>
      <c r="GQ23" s="28">
        <f>SUM(GL23:GO23)*$E23/[1]Сварка!$F$54</f>
        <v>0</v>
      </c>
      <c r="GR23" s="34"/>
      <c r="GS23" s="35"/>
      <c r="GT23" s="35"/>
      <c r="GU23" s="35"/>
      <c r="GV23" s="36"/>
      <c r="GW23" s="28">
        <f>SUM(GR23:GU23)*$E23/[1]Сварка!$F$54</f>
        <v>0</v>
      </c>
      <c r="GX23" s="34"/>
      <c r="GY23" s="35"/>
      <c r="GZ23" s="35"/>
      <c r="HA23" s="35"/>
      <c r="HB23" s="36"/>
      <c r="HC23" s="28">
        <f>SUM(GX23:HA23)*$E23/[1]Сварка!$F$54</f>
        <v>0</v>
      </c>
      <c r="HD23" s="34"/>
      <c r="HE23" s="35"/>
      <c r="HF23" s="35"/>
      <c r="HG23" s="35"/>
      <c r="HH23" s="36"/>
      <c r="HI23" s="28">
        <f>SUM(HD23:HG23)*$E23/[1]Сварка!$F$54</f>
        <v>0</v>
      </c>
      <c r="HJ23" s="34"/>
      <c r="HK23" s="35"/>
      <c r="HL23" s="35"/>
      <c r="HM23" s="35"/>
      <c r="HN23" s="36"/>
      <c r="HO23" s="28">
        <f>SUM(HJ23:HM23)*$E23/[1]Сварка!$F$54</f>
        <v>0</v>
      </c>
      <c r="HP23" s="34"/>
      <c r="HQ23" s="35"/>
      <c r="HR23" s="35"/>
      <c r="HS23" s="35"/>
      <c r="HT23" s="36"/>
      <c r="HU23" s="28">
        <f>SUM(HP23:HS23)*$E23/[1]Сварка!$F$54</f>
        <v>0</v>
      </c>
      <c r="HV23" s="34"/>
      <c r="HW23" s="35"/>
      <c r="HX23" s="35"/>
      <c r="HY23" s="35"/>
      <c r="HZ23" s="36"/>
      <c r="IA23" s="28">
        <f>SUM(HV23:HY23)*$E23/[1]Сварка!$F$54</f>
        <v>0</v>
      </c>
      <c r="IB23" s="34"/>
      <c r="IC23" s="35"/>
      <c r="ID23" s="35"/>
      <c r="IE23" s="35"/>
      <c r="IF23" s="36"/>
      <c r="IG23" s="28">
        <f>SUM(IB23:IE23)*$E23/[1]Сварка!$F$54</f>
        <v>0</v>
      </c>
      <c r="IH23" s="34"/>
      <c r="II23" s="35"/>
      <c r="IJ23" s="35"/>
      <c r="IK23" s="35"/>
      <c r="IL23" s="36"/>
      <c r="IM23" s="28">
        <f>SUM(IH23:IK23)*$E23/[1]Сварка!$F$54</f>
        <v>0</v>
      </c>
      <c r="IN23" s="34"/>
      <c r="IO23" s="35"/>
      <c r="IP23" s="35"/>
      <c r="IQ23" s="35"/>
      <c r="IR23" s="36"/>
      <c r="IS23" s="28">
        <f>SUM(IN23:IQ23)*$E23/[1]Сварка!$F$54</f>
        <v>0</v>
      </c>
      <c r="IT23" s="34"/>
      <c r="IU23" s="35"/>
      <c r="IV23" s="35"/>
      <c r="IW23" s="35"/>
      <c r="IX23" s="36"/>
      <c r="IY23" s="28">
        <f>SUM(IT23:IW23)*$E23/[1]Сварка!$F$54</f>
        <v>0</v>
      </c>
      <c r="IZ23" s="34"/>
      <c r="JA23" s="35"/>
      <c r="JB23" s="35"/>
      <c r="JC23" s="35"/>
      <c r="JD23" s="36"/>
      <c r="JE23" s="28">
        <f>SUM(IZ23:JC23)*$E23/[1]Сварка!$F$54</f>
        <v>0</v>
      </c>
      <c r="JF23" s="34"/>
      <c r="JG23" s="35"/>
      <c r="JH23" s="35"/>
      <c r="JI23" s="35"/>
      <c r="JJ23" s="36"/>
      <c r="JK23" s="28">
        <f>SUM(JF23:JI23)*$E23/[1]Сварка!$F$54</f>
        <v>0</v>
      </c>
      <c r="JL23" s="34"/>
      <c r="JM23" s="35"/>
      <c r="JN23" s="35"/>
      <c r="JO23" s="35"/>
      <c r="JP23" s="36"/>
      <c r="JQ23" s="28">
        <f>SUM(JL23:JO23)*$E23/[1]Сварка!$F$54</f>
        <v>0</v>
      </c>
      <c r="JR23" s="34"/>
      <c r="JS23" s="35"/>
      <c r="JT23" s="35"/>
      <c r="JU23" s="35"/>
      <c r="JV23" s="36"/>
      <c r="JW23" s="28">
        <f>SUM(JR23:JU23)*$E23/[1]Сварка!$F$54</f>
        <v>0</v>
      </c>
      <c r="JX23" s="34"/>
      <c r="JY23" s="35"/>
      <c r="JZ23" s="35"/>
      <c r="KA23" s="35"/>
      <c r="KB23" s="36"/>
      <c r="KC23" s="28">
        <f>SUM(JX23:KA23)*$E23/[1]Сварка!$F$54</f>
        <v>0</v>
      </c>
      <c r="KD23" s="34"/>
      <c r="KE23" s="35"/>
      <c r="KF23" s="35"/>
      <c r="KG23" s="35"/>
      <c r="KH23" s="36"/>
      <c r="KI23" s="28">
        <f>SUM(KD23:KG23)*$E23/[1]Сварка!$F$54</f>
        <v>0</v>
      </c>
      <c r="KJ23" s="34"/>
      <c r="KK23" s="35"/>
      <c r="KL23" s="35"/>
      <c r="KM23" s="35"/>
      <c r="KN23" s="36"/>
      <c r="KO23" s="28">
        <f>SUM(KJ23:KM23)*$E23/[1]Сварка!$F$54</f>
        <v>0</v>
      </c>
      <c r="KP23" s="34"/>
      <c r="KQ23" s="35"/>
      <c r="KR23" s="35"/>
      <c r="KS23" s="35"/>
      <c r="KT23" s="36"/>
      <c r="KU23" s="28">
        <f>SUM(KP23:KS23)*$E23/[1]Сварка!$F$54</f>
        <v>0</v>
      </c>
      <c r="KV23" s="34"/>
      <c r="KW23" s="35"/>
      <c r="KX23" s="35"/>
      <c r="KY23" s="35"/>
      <c r="KZ23" s="36"/>
      <c r="LA23" s="28">
        <f>SUM(KV23:KY23)*$E23/[1]Сварка!$F$54</f>
        <v>0</v>
      </c>
      <c r="LB23" s="34"/>
      <c r="LC23" s="35"/>
      <c r="LD23" s="35"/>
      <c r="LE23" s="35"/>
      <c r="LF23" s="36"/>
      <c r="LG23" s="28">
        <f>SUM(LB23:LE23)*$E23/[1]Сварка!$F$54</f>
        <v>0</v>
      </c>
      <c r="LH23" s="32" t="e">
        <f>N23+T23+Z23+AF23+AL23+AR23+AX23+BD23+BJ23+BP23+BV23+CB23+CH23+CN23+CT23+CZ23+DF23+DL23+DR23+DX23+ED23+EJ23+EP23+EV23+FB23+FH23+FN23+FT23+FZ23+GF23+GL23+GR23+GX23+HD23+HJ23+HP23+HV23+IB23+IH23+IN23+IT23+IZ23+JF23+JL23+JR23+JX23+KD23+KJ23+KP23+KV23+LB23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I23" s="3" t="e">
        <f>LH23*$E23/[1]Сварка!$F$54</f>
        <v>#REF!</v>
      </c>
      <c r="LJ23" s="32" t="e">
        <f>O23+U23+AA23+AG23+AM23+AS23+AY23+BE23+BK23+BQ23+BW23+CC23+CI23+CO23+CU23+DA23+DG23+DM23+DS23+DY23+EE23+EK23+EQ23+EW23+FC23+FI23+FO23+FU23+GA23+GG23+GM23+GS23+GY23+HE23+HK23+HQ23+HW23+IC23+II23+IO23+IU23+JA23+JG23+JM23+JS23+JY23+KE23+KK23+KQ23+KW23+LC23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K23" s="3" t="e">
        <f>LJ23*$E23/[1]Сварка!$F$54</f>
        <v>#REF!</v>
      </c>
      <c r="LL23" s="32" t="e">
        <f>P23+V23+AB23+AH23+AN23+AT23+AZ23+BF23+BL23+BR23+BX23+CD23+CJ23+CP23+CV23+DB23+DH23+DN23+DT23+DZ23+EF23+EL23+ER23+EX23+FD23+FJ23+FP23+FV23+GB23+GH23+GN23+GT23+GZ23+HF23+HL23+HR23+HX23+ID23+IJ23+IP23+IV23+JB23+JH23+JN23+JT23+JZ23+KF23+KL23+KR23+KX23+LD23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M23" s="3" t="e">
        <f>LL23*$E23/[1]Сварка!$F$54</f>
        <v>#REF!</v>
      </c>
      <c r="LN23" s="32" t="e">
        <f>Q23+W23+AC23+AI23+AO23+AU23+BA23+BG23+BM23+BS23+BY23+CE23+CK23+CQ23+CW23+DC23+DI23+DO23+DU23+EA23+EG23+EM23+ES23+EY23+FE23+FK23+FQ23+FW23+GC23+GI23+GO23+GU23+HA23+HG23+HM23+HS23+HY23+IE23+IK23+IQ23+IW23+JC23+JI23+JO23+JU23+KA23+KG23+KM23+KS23+KY23+LE23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O23" s="3" t="e">
        <f>LN23*$E23/[1]Сварка!$F$54</f>
        <v>#REF!</v>
      </c>
      <c r="LP23" s="32" t="e">
        <f t="shared" si="6"/>
        <v>#REF!</v>
      </c>
    </row>
    <row r="24" spans="1:328" x14ac:dyDescent="0.25">
      <c r="A24" s="33">
        <v>21</v>
      </c>
      <c r="B24" s="24" t="s">
        <v>45</v>
      </c>
      <c r="C24" s="24" t="s">
        <v>5</v>
      </c>
      <c r="D24" s="49">
        <v>2</v>
      </c>
      <c r="E24" s="49">
        <v>101.88</v>
      </c>
      <c r="F24" s="51">
        <f t="shared" si="2"/>
        <v>203.76</v>
      </c>
      <c r="G24" s="58">
        <f t="shared" si="0"/>
        <v>2.7920391258187982E-3</v>
      </c>
      <c r="H24" s="59">
        <f t="shared" si="3"/>
        <v>2</v>
      </c>
      <c r="I24" s="60">
        <f t="shared" si="1"/>
        <v>0</v>
      </c>
      <c r="J24" s="57"/>
      <c r="K24" s="61">
        <f t="shared" si="4"/>
        <v>0</v>
      </c>
      <c r="L24" s="65">
        <f t="shared" si="5"/>
        <v>0</v>
      </c>
      <c r="M24" s="13"/>
      <c r="N24" s="2"/>
      <c r="O24" s="2"/>
      <c r="P24" s="2"/>
      <c r="Q24" s="2"/>
      <c r="R24" s="2"/>
      <c r="S24" s="28"/>
      <c r="T24" s="34"/>
      <c r="U24" s="35"/>
      <c r="V24" s="35"/>
      <c r="W24" s="35"/>
      <c r="X24" s="36"/>
      <c r="Y24" s="28"/>
      <c r="Z24" s="34"/>
      <c r="AA24" s="35"/>
      <c r="AB24" s="35"/>
      <c r="AC24" s="35"/>
      <c r="AD24" s="36"/>
      <c r="AE24" s="28"/>
      <c r="AF24" s="34"/>
      <c r="AG24" s="35"/>
      <c r="AH24" s="35"/>
      <c r="AI24" s="35"/>
      <c r="AJ24" s="36"/>
      <c r="AK24" s="28">
        <f>SUM(AF24:AI24)*$E24/[1]Сварка!$F$54</f>
        <v>0</v>
      </c>
      <c r="AL24" s="34"/>
      <c r="AM24" s="35"/>
      <c r="AN24" s="35"/>
      <c r="AO24" s="35"/>
      <c r="AP24" s="36"/>
      <c r="AQ24" s="28">
        <f>SUM(AL24:AO24)*$E24/[1]Сварка!$F$54</f>
        <v>0</v>
      </c>
      <c r="AR24" s="34"/>
      <c r="AS24" s="35"/>
      <c r="AT24" s="35"/>
      <c r="AU24" s="35"/>
      <c r="AV24" s="36"/>
      <c r="AW24" s="28">
        <f>SUM(AR24:AU24)*$E24/[1]Сварка!$F$54</f>
        <v>0</v>
      </c>
      <c r="AX24" s="34"/>
      <c r="AY24" s="35"/>
      <c r="AZ24" s="35"/>
      <c r="BA24" s="35"/>
      <c r="BB24" s="36"/>
      <c r="BC24" s="28">
        <f>SUM(AX24:BA24)*$E24/[1]Сварка!$F$54</f>
        <v>0</v>
      </c>
      <c r="BD24" s="34"/>
      <c r="BE24" s="35"/>
      <c r="BF24" s="35"/>
      <c r="BG24" s="35"/>
      <c r="BH24" s="36"/>
      <c r="BI24" s="28">
        <f>SUM(BD24:BG24)*$E24/[1]Сварка!$F$54</f>
        <v>0</v>
      </c>
      <c r="BJ24" s="34"/>
      <c r="BK24" s="35"/>
      <c r="BL24" s="35"/>
      <c r="BM24" s="35"/>
      <c r="BN24" s="36"/>
      <c r="BO24" s="28">
        <f>SUM(BJ24:BM24)*$E24/[1]Сварка!$F$54</f>
        <v>0</v>
      </c>
      <c r="BP24" s="34"/>
      <c r="BQ24" s="35"/>
      <c r="BR24" s="35"/>
      <c r="BS24" s="35"/>
      <c r="BT24" s="36"/>
      <c r="BU24" s="28">
        <f>SUM(BP24:BS24)*$E24/[1]Сварка!$F$54</f>
        <v>0</v>
      </c>
      <c r="BV24" s="34"/>
      <c r="BW24" s="35"/>
      <c r="BX24" s="35"/>
      <c r="BY24" s="35"/>
      <c r="BZ24" s="36"/>
      <c r="CA24" s="28">
        <f>SUM(BV24:BY24)*$E24/[1]Сварка!$F$54</f>
        <v>0</v>
      </c>
      <c r="CB24" s="34"/>
      <c r="CC24" s="35"/>
      <c r="CD24" s="35"/>
      <c r="CE24" s="35"/>
      <c r="CF24" s="36"/>
      <c r="CG24" s="28">
        <f>SUM(CB24:CE24)*$E24/[1]Сварка!$F$54</f>
        <v>0</v>
      </c>
      <c r="CH24" s="34"/>
      <c r="CI24" s="35"/>
      <c r="CJ24" s="35"/>
      <c r="CK24" s="35"/>
      <c r="CL24" s="36"/>
      <c r="CM24" s="28">
        <f>SUM(CH24:CK24)*$E24/[1]Сварка!$F$54</f>
        <v>0</v>
      </c>
      <c r="CN24" s="34"/>
      <c r="CO24" s="35"/>
      <c r="CP24" s="35"/>
      <c r="CQ24" s="35"/>
      <c r="CR24" s="36"/>
      <c r="CS24" s="28">
        <f>SUM(CN24:CQ24)*$E24/[1]Сварка!$F$54</f>
        <v>0</v>
      </c>
      <c r="CT24" s="34"/>
      <c r="CU24" s="35"/>
      <c r="CV24" s="35"/>
      <c r="CW24" s="35"/>
      <c r="CX24" s="36"/>
      <c r="CY24" s="28">
        <f>SUM(CT24:CW24)*$E24/[1]Сварка!$F$54</f>
        <v>0</v>
      </c>
      <c r="CZ24" s="34"/>
      <c r="DA24" s="35"/>
      <c r="DB24" s="35"/>
      <c r="DC24" s="35"/>
      <c r="DD24" s="36"/>
      <c r="DE24" s="28">
        <f>SUM(CZ24:DC24)*$E24/[1]Сварка!$F$54</f>
        <v>0</v>
      </c>
      <c r="DF24" s="34"/>
      <c r="DG24" s="35"/>
      <c r="DH24" s="35"/>
      <c r="DI24" s="35"/>
      <c r="DJ24" s="36"/>
      <c r="DK24" s="28">
        <f>SUM(DF24:DI24)*$E24/[1]Сварка!$F$54</f>
        <v>0</v>
      </c>
      <c r="DL24" s="34"/>
      <c r="DM24" s="35"/>
      <c r="DN24" s="35"/>
      <c r="DO24" s="35"/>
      <c r="DP24" s="36"/>
      <c r="DQ24" s="28">
        <f>SUM(DL24:DO24)*$E24/[1]Сварка!$F$54</f>
        <v>0</v>
      </c>
      <c r="DR24" s="34"/>
      <c r="DS24" s="35"/>
      <c r="DT24" s="35"/>
      <c r="DU24" s="35"/>
      <c r="DV24" s="36"/>
      <c r="DW24" s="28">
        <f>SUM(DR24:DU24)*$E24/[1]Сварка!$F$54</f>
        <v>0</v>
      </c>
      <c r="DX24" s="34"/>
      <c r="DY24" s="35"/>
      <c r="DZ24" s="35"/>
      <c r="EA24" s="35"/>
      <c r="EB24" s="36"/>
      <c r="EC24" s="28">
        <f>SUM(DX24:EA24)*$E24/[1]Сварка!$F$54</f>
        <v>0</v>
      </c>
      <c r="ED24" s="34"/>
      <c r="EE24" s="35"/>
      <c r="EF24" s="35"/>
      <c r="EG24" s="35"/>
      <c r="EH24" s="36"/>
      <c r="EI24" s="28">
        <f>SUM(ED24:EG24)*$E24/[1]Сварка!$F$54</f>
        <v>0</v>
      </c>
      <c r="EJ24" s="34"/>
      <c r="EK24" s="35"/>
      <c r="EL24" s="35"/>
      <c r="EM24" s="35"/>
      <c r="EN24" s="36"/>
      <c r="EO24" s="28">
        <f>SUM(EJ24:EM24)*$E24/[1]Сварка!$F$54</f>
        <v>0</v>
      </c>
      <c r="EP24" s="34"/>
      <c r="EQ24" s="35"/>
      <c r="ER24" s="35"/>
      <c r="ES24" s="35"/>
      <c r="ET24" s="36"/>
      <c r="EU24" s="28">
        <f>SUM(EP24:ES24)*$E24/[1]Сварка!$F$54</f>
        <v>0</v>
      </c>
      <c r="EV24" s="34"/>
      <c r="EW24" s="35"/>
      <c r="EX24" s="35"/>
      <c r="EY24" s="35"/>
      <c r="EZ24" s="36"/>
      <c r="FA24" s="28">
        <f>SUM(EV24:EY24)*$E24/[1]Сварка!$F$54</f>
        <v>0</v>
      </c>
      <c r="FB24" s="34"/>
      <c r="FC24" s="35"/>
      <c r="FD24" s="35"/>
      <c r="FE24" s="35"/>
      <c r="FF24" s="36"/>
      <c r="FG24" s="28">
        <f>SUM(FB24:FE24)*$E24/[1]Сварка!$F$54</f>
        <v>0</v>
      </c>
      <c r="FH24" s="34"/>
      <c r="FI24" s="35"/>
      <c r="FJ24" s="35"/>
      <c r="FK24" s="35"/>
      <c r="FL24" s="36"/>
      <c r="FM24" s="28">
        <f>SUM(FH24:FK24)*$E24/[1]Сварка!$F$54</f>
        <v>0</v>
      </c>
      <c r="FN24" s="34"/>
      <c r="FO24" s="35"/>
      <c r="FP24" s="35"/>
      <c r="FQ24" s="35"/>
      <c r="FR24" s="36"/>
      <c r="FS24" s="28">
        <f>SUM(FN24:FQ24)*$E24/[1]Сварка!$F$54</f>
        <v>0</v>
      </c>
      <c r="FT24" s="34"/>
      <c r="FU24" s="35"/>
      <c r="FV24" s="35"/>
      <c r="FW24" s="35"/>
      <c r="FX24" s="36"/>
      <c r="FY24" s="28">
        <f>SUM(FT24:FW24)*$E24/[1]Сварка!$F$54</f>
        <v>0</v>
      </c>
      <c r="FZ24" s="34"/>
      <c r="GA24" s="35"/>
      <c r="GB24" s="35"/>
      <c r="GC24" s="35"/>
      <c r="GD24" s="36"/>
      <c r="GE24" s="28">
        <f>SUM(FZ24:GC24)*$E24/[1]Сварка!$F$54</f>
        <v>0</v>
      </c>
      <c r="GF24" s="34"/>
      <c r="GG24" s="35"/>
      <c r="GH24" s="35"/>
      <c r="GI24" s="35"/>
      <c r="GJ24" s="36"/>
      <c r="GK24" s="28">
        <f>SUM(GF24:GI24)*$E24/[1]Сварка!$F$54</f>
        <v>0</v>
      </c>
      <c r="GL24" s="34"/>
      <c r="GM24" s="35"/>
      <c r="GN24" s="35"/>
      <c r="GO24" s="35"/>
      <c r="GP24" s="36"/>
      <c r="GQ24" s="28">
        <f>SUM(GL24:GO24)*$E24/[1]Сварка!$F$54</f>
        <v>0</v>
      </c>
      <c r="GR24" s="34"/>
      <c r="GS24" s="35"/>
      <c r="GT24" s="35"/>
      <c r="GU24" s="35"/>
      <c r="GV24" s="36"/>
      <c r="GW24" s="28">
        <f>SUM(GR24:GU24)*$E24/[1]Сварка!$F$54</f>
        <v>0</v>
      </c>
      <c r="GX24" s="34"/>
      <c r="GY24" s="35"/>
      <c r="GZ24" s="35"/>
      <c r="HA24" s="35"/>
      <c r="HB24" s="36"/>
      <c r="HC24" s="28">
        <f>SUM(GX24:HA24)*$E24/[1]Сварка!$F$54</f>
        <v>0</v>
      </c>
      <c r="HD24" s="34"/>
      <c r="HE24" s="35"/>
      <c r="HF24" s="35"/>
      <c r="HG24" s="35"/>
      <c r="HH24" s="36"/>
      <c r="HI24" s="28">
        <f>SUM(HD24:HG24)*$E24/[1]Сварка!$F$54</f>
        <v>0</v>
      </c>
      <c r="HJ24" s="34"/>
      <c r="HK24" s="35"/>
      <c r="HL24" s="35"/>
      <c r="HM24" s="35"/>
      <c r="HN24" s="36"/>
      <c r="HO24" s="28">
        <f>SUM(HJ24:HM24)*$E24/[1]Сварка!$F$54</f>
        <v>0</v>
      </c>
      <c r="HP24" s="34"/>
      <c r="HQ24" s="35"/>
      <c r="HR24" s="35"/>
      <c r="HS24" s="35"/>
      <c r="HT24" s="36"/>
      <c r="HU24" s="28">
        <f>SUM(HP24:HS24)*$E24/[1]Сварка!$F$54</f>
        <v>0</v>
      </c>
      <c r="HV24" s="34"/>
      <c r="HW24" s="35"/>
      <c r="HX24" s="35"/>
      <c r="HY24" s="35"/>
      <c r="HZ24" s="36"/>
      <c r="IA24" s="28">
        <f>SUM(HV24:HY24)*$E24/[1]Сварка!$F$54</f>
        <v>0</v>
      </c>
      <c r="IB24" s="34"/>
      <c r="IC24" s="35"/>
      <c r="ID24" s="35"/>
      <c r="IE24" s="35"/>
      <c r="IF24" s="36"/>
      <c r="IG24" s="28">
        <f>SUM(IB24:IE24)*$E24/[1]Сварка!$F$54</f>
        <v>0</v>
      </c>
      <c r="IH24" s="34"/>
      <c r="II24" s="35"/>
      <c r="IJ24" s="35"/>
      <c r="IK24" s="35"/>
      <c r="IL24" s="36"/>
      <c r="IM24" s="28">
        <f>SUM(IH24:IK24)*$E24/[1]Сварка!$F$54</f>
        <v>0</v>
      </c>
      <c r="IN24" s="34"/>
      <c r="IO24" s="35"/>
      <c r="IP24" s="35"/>
      <c r="IQ24" s="35"/>
      <c r="IR24" s="36"/>
      <c r="IS24" s="28">
        <f>SUM(IN24:IQ24)*$E24/[1]Сварка!$F$54</f>
        <v>0</v>
      </c>
      <c r="IT24" s="34"/>
      <c r="IU24" s="35"/>
      <c r="IV24" s="35"/>
      <c r="IW24" s="35"/>
      <c r="IX24" s="36"/>
      <c r="IY24" s="28">
        <f>SUM(IT24:IW24)*$E24/[1]Сварка!$F$54</f>
        <v>0</v>
      </c>
      <c r="IZ24" s="34"/>
      <c r="JA24" s="35"/>
      <c r="JB24" s="35"/>
      <c r="JC24" s="35"/>
      <c r="JD24" s="36"/>
      <c r="JE24" s="28">
        <f>SUM(IZ24:JC24)*$E24/[1]Сварка!$F$54</f>
        <v>0</v>
      </c>
      <c r="JF24" s="34"/>
      <c r="JG24" s="35"/>
      <c r="JH24" s="35"/>
      <c r="JI24" s="35"/>
      <c r="JJ24" s="36"/>
      <c r="JK24" s="28">
        <f>SUM(JF24:JI24)*$E24/[1]Сварка!$F$54</f>
        <v>0</v>
      </c>
      <c r="JL24" s="34"/>
      <c r="JM24" s="35"/>
      <c r="JN24" s="35"/>
      <c r="JO24" s="35"/>
      <c r="JP24" s="36"/>
      <c r="JQ24" s="28">
        <f>SUM(JL24:JO24)*$E24/[1]Сварка!$F$54</f>
        <v>0</v>
      </c>
      <c r="JR24" s="34"/>
      <c r="JS24" s="35"/>
      <c r="JT24" s="35"/>
      <c r="JU24" s="35"/>
      <c r="JV24" s="36"/>
      <c r="JW24" s="28">
        <f>SUM(JR24:JU24)*$E24/[1]Сварка!$F$54</f>
        <v>0</v>
      </c>
      <c r="JX24" s="34"/>
      <c r="JY24" s="35"/>
      <c r="JZ24" s="35"/>
      <c r="KA24" s="35"/>
      <c r="KB24" s="36"/>
      <c r="KC24" s="28">
        <f>SUM(JX24:KA24)*$E24/[1]Сварка!$F$54</f>
        <v>0</v>
      </c>
      <c r="KD24" s="34"/>
      <c r="KE24" s="35"/>
      <c r="KF24" s="35"/>
      <c r="KG24" s="35"/>
      <c r="KH24" s="36"/>
      <c r="KI24" s="28">
        <f>SUM(KD24:KG24)*$E24/[1]Сварка!$F$54</f>
        <v>0</v>
      </c>
      <c r="KJ24" s="34"/>
      <c r="KK24" s="35"/>
      <c r="KL24" s="35"/>
      <c r="KM24" s="35"/>
      <c r="KN24" s="36"/>
      <c r="KO24" s="28">
        <f>SUM(KJ24:KM24)*$E24/[1]Сварка!$F$54</f>
        <v>0</v>
      </c>
      <c r="KP24" s="34"/>
      <c r="KQ24" s="35"/>
      <c r="KR24" s="35"/>
      <c r="KS24" s="35"/>
      <c r="KT24" s="36"/>
      <c r="KU24" s="28">
        <f>SUM(KP24:KS24)*$E24/[1]Сварка!$F$54</f>
        <v>0</v>
      </c>
      <c r="KV24" s="34"/>
      <c r="KW24" s="35"/>
      <c r="KX24" s="35"/>
      <c r="KY24" s="35"/>
      <c r="KZ24" s="36"/>
      <c r="LA24" s="28">
        <f>SUM(KV24:KY24)*$E24/[1]Сварка!$F$54</f>
        <v>0</v>
      </c>
      <c r="LB24" s="34"/>
      <c r="LC24" s="35"/>
      <c r="LD24" s="35"/>
      <c r="LE24" s="35"/>
      <c r="LF24" s="36"/>
      <c r="LG24" s="28">
        <f>SUM(LB24:LE24)*$E24/[1]Сварка!$F$54</f>
        <v>0</v>
      </c>
      <c r="LH24" s="32" t="e">
        <f>N24+T24+Z24+AF24+AL24+AR24+AX24+BD24+BJ24+BP24+BV24+CB24+CH24+CN24+CT24+CZ24+DF24+DL24+DR24+DX24+ED24+EJ24+EP24+EV24+FB24+FH24+FN24+FT24+FZ24+GF24+GL24+GR24+GX24+HD24+HJ24+HP24+HV24+IB24+IH24+IN24+IT24+IZ24+JF24+JL24+JR24+JX24+KD24+KJ24+KP24+KV24+LB24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I24" s="3" t="e">
        <f>LH24*$E24/[1]Сварка!$F$54</f>
        <v>#REF!</v>
      </c>
      <c r="LJ24" s="32" t="e">
        <f>O24+U24+AA24+AG24+AM24+AS24+AY24+BE24+BK24+BQ24+BW24+CC24+CI24+CO24+CU24+DA24+DG24+DM24+DS24+DY24+EE24+EK24+EQ24+EW24+FC24+FI24+FO24+FU24+GA24+GG24+GM24+GS24+GY24+HE24+HK24+HQ24+HW24+IC24+II24+IO24+IU24+JA24+JG24+JM24+JS24+JY24+KE24+KK24+KQ24+KW24+LC24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K24" s="3" t="e">
        <f>LJ24*$E24/[1]Сварка!$F$54</f>
        <v>#REF!</v>
      </c>
      <c r="LL24" s="32" t="e">
        <f>P24+V24+AB24+AH24+AN24+AT24+AZ24+BF24+BL24+BR24+BX24+CD24+CJ24+CP24+CV24+DB24+DH24+DN24+DT24+DZ24+EF24+EL24+ER24+EX24+FD24+FJ24+FP24+FV24+GB24+GH24+GN24+GT24+GZ24+HF24+HL24+HR24+HX24+ID24+IJ24+IP24+IV24+JB24+JH24+JN24+JT24+JZ24+KF24+KL24+KR24+KX24+LD24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M24" s="3" t="e">
        <f>LL24*$E24/[1]Сварка!$F$54</f>
        <v>#REF!</v>
      </c>
      <c r="LN24" s="32" t="e">
        <f>Q24+W24+AC24+AI24+AO24+AU24+BA24+BG24+BM24+BS24+BY24+CE24+CK24+CQ24+CW24+DC24+DI24+DO24+DU24+EA24+EG24+EM24+ES24+EY24+FE24+FK24+FQ24+FW24+GC24+GI24+GO24+GU24+HA24+HG24+HM24+HS24+HY24+IE24+IK24+IQ24+IW24+JC24+JI24+JO24+JU24+KA24+KG24+KM24+KS24+KY24+LE24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O24" s="3" t="e">
        <f>LN24*$E24/[1]Сварка!$F$54</f>
        <v>#REF!</v>
      </c>
      <c r="LP24" s="32" t="e">
        <f t="shared" si="6"/>
        <v>#REF!</v>
      </c>
    </row>
    <row r="25" spans="1:328" x14ac:dyDescent="0.25">
      <c r="A25" s="33">
        <v>22</v>
      </c>
      <c r="B25" s="24" t="s">
        <v>40</v>
      </c>
      <c r="C25" s="24" t="s">
        <v>41</v>
      </c>
      <c r="D25" s="49">
        <v>12</v>
      </c>
      <c r="E25" s="49">
        <v>3.38</v>
      </c>
      <c r="F25" s="51">
        <f t="shared" si="2"/>
        <v>40.56</v>
      </c>
      <c r="G25" s="58">
        <f t="shared" si="0"/>
        <v>5.5577692846098573E-4</v>
      </c>
      <c r="H25" s="59">
        <f t="shared" si="3"/>
        <v>12</v>
      </c>
      <c r="I25" s="60">
        <f t="shared" si="1"/>
        <v>0</v>
      </c>
      <c r="J25" s="57"/>
      <c r="K25" s="61">
        <f t="shared" si="4"/>
        <v>0</v>
      </c>
      <c r="L25" s="65">
        <f t="shared" si="5"/>
        <v>0</v>
      </c>
      <c r="M25" s="13"/>
      <c r="N25" s="2"/>
      <c r="O25" s="2"/>
      <c r="P25" s="2"/>
      <c r="Q25" s="2"/>
      <c r="R25" s="2"/>
      <c r="S25" s="28"/>
      <c r="T25" s="34"/>
      <c r="U25" s="35"/>
      <c r="V25" s="35"/>
      <c r="W25" s="35"/>
      <c r="X25" s="36"/>
      <c r="Y25" s="28"/>
      <c r="Z25" s="34"/>
      <c r="AA25" s="35"/>
      <c r="AB25" s="35"/>
      <c r="AC25" s="35"/>
      <c r="AD25" s="36"/>
      <c r="AE25" s="28"/>
      <c r="AF25" s="34"/>
      <c r="AG25" s="35"/>
      <c r="AH25" s="35"/>
      <c r="AI25" s="35"/>
      <c r="AJ25" s="36"/>
      <c r="AK25" s="28">
        <f>SUM(AF25:AI25)*$E25/[1]Сварка!$F$54</f>
        <v>0</v>
      </c>
      <c r="AL25" s="34"/>
      <c r="AM25" s="35"/>
      <c r="AN25" s="35"/>
      <c r="AO25" s="35"/>
      <c r="AP25" s="36"/>
      <c r="AQ25" s="28">
        <f>SUM(AL25:AO25)*$E25/[1]Сварка!$F$54</f>
        <v>0</v>
      </c>
      <c r="AR25" s="34"/>
      <c r="AS25" s="35"/>
      <c r="AT25" s="35"/>
      <c r="AU25" s="35"/>
      <c r="AV25" s="36"/>
      <c r="AW25" s="28">
        <f>SUM(AR25:AU25)*$E25/[1]Сварка!$F$54</f>
        <v>0</v>
      </c>
      <c r="AX25" s="34"/>
      <c r="AY25" s="35"/>
      <c r="AZ25" s="35"/>
      <c r="BA25" s="35"/>
      <c r="BB25" s="36"/>
      <c r="BC25" s="28">
        <f>SUM(AX25:BA25)*$E25/[1]Сварка!$F$54</f>
        <v>0</v>
      </c>
      <c r="BD25" s="34"/>
      <c r="BE25" s="35"/>
      <c r="BF25" s="35"/>
      <c r="BG25" s="35"/>
      <c r="BH25" s="36"/>
      <c r="BI25" s="28">
        <f>SUM(BD25:BG25)*$E25/[1]Сварка!$F$54</f>
        <v>0</v>
      </c>
      <c r="BJ25" s="34"/>
      <c r="BK25" s="35"/>
      <c r="BL25" s="35"/>
      <c r="BM25" s="35"/>
      <c r="BN25" s="36"/>
      <c r="BO25" s="28">
        <f>SUM(BJ25:BM25)*$E25/[1]Сварка!$F$54</f>
        <v>0</v>
      </c>
      <c r="BP25" s="34"/>
      <c r="BQ25" s="35"/>
      <c r="BR25" s="35"/>
      <c r="BS25" s="35"/>
      <c r="BT25" s="36"/>
      <c r="BU25" s="28">
        <f>SUM(BP25:BS25)*$E25/[1]Сварка!$F$54</f>
        <v>0</v>
      </c>
      <c r="BV25" s="34"/>
      <c r="BW25" s="35"/>
      <c r="BX25" s="35"/>
      <c r="BY25" s="35"/>
      <c r="BZ25" s="36"/>
      <c r="CA25" s="28">
        <f>SUM(BV25:BY25)*$E25/[1]Сварка!$F$54</f>
        <v>0</v>
      </c>
      <c r="CB25" s="34"/>
      <c r="CC25" s="35"/>
      <c r="CD25" s="35"/>
      <c r="CE25" s="35"/>
      <c r="CF25" s="36"/>
      <c r="CG25" s="28">
        <f>SUM(CB25:CE25)*$E25/[1]Сварка!$F$54</f>
        <v>0</v>
      </c>
      <c r="CH25" s="34"/>
      <c r="CI25" s="35"/>
      <c r="CJ25" s="35"/>
      <c r="CK25" s="35"/>
      <c r="CL25" s="36"/>
      <c r="CM25" s="28">
        <f>SUM(CH25:CK25)*$E25/[1]Сварка!$F$54</f>
        <v>0</v>
      </c>
      <c r="CN25" s="34"/>
      <c r="CO25" s="35"/>
      <c r="CP25" s="35"/>
      <c r="CQ25" s="35"/>
      <c r="CR25" s="36"/>
      <c r="CS25" s="28">
        <f>SUM(CN25:CQ25)*$E25/[1]Сварка!$F$54</f>
        <v>0</v>
      </c>
      <c r="CT25" s="34"/>
      <c r="CU25" s="35"/>
      <c r="CV25" s="35"/>
      <c r="CW25" s="35"/>
      <c r="CX25" s="36"/>
      <c r="CY25" s="28">
        <f>SUM(CT25:CW25)*$E25/[1]Сварка!$F$54</f>
        <v>0</v>
      </c>
      <c r="CZ25" s="34"/>
      <c r="DA25" s="35"/>
      <c r="DB25" s="35"/>
      <c r="DC25" s="35"/>
      <c r="DD25" s="36"/>
      <c r="DE25" s="28">
        <f>SUM(CZ25:DC25)*$E25/[1]Сварка!$F$54</f>
        <v>0</v>
      </c>
      <c r="DF25" s="34"/>
      <c r="DG25" s="35"/>
      <c r="DH25" s="35"/>
      <c r="DI25" s="35"/>
      <c r="DJ25" s="36"/>
      <c r="DK25" s="28">
        <f>SUM(DF25:DI25)*$E25/[1]Сварка!$F$54</f>
        <v>0</v>
      </c>
      <c r="DL25" s="34"/>
      <c r="DM25" s="35"/>
      <c r="DN25" s="35"/>
      <c r="DO25" s="35"/>
      <c r="DP25" s="36"/>
      <c r="DQ25" s="28">
        <f>SUM(DL25:DO25)*$E25/[1]Сварка!$F$54</f>
        <v>0</v>
      </c>
      <c r="DR25" s="34"/>
      <c r="DS25" s="35"/>
      <c r="DT25" s="35"/>
      <c r="DU25" s="35"/>
      <c r="DV25" s="36"/>
      <c r="DW25" s="28">
        <f>SUM(DR25:DU25)*$E25/[1]Сварка!$F$54</f>
        <v>0</v>
      </c>
      <c r="DX25" s="34"/>
      <c r="DY25" s="35"/>
      <c r="DZ25" s="35"/>
      <c r="EA25" s="35"/>
      <c r="EB25" s="36"/>
      <c r="EC25" s="28">
        <f>SUM(DX25:EA25)*$E25/[1]Сварка!$F$54</f>
        <v>0</v>
      </c>
      <c r="ED25" s="34"/>
      <c r="EE25" s="35"/>
      <c r="EF25" s="35"/>
      <c r="EG25" s="35"/>
      <c r="EH25" s="36"/>
      <c r="EI25" s="28">
        <f>SUM(ED25:EG25)*$E25/[1]Сварка!$F$54</f>
        <v>0</v>
      </c>
      <c r="EJ25" s="34"/>
      <c r="EK25" s="35"/>
      <c r="EL25" s="35"/>
      <c r="EM25" s="35"/>
      <c r="EN25" s="36"/>
      <c r="EO25" s="28">
        <f>SUM(EJ25:EM25)*$E25/[1]Сварка!$F$54</f>
        <v>0</v>
      </c>
      <c r="EP25" s="34"/>
      <c r="EQ25" s="35"/>
      <c r="ER25" s="35"/>
      <c r="ES25" s="35"/>
      <c r="ET25" s="36"/>
      <c r="EU25" s="28">
        <f>SUM(EP25:ES25)*$E25/[1]Сварка!$F$54</f>
        <v>0</v>
      </c>
      <c r="EV25" s="34"/>
      <c r="EW25" s="35"/>
      <c r="EX25" s="35"/>
      <c r="EY25" s="35"/>
      <c r="EZ25" s="36"/>
      <c r="FA25" s="28">
        <f>SUM(EV25:EY25)*$E25/[1]Сварка!$F$54</f>
        <v>0</v>
      </c>
      <c r="FB25" s="34"/>
      <c r="FC25" s="35"/>
      <c r="FD25" s="35"/>
      <c r="FE25" s="35"/>
      <c r="FF25" s="36"/>
      <c r="FG25" s="28">
        <f>SUM(FB25:FE25)*$E25/[1]Сварка!$F$54</f>
        <v>0</v>
      </c>
      <c r="FH25" s="34"/>
      <c r="FI25" s="35"/>
      <c r="FJ25" s="35"/>
      <c r="FK25" s="35"/>
      <c r="FL25" s="36"/>
      <c r="FM25" s="28">
        <f>SUM(FH25:FK25)*$E25/[1]Сварка!$F$54</f>
        <v>0</v>
      </c>
      <c r="FN25" s="34"/>
      <c r="FO25" s="35"/>
      <c r="FP25" s="35"/>
      <c r="FQ25" s="35"/>
      <c r="FR25" s="36"/>
      <c r="FS25" s="28">
        <f>SUM(FN25:FQ25)*$E25/[1]Сварка!$F$54</f>
        <v>0</v>
      </c>
      <c r="FT25" s="34"/>
      <c r="FU25" s="35"/>
      <c r="FV25" s="35"/>
      <c r="FW25" s="35"/>
      <c r="FX25" s="36"/>
      <c r="FY25" s="28">
        <f>SUM(FT25:FW25)*$E25/[1]Сварка!$F$54</f>
        <v>0</v>
      </c>
      <c r="FZ25" s="34"/>
      <c r="GA25" s="35"/>
      <c r="GB25" s="35"/>
      <c r="GC25" s="35"/>
      <c r="GD25" s="36"/>
      <c r="GE25" s="28">
        <f>SUM(FZ25:GC25)*$E25/[1]Сварка!$F$54</f>
        <v>0</v>
      </c>
      <c r="GF25" s="34"/>
      <c r="GG25" s="35"/>
      <c r="GH25" s="35"/>
      <c r="GI25" s="35"/>
      <c r="GJ25" s="36"/>
      <c r="GK25" s="28">
        <f>SUM(GF25:GI25)*$E25/[1]Сварка!$F$54</f>
        <v>0</v>
      </c>
      <c r="GL25" s="34"/>
      <c r="GM25" s="35"/>
      <c r="GN25" s="35"/>
      <c r="GO25" s="35"/>
      <c r="GP25" s="36"/>
      <c r="GQ25" s="28">
        <f>SUM(GL25:GO25)*$E25/[1]Сварка!$F$54</f>
        <v>0</v>
      </c>
      <c r="GR25" s="34"/>
      <c r="GS25" s="35"/>
      <c r="GT25" s="35"/>
      <c r="GU25" s="35"/>
      <c r="GV25" s="36"/>
      <c r="GW25" s="28">
        <f>SUM(GR25:GU25)*$E25/[1]Сварка!$F$54</f>
        <v>0</v>
      </c>
      <c r="GX25" s="34"/>
      <c r="GY25" s="35"/>
      <c r="GZ25" s="35"/>
      <c r="HA25" s="35"/>
      <c r="HB25" s="36"/>
      <c r="HC25" s="28">
        <f>SUM(GX25:HA25)*$E25/[1]Сварка!$F$54</f>
        <v>0</v>
      </c>
      <c r="HD25" s="34"/>
      <c r="HE25" s="35"/>
      <c r="HF25" s="35"/>
      <c r="HG25" s="35"/>
      <c r="HH25" s="36"/>
      <c r="HI25" s="28">
        <f>SUM(HD25:HG25)*$E25/[1]Сварка!$F$54</f>
        <v>0</v>
      </c>
      <c r="HJ25" s="34"/>
      <c r="HK25" s="35"/>
      <c r="HL25" s="35"/>
      <c r="HM25" s="35"/>
      <c r="HN25" s="36"/>
      <c r="HO25" s="28">
        <f>SUM(HJ25:HM25)*$E25/[1]Сварка!$F$54</f>
        <v>0</v>
      </c>
      <c r="HP25" s="34"/>
      <c r="HQ25" s="35"/>
      <c r="HR25" s="35"/>
      <c r="HS25" s="35"/>
      <c r="HT25" s="36"/>
      <c r="HU25" s="28">
        <f>SUM(HP25:HS25)*$E25/[1]Сварка!$F$54</f>
        <v>0</v>
      </c>
      <c r="HV25" s="34"/>
      <c r="HW25" s="35"/>
      <c r="HX25" s="35"/>
      <c r="HY25" s="35"/>
      <c r="HZ25" s="36"/>
      <c r="IA25" s="28">
        <f>SUM(HV25:HY25)*$E25/[1]Сварка!$F$54</f>
        <v>0</v>
      </c>
      <c r="IB25" s="34"/>
      <c r="IC25" s="35"/>
      <c r="ID25" s="35"/>
      <c r="IE25" s="35"/>
      <c r="IF25" s="36"/>
      <c r="IG25" s="28">
        <f>SUM(IB25:IE25)*$E25/[1]Сварка!$F$54</f>
        <v>0</v>
      </c>
      <c r="IH25" s="34"/>
      <c r="II25" s="35"/>
      <c r="IJ25" s="35"/>
      <c r="IK25" s="35"/>
      <c r="IL25" s="36"/>
      <c r="IM25" s="28">
        <f>SUM(IH25:IK25)*$E25/[1]Сварка!$F$54</f>
        <v>0</v>
      </c>
      <c r="IN25" s="34"/>
      <c r="IO25" s="35"/>
      <c r="IP25" s="35"/>
      <c r="IQ25" s="35"/>
      <c r="IR25" s="36"/>
      <c r="IS25" s="28">
        <f>SUM(IN25:IQ25)*$E25/[1]Сварка!$F$54</f>
        <v>0</v>
      </c>
      <c r="IT25" s="34"/>
      <c r="IU25" s="35"/>
      <c r="IV25" s="35"/>
      <c r="IW25" s="35"/>
      <c r="IX25" s="36"/>
      <c r="IY25" s="28">
        <f>SUM(IT25:IW25)*$E25/[1]Сварка!$F$54</f>
        <v>0</v>
      </c>
      <c r="IZ25" s="34"/>
      <c r="JA25" s="35"/>
      <c r="JB25" s="35"/>
      <c r="JC25" s="35"/>
      <c r="JD25" s="36"/>
      <c r="JE25" s="28">
        <f>SUM(IZ25:JC25)*$E25/[1]Сварка!$F$54</f>
        <v>0</v>
      </c>
      <c r="JF25" s="34"/>
      <c r="JG25" s="35"/>
      <c r="JH25" s="35"/>
      <c r="JI25" s="35"/>
      <c r="JJ25" s="36"/>
      <c r="JK25" s="28">
        <f>SUM(JF25:JI25)*$E25/[1]Сварка!$F$54</f>
        <v>0</v>
      </c>
      <c r="JL25" s="34"/>
      <c r="JM25" s="35"/>
      <c r="JN25" s="35"/>
      <c r="JO25" s="35"/>
      <c r="JP25" s="36"/>
      <c r="JQ25" s="28">
        <f>SUM(JL25:JO25)*$E25/[1]Сварка!$F$54</f>
        <v>0</v>
      </c>
      <c r="JR25" s="34"/>
      <c r="JS25" s="35"/>
      <c r="JT25" s="35"/>
      <c r="JU25" s="35"/>
      <c r="JV25" s="36"/>
      <c r="JW25" s="28">
        <f>SUM(JR25:JU25)*$E25/[1]Сварка!$F$54</f>
        <v>0</v>
      </c>
      <c r="JX25" s="34"/>
      <c r="JY25" s="35"/>
      <c r="JZ25" s="35"/>
      <c r="KA25" s="35"/>
      <c r="KB25" s="36"/>
      <c r="KC25" s="28">
        <f>SUM(JX25:KA25)*$E25/[1]Сварка!$F$54</f>
        <v>0</v>
      </c>
      <c r="KD25" s="34"/>
      <c r="KE25" s="35"/>
      <c r="KF25" s="35"/>
      <c r="KG25" s="35"/>
      <c r="KH25" s="36"/>
      <c r="KI25" s="28">
        <f>SUM(KD25:KG25)*$E25/[1]Сварка!$F$54</f>
        <v>0</v>
      </c>
      <c r="KJ25" s="34"/>
      <c r="KK25" s="35"/>
      <c r="KL25" s="35"/>
      <c r="KM25" s="35"/>
      <c r="KN25" s="36"/>
      <c r="KO25" s="28">
        <f>SUM(KJ25:KM25)*$E25/[1]Сварка!$F$54</f>
        <v>0</v>
      </c>
      <c r="KP25" s="34"/>
      <c r="KQ25" s="35"/>
      <c r="KR25" s="35"/>
      <c r="KS25" s="35"/>
      <c r="KT25" s="36"/>
      <c r="KU25" s="28">
        <f>SUM(KP25:KS25)*$E25/[1]Сварка!$F$54</f>
        <v>0</v>
      </c>
      <c r="KV25" s="34"/>
      <c r="KW25" s="35"/>
      <c r="KX25" s="35"/>
      <c r="KY25" s="35"/>
      <c r="KZ25" s="36"/>
      <c r="LA25" s="28">
        <f>SUM(KV25:KY25)*$E25/[1]Сварка!$F$54</f>
        <v>0</v>
      </c>
      <c r="LB25" s="34"/>
      <c r="LC25" s="35"/>
      <c r="LD25" s="35"/>
      <c r="LE25" s="35"/>
      <c r="LF25" s="36"/>
      <c r="LG25" s="28">
        <f>SUM(LB25:LE25)*$E25/[1]Сварка!$F$54</f>
        <v>0</v>
      </c>
      <c r="LH25" s="32" t="e">
        <f>N25+T25+Z25+AF25+AL25+AR25+AX25+BD25+BJ25+BP25+BV25+CB25+CH25+CN25+CT25+CZ25+DF25+DL25+DR25+DX25+ED25+EJ25+EP25+EV25+FB25+FH25+FN25+FT25+FZ25+GF25+GL25+GR25+GX25+HD25+HJ25+HP25+HV25+IB25+IH25+IN25+IT25+IZ25+JF25+JL25+JR25+JX25+KD25+KJ25+KP25+KV25+LB25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I25" s="3" t="e">
        <f>LH25*$E25/[1]Сварка!$F$54</f>
        <v>#REF!</v>
      </c>
      <c r="LJ25" s="32" t="e">
        <f>O25+U25+AA25+AG25+AM25+AS25+AY25+BE25+BK25+BQ25+BW25+CC25+CI25+CO25+CU25+DA25+DG25+DM25+DS25+DY25+EE25+EK25+EQ25+EW25+FC25+FI25+FO25+FU25+GA25+GG25+GM25+GS25+GY25+HE25+HK25+HQ25+HW25+IC25+II25+IO25+IU25+JA25+JG25+JM25+JS25+JY25+KE25+KK25+KQ25+KW25+LC25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K25" s="3" t="e">
        <f>LJ25*$E25/[1]Сварка!$F$54</f>
        <v>#REF!</v>
      </c>
      <c r="LL25" s="32" t="e">
        <f>P25+V25+AB25+AH25+AN25+AT25+AZ25+BF25+BL25+BR25+BX25+CD25+CJ25+CP25+CV25+DB25+DH25+DN25+DT25+DZ25+EF25+EL25+ER25+EX25+FD25+FJ25+FP25+FV25+GB25+GH25+GN25+GT25+GZ25+HF25+HL25+HR25+HX25+ID25+IJ25+IP25+IV25+JB25+JH25+JN25+JT25+JZ25+KF25+KL25+KR25+KX25+LD25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M25" s="3" t="e">
        <f>LL25*$E25/[1]Сварка!$F$54</f>
        <v>#REF!</v>
      </c>
      <c r="LN25" s="32" t="e">
        <f>Q25+W25+AC25+AI25+AO25+AU25+BA25+BG25+BM25+BS25+BY25+CE25+CK25+CQ25+CW25+DC25+DI25+DO25+DU25+EA25+EG25+EM25+ES25+EY25+FE25+FK25+FQ25+FW25+GC25+GI25+GO25+GU25+HA25+HG25+HM25+HS25+HY25+IE25+IK25+IQ25+IW25+JC25+JI25+JO25+JU25+KA25+KG25+KM25+KS25+KY25+LE25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O25" s="3" t="e">
        <f>LN25*$E25/[1]Сварка!$F$54</f>
        <v>#REF!</v>
      </c>
      <c r="LP25" s="32" t="e">
        <f t="shared" si="6"/>
        <v>#REF!</v>
      </c>
    </row>
    <row r="26" spans="1:328" ht="45" x14ac:dyDescent="0.25">
      <c r="A26" s="33">
        <v>23</v>
      </c>
      <c r="B26" s="24" t="s">
        <v>34</v>
      </c>
      <c r="C26" s="24" t="s">
        <v>73</v>
      </c>
      <c r="D26" s="49">
        <v>96</v>
      </c>
      <c r="E26" s="49">
        <v>26.28</v>
      </c>
      <c r="F26" s="51">
        <f t="shared" si="2"/>
        <v>2522.88</v>
      </c>
      <c r="G26" s="58">
        <f t="shared" si="0"/>
        <v>3.456998267444901E-2</v>
      </c>
      <c r="H26" s="59">
        <f t="shared" si="3"/>
        <v>96</v>
      </c>
      <c r="I26" s="60">
        <f t="shared" si="1"/>
        <v>0</v>
      </c>
      <c r="J26" s="57"/>
      <c r="K26" s="61">
        <f t="shared" si="4"/>
        <v>0</v>
      </c>
      <c r="L26" s="65">
        <f t="shared" si="5"/>
        <v>0</v>
      </c>
      <c r="M26" s="13"/>
      <c r="N26" s="2"/>
      <c r="O26" s="2"/>
      <c r="P26" s="2"/>
      <c r="Q26" s="2"/>
      <c r="R26" s="2"/>
      <c r="S26" s="28"/>
      <c r="T26" s="34"/>
      <c r="U26" s="35"/>
      <c r="V26" s="35"/>
      <c r="W26" s="35"/>
      <c r="X26" s="36"/>
      <c r="Y26" s="28"/>
      <c r="Z26" s="34"/>
      <c r="AA26" s="35"/>
      <c r="AB26" s="35"/>
      <c r="AC26" s="35"/>
      <c r="AD26" s="36"/>
      <c r="AE26" s="28"/>
      <c r="AF26" s="34"/>
      <c r="AG26" s="35"/>
      <c r="AH26" s="35"/>
      <c r="AI26" s="35"/>
      <c r="AJ26" s="36"/>
      <c r="AK26" s="28">
        <f>SUM(AF26:AI26)*$E26/[1]Сварка!$F$54</f>
        <v>0</v>
      </c>
      <c r="AL26" s="34"/>
      <c r="AM26" s="35"/>
      <c r="AN26" s="35"/>
      <c r="AO26" s="35"/>
      <c r="AP26" s="36"/>
      <c r="AQ26" s="28">
        <f>SUM(AL26:AO26)*$E26/[1]Сварка!$F$54</f>
        <v>0</v>
      </c>
      <c r="AR26" s="34"/>
      <c r="AS26" s="35"/>
      <c r="AT26" s="35"/>
      <c r="AU26" s="35"/>
      <c r="AV26" s="36"/>
      <c r="AW26" s="28">
        <f>SUM(AR26:AU26)*$E26/[1]Сварка!$F$54</f>
        <v>0</v>
      </c>
      <c r="AX26" s="34"/>
      <c r="AY26" s="35"/>
      <c r="AZ26" s="35"/>
      <c r="BA26" s="35"/>
      <c r="BB26" s="36"/>
      <c r="BC26" s="28">
        <f>SUM(AX26:BA26)*$E26/[1]Сварка!$F$54</f>
        <v>0</v>
      </c>
      <c r="BD26" s="34"/>
      <c r="BE26" s="35"/>
      <c r="BF26" s="35"/>
      <c r="BG26" s="35"/>
      <c r="BH26" s="36"/>
      <c r="BI26" s="28">
        <f>SUM(BD26:BG26)*$E26/[1]Сварка!$F$54</f>
        <v>0</v>
      </c>
      <c r="BJ26" s="34"/>
      <c r="BK26" s="35"/>
      <c r="BL26" s="35"/>
      <c r="BM26" s="35"/>
      <c r="BN26" s="36"/>
      <c r="BO26" s="28">
        <f>SUM(BJ26:BM26)*$E26/[1]Сварка!$F$54</f>
        <v>0</v>
      </c>
      <c r="BP26" s="34"/>
      <c r="BQ26" s="35"/>
      <c r="BR26" s="35"/>
      <c r="BS26" s="35"/>
      <c r="BT26" s="36"/>
      <c r="BU26" s="28">
        <f>SUM(BP26:BS26)*$E26/[1]Сварка!$F$54</f>
        <v>0</v>
      </c>
      <c r="BV26" s="34"/>
      <c r="BW26" s="35"/>
      <c r="BX26" s="35"/>
      <c r="BY26" s="35"/>
      <c r="BZ26" s="36"/>
      <c r="CA26" s="28">
        <f>SUM(BV26:BY26)*$E26/[1]Сварка!$F$54</f>
        <v>0</v>
      </c>
      <c r="CB26" s="34"/>
      <c r="CC26" s="35"/>
      <c r="CD26" s="35"/>
      <c r="CE26" s="35"/>
      <c r="CF26" s="36"/>
      <c r="CG26" s="28">
        <f>SUM(CB26:CE26)*$E26/[1]Сварка!$F$54</f>
        <v>0</v>
      </c>
      <c r="CH26" s="34"/>
      <c r="CI26" s="35"/>
      <c r="CJ26" s="35"/>
      <c r="CK26" s="35"/>
      <c r="CL26" s="36"/>
      <c r="CM26" s="28">
        <f>SUM(CH26:CK26)*$E26/[1]Сварка!$F$54</f>
        <v>0</v>
      </c>
      <c r="CN26" s="34"/>
      <c r="CO26" s="35"/>
      <c r="CP26" s="35"/>
      <c r="CQ26" s="35"/>
      <c r="CR26" s="36"/>
      <c r="CS26" s="28">
        <f>SUM(CN26:CQ26)*$E26/[1]Сварка!$F$54</f>
        <v>0</v>
      </c>
      <c r="CT26" s="34"/>
      <c r="CU26" s="35"/>
      <c r="CV26" s="35"/>
      <c r="CW26" s="35"/>
      <c r="CX26" s="36"/>
      <c r="CY26" s="28">
        <f>SUM(CT26:CW26)*$E26/[1]Сварка!$F$54</f>
        <v>0</v>
      </c>
      <c r="CZ26" s="34"/>
      <c r="DA26" s="35"/>
      <c r="DB26" s="35"/>
      <c r="DC26" s="35"/>
      <c r="DD26" s="36"/>
      <c r="DE26" s="28">
        <f>SUM(CZ26:DC26)*$E26/[1]Сварка!$F$54</f>
        <v>0</v>
      </c>
      <c r="DF26" s="34"/>
      <c r="DG26" s="35"/>
      <c r="DH26" s="35"/>
      <c r="DI26" s="35"/>
      <c r="DJ26" s="36"/>
      <c r="DK26" s="28">
        <f>SUM(DF26:DI26)*$E26/[1]Сварка!$F$54</f>
        <v>0</v>
      </c>
      <c r="DL26" s="34"/>
      <c r="DM26" s="35"/>
      <c r="DN26" s="35"/>
      <c r="DO26" s="35"/>
      <c r="DP26" s="36"/>
      <c r="DQ26" s="28">
        <f>SUM(DL26:DO26)*$E26/[1]Сварка!$F$54</f>
        <v>0</v>
      </c>
      <c r="DR26" s="34"/>
      <c r="DS26" s="35"/>
      <c r="DT26" s="35"/>
      <c r="DU26" s="35"/>
      <c r="DV26" s="36"/>
      <c r="DW26" s="28">
        <f>SUM(DR26:DU26)*$E26/[1]Сварка!$F$54</f>
        <v>0</v>
      </c>
      <c r="DX26" s="34"/>
      <c r="DY26" s="35"/>
      <c r="DZ26" s="35"/>
      <c r="EA26" s="35"/>
      <c r="EB26" s="36"/>
      <c r="EC26" s="28">
        <f>SUM(DX26:EA26)*$E26/[1]Сварка!$F$54</f>
        <v>0</v>
      </c>
      <c r="ED26" s="34"/>
      <c r="EE26" s="35"/>
      <c r="EF26" s="35"/>
      <c r="EG26" s="35"/>
      <c r="EH26" s="36"/>
      <c r="EI26" s="28">
        <f>SUM(ED26:EG26)*$E26/[1]Сварка!$F$54</f>
        <v>0</v>
      </c>
      <c r="EJ26" s="34"/>
      <c r="EK26" s="35"/>
      <c r="EL26" s="35"/>
      <c r="EM26" s="35"/>
      <c r="EN26" s="36"/>
      <c r="EO26" s="28">
        <f>SUM(EJ26:EM26)*$E26/[1]Сварка!$F$54</f>
        <v>0</v>
      </c>
      <c r="EP26" s="34"/>
      <c r="EQ26" s="35"/>
      <c r="ER26" s="35"/>
      <c r="ES26" s="35"/>
      <c r="ET26" s="36"/>
      <c r="EU26" s="28">
        <f>SUM(EP26:ES26)*$E26/[1]Сварка!$F$54</f>
        <v>0</v>
      </c>
      <c r="EV26" s="34"/>
      <c r="EW26" s="35"/>
      <c r="EX26" s="35"/>
      <c r="EY26" s="35"/>
      <c r="EZ26" s="36"/>
      <c r="FA26" s="28">
        <f>SUM(EV26:EY26)*$E26/[1]Сварка!$F$54</f>
        <v>0</v>
      </c>
      <c r="FB26" s="34"/>
      <c r="FC26" s="35"/>
      <c r="FD26" s="35"/>
      <c r="FE26" s="35"/>
      <c r="FF26" s="36"/>
      <c r="FG26" s="28">
        <f>SUM(FB26:FE26)*$E26/[1]Сварка!$F$54</f>
        <v>0</v>
      </c>
      <c r="FH26" s="34"/>
      <c r="FI26" s="35"/>
      <c r="FJ26" s="35"/>
      <c r="FK26" s="35"/>
      <c r="FL26" s="36"/>
      <c r="FM26" s="28">
        <f>SUM(FH26:FK26)*$E26/[1]Сварка!$F$54</f>
        <v>0</v>
      </c>
      <c r="FN26" s="34"/>
      <c r="FO26" s="35"/>
      <c r="FP26" s="35"/>
      <c r="FQ26" s="35"/>
      <c r="FR26" s="36"/>
      <c r="FS26" s="28">
        <f>SUM(FN26:FQ26)*$E26/[1]Сварка!$F$54</f>
        <v>0</v>
      </c>
      <c r="FT26" s="34"/>
      <c r="FU26" s="35"/>
      <c r="FV26" s="35"/>
      <c r="FW26" s="35"/>
      <c r="FX26" s="36"/>
      <c r="FY26" s="28">
        <f>SUM(FT26:FW26)*$E26/[1]Сварка!$F$54</f>
        <v>0</v>
      </c>
      <c r="FZ26" s="34"/>
      <c r="GA26" s="35"/>
      <c r="GB26" s="35"/>
      <c r="GC26" s="35"/>
      <c r="GD26" s="36"/>
      <c r="GE26" s="28">
        <f>SUM(FZ26:GC26)*$E26/[1]Сварка!$F$54</f>
        <v>0</v>
      </c>
      <c r="GF26" s="34"/>
      <c r="GG26" s="35"/>
      <c r="GH26" s="35"/>
      <c r="GI26" s="35"/>
      <c r="GJ26" s="36"/>
      <c r="GK26" s="28">
        <f>SUM(GF26:GI26)*$E26/[1]Сварка!$F$54</f>
        <v>0</v>
      </c>
      <c r="GL26" s="34"/>
      <c r="GM26" s="35"/>
      <c r="GN26" s="35"/>
      <c r="GO26" s="35"/>
      <c r="GP26" s="36"/>
      <c r="GQ26" s="28">
        <f>SUM(GL26:GO26)*$E26/[1]Сварка!$F$54</f>
        <v>0</v>
      </c>
      <c r="GR26" s="34"/>
      <c r="GS26" s="35"/>
      <c r="GT26" s="35"/>
      <c r="GU26" s="35"/>
      <c r="GV26" s="36"/>
      <c r="GW26" s="28">
        <f>SUM(GR26:GU26)*$E26/[1]Сварка!$F$54</f>
        <v>0</v>
      </c>
      <c r="GX26" s="34"/>
      <c r="GY26" s="35"/>
      <c r="GZ26" s="35"/>
      <c r="HA26" s="35"/>
      <c r="HB26" s="36"/>
      <c r="HC26" s="28">
        <f>SUM(GX26:HA26)*$E26/[1]Сварка!$F$54</f>
        <v>0</v>
      </c>
      <c r="HD26" s="34"/>
      <c r="HE26" s="35"/>
      <c r="HF26" s="35"/>
      <c r="HG26" s="35"/>
      <c r="HH26" s="36"/>
      <c r="HI26" s="28">
        <f>SUM(HD26:HG26)*$E26/[1]Сварка!$F$54</f>
        <v>0</v>
      </c>
      <c r="HJ26" s="34"/>
      <c r="HK26" s="35"/>
      <c r="HL26" s="35"/>
      <c r="HM26" s="35"/>
      <c r="HN26" s="36"/>
      <c r="HO26" s="28">
        <f>SUM(HJ26:HM26)*$E26/[1]Сварка!$F$54</f>
        <v>0</v>
      </c>
      <c r="HP26" s="34"/>
      <c r="HQ26" s="35"/>
      <c r="HR26" s="35"/>
      <c r="HS26" s="35"/>
      <c r="HT26" s="36"/>
      <c r="HU26" s="28">
        <f>SUM(HP26:HS26)*$E26/[1]Сварка!$F$54</f>
        <v>0</v>
      </c>
      <c r="HV26" s="34"/>
      <c r="HW26" s="35"/>
      <c r="HX26" s="35"/>
      <c r="HY26" s="35"/>
      <c r="HZ26" s="36"/>
      <c r="IA26" s="28">
        <f>SUM(HV26:HY26)*$E26/[1]Сварка!$F$54</f>
        <v>0</v>
      </c>
      <c r="IB26" s="34"/>
      <c r="IC26" s="35"/>
      <c r="ID26" s="35"/>
      <c r="IE26" s="35"/>
      <c r="IF26" s="36"/>
      <c r="IG26" s="28">
        <f>SUM(IB26:IE26)*$E26/[1]Сварка!$F$54</f>
        <v>0</v>
      </c>
      <c r="IH26" s="34"/>
      <c r="II26" s="35"/>
      <c r="IJ26" s="35"/>
      <c r="IK26" s="35"/>
      <c r="IL26" s="36"/>
      <c r="IM26" s="28">
        <f>SUM(IH26:IK26)*$E26/[1]Сварка!$F$54</f>
        <v>0</v>
      </c>
      <c r="IN26" s="34"/>
      <c r="IO26" s="35"/>
      <c r="IP26" s="35"/>
      <c r="IQ26" s="35"/>
      <c r="IR26" s="36"/>
      <c r="IS26" s="28">
        <f>SUM(IN26:IQ26)*$E26/[1]Сварка!$F$54</f>
        <v>0</v>
      </c>
      <c r="IT26" s="34"/>
      <c r="IU26" s="35"/>
      <c r="IV26" s="35"/>
      <c r="IW26" s="35"/>
      <c r="IX26" s="36"/>
      <c r="IY26" s="28">
        <f>SUM(IT26:IW26)*$E26/[1]Сварка!$F$54</f>
        <v>0</v>
      </c>
      <c r="IZ26" s="34"/>
      <c r="JA26" s="35"/>
      <c r="JB26" s="35"/>
      <c r="JC26" s="35"/>
      <c r="JD26" s="36"/>
      <c r="JE26" s="28">
        <f>SUM(IZ26:JC26)*$E26/[1]Сварка!$F$54</f>
        <v>0</v>
      </c>
      <c r="JF26" s="34"/>
      <c r="JG26" s="35"/>
      <c r="JH26" s="35"/>
      <c r="JI26" s="35"/>
      <c r="JJ26" s="36"/>
      <c r="JK26" s="28">
        <f>SUM(JF26:JI26)*$E26/[1]Сварка!$F$54</f>
        <v>0</v>
      </c>
      <c r="JL26" s="34"/>
      <c r="JM26" s="35"/>
      <c r="JN26" s="35"/>
      <c r="JO26" s="35"/>
      <c r="JP26" s="36"/>
      <c r="JQ26" s="28">
        <f>SUM(JL26:JO26)*$E26/[1]Сварка!$F$54</f>
        <v>0</v>
      </c>
      <c r="JR26" s="34"/>
      <c r="JS26" s="35"/>
      <c r="JT26" s="35"/>
      <c r="JU26" s="35"/>
      <c r="JV26" s="36"/>
      <c r="JW26" s="28">
        <f>SUM(JR26:JU26)*$E26/[1]Сварка!$F$54</f>
        <v>0</v>
      </c>
      <c r="JX26" s="34"/>
      <c r="JY26" s="35"/>
      <c r="JZ26" s="35"/>
      <c r="KA26" s="35"/>
      <c r="KB26" s="36"/>
      <c r="KC26" s="28">
        <f>SUM(JX26:KA26)*$E26/[1]Сварка!$F$54</f>
        <v>0</v>
      </c>
      <c r="KD26" s="34"/>
      <c r="KE26" s="35"/>
      <c r="KF26" s="35"/>
      <c r="KG26" s="35"/>
      <c r="KH26" s="36"/>
      <c r="KI26" s="28">
        <f>SUM(KD26:KG26)*$E26/[1]Сварка!$F$54</f>
        <v>0</v>
      </c>
      <c r="KJ26" s="34"/>
      <c r="KK26" s="35"/>
      <c r="KL26" s="35"/>
      <c r="KM26" s="35"/>
      <c r="KN26" s="36"/>
      <c r="KO26" s="28">
        <f>SUM(KJ26:KM26)*$E26/[1]Сварка!$F$54</f>
        <v>0</v>
      </c>
      <c r="KP26" s="34"/>
      <c r="KQ26" s="35"/>
      <c r="KR26" s="35"/>
      <c r="KS26" s="35"/>
      <c r="KT26" s="36"/>
      <c r="KU26" s="28">
        <f>SUM(KP26:KS26)*$E26/[1]Сварка!$F$54</f>
        <v>0</v>
      </c>
      <c r="KV26" s="34"/>
      <c r="KW26" s="35"/>
      <c r="KX26" s="35"/>
      <c r="KY26" s="35"/>
      <c r="KZ26" s="36"/>
      <c r="LA26" s="28">
        <f>SUM(KV26:KY26)*$E26/[1]Сварка!$F$54</f>
        <v>0</v>
      </c>
      <c r="LB26" s="34"/>
      <c r="LC26" s="35"/>
      <c r="LD26" s="35"/>
      <c r="LE26" s="35"/>
      <c r="LF26" s="36"/>
      <c r="LG26" s="28">
        <f>SUM(LB26:LE26)*$E26/[1]Сварка!$F$54</f>
        <v>0</v>
      </c>
      <c r="LH26" s="32" t="e">
        <f>N26+T26+Z26+AF26+AL26+AR26+AX26+BD26+BJ26+BP26+BV26+CB26+CH26+CN26+CT26+CZ26+DF26+DL26+DR26+DX26+ED26+EJ26+EP26+EV26+FB26+FH26+FN26+FT26+FZ26+GF26+GL26+GR26+GX26+HD26+HJ26+HP26+HV26+IB26+IH26+IN26+IT26+IZ26+JF26+JL26+JR26+JX26+KD26+KJ26+KP26+KV26+LB26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I26" s="3" t="e">
        <f>LH26*$E26/[1]Сварка!$F$54</f>
        <v>#REF!</v>
      </c>
      <c r="LJ26" s="32" t="e">
        <f>O26+U26+AA26+AG26+AM26+AS26+AY26+BE26+BK26+BQ26+BW26+CC26+CI26+CO26+CU26+DA26+DG26+DM26+DS26+DY26+EE26+EK26+EQ26+EW26+FC26+FI26+FO26+FU26+GA26+GG26+GM26+GS26+GY26+HE26+HK26+HQ26+HW26+IC26+II26+IO26+IU26+JA26+JG26+JM26+JS26+JY26+KE26+KK26+KQ26+KW26+LC26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K26" s="3" t="e">
        <f>LJ26*$E26/[1]Сварка!$F$54</f>
        <v>#REF!</v>
      </c>
      <c r="LL26" s="32" t="e">
        <f>P26+V26+AB26+AH26+AN26+AT26+AZ26+BF26+BL26+BR26+BX26+CD26+CJ26+CP26+CV26+DB26+DH26+DN26+DT26+DZ26+EF26+EL26+ER26+EX26+FD26+FJ26+FP26+FV26+GB26+GH26+GN26+GT26+GZ26+HF26+HL26+HR26+HX26+ID26+IJ26+IP26+IV26+JB26+JH26+JN26+JT26+JZ26+KF26+KL26+KR26+KX26+LD26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M26" s="3" t="e">
        <f>LL26*$E26/[1]Сварка!$F$54</f>
        <v>#REF!</v>
      </c>
      <c r="LN26" s="32" t="e">
        <f>Q26+W26+AC26+AI26+AO26+AU26+BA26+BG26+BM26+BS26+BY26+CE26+CK26+CQ26+CW26+DC26+DI26+DO26+DU26+EA26+EG26+EM26+ES26+EY26+FE26+FK26+FQ26+FW26+GC26+GI26+GO26+GU26+HA26+HG26+HM26+HS26+HY26+IE26+IK26+IQ26+IW26+JC26+JI26+JO26+JU26+KA26+KG26+KM26+KS26+KY26+LE26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O26" s="3" t="e">
        <f>LN26*$E26/[1]Сварка!$F$54</f>
        <v>#REF!</v>
      </c>
      <c r="LP26" s="32" t="e">
        <f t="shared" si="6"/>
        <v>#REF!</v>
      </c>
    </row>
    <row r="27" spans="1:328" ht="45" x14ac:dyDescent="0.25">
      <c r="A27" s="33">
        <v>24</v>
      </c>
      <c r="B27" s="24" t="s">
        <v>35</v>
      </c>
      <c r="C27" s="24" t="s">
        <v>74</v>
      </c>
      <c r="D27" s="49">
        <v>16</v>
      </c>
      <c r="E27" s="49">
        <v>32.729999999999997</v>
      </c>
      <c r="F27" s="51">
        <f t="shared" si="2"/>
        <v>523.67999999999995</v>
      </c>
      <c r="G27" s="58">
        <f t="shared" si="0"/>
        <v>7.1757707568158033E-3</v>
      </c>
      <c r="H27" s="59">
        <f t="shared" si="3"/>
        <v>16</v>
      </c>
      <c r="I27" s="60">
        <f t="shared" si="1"/>
        <v>0</v>
      </c>
      <c r="J27" s="57"/>
      <c r="K27" s="61">
        <f t="shared" si="4"/>
        <v>0</v>
      </c>
      <c r="L27" s="65">
        <f t="shared" si="5"/>
        <v>0</v>
      </c>
      <c r="M27" s="13"/>
      <c r="N27" s="2"/>
      <c r="O27" s="2"/>
      <c r="P27" s="2"/>
      <c r="Q27" s="2"/>
      <c r="R27" s="2"/>
      <c r="S27" s="28"/>
      <c r="T27" s="34"/>
      <c r="U27" s="35"/>
      <c r="V27" s="35"/>
      <c r="W27" s="35"/>
      <c r="X27" s="36"/>
      <c r="Y27" s="28"/>
      <c r="Z27" s="34"/>
      <c r="AA27" s="35"/>
      <c r="AB27" s="35"/>
      <c r="AC27" s="35"/>
      <c r="AD27" s="36"/>
      <c r="AE27" s="28"/>
      <c r="AF27" s="34"/>
      <c r="AG27" s="35"/>
      <c r="AH27" s="35"/>
      <c r="AI27" s="35"/>
      <c r="AJ27" s="36"/>
      <c r="AK27" s="28">
        <f>SUM(AF27:AI27)*$E27/[1]Сварка!$F$54</f>
        <v>0</v>
      </c>
      <c r="AL27" s="34"/>
      <c r="AM27" s="35"/>
      <c r="AN27" s="35"/>
      <c r="AO27" s="35"/>
      <c r="AP27" s="36"/>
      <c r="AQ27" s="28">
        <f>SUM(AL27:AO27)*$E27/[1]Сварка!$F$54</f>
        <v>0</v>
      </c>
      <c r="AR27" s="34"/>
      <c r="AS27" s="35"/>
      <c r="AT27" s="35"/>
      <c r="AU27" s="35"/>
      <c r="AV27" s="36"/>
      <c r="AW27" s="28">
        <f>SUM(AR27:AU27)*$E27/[1]Сварка!$F$54</f>
        <v>0</v>
      </c>
      <c r="AX27" s="34"/>
      <c r="AY27" s="35"/>
      <c r="AZ27" s="35"/>
      <c r="BA27" s="35"/>
      <c r="BB27" s="36"/>
      <c r="BC27" s="28">
        <f>SUM(AX27:BA27)*$E27/[1]Сварка!$F$54</f>
        <v>0</v>
      </c>
      <c r="BD27" s="34"/>
      <c r="BE27" s="35"/>
      <c r="BF27" s="35"/>
      <c r="BG27" s="35"/>
      <c r="BH27" s="36"/>
      <c r="BI27" s="28">
        <f>SUM(BD27:BG27)*$E27/[1]Сварка!$F$54</f>
        <v>0</v>
      </c>
      <c r="BJ27" s="34"/>
      <c r="BK27" s="35"/>
      <c r="BL27" s="35"/>
      <c r="BM27" s="35"/>
      <c r="BN27" s="36"/>
      <c r="BO27" s="28">
        <f>SUM(BJ27:BM27)*$E27/[1]Сварка!$F$54</f>
        <v>0</v>
      </c>
      <c r="BP27" s="34"/>
      <c r="BQ27" s="35"/>
      <c r="BR27" s="35"/>
      <c r="BS27" s="35"/>
      <c r="BT27" s="36"/>
      <c r="BU27" s="28">
        <f>SUM(BP27:BS27)*$E27/[1]Сварка!$F$54</f>
        <v>0</v>
      </c>
      <c r="BV27" s="34"/>
      <c r="BW27" s="35"/>
      <c r="BX27" s="35"/>
      <c r="BY27" s="35"/>
      <c r="BZ27" s="36"/>
      <c r="CA27" s="28">
        <f>SUM(BV27:BY27)*$E27/[1]Сварка!$F$54</f>
        <v>0</v>
      </c>
      <c r="CB27" s="34"/>
      <c r="CC27" s="35"/>
      <c r="CD27" s="35"/>
      <c r="CE27" s="35"/>
      <c r="CF27" s="36"/>
      <c r="CG27" s="28">
        <f>SUM(CB27:CE27)*$E27/[1]Сварка!$F$54</f>
        <v>0</v>
      </c>
      <c r="CH27" s="34"/>
      <c r="CI27" s="35"/>
      <c r="CJ27" s="35"/>
      <c r="CK27" s="35"/>
      <c r="CL27" s="36"/>
      <c r="CM27" s="28">
        <f>SUM(CH27:CK27)*$E27/[1]Сварка!$F$54</f>
        <v>0</v>
      </c>
      <c r="CN27" s="34"/>
      <c r="CO27" s="35"/>
      <c r="CP27" s="35"/>
      <c r="CQ27" s="35"/>
      <c r="CR27" s="36"/>
      <c r="CS27" s="28">
        <f>SUM(CN27:CQ27)*$E27/[1]Сварка!$F$54</f>
        <v>0</v>
      </c>
      <c r="CT27" s="34"/>
      <c r="CU27" s="35"/>
      <c r="CV27" s="35"/>
      <c r="CW27" s="35"/>
      <c r="CX27" s="36"/>
      <c r="CY27" s="28">
        <f>SUM(CT27:CW27)*$E27/[1]Сварка!$F$54</f>
        <v>0</v>
      </c>
      <c r="CZ27" s="34"/>
      <c r="DA27" s="35"/>
      <c r="DB27" s="35"/>
      <c r="DC27" s="35"/>
      <c r="DD27" s="36"/>
      <c r="DE27" s="28">
        <f>SUM(CZ27:DC27)*$E27/[1]Сварка!$F$54</f>
        <v>0</v>
      </c>
      <c r="DF27" s="34"/>
      <c r="DG27" s="35"/>
      <c r="DH27" s="35"/>
      <c r="DI27" s="35"/>
      <c r="DJ27" s="36"/>
      <c r="DK27" s="28">
        <f>SUM(DF27:DI27)*$E27/[1]Сварка!$F$54</f>
        <v>0</v>
      </c>
      <c r="DL27" s="34"/>
      <c r="DM27" s="35"/>
      <c r="DN27" s="35"/>
      <c r="DO27" s="35"/>
      <c r="DP27" s="36"/>
      <c r="DQ27" s="28">
        <f>SUM(DL27:DO27)*$E27/[1]Сварка!$F$54</f>
        <v>0</v>
      </c>
      <c r="DR27" s="34"/>
      <c r="DS27" s="35"/>
      <c r="DT27" s="35"/>
      <c r="DU27" s="35"/>
      <c r="DV27" s="36"/>
      <c r="DW27" s="28">
        <f>SUM(DR27:DU27)*$E27/[1]Сварка!$F$54</f>
        <v>0</v>
      </c>
      <c r="DX27" s="34"/>
      <c r="DY27" s="35"/>
      <c r="DZ27" s="35"/>
      <c r="EA27" s="35"/>
      <c r="EB27" s="36"/>
      <c r="EC27" s="28">
        <f>SUM(DX27:EA27)*$E27/[1]Сварка!$F$54</f>
        <v>0</v>
      </c>
      <c r="ED27" s="34"/>
      <c r="EE27" s="35"/>
      <c r="EF27" s="35"/>
      <c r="EG27" s="35"/>
      <c r="EH27" s="36"/>
      <c r="EI27" s="28">
        <f>SUM(ED27:EG27)*$E27/[1]Сварка!$F$54</f>
        <v>0</v>
      </c>
      <c r="EJ27" s="34"/>
      <c r="EK27" s="35"/>
      <c r="EL27" s="35"/>
      <c r="EM27" s="35"/>
      <c r="EN27" s="36"/>
      <c r="EO27" s="28">
        <f>SUM(EJ27:EM27)*$E27/[1]Сварка!$F$54</f>
        <v>0</v>
      </c>
      <c r="EP27" s="34"/>
      <c r="EQ27" s="35"/>
      <c r="ER27" s="35"/>
      <c r="ES27" s="35"/>
      <c r="ET27" s="36"/>
      <c r="EU27" s="28">
        <f>SUM(EP27:ES27)*$E27/[1]Сварка!$F$54</f>
        <v>0</v>
      </c>
      <c r="EV27" s="34"/>
      <c r="EW27" s="35"/>
      <c r="EX27" s="35"/>
      <c r="EY27" s="35"/>
      <c r="EZ27" s="36"/>
      <c r="FA27" s="28">
        <f>SUM(EV27:EY27)*$E27/[1]Сварка!$F$54</f>
        <v>0</v>
      </c>
      <c r="FB27" s="34"/>
      <c r="FC27" s="35"/>
      <c r="FD27" s="35"/>
      <c r="FE27" s="35"/>
      <c r="FF27" s="36"/>
      <c r="FG27" s="28">
        <f>SUM(FB27:FE27)*$E27/[1]Сварка!$F$54</f>
        <v>0</v>
      </c>
      <c r="FH27" s="34"/>
      <c r="FI27" s="35"/>
      <c r="FJ27" s="35"/>
      <c r="FK27" s="35"/>
      <c r="FL27" s="36"/>
      <c r="FM27" s="28">
        <f>SUM(FH27:FK27)*$E27/[1]Сварка!$F$54</f>
        <v>0</v>
      </c>
      <c r="FN27" s="34"/>
      <c r="FO27" s="35"/>
      <c r="FP27" s="35"/>
      <c r="FQ27" s="35"/>
      <c r="FR27" s="36"/>
      <c r="FS27" s="28">
        <f>SUM(FN27:FQ27)*$E27/[1]Сварка!$F$54</f>
        <v>0</v>
      </c>
      <c r="FT27" s="34"/>
      <c r="FU27" s="35"/>
      <c r="FV27" s="35"/>
      <c r="FW27" s="35"/>
      <c r="FX27" s="36"/>
      <c r="FY27" s="28">
        <f>SUM(FT27:FW27)*$E27/[1]Сварка!$F$54</f>
        <v>0</v>
      </c>
      <c r="FZ27" s="34"/>
      <c r="GA27" s="35"/>
      <c r="GB27" s="35"/>
      <c r="GC27" s="35"/>
      <c r="GD27" s="36"/>
      <c r="GE27" s="28">
        <f>SUM(FZ27:GC27)*$E27/[1]Сварка!$F$54</f>
        <v>0</v>
      </c>
      <c r="GF27" s="34"/>
      <c r="GG27" s="35"/>
      <c r="GH27" s="35"/>
      <c r="GI27" s="35"/>
      <c r="GJ27" s="36"/>
      <c r="GK27" s="28">
        <f>SUM(GF27:GI27)*$E27/[1]Сварка!$F$54</f>
        <v>0</v>
      </c>
      <c r="GL27" s="34"/>
      <c r="GM27" s="35"/>
      <c r="GN27" s="35"/>
      <c r="GO27" s="35"/>
      <c r="GP27" s="36"/>
      <c r="GQ27" s="28">
        <f>SUM(GL27:GO27)*$E27/[1]Сварка!$F$54</f>
        <v>0</v>
      </c>
      <c r="GR27" s="34"/>
      <c r="GS27" s="35"/>
      <c r="GT27" s="35"/>
      <c r="GU27" s="35"/>
      <c r="GV27" s="36"/>
      <c r="GW27" s="28">
        <f>SUM(GR27:GU27)*$E27/[1]Сварка!$F$54</f>
        <v>0</v>
      </c>
      <c r="GX27" s="34"/>
      <c r="GY27" s="35"/>
      <c r="GZ27" s="35"/>
      <c r="HA27" s="35"/>
      <c r="HB27" s="36"/>
      <c r="HC27" s="28">
        <f>SUM(GX27:HA27)*$E27/[1]Сварка!$F$54</f>
        <v>0</v>
      </c>
      <c r="HD27" s="34"/>
      <c r="HE27" s="35"/>
      <c r="HF27" s="35"/>
      <c r="HG27" s="35"/>
      <c r="HH27" s="36"/>
      <c r="HI27" s="28">
        <f>SUM(HD27:HG27)*$E27/[1]Сварка!$F$54</f>
        <v>0</v>
      </c>
      <c r="HJ27" s="34"/>
      <c r="HK27" s="35"/>
      <c r="HL27" s="35"/>
      <c r="HM27" s="35"/>
      <c r="HN27" s="36"/>
      <c r="HO27" s="28">
        <f>SUM(HJ27:HM27)*$E27/[1]Сварка!$F$54</f>
        <v>0</v>
      </c>
      <c r="HP27" s="34"/>
      <c r="HQ27" s="35"/>
      <c r="HR27" s="35"/>
      <c r="HS27" s="35"/>
      <c r="HT27" s="36"/>
      <c r="HU27" s="28">
        <f>SUM(HP27:HS27)*$E27/[1]Сварка!$F$54</f>
        <v>0</v>
      </c>
      <c r="HV27" s="34"/>
      <c r="HW27" s="35"/>
      <c r="HX27" s="35"/>
      <c r="HY27" s="35"/>
      <c r="HZ27" s="36"/>
      <c r="IA27" s="28">
        <f>SUM(HV27:HY27)*$E27/[1]Сварка!$F$54</f>
        <v>0</v>
      </c>
      <c r="IB27" s="34"/>
      <c r="IC27" s="35"/>
      <c r="ID27" s="35"/>
      <c r="IE27" s="35"/>
      <c r="IF27" s="36"/>
      <c r="IG27" s="28">
        <f>SUM(IB27:IE27)*$E27/[1]Сварка!$F$54</f>
        <v>0</v>
      </c>
      <c r="IH27" s="34"/>
      <c r="II27" s="35"/>
      <c r="IJ27" s="35"/>
      <c r="IK27" s="35"/>
      <c r="IL27" s="36"/>
      <c r="IM27" s="28">
        <f>SUM(IH27:IK27)*$E27/[1]Сварка!$F$54</f>
        <v>0</v>
      </c>
      <c r="IN27" s="34"/>
      <c r="IO27" s="35"/>
      <c r="IP27" s="35"/>
      <c r="IQ27" s="35"/>
      <c r="IR27" s="36"/>
      <c r="IS27" s="28">
        <f>SUM(IN27:IQ27)*$E27/[1]Сварка!$F$54</f>
        <v>0</v>
      </c>
      <c r="IT27" s="34"/>
      <c r="IU27" s="35"/>
      <c r="IV27" s="35"/>
      <c r="IW27" s="35"/>
      <c r="IX27" s="36"/>
      <c r="IY27" s="28">
        <f>SUM(IT27:IW27)*$E27/[1]Сварка!$F$54</f>
        <v>0</v>
      </c>
      <c r="IZ27" s="34"/>
      <c r="JA27" s="35"/>
      <c r="JB27" s="35"/>
      <c r="JC27" s="35"/>
      <c r="JD27" s="36"/>
      <c r="JE27" s="28">
        <f>SUM(IZ27:JC27)*$E27/[1]Сварка!$F$54</f>
        <v>0</v>
      </c>
      <c r="JF27" s="34"/>
      <c r="JG27" s="35"/>
      <c r="JH27" s="35"/>
      <c r="JI27" s="35"/>
      <c r="JJ27" s="36"/>
      <c r="JK27" s="28">
        <f>SUM(JF27:JI27)*$E27/[1]Сварка!$F$54</f>
        <v>0</v>
      </c>
      <c r="JL27" s="34"/>
      <c r="JM27" s="35"/>
      <c r="JN27" s="35"/>
      <c r="JO27" s="35"/>
      <c r="JP27" s="36"/>
      <c r="JQ27" s="28">
        <f>SUM(JL27:JO27)*$E27/[1]Сварка!$F$54</f>
        <v>0</v>
      </c>
      <c r="JR27" s="34"/>
      <c r="JS27" s="35"/>
      <c r="JT27" s="35"/>
      <c r="JU27" s="35"/>
      <c r="JV27" s="36"/>
      <c r="JW27" s="28">
        <f>SUM(JR27:JU27)*$E27/[1]Сварка!$F$54</f>
        <v>0</v>
      </c>
      <c r="JX27" s="34"/>
      <c r="JY27" s="35"/>
      <c r="JZ27" s="35"/>
      <c r="KA27" s="35"/>
      <c r="KB27" s="36"/>
      <c r="KC27" s="28">
        <f>SUM(JX27:KA27)*$E27/[1]Сварка!$F$54</f>
        <v>0</v>
      </c>
      <c r="KD27" s="34"/>
      <c r="KE27" s="35"/>
      <c r="KF27" s="35"/>
      <c r="KG27" s="35"/>
      <c r="KH27" s="36"/>
      <c r="KI27" s="28">
        <f>SUM(KD27:KG27)*$E27/[1]Сварка!$F$54</f>
        <v>0</v>
      </c>
      <c r="KJ27" s="34"/>
      <c r="KK27" s="35"/>
      <c r="KL27" s="35"/>
      <c r="KM27" s="35"/>
      <c r="KN27" s="36"/>
      <c r="KO27" s="28">
        <f>SUM(KJ27:KM27)*$E27/[1]Сварка!$F$54</f>
        <v>0</v>
      </c>
      <c r="KP27" s="34"/>
      <c r="KQ27" s="35"/>
      <c r="KR27" s="35"/>
      <c r="KS27" s="35"/>
      <c r="KT27" s="36"/>
      <c r="KU27" s="28">
        <f>SUM(KP27:KS27)*$E27/[1]Сварка!$F$54</f>
        <v>0</v>
      </c>
      <c r="KV27" s="34"/>
      <c r="KW27" s="35"/>
      <c r="KX27" s="35"/>
      <c r="KY27" s="35"/>
      <c r="KZ27" s="36"/>
      <c r="LA27" s="28">
        <f>SUM(KV27:KY27)*$E27/[1]Сварка!$F$54</f>
        <v>0</v>
      </c>
      <c r="LB27" s="34"/>
      <c r="LC27" s="35"/>
      <c r="LD27" s="35"/>
      <c r="LE27" s="35"/>
      <c r="LF27" s="36"/>
      <c r="LG27" s="28">
        <f>SUM(LB27:LE27)*$E27/[1]Сварка!$F$54</f>
        <v>0</v>
      </c>
      <c r="LH27" s="32" t="e">
        <f>N27+T27+Z27+AF27+AL27+AR27+AX27+BD27+BJ27+BP27+BV27+CB27+CH27+CN27+CT27+CZ27+DF27+DL27+DR27+DX27+ED27+EJ27+EP27+EV27+FB27+FH27+FN27+FT27+FZ27+GF27+GL27+GR27+GX27+HD27+HJ27+HP27+HV27+IB27+IH27+IN27+IT27+IZ27+JF27+JL27+JR27+JX27+KD27+KJ27+KP27+KV27+LB27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I27" s="3" t="e">
        <f>LH27*$E27/[1]Сварка!$F$54</f>
        <v>#REF!</v>
      </c>
      <c r="LJ27" s="32" t="e">
        <f>O27+U27+AA27+AG27+AM27+AS27+AY27+BE27+BK27+BQ27+BW27+CC27+CI27+CO27+CU27+DA27+DG27+DM27+DS27+DY27+EE27+EK27+EQ27+EW27+FC27+FI27+FO27+FU27+GA27+GG27+GM27+GS27+GY27+HE27+HK27+HQ27+HW27+IC27+II27+IO27+IU27+JA27+JG27+JM27+JS27+JY27+KE27+KK27+KQ27+KW27+LC27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K27" s="3" t="e">
        <f>LJ27*$E27/[1]Сварка!$F$54</f>
        <v>#REF!</v>
      </c>
      <c r="LL27" s="32" t="e">
        <f>P27+V27+AB27+AH27+AN27+AT27+AZ27+BF27+BL27+BR27+BX27+CD27+CJ27+CP27+CV27+DB27+DH27+DN27+DT27+DZ27+EF27+EL27+ER27+EX27+FD27+FJ27+FP27+FV27+GB27+GH27+GN27+GT27+GZ27+HF27+HL27+HR27+HX27+ID27+IJ27+IP27+IV27+JB27+JH27+JN27+JT27+JZ27+KF27+KL27+KR27+KX27+LD27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M27" s="3" t="e">
        <f>LL27*$E27/[1]Сварка!$F$54</f>
        <v>#REF!</v>
      </c>
      <c r="LN27" s="32" t="e">
        <f>Q27+W27+AC27+AI27+AO27+AU27+BA27+BG27+BM27+BS27+BY27+CE27+CK27+CQ27+CW27+DC27+DI27+DO27+DU27+EA27+EG27+EM27+ES27+EY27+FE27+FK27+FQ27+FW27+GC27+GI27+GO27+GU27+HA27+HG27+HM27+HS27+HY27+IE27+IK27+IQ27+IW27+JC27+JI27+JO27+JU27+KA27+KG27+KM27+KS27+KY27+LE27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O27" s="3" t="e">
        <f>LN27*$E27/[1]Сварка!$F$54</f>
        <v>#REF!</v>
      </c>
      <c r="LP27" s="32" t="e">
        <f t="shared" si="6"/>
        <v>#REF!</v>
      </c>
    </row>
    <row r="28" spans="1:328" ht="45" x14ac:dyDescent="0.25">
      <c r="A28" s="33">
        <v>25</v>
      </c>
      <c r="B28" s="24" t="s">
        <v>37</v>
      </c>
      <c r="C28" s="24" t="s">
        <v>74</v>
      </c>
      <c r="D28" s="49">
        <v>64</v>
      </c>
      <c r="E28" s="49">
        <v>22.79</v>
      </c>
      <c r="F28" s="51">
        <f t="shared" si="2"/>
        <v>1458.56</v>
      </c>
      <c r="G28" s="58">
        <f t="shared" si="0"/>
        <v>1.9986045285405703E-2</v>
      </c>
      <c r="H28" s="59">
        <f t="shared" si="3"/>
        <v>64</v>
      </c>
      <c r="I28" s="60">
        <f t="shared" si="1"/>
        <v>0</v>
      </c>
      <c r="J28" s="57"/>
      <c r="K28" s="61">
        <f t="shared" si="4"/>
        <v>0</v>
      </c>
      <c r="L28" s="65">
        <f t="shared" si="5"/>
        <v>0</v>
      </c>
      <c r="M28" s="13"/>
      <c r="N28" s="2"/>
      <c r="O28" s="2"/>
      <c r="P28" s="2"/>
      <c r="Q28" s="2"/>
      <c r="R28" s="2"/>
      <c r="S28" s="28"/>
      <c r="T28" s="34"/>
      <c r="U28" s="35"/>
      <c r="V28" s="35"/>
      <c r="W28" s="35"/>
      <c r="X28" s="36"/>
      <c r="Y28" s="28"/>
      <c r="Z28" s="34"/>
      <c r="AA28" s="35"/>
      <c r="AB28" s="35"/>
      <c r="AC28" s="35"/>
      <c r="AD28" s="36"/>
      <c r="AE28" s="28"/>
      <c r="AF28" s="34"/>
      <c r="AG28" s="35"/>
      <c r="AH28" s="35"/>
      <c r="AI28" s="35"/>
      <c r="AJ28" s="36"/>
      <c r="AK28" s="28">
        <f>SUM(AF28:AI28)*$E28/[1]Сварка!$F$54</f>
        <v>0</v>
      </c>
      <c r="AL28" s="34"/>
      <c r="AM28" s="35"/>
      <c r="AN28" s="35"/>
      <c r="AO28" s="35"/>
      <c r="AP28" s="36"/>
      <c r="AQ28" s="28">
        <f>SUM(AL28:AO28)*$E28/[1]Сварка!$F$54</f>
        <v>0</v>
      </c>
      <c r="AR28" s="34"/>
      <c r="AS28" s="35"/>
      <c r="AT28" s="35"/>
      <c r="AU28" s="35"/>
      <c r="AV28" s="36"/>
      <c r="AW28" s="28">
        <f>SUM(AR28:AU28)*$E28/[1]Сварка!$F$54</f>
        <v>0</v>
      </c>
      <c r="AX28" s="34"/>
      <c r="AY28" s="35"/>
      <c r="AZ28" s="35"/>
      <c r="BA28" s="35"/>
      <c r="BB28" s="36"/>
      <c r="BC28" s="28">
        <f>SUM(AX28:BA28)*$E28/[1]Сварка!$F$54</f>
        <v>0</v>
      </c>
      <c r="BD28" s="34"/>
      <c r="BE28" s="35"/>
      <c r="BF28" s="35"/>
      <c r="BG28" s="35"/>
      <c r="BH28" s="36"/>
      <c r="BI28" s="28">
        <f>SUM(BD28:BG28)*$E28/[1]Сварка!$F$54</f>
        <v>0</v>
      </c>
      <c r="BJ28" s="34"/>
      <c r="BK28" s="35"/>
      <c r="BL28" s="35"/>
      <c r="BM28" s="35"/>
      <c r="BN28" s="36"/>
      <c r="BO28" s="28">
        <f>SUM(BJ28:BM28)*$E28/[1]Сварка!$F$54</f>
        <v>0</v>
      </c>
      <c r="BP28" s="34"/>
      <c r="BQ28" s="35"/>
      <c r="BR28" s="35"/>
      <c r="BS28" s="35"/>
      <c r="BT28" s="36"/>
      <c r="BU28" s="28">
        <f>SUM(BP28:BS28)*$E28/[1]Сварка!$F$54</f>
        <v>0</v>
      </c>
      <c r="BV28" s="34"/>
      <c r="BW28" s="35"/>
      <c r="BX28" s="35"/>
      <c r="BY28" s="35"/>
      <c r="BZ28" s="36"/>
      <c r="CA28" s="28">
        <f>SUM(BV28:BY28)*$E28/[1]Сварка!$F$54</f>
        <v>0</v>
      </c>
      <c r="CB28" s="34"/>
      <c r="CC28" s="35"/>
      <c r="CD28" s="35"/>
      <c r="CE28" s="35"/>
      <c r="CF28" s="36"/>
      <c r="CG28" s="28">
        <f>SUM(CB28:CE28)*$E28/[1]Сварка!$F$54</f>
        <v>0</v>
      </c>
      <c r="CH28" s="34"/>
      <c r="CI28" s="35"/>
      <c r="CJ28" s="35"/>
      <c r="CK28" s="35"/>
      <c r="CL28" s="36"/>
      <c r="CM28" s="28">
        <f>SUM(CH28:CK28)*$E28/[1]Сварка!$F$54</f>
        <v>0</v>
      </c>
      <c r="CN28" s="34"/>
      <c r="CO28" s="35"/>
      <c r="CP28" s="35"/>
      <c r="CQ28" s="35"/>
      <c r="CR28" s="36"/>
      <c r="CS28" s="28">
        <f>SUM(CN28:CQ28)*$E28/[1]Сварка!$F$54</f>
        <v>0</v>
      </c>
      <c r="CT28" s="34"/>
      <c r="CU28" s="35"/>
      <c r="CV28" s="35"/>
      <c r="CW28" s="35"/>
      <c r="CX28" s="36"/>
      <c r="CY28" s="28">
        <f>SUM(CT28:CW28)*$E28/[1]Сварка!$F$54</f>
        <v>0</v>
      </c>
      <c r="CZ28" s="34"/>
      <c r="DA28" s="35"/>
      <c r="DB28" s="35"/>
      <c r="DC28" s="35"/>
      <c r="DD28" s="36"/>
      <c r="DE28" s="28">
        <f>SUM(CZ28:DC28)*$E28/[1]Сварка!$F$54</f>
        <v>0</v>
      </c>
      <c r="DF28" s="34"/>
      <c r="DG28" s="35"/>
      <c r="DH28" s="35"/>
      <c r="DI28" s="35"/>
      <c r="DJ28" s="36"/>
      <c r="DK28" s="28">
        <f>SUM(DF28:DI28)*$E28/[1]Сварка!$F$54</f>
        <v>0</v>
      </c>
      <c r="DL28" s="34"/>
      <c r="DM28" s="35"/>
      <c r="DN28" s="35"/>
      <c r="DO28" s="35"/>
      <c r="DP28" s="36"/>
      <c r="DQ28" s="28">
        <f>SUM(DL28:DO28)*$E28/[1]Сварка!$F$54</f>
        <v>0</v>
      </c>
      <c r="DR28" s="34"/>
      <c r="DS28" s="35"/>
      <c r="DT28" s="35"/>
      <c r="DU28" s="35"/>
      <c r="DV28" s="36"/>
      <c r="DW28" s="28">
        <f>SUM(DR28:DU28)*$E28/[1]Сварка!$F$54</f>
        <v>0</v>
      </c>
      <c r="DX28" s="34"/>
      <c r="DY28" s="35"/>
      <c r="DZ28" s="35"/>
      <c r="EA28" s="35"/>
      <c r="EB28" s="36"/>
      <c r="EC28" s="28">
        <f>SUM(DX28:EA28)*$E28/[1]Сварка!$F$54</f>
        <v>0</v>
      </c>
      <c r="ED28" s="34"/>
      <c r="EE28" s="35"/>
      <c r="EF28" s="35"/>
      <c r="EG28" s="35"/>
      <c r="EH28" s="36"/>
      <c r="EI28" s="28">
        <f>SUM(ED28:EG28)*$E28/[1]Сварка!$F$54</f>
        <v>0</v>
      </c>
      <c r="EJ28" s="34"/>
      <c r="EK28" s="35"/>
      <c r="EL28" s="35"/>
      <c r="EM28" s="35"/>
      <c r="EN28" s="36"/>
      <c r="EO28" s="28">
        <f>SUM(EJ28:EM28)*$E28/[1]Сварка!$F$54</f>
        <v>0</v>
      </c>
      <c r="EP28" s="34"/>
      <c r="EQ28" s="35"/>
      <c r="ER28" s="35"/>
      <c r="ES28" s="35"/>
      <c r="ET28" s="36"/>
      <c r="EU28" s="28">
        <f>SUM(EP28:ES28)*$E28/[1]Сварка!$F$54</f>
        <v>0</v>
      </c>
      <c r="EV28" s="34"/>
      <c r="EW28" s="35"/>
      <c r="EX28" s="35"/>
      <c r="EY28" s="35"/>
      <c r="EZ28" s="36"/>
      <c r="FA28" s="28">
        <f>SUM(EV28:EY28)*$E28/[1]Сварка!$F$54</f>
        <v>0</v>
      </c>
      <c r="FB28" s="34"/>
      <c r="FC28" s="35"/>
      <c r="FD28" s="35"/>
      <c r="FE28" s="35"/>
      <c r="FF28" s="36"/>
      <c r="FG28" s="28">
        <f>SUM(FB28:FE28)*$E28/[1]Сварка!$F$54</f>
        <v>0</v>
      </c>
      <c r="FH28" s="34"/>
      <c r="FI28" s="35"/>
      <c r="FJ28" s="35"/>
      <c r="FK28" s="35"/>
      <c r="FL28" s="36"/>
      <c r="FM28" s="28">
        <f>SUM(FH28:FK28)*$E28/[1]Сварка!$F$54</f>
        <v>0</v>
      </c>
      <c r="FN28" s="34"/>
      <c r="FO28" s="35"/>
      <c r="FP28" s="35"/>
      <c r="FQ28" s="35"/>
      <c r="FR28" s="36"/>
      <c r="FS28" s="28">
        <f>SUM(FN28:FQ28)*$E28/[1]Сварка!$F$54</f>
        <v>0</v>
      </c>
      <c r="FT28" s="34"/>
      <c r="FU28" s="35"/>
      <c r="FV28" s="35"/>
      <c r="FW28" s="35"/>
      <c r="FX28" s="36"/>
      <c r="FY28" s="28">
        <f>SUM(FT28:FW28)*$E28/[1]Сварка!$F$54</f>
        <v>0</v>
      </c>
      <c r="FZ28" s="34"/>
      <c r="GA28" s="35"/>
      <c r="GB28" s="35"/>
      <c r="GC28" s="35"/>
      <c r="GD28" s="36"/>
      <c r="GE28" s="28">
        <f>SUM(FZ28:GC28)*$E28/[1]Сварка!$F$54</f>
        <v>0</v>
      </c>
      <c r="GF28" s="34"/>
      <c r="GG28" s="35"/>
      <c r="GH28" s="35"/>
      <c r="GI28" s="35"/>
      <c r="GJ28" s="36"/>
      <c r="GK28" s="28">
        <f>SUM(GF28:GI28)*$E28/[1]Сварка!$F$54</f>
        <v>0</v>
      </c>
      <c r="GL28" s="34"/>
      <c r="GM28" s="35"/>
      <c r="GN28" s="35"/>
      <c r="GO28" s="35"/>
      <c r="GP28" s="36"/>
      <c r="GQ28" s="28">
        <f>SUM(GL28:GO28)*$E28/[1]Сварка!$F$54</f>
        <v>0</v>
      </c>
      <c r="GR28" s="34"/>
      <c r="GS28" s="35"/>
      <c r="GT28" s="35"/>
      <c r="GU28" s="35"/>
      <c r="GV28" s="36"/>
      <c r="GW28" s="28">
        <f>SUM(GR28:GU28)*$E28/[1]Сварка!$F$54</f>
        <v>0</v>
      </c>
      <c r="GX28" s="34"/>
      <c r="GY28" s="35"/>
      <c r="GZ28" s="35"/>
      <c r="HA28" s="35"/>
      <c r="HB28" s="36"/>
      <c r="HC28" s="28">
        <f>SUM(GX28:HA28)*$E28/[1]Сварка!$F$54</f>
        <v>0</v>
      </c>
      <c r="HD28" s="34"/>
      <c r="HE28" s="35"/>
      <c r="HF28" s="35"/>
      <c r="HG28" s="35"/>
      <c r="HH28" s="36"/>
      <c r="HI28" s="28">
        <f>SUM(HD28:HG28)*$E28/[1]Сварка!$F$54</f>
        <v>0</v>
      </c>
      <c r="HJ28" s="34"/>
      <c r="HK28" s="35"/>
      <c r="HL28" s="35"/>
      <c r="HM28" s="35"/>
      <c r="HN28" s="36"/>
      <c r="HO28" s="28">
        <f>SUM(HJ28:HM28)*$E28/[1]Сварка!$F$54</f>
        <v>0</v>
      </c>
      <c r="HP28" s="34"/>
      <c r="HQ28" s="35"/>
      <c r="HR28" s="35"/>
      <c r="HS28" s="35"/>
      <c r="HT28" s="36"/>
      <c r="HU28" s="28">
        <f>SUM(HP28:HS28)*$E28/[1]Сварка!$F$54</f>
        <v>0</v>
      </c>
      <c r="HV28" s="34"/>
      <c r="HW28" s="35"/>
      <c r="HX28" s="35"/>
      <c r="HY28" s="35"/>
      <c r="HZ28" s="36"/>
      <c r="IA28" s="28">
        <f>SUM(HV28:HY28)*$E28/[1]Сварка!$F$54</f>
        <v>0</v>
      </c>
      <c r="IB28" s="34"/>
      <c r="IC28" s="35"/>
      <c r="ID28" s="35"/>
      <c r="IE28" s="35"/>
      <c r="IF28" s="36"/>
      <c r="IG28" s="28">
        <f>SUM(IB28:IE28)*$E28/[1]Сварка!$F$54</f>
        <v>0</v>
      </c>
      <c r="IH28" s="34"/>
      <c r="II28" s="35"/>
      <c r="IJ28" s="35"/>
      <c r="IK28" s="35"/>
      <c r="IL28" s="36"/>
      <c r="IM28" s="28">
        <f>SUM(IH28:IK28)*$E28/[1]Сварка!$F$54</f>
        <v>0</v>
      </c>
      <c r="IN28" s="34"/>
      <c r="IO28" s="35"/>
      <c r="IP28" s="35"/>
      <c r="IQ28" s="35"/>
      <c r="IR28" s="36"/>
      <c r="IS28" s="28">
        <f>SUM(IN28:IQ28)*$E28/[1]Сварка!$F$54</f>
        <v>0</v>
      </c>
      <c r="IT28" s="34"/>
      <c r="IU28" s="35"/>
      <c r="IV28" s="35"/>
      <c r="IW28" s="35"/>
      <c r="IX28" s="36"/>
      <c r="IY28" s="28">
        <f>SUM(IT28:IW28)*$E28/[1]Сварка!$F$54</f>
        <v>0</v>
      </c>
      <c r="IZ28" s="34"/>
      <c r="JA28" s="35"/>
      <c r="JB28" s="35"/>
      <c r="JC28" s="35"/>
      <c r="JD28" s="36"/>
      <c r="JE28" s="28">
        <f>SUM(IZ28:JC28)*$E28/[1]Сварка!$F$54</f>
        <v>0</v>
      </c>
      <c r="JF28" s="34"/>
      <c r="JG28" s="35"/>
      <c r="JH28" s="35"/>
      <c r="JI28" s="35"/>
      <c r="JJ28" s="36"/>
      <c r="JK28" s="28">
        <f>SUM(JF28:JI28)*$E28/[1]Сварка!$F$54</f>
        <v>0</v>
      </c>
      <c r="JL28" s="34"/>
      <c r="JM28" s="35"/>
      <c r="JN28" s="35"/>
      <c r="JO28" s="35"/>
      <c r="JP28" s="36"/>
      <c r="JQ28" s="28">
        <f>SUM(JL28:JO28)*$E28/[1]Сварка!$F$54</f>
        <v>0</v>
      </c>
      <c r="JR28" s="34"/>
      <c r="JS28" s="35"/>
      <c r="JT28" s="35"/>
      <c r="JU28" s="35"/>
      <c r="JV28" s="36"/>
      <c r="JW28" s="28">
        <f>SUM(JR28:JU28)*$E28/[1]Сварка!$F$54</f>
        <v>0</v>
      </c>
      <c r="JX28" s="34"/>
      <c r="JY28" s="35"/>
      <c r="JZ28" s="35"/>
      <c r="KA28" s="35"/>
      <c r="KB28" s="36"/>
      <c r="KC28" s="28">
        <f>SUM(JX28:KA28)*$E28/[1]Сварка!$F$54</f>
        <v>0</v>
      </c>
      <c r="KD28" s="34"/>
      <c r="KE28" s="35"/>
      <c r="KF28" s="35"/>
      <c r="KG28" s="35"/>
      <c r="KH28" s="36"/>
      <c r="KI28" s="28">
        <f>SUM(KD28:KG28)*$E28/[1]Сварка!$F$54</f>
        <v>0</v>
      </c>
      <c r="KJ28" s="34"/>
      <c r="KK28" s="35"/>
      <c r="KL28" s="35"/>
      <c r="KM28" s="35"/>
      <c r="KN28" s="36"/>
      <c r="KO28" s="28">
        <f>SUM(KJ28:KM28)*$E28/[1]Сварка!$F$54</f>
        <v>0</v>
      </c>
      <c r="KP28" s="34"/>
      <c r="KQ28" s="35"/>
      <c r="KR28" s="35"/>
      <c r="KS28" s="35"/>
      <c r="KT28" s="36"/>
      <c r="KU28" s="28">
        <f>SUM(KP28:KS28)*$E28/[1]Сварка!$F$54</f>
        <v>0</v>
      </c>
      <c r="KV28" s="34"/>
      <c r="KW28" s="35"/>
      <c r="KX28" s="35"/>
      <c r="KY28" s="35"/>
      <c r="KZ28" s="36"/>
      <c r="LA28" s="28">
        <f>SUM(KV28:KY28)*$E28/[1]Сварка!$F$54</f>
        <v>0</v>
      </c>
      <c r="LB28" s="34"/>
      <c r="LC28" s="35"/>
      <c r="LD28" s="35"/>
      <c r="LE28" s="35"/>
      <c r="LF28" s="36"/>
      <c r="LG28" s="28">
        <f>SUM(LB28:LE28)*$E28/[1]Сварка!$F$54</f>
        <v>0</v>
      </c>
      <c r="LH28" s="32" t="e">
        <f>N28+T28+Z28+AF28+AL28+AR28+AX28+BD28+BJ28+BP28+BV28+CB28+CH28+CN28+CT28+CZ28+DF28+DL28+DR28+DX28+ED28+EJ28+EP28+EV28+FB28+FH28+FN28+FT28+FZ28+GF28+GL28+GR28+GX28+HD28+HJ28+HP28+HV28+IB28+IH28+IN28+IT28+IZ28+JF28+JL28+JR28+JX28+KD28+KJ28+KP28+KV28+LB28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I28" s="3" t="e">
        <f>LH28*$E28/[1]Сварка!$F$54</f>
        <v>#REF!</v>
      </c>
      <c r="LJ28" s="32" t="e">
        <f>O28+U28+AA28+AG28+AM28+AS28+AY28+BE28+BK28+BQ28+BW28+CC28+CI28+CO28+CU28+DA28+DG28+DM28+DS28+DY28+EE28+EK28+EQ28+EW28+FC28+FI28+FO28+FU28+GA28+GG28+GM28+GS28+GY28+HE28+HK28+HQ28+HW28+IC28+II28+IO28+IU28+JA28+JG28+JM28+JS28+JY28+KE28+KK28+KQ28+KW28+LC28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K28" s="3" t="e">
        <f>LJ28*$E28/[1]Сварка!$F$54</f>
        <v>#REF!</v>
      </c>
      <c r="LL28" s="32" t="e">
        <f>P28+V28+AB28+AH28+AN28+AT28+AZ28+BF28+BL28+BR28+BX28+CD28+CJ28+CP28+CV28+DB28+DH28+DN28+DT28+DZ28+EF28+EL28+ER28+EX28+FD28+FJ28+FP28+FV28+GB28+GH28+GN28+GT28+GZ28+HF28+HL28+HR28+HX28+ID28+IJ28+IP28+IV28+JB28+JH28+JN28+JT28+JZ28+KF28+KL28+KR28+KX28+LD28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M28" s="3" t="e">
        <f>LL28*$E28/[1]Сварка!$F$54</f>
        <v>#REF!</v>
      </c>
      <c r="LN28" s="32" t="e">
        <f>Q28+W28+AC28+AI28+AO28+AU28+BA28+BG28+BM28+BS28+BY28+CE28+CK28+CQ28+CW28+DC28+DI28+DO28+DU28+EA28+EG28+EM28+ES28+EY28+FE28+FK28+FQ28+FW28+GC28+GI28+GO28+GU28+HA28+HG28+HM28+HS28+HY28+IE28+IK28+IQ28+IW28+JC28+JI28+JO28+JU28+KA28+KG28+KM28+KS28+KY28+LE28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O28" s="3" t="e">
        <f>LN28*$E28/[1]Сварка!$F$54</f>
        <v>#REF!</v>
      </c>
      <c r="LP28" s="32" t="e">
        <f t="shared" si="6"/>
        <v>#REF!</v>
      </c>
    </row>
    <row r="29" spans="1:328" ht="45" x14ac:dyDescent="0.25">
      <c r="A29" s="33">
        <v>26</v>
      </c>
      <c r="B29" s="24" t="s">
        <v>36</v>
      </c>
      <c r="C29" s="24" t="s">
        <v>74</v>
      </c>
      <c r="D29" s="49">
        <v>32</v>
      </c>
      <c r="E29" s="49">
        <v>22.57</v>
      </c>
      <c r="F29" s="51">
        <f t="shared" si="2"/>
        <v>722.24</v>
      </c>
      <c r="G29" s="58">
        <f t="shared" si="0"/>
        <v>9.89655643026781E-3</v>
      </c>
      <c r="H29" s="59">
        <f t="shared" si="3"/>
        <v>32</v>
      </c>
      <c r="I29" s="60">
        <f t="shared" si="1"/>
        <v>0</v>
      </c>
      <c r="J29" s="57"/>
      <c r="K29" s="61">
        <f t="shared" si="4"/>
        <v>0</v>
      </c>
      <c r="L29" s="65">
        <f t="shared" si="5"/>
        <v>0</v>
      </c>
      <c r="M29" s="13"/>
      <c r="N29" s="2"/>
      <c r="O29" s="2"/>
      <c r="P29" s="2"/>
      <c r="Q29" s="2"/>
      <c r="R29" s="2"/>
      <c r="S29" s="28"/>
      <c r="T29" s="34"/>
      <c r="U29" s="35"/>
      <c r="V29" s="35"/>
      <c r="W29" s="35"/>
      <c r="X29" s="36"/>
      <c r="Y29" s="28"/>
      <c r="Z29" s="34"/>
      <c r="AA29" s="35"/>
      <c r="AB29" s="35"/>
      <c r="AC29" s="35"/>
      <c r="AD29" s="36"/>
      <c r="AE29" s="28"/>
      <c r="AF29" s="34"/>
      <c r="AG29" s="35"/>
      <c r="AH29" s="35"/>
      <c r="AI29" s="35"/>
      <c r="AJ29" s="36"/>
      <c r="AK29" s="28">
        <f>SUM(AF29:AI29)*$E29/[1]Сварка!$F$54</f>
        <v>0</v>
      </c>
      <c r="AL29" s="34"/>
      <c r="AM29" s="35"/>
      <c r="AN29" s="35"/>
      <c r="AO29" s="35"/>
      <c r="AP29" s="36"/>
      <c r="AQ29" s="28">
        <f>SUM(AL29:AO29)*$E29/[1]Сварка!$F$54</f>
        <v>0</v>
      </c>
      <c r="AR29" s="34"/>
      <c r="AS29" s="35"/>
      <c r="AT29" s="35"/>
      <c r="AU29" s="35"/>
      <c r="AV29" s="36"/>
      <c r="AW29" s="28">
        <f>SUM(AR29:AU29)*$E29/[1]Сварка!$F$54</f>
        <v>0</v>
      </c>
      <c r="AX29" s="34"/>
      <c r="AY29" s="35"/>
      <c r="AZ29" s="35"/>
      <c r="BA29" s="35"/>
      <c r="BB29" s="36"/>
      <c r="BC29" s="28">
        <f>SUM(AX29:BA29)*$E29/[1]Сварка!$F$54</f>
        <v>0</v>
      </c>
      <c r="BD29" s="34"/>
      <c r="BE29" s="35"/>
      <c r="BF29" s="35"/>
      <c r="BG29" s="35"/>
      <c r="BH29" s="36"/>
      <c r="BI29" s="28">
        <f>SUM(BD29:BG29)*$E29/[1]Сварка!$F$54</f>
        <v>0</v>
      </c>
      <c r="BJ29" s="34"/>
      <c r="BK29" s="35"/>
      <c r="BL29" s="35"/>
      <c r="BM29" s="35"/>
      <c r="BN29" s="36"/>
      <c r="BO29" s="28">
        <f>SUM(BJ29:BM29)*$E29/[1]Сварка!$F$54</f>
        <v>0</v>
      </c>
      <c r="BP29" s="34"/>
      <c r="BQ29" s="35"/>
      <c r="BR29" s="35"/>
      <c r="BS29" s="35"/>
      <c r="BT29" s="36"/>
      <c r="BU29" s="28">
        <f>SUM(BP29:BS29)*$E29/[1]Сварка!$F$54</f>
        <v>0</v>
      </c>
      <c r="BV29" s="34"/>
      <c r="BW29" s="35"/>
      <c r="BX29" s="35"/>
      <c r="BY29" s="35"/>
      <c r="BZ29" s="36"/>
      <c r="CA29" s="28">
        <f>SUM(BV29:BY29)*$E29/[1]Сварка!$F$54</f>
        <v>0</v>
      </c>
      <c r="CB29" s="34"/>
      <c r="CC29" s="35"/>
      <c r="CD29" s="35"/>
      <c r="CE29" s="35"/>
      <c r="CF29" s="36"/>
      <c r="CG29" s="28">
        <f>SUM(CB29:CE29)*$E29/[1]Сварка!$F$54</f>
        <v>0</v>
      </c>
      <c r="CH29" s="34"/>
      <c r="CI29" s="35"/>
      <c r="CJ29" s="35"/>
      <c r="CK29" s="35"/>
      <c r="CL29" s="36"/>
      <c r="CM29" s="28">
        <f>SUM(CH29:CK29)*$E29/[1]Сварка!$F$54</f>
        <v>0</v>
      </c>
      <c r="CN29" s="34"/>
      <c r="CO29" s="35"/>
      <c r="CP29" s="35"/>
      <c r="CQ29" s="35"/>
      <c r="CR29" s="36"/>
      <c r="CS29" s="28">
        <f>SUM(CN29:CQ29)*$E29/[1]Сварка!$F$54</f>
        <v>0</v>
      </c>
      <c r="CT29" s="34"/>
      <c r="CU29" s="35"/>
      <c r="CV29" s="35"/>
      <c r="CW29" s="35"/>
      <c r="CX29" s="36"/>
      <c r="CY29" s="28">
        <f>SUM(CT29:CW29)*$E29/[1]Сварка!$F$54</f>
        <v>0</v>
      </c>
      <c r="CZ29" s="34"/>
      <c r="DA29" s="35"/>
      <c r="DB29" s="35"/>
      <c r="DC29" s="35"/>
      <c r="DD29" s="36"/>
      <c r="DE29" s="28">
        <f>SUM(CZ29:DC29)*$E29/[1]Сварка!$F$54</f>
        <v>0</v>
      </c>
      <c r="DF29" s="34"/>
      <c r="DG29" s="35"/>
      <c r="DH29" s="35"/>
      <c r="DI29" s="35"/>
      <c r="DJ29" s="36"/>
      <c r="DK29" s="28">
        <f>SUM(DF29:DI29)*$E29/[1]Сварка!$F$54</f>
        <v>0</v>
      </c>
      <c r="DL29" s="34"/>
      <c r="DM29" s="35"/>
      <c r="DN29" s="35"/>
      <c r="DO29" s="35"/>
      <c r="DP29" s="36"/>
      <c r="DQ29" s="28">
        <f>SUM(DL29:DO29)*$E29/[1]Сварка!$F$54</f>
        <v>0</v>
      </c>
      <c r="DR29" s="34"/>
      <c r="DS29" s="35"/>
      <c r="DT29" s="35"/>
      <c r="DU29" s="35"/>
      <c r="DV29" s="36"/>
      <c r="DW29" s="28">
        <f>SUM(DR29:DU29)*$E29/[1]Сварка!$F$54</f>
        <v>0</v>
      </c>
      <c r="DX29" s="34"/>
      <c r="DY29" s="35"/>
      <c r="DZ29" s="35"/>
      <c r="EA29" s="35"/>
      <c r="EB29" s="36"/>
      <c r="EC29" s="28">
        <f>SUM(DX29:EA29)*$E29/[1]Сварка!$F$54</f>
        <v>0</v>
      </c>
      <c r="ED29" s="34"/>
      <c r="EE29" s="35"/>
      <c r="EF29" s="35"/>
      <c r="EG29" s="35"/>
      <c r="EH29" s="36"/>
      <c r="EI29" s="28">
        <f>SUM(ED29:EG29)*$E29/[1]Сварка!$F$54</f>
        <v>0</v>
      </c>
      <c r="EJ29" s="34"/>
      <c r="EK29" s="35"/>
      <c r="EL29" s="35"/>
      <c r="EM29" s="35"/>
      <c r="EN29" s="36"/>
      <c r="EO29" s="28">
        <f>SUM(EJ29:EM29)*$E29/[1]Сварка!$F$54</f>
        <v>0</v>
      </c>
      <c r="EP29" s="34"/>
      <c r="EQ29" s="35"/>
      <c r="ER29" s="35"/>
      <c r="ES29" s="35"/>
      <c r="ET29" s="36"/>
      <c r="EU29" s="28">
        <f>SUM(EP29:ES29)*$E29/[1]Сварка!$F$54</f>
        <v>0</v>
      </c>
      <c r="EV29" s="34"/>
      <c r="EW29" s="35"/>
      <c r="EX29" s="35"/>
      <c r="EY29" s="35"/>
      <c r="EZ29" s="36"/>
      <c r="FA29" s="28">
        <f>SUM(EV29:EY29)*$E29/[1]Сварка!$F$54</f>
        <v>0</v>
      </c>
      <c r="FB29" s="34"/>
      <c r="FC29" s="35"/>
      <c r="FD29" s="35"/>
      <c r="FE29" s="35"/>
      <c r="FF29" s="36"/>
      <c r="FG29" s="28">
        <f>SUM(FB29:FE29)*$E29/[1]Сварка!$F$54</f>
        <v>0</v>
      </c>
      <c r="FH29" s="34"/>
      <c r="FI29" s="35"/>
      <c r="FJ29" s="35"/>
      <c r="FK29" s="35"/>
      <c r="FL29" s="36"/>
      <c r="FM29" s="28">
        <f>SUM(FH29:FK29)*$E29/[1]Сварка!$F$54</f>
        <v>0</v>
      </c>
      <c r="FN29" s="34"/>
      <c r="FO29" s="35"/>
      <c r="FP29" s="35"/>
      <c r="FQ29" s="35"/>
      <c r="FR29" s="36"/>
      <c r="FS29" s="28">
        <f>SUM(FN29:FQ29)*$E29/[1]Сварка!$F$54</f>
        <v>0</v>
      </c>
      <c r="FT29" s="34"/>
      <c r="FU29" s="35"/>
      <c r="FV29" s="35"/>
      <c r="FW29" s="35"/>
      <c r="FX29" s="36"/>
      <c r="FY29" s="28">
        <f>SUM(FT29:FW29)*$E29/[1]Сварка!$F$54</f>
        <v>0</v>
      </c>
      <c r="FZ29" s="34"/>
      <c r="GA29" s="35"/>
      <c r="GB29" s="35"/>
      <c r="GC29" s="35"/>
      <c r="GD29" s="36"/>
      <c r="GE29" s="28">
        <f>SUM(FZ29:GC29)*$E29/[1]Сварка!$F$54</f>
        <v>0</v>
      </c>
      <c r="GF29" s="34"/>
      <c r="GG29" s="35"/>
      <c r="GH29" s="35"/>
      <c r="GI29" s="35"/>
      <c r="GJ29" s="36"/>
      <c r="GK29" s="28">
        <f>SUM(GF29:GI29)*$E29/[1]Сварка!$F$54</f>
        <v>0</v>
      </c>
      <c r="GL29" s="34"/>
      <c r="GM29" s="35"/>
      <c r="GN29" s="35"/>
      <c r="GO29" s="35"/>
      <c r="GP29" s="36"/>
      <c r="GQ29" s="28">
        <f>SUM(GL29:GO29)*$E29/[1]Сварка!$F$54</f>
        <v>0</v>
      </c>
      <c r="GR29" s="34"/>
      <c r="GS29" s="35"/>
      <c r="GT29" s="35"/>
      <c r="GU29" s="35"/>
      <c r="GV29" s="36"/>
      <c r="GW29" s="28">
        <f>SUM(GR29:GU29)*$E29/[1]Сварка!$F$54</f>
        <v>0</v>
      </c>
      <c r="GX29" s="34"/>
      <c r="GY29" s="35"/>
      <c r="GZ29" s="35"/>
      <c r="HA29" s="35"/>
      <c r="HB29" s="36"/>
      <c r="HC29" s="28">
        <f>SUM(GX29:HA29)*$E29/[1]Сварка!$F$54</f>
        <v>0</v>
      </c>
      <c r="HD29" s="34"/>
      <c r="HE29" s="35"/>
      <c r="HF29" s="35"/>
      <c r="HG29" s="35"/>
      <c r="HH29" s="36"/>
      <c r="HI29" s="28">
        <f>SUM(HD29:HG29)*$E29/[1]Сварка!$F$54</f>
        <v>0</v>
      </c>
      <c r="HJ29" s="34"/>
      <c r="HK29" s="35"/>
      <c r="HL29" s="35"/>
      <c r="HM29" s="35"/>
      <c r="HN29" s="36"/>
      <c r="HO29" s="28">
        <f>SUM(HJ29:HM29)*$E29/[1]Сварка!$F$54</f>
        <v>0</v>
      </c>
      <c r="HP29" s="34"/>
      <c r="HQ29" s="35"/>
      <c r="HR29" s="35"/>
      <c r="HS29" s="35"/>
      <c r="HT29" s="36"/>
      <c r="HU29" s="28">
        <f>SUM(HP29:HS29)*$E29/[1]Сварка!$F$54</f>
        <v>0</v>
      </c>
      <c r="HV29" s="34"/>
      <c r="HW29" s="35"/>
      <c r="HX29" s="35"/>
      <c r="HY29" s="35"/>
      <c r="HZ29" s="36"/>
      <c r="IA29" s="28">
        <f>SUM(HV29:HY29)*$E29/[1]Сварка!$F$54</f>
        <v>0</v>
      </c>
      <c r="IB29" s="34"/>
      <c r="IC29" s="35"/>
      <c r="ID29" s="35"/>
      <c r="IE29" s="35"/>
      <c r="IF29" s="36"/>
      <c r="IG29" s="28">
        <f>SUM(IB29:IE29)*$E29/[1]Сварка!$F$54</f>
        <v>0</v>
      </c>
      <c r="IH29" s="34"/>
      <c r="II29" s="35"/>
      <c r="IJ29" s="35"/>
      <c r="IK29" s="35"/>
      <c r="IL29" s="36"/>
      <c r="IM29" s="28">
        <f>SUM(IH29:IK29)*$E29/[1]Сварка!$F$54</f>
        <v>0</v>
      </c>
      <c r="IN29" s="34"/>
      <c r="IO29" s="35"/>
      <c r="IP29" s="35"/>
      <c r="IQ29" s="35"/>
      <c r="IR29" s="36"/>
      <c r="IS29" s="28">
        <f>SUM(IN29:IQ29)*$E29/[1]Сварка!$F$54</f>
        <v>0</v>
      </c>
      <c r="IT29" s="34"/>
      <c r="IU29" s="35"/>
      <c r="IV29" s="35"/>
      <c r="IW29" s="35"/>
      <c r="IX29" s="36"/>
      <c r="IY29" s="28">
        <f>SUM(IT29:IW29)*$E29/[1]Сварка!$F$54</f>
        <v>0</v>
      </c>
      <c r="IZ29" s="34"/>
      <c r="JA29" s="35"/>
      <c r="JB29" s="35"/>
      <c r="JC29" s="35"/>
      <c r="JD29" s="36"/>
      <c r="JE29" s="28">
        <f>SUM(IZ29:JC29)*$E29/[1]Сварка!$F$54</f>
        <v>0</v>
      </c>
      <c r="JF29" s="34"/>
      <c r="JG29" s="35"/>
      <c r="JH29" s="35"/>
      <c r="JI29" s="35"/>
      <c r="JJ29" s="36"/>
      <c r="JK29" s="28">
        <f>SUM(JF29:JI29)*$E29/[1]Сварка!$F$54</f>
        <v>0</v>
      </c>
      <c r="JL29" s="34"/>
      <c r="JM29" s="35"/>
      <c r="JN29" s="35"/>
      <c r="JO29" s="35"/>
      <c r="JP29" s="36"/>
      <c r="JQ29" s="28">
        <f>SUM(JL29:JO29)*$E29/[1]Сварка!$F$54</f>
        <v>0</v>
      </c>
      <c r="JR29" s="34"/>
      <c r="JS29" s="35"/>
      <c r="JT29" s="35"/>
      <c r="JU29" s="35"/>
      <c r="JV29" s="36"/>
      <c r="JW29" s="28">
        <f>SUM(JR29:JU29)*$E29/[1]Сварка!$F$54</f>
        <v>0</v>
      </c>
      <c r="JX29" s="34"/>
      <c r="JY29" s="35"/>
      <c r="JZ29" s="35"/>
      <c r="KA29" s="35"/>
      <c r="KB29" s="36"/>
      <c r="KC29" s="28">
        <f>SUM(JX29:KA29)*$E29/[1]Сварка!$F$54</f>
        <v>0</v>
      </c>
      <c r="KD29" s="34"/>
      <c r="KE29" s="35"/>
      <c r="KF29" s="35"/>
      <c r="KG29" s="35"/>
      <c r="KH29" s="36"/>
      <c r="KI29" s="28">
        <f>SUM(KD29:KG29)*$E29/[1]Сварка!$F$54</f>
        <v>0</v>
      </c>
      <c r="KJ29" s="34"/>
      <c r="KK29" s="35"/>
      <c r="KL29" s="35"/>
      <c r="KM29" s="35"/>
      <c r="KN29" s="36"/>
      <c r="KO29" s="28">
        <f>SUM(KJ29:KM29)*$E29/[1]Сварка!$F$54</f>
        <v>0</v>
      </c>
      <c r="KP29" s="34"/>
      <c r="KQ29" s="35"/>
      <c r="KR29" s="35"/>
      <c r="KS29" s="35"/>
      <c r="KT29" s="36"/>
      <c r="KU29" s="28">
        <f>SUM(KP29:KS29)*$E29/[1]Сварка!$F$54</f>
        <v>0</v>
      </c>
      <c r="KV29" s="34"/>
      <c r="KW29" s="35"/>
      <c r="KX29" s="35"/>
      <c r="KY29" s="35"/>
      <c r="KZ29" s="36"/>
      <c r="LA29" s="28">
        <f>SUM(KV29:KY29)*$E29/[1]Сварка!$F$54</f>
        <v>0</v>
      </c>
      <c r="LB29" s="34"/>
      <c r="LC29" s="35"/>
      <c r="LD29" s="35"/>
      <c r="LE29" s="35"/>
      <c r="LF29" s="36"/>
      <c r="LG29" s="28">
        <f>SUM(LB29:LE29)*$E29/[1]Сварка!$F$54</f>
        <v>0</v>
      </c>
      <c r="LH29" s="32" t="e">
        <f>N29+T29+Z29+AF29+AL29+AR29+AX29+BD29+BJ29+BP29+BV29+CB29+CH29+CN29+CT29+CZ29+DF29+DL29+DR29+DX29+ED29+EJ29+EP29+EV29+FB29+FH29+FN29+FT29+FZ29+GF29+GL29+GR29+GX29+HD29+HJ29+HP29+HV29+IB29+IH29+IN29+IT29+IZ29+JF29+JL29+JR29+JX29+KD29+KJ29+KP29+KV29+LB29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I29" s="3" t="e">
        <f>LH29*$E29/[1]Сварка!$F$54</f>
        <v>#REF!</v>
      </c>
      <c r="LJ29" s="32" t="e">
        <f>O29+U29+AA29+AG29+AM29+AS29+AY29+BE29+BK29+BQ29+BW29+CC29+CI29+CO29+CU29+DA29+DG29+DM29+DS29+DY29+EE29+EK29+EQ29+EW29+FC29+FI29+FO29+FU29+GA29+GG29+GM29+GS29+GY29+HE29+HK29+HQ29+HW29+IC29+II29+IO29+IU29+JA29+JG29+JM29+JS29+JY29+KE29+KK29+KQ29+KW29+LC29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K29" s="3" t="e">
        <f>LJ29*$E29/[1]Сварка!$F$54</f>
        <v>#REF!</v>
      </c>
      <c r="LL29" s="32" t="e">
        <f>P29+V29+AB29+AH29+AN29+AT29+AZ29+BF29+BL29+BR29+BX29+CD29+CJ29+CP29+CV29+DB29+DH29+DN29+DT29+DZ29+EF29+EL29+ER29+EX29+FD29+FJ29+FP29+FV29+GB29+GH29+GN29+GT29+GZ29+HF29+HL29+HR29+HX29+ID29+IJ29+IP29+IV29+JB29+JH29+JN29+JT29+JZ29+KF29+KL29+KR29+KX29+LD29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M29" s="3" t="e">
        <f>LL29*$E29/[1]Сварка!$F$54</f>
        <v>#REF!</v>
      </c>
      <c r="LN29" s="32" t="e">
        <f>Q29+W29+AC29+AI29+AO29+AU29+BA29+BG29+BM29+BS29+BY29+CE29+CK29+CQ29+CW29+DC29+DI29+DO29+DU29+EA29+EG29+EM29+ES29+EY29+FE29+FK29+FQ29+FW29+GC29+GI29+GO29+GU29+HA29+HG29+HM29+HS29+HY29+IE29+IK29+IQ29+IW29+JC29+JI29+JO29+JU29+KA29+KG29+KM29+KS29+KY29+LE29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O29" s="3" t="e">
        <f>LN29*$E29/[1]Сварка!$F$54</f>
        <v>#REF!</v>
      </c>
      <c r="LP29" s="32" t="e">
        <f t="shared" si="6"/>
        <v>#REF!</v>
      </c>
    </row>
    <row r="30" spans="1:328" x14ac:dyDescent="0.25">
      <c r="A30" s="33">
        <v>27</v>
      </c>
      <c r="B30" s="24" t="s">
        <v>2</v>
      </c>
      <c r="C30" s="24" t="s">
        <v>4</v>
      </c>
      <c r="D30" s="49">
        <v>68</v>
      </c>
      <c r="E30" s="49">
        <v>26.36</v>
      </c>
      <c r="F30" s="51">
        <f t="shared" si="2"/>
        <v>1792.48</v>
      </c>
      <c r="G30" s="58">
        <f t="shared" si="0"/>
        <v>2.4561613134313307E-2</v>
      </c>
      <c r="H30" s="59">
        <f t="shared" si="3"/>
        <v>68</v>
      </c>
      <c r="I30" s="60">
        <f t="shared" si="1"/>
        <v>0</v>
      </c>
      <c r="J30" s="57"/>
      <c r="K30" s="61">
        <f t="shared" si="4"/>
        <v>0</v>
      </c>
      <c r="L30" s="65">
        <f t="shared" si="5"/>
        <v>0</v>
      </c>
      <c r="M30" s="13"/>
      <c r="N30" s="2"/>
      <c r="O30" s="2"/>
      <c r="P30" s="2"/>
      <c r="Q30" s="2"/>
      <c r="R30" s="2"/>
      <c r="S30" s="28"/>
      <c r="T30" s="34"/>
      <c r="U30" s="35"/>
      <c r="V30" s="35"/>
      <c r="W30" s="35"/>
      <c r="X30" s="36"/>
      <c r="Y30" s="28"/>
      <c r="Z30" s="34"/>
      <c r="AA30" s="35"/>
      <c r="AB30" s="35"/>
      <c r="AC30" s="35"/>
      <c r="AD30" s="36"/>
      <c r="AE30" s="28"/>
      <c r="AF30" s="34"/>
      <c r="AG30" s="35"/>
      <c r="AH30" s="35"/>
      <c r="AI30" s="35"/>
      <c r="AJ30" s="36"/>
      <c r="AK30" s="28">
        <f>SUM(AF30:AI30)*$E30/[1]Сварка!$F$54</f>
        <v>0</v>
      </c>
      <c r="AL30" s="34"/>
      <c r="AM30" s="35"/>
      <c r="AN30" s="35"/>
      <c r="AO30" s="35"/>
      <c r="AP30" s="36"/>
      <c r="AQ30" s="28">
        <f>SUM(AL30:AO30)*$E30/[1]Сварка!$F$54</f>
        <v>0</v>
      </c>
      <c r="AR30" s="34"/>
      <c r="AS30" s="35"/>
      <c r="AT30" s="35"/>
      <c r="AU30" s="35"/>
      <c r="AV30" s="36"/>
      <c r="AW30" s="28">
        <f>SUM(AR30:AU30)*$E30/[1]Сварка!$F$54</f>
        <v>0</v>
      </c>
      <c r="AX30" s="34"/>
      <c r="AY30" s="35"/>
      <c r="AZ30" s="35"/>
      <c r="BA30" s="35"/>
      <c r="BB30" s="36"/>
      <c r="BC30" s="28">
        <f>SUM(AX30:BA30)*$E30/[1]Сварка!$F$54</f>
        <v>0</v>
      </c>
      <c r="BD30" s="34"/>
      <c r="BE30" s="35"/>
      <c r="BF30" s="35"/>
      <c r="BG30" s="35"/>
      <c r="BH30" s="36"/>
      <c r="BI30" s="28">
        <f>SUM(BD30:BG30)*$E30/[1]Сварка!$F$54</f>
        <v>0</v>
      </c>
      <c r="BJ30" s="34"/>
      <c r="BK30" s="35"/>
      <c r="BL30" s="35"/>
      <c r="BM30" s="35"/>
      <c r="BN30" s="36"/>
      <c r="BO30" s="28">
        <f>SUM(BJ30:BM30)*$E30/[1]Сварка!$F$54</f>
        <v>0</v>
      </c>
      <c r="BP30" s="34"/>
      <c r="BQ30" s="35"/>
      <c r="BR30" s="35"/>
      <c r="BS30" s="35"/>
      <c r="BT30" s="36"/>
      <c r="BU30" s="28">
        <f>SUM(BP30:BS30)*$E30/[1]Сварка!$F$54</f>
        <v>0</v>
      </c>
      <c r="BV30" s="34"/>
      <c r="BW30" s="35"/>
      <c r="BX30" s="35"/>
      <c r="BY30" s="35"/>
      <c r="BZ30" s="36"/>
      <c r="CA30" s="28">
        <f>SUM(BV30:BY30)*$E30/[1]Сварка!$F$54</f>
        <v>0</v>
      </c>
      <c r="CB30" s="34"/>
      <c r="CC30" s="35"/>
      <c r="CD30" s="35"/>
      <c r="CE30" s="35"/>
      <c r="CF30" s="36"/>
      <c r="CG30" s="28">
        <f>SUM(CB30:CE30)*$E30/[1]Сварка!$F$54</f>
        <v>0</v>
      </c>
      <c r="CH30" s="34"/>
      <c r="CI30" s="35"/>
      <c r="CJ30" s="35"/>
      <c r="CK30" s="35"/>
      <c r="CL30" s="36"/>
      <c r="CM30" s="28">
        <f>SUM(CH30:CK30)*$E30/[1]Сварка!$F$54</f>
        <v>0</v>
      </c>
      <c r="CN30" s="34"/>
      <c r="CO30" s="35"/>
      <c r="CP30" s="35"/>
      <c r="CQ30" s="35"/>
      <c r="CR30" s="36"/>
      <c r="CS30" s="28">
        <f>SUM(CN30:CQ30)*$E30/[1]Сварка!$F$54</f>
        <v>0</v>
      </c>
      <c r="CT30" s="34"/>
      <c r="CU30" s="35"/>
      <c r="CV30" s="35"/>
      <c r="CW30" s="35"/>
      <c r="CX30" s="36"/>
      <c r="CY30" s="28">
        <f>SUM(CT30:CW30)*$E30/[1]Сварка!$F$54</f>
        <v>0</v>
      </c>
      <c r="CZ30" s="34"/>
      <c r="DA30" s="35"/>
      <c r="DB30" s="35"/>
      <c r="DC30" s="35"/>
      <c r="DD30" s="36"/>
      <c r="DE30" s="28">
        <f>SUM(CZ30:DC30)*$E30/[1]Сварка!$F$54</f>
        <v>0</v>
      </c>
      <c r="DF30" s="34"/>
      <c r="DG30" s="35"/>
      <c r="DH30" s="35"/>
      <c r="DI30" s="35"/>
      <c r="DJ30" s="36"/>
      <c r="DK30" s="28">
        <f>SUM(DF30:DI30)*$E30/[1]Сварка!$F$54</f>
        <v>0</v>
      </c>
      <c r="DL30" s="34"/>
      <c r="DM30" s="35"/>
      <c r="DN30" s="35"/>
      <c r="DO30" s="35"/>
      <c r="DP30" s="36"/>
      <c r="DQ30" s="28">
        <f>SUM(DL30:DO30)*$E30/[1]Сварка!$F$54</f>
        <v>0</v>
      </c>
      <c r="DR30" s="34"/>
      <c r="DS30" s="35"/>
      <c r="DT30" s="35"/>
      <c r="DU30" s="35"/>
      <c r="DV30" s="36"/>
      <c r="DW30" s="28">
        <f>SUM(DR30:DU30)*$E30/[1]Сварка!$F$54</f>
        <v>0</v>
      </c>
      <c r="DX30" s="34"/>
      <c r="DY30" s="35"/>
      <c r="DZ30" s="35"/>
      <c r="EA30" s="35"/>
      <c r="EB30" s="36"/>
      <c r="EC30" s="28">
        <f>SUM(DX30:EA30)*$E30/[1]Сварка!$F$54</f>
        <v>0</v>
      </c>
      <c r="ED30" s="34"/>
      <c r="EE30" s="35"/>
      <c r="EF30" s="35"/>
      <c r="EG30" s="35"/>
      <c r="EH30" s="36"/>
      <c r="EI30" s="28">
        <f>SUM(ED30:EG30)*$E30/[1]Сварка!$F$54</f>
        <v>0</v>
      </c>
      <c r="EJ30" s="34"/>
      <c r="EK30" s="35"/>
      <c r="EL30" s="35"/>
      <c r="EM30" s="35"/>
      <c r="EN30" s="36"/>
      <c r="EO30" s="28">
        <f>SUM(EJ30:EM30)*$E30/[1]Сварка!$F$54</f>
        <v>0</v>
      </c>
      <c r="EP30" s="34"/>
      <c r="EQ30" s="35"/>
      <c r="ER30" s="35"/>
      <c r="ES30" s="35"/>
      <c r="ET30" s="36"/>
      <c r="EU30" s="28">
        <f>SUM(EP30:ES30)*$E30/[1]Сварка!$F$54</f>
        <v>0</v>
      </c>
      <c r="EV30" s="34"/>
      <c r="EW30" s="35"/>
      <c r="EX30" s="35"/>
      <c r="EY30" s="35"/>
      <c r="EZ30" s="36"/>
      <c r="FA30" s="28">
        <f>SUM(EV30:EY30)*$E30/[1]Сварка!$F$54</f>
        <v>0</v>
      </c>
      <c r="FB30" s="34"/>
      <c r="FC30" s="35"/>
      <c r="FD30" s="35"/>
      <c r="FE30" s="35"/>
      <c r="FF30" s="36"/>
      <c r="FG30" s="28">
        <f>SUM(FB30:FE30)*$E30/[1]Сварка!$F$54</f>
        <v>0</v>
      </c>
      <c r="FH30" s="34"/>
      <c r="FI30" s="35"/>
      <c r="FJ30" s="35"/>
      <c r="FK30" s="35"/>
      <c r="FL30" s="36"/>
      <c r="FM30" s="28">
        <f>SUM(FH30:FK30)*$E30/[1]Сварка!$F$54</f>
        <v>0</v>
      </c>
      <c r="FN30" s="34"/>
      <c r="FO30" s="35"/>
      <c r="FP30" s="35"/>
      <c r="FQ30" s="35"/>
      <c r="FR30" s="36"/>
      <c r="FS30" s="28">
        <f>SUM(FN30:FQ30)*$E30/[1]Сварка!$F$54</f>
        <v>0</v>
      </c>
      <c r="FT30" s="34"/>
      <c r="FU30" s="35"/>
      <c r="FV30" s="35"/>
      <c r="FW30" s="35"/>
      <c r="FX30" s="36"/>
      <c r="FY30" s="28">
        <f>SUM(FT30:FW30)*$E30/[1]Сварка!$F$54</f>
        <v>0</v>
      </c>
      <c r="FZ30" s="34"/>
      <c r="GA30" s="35"/>
      <c r="GB30" s="35"/>
      <c r="GC30" s="35"/>
      <c r="GD30" s="36"/>
      <c r="GE30" s="28">
        <f>SUM(FZ30:GC30)*$E30/[1]Сварка!$F$54</f>
        <v>0</v>
      </c>
      <c r="GF30" s="34"/>
      <c r="GG30" s="35"/>
      <c r="GH30" s="35"/>
      <c r="GI30" s="35"/>
      <c r="GJ30" s="36"/>
      <c r="GK30" s="28">
        <f>SUM(GF30:GI30)*$E30/[1]Сварка!$F$54</f>
        <v>0</v>
      </c>
      <c r="GL30" s="34"/>
      <c r="GM30" s="35"/>
      <c r="GN30" s="35"/>
      <c r="GO30" s="35"/>
      <c r="GP30" s="36"/>
      <c r="GQ30" s="28">
        <f>SUM(GL30:GO30)*$E30/[1]Сварка!$F$54</f>
        <v>0</v>
      </c>
      <c r="GR30" s="34"/>
      <c r="GS30" s="35"/>
      <c r="GT30" s="35"/>
      <c r="GU30" s="35"/>
      <c r="GV30" s="36"/>
      <c r="GW30" s="28">
        <f>SUM(GR30:GU30)*$E30/[1]Сварка!$F$54</f>
        <v>0</v>
      </c>
      <c r="GX30" s="34"/>
      <c r="GY30" s="35"/>
      <c r="GZ30" s="35"/>
      <c r="HA30" s="35"/>
      <c r="HB30" s="36"/>
      <c r="HC30" s="28">
        <f>SUM(GX30:HA30)*$E30/[1]Сварка!$F$54</f>
        <v>0</v>
      </c>
      <c r="HD30" s="34"/>
      <c r="HE30" s="35"/>
      <c r="HF30" s="35"/>
      <c r="HG30" s="35"/>
      <c r="HH30" s="36"/>
      <c r="HI30" s="28">
        <f>SUM(HD30:HG30)*$E30/[1]Сварка!$F$54</f>
        <v>0</v>
      </c>
      <c r="HJ30" s="34"/>
      <c r="HK30" s="35"/>
      <c r="HL30" s="35"/>
      <c r="HM30" s="35"/>
      <c r="HN30" s="36"/>
      <c r="HO30" s="28">
        <f>SUM(HJ30:HM30)*$E30/[1]Сварка!$F$54</f>
        <v>0</v>
      </c>
      <c r="HP30" s="34"/>
      <c r="HQ30" s="35"/>
      <c r="HR30" s="35"/>
      <c r="HS30" s="35"/>
      <c r="HT30" s="36"/>
      <c r="HU30" s="28">
        <f>SUM(HP30:HS30)*$E30/[1]Сварка!$F$54</f>
        <v>0</v>
      </c>
      <c r="HV30" s="34"/>
      <c r="HW30" s="35"/>
      <c r="HX30" s="35"/>
      <c r="HY30" s="35"/>
      <c r="HZ30" s="36"/>
      <c r="IA30" s="28">
        <f>SUM(HV30:HY30)*$E30/[1]Сварка!$F$54</f>
        <v>0</v>
      </c>
      <c r="IB30" s="34"/>
      <c r="IC30" s="35"/>
      <c r="ID30" s="35"/>
      <c r="IE30" s="35"/>
      <c r="IF30" s="36"/>
      <c r="IG30" s="28">
        <f>SUM(IB30:IE30)*$E30/[1]Сварка!$F$54</f>
        <v>0</v>
      </c>
      <c r="IH30" s="34"/>
      <c r="II30" s="35"/>
      <c r="IJ30" s="35"/>
      <c r="IK30" s="35"/>
      <c r="IL30" s="36"/>
      <c r="IM30" s="28">
        <f>SUM(IH30:IK30)*$E30/[1]Сварка!$F$54</f>
        <v>0</v>
      </c>
      <c r="IN30" s="34"/>
      <c r="IO30" s="35"/>
      <c r="IP30" s="35"/>
      <c r="IQ30" s="35"/>
      <c r="IR30" s="36"/>
      <c r="IS30" s="28">
        <f>SUM(IN30:IQ30)*$E30/[1]Сварка!$F$54</f>
        <v>0</v>
      </c>
      <c r="IT30" s="34"/>
      <c r="IU30" s="35"/>
      <c r="IV30" s="35"/>
      <c r="IW30" s="35"/>
      <c r="IX30" s="36"/>
      <c r="IY30" s="28">
        <f>SUM(IT30:IW30)*$E30/[1]Сварка!$F$54</f>
        <v>0</v>
      </c>
      <c r="IZ30" s="34"/>
      <c r="JA30" s="35"/>
      <c r="JB30" s="35"/>
      <c r="JC30" s="35"/>
      <c r="JD30" s="36"/>
      <c r="JE30" s="28">
        <f>SUM(IZ30:JC30)*$E30/[1]Сварка!$F$54</f>
        <v>0</v>
      </c>
      <c r="JF30" s="34"/>
      <c r="JG30" s="35"/>
      <c r="JH30" s="35"/>
      <c r="JI30" s="35"/>
      <c r="JJ30" s="36"/>
      <c r="JK30" s="28">
        <f>SUM(JF30:JI30)*$E30/[1]Сварка!$F$54</f>
        <v>0</v>
      </c>
      <c r="JL30" s="34"/>
      <c r="JM30" s="35"/>
      <c r="JN30" s="35"/>
      <c r="JO30" s="35"/>
      <c r="JP30" s="36"/>
      <c r="JQ30" s="28">
        <f>SUM(JL30:JO30)*$E30/[1]Сварка!$F$54</f>
        <v>0</v>
      </c>
      <c r="JR30" s="34"/>
      <c r="JS30" s="35"/>
      <c r="JT30" s="35"/>
      <c r="JU30" s="35"/>
      <c r="JV30" s="36"/>
      <c r="JW30" s="28">
        <f>SUM(JR30:JU30)*$E30/[1]Сварка!$F$54</f>
        <v>0</v>
      </c>
      <c r="JX30" s="34"/>
      <c r="JY30" s="35"/>
      <c r="JZ30" s="35"/>
      <c r="KA30" s="35"/>
      <c r="KB30" s="36"/>
      <c r="KC30" s="28">
        <f>SUM(JX30:KA30)*$E30/[1]Сварка!$F$54</f>
        <v>0</v>
      </c>
      <c r="KD30" s="34"/>
      <c r="KE30" s="35"/>
      <c r="KF30" s="35"/>
      <c r="KG30" s="35"/>
      <c r="KH30" s="36"/>
      <c r="KI30" s="28">
        <f>SUM(KD30:KG30)*$E30/[1]Сварка!$F$54</f>
        <v>0</v>
      </c>
      <c r="KJ30" s="34"/>
      <c r="KK30" s="35"/>
      <c r="KL30" s="35"/>
      <c r="KM30" s="35"/>
      <c r="KN30" s="36"/>
      <c r="KO30" s="28">
        <f>SUM(KJ30:KM30)*$E30/[1]Сварка!$F$54</f>
        <v>0</v>
      </c>
      <c r="KP30" s="34"/>
      <c r="KQ30" s="35"/>
      <c r="KR30" s="35"/>
      <c r="KS30" s="35"/>
      <c r="KT30" s="36"/>
      <c r="KU30" s="28">
        <f>SUM(KP30:KS30)*$E30/[1]Сварка!$F$54</f>
        <v>0</v>
      </c>
      <c r="KV30" s="34"/>
      <c r="KW30" s="35"/>
      <c r="KX30" s="35"/>
      <c r="KY30" s="35"/>
      <c r="KZ30" s="36"/>
      <c r="LA30" s="28">
        <f>SUM(KV30:KY30)*$E30/[1]Сварка!$F$54</f>
        <v>0</v>
      </c>
      <c r="LB30" s="34"/>
      <c r="LC30" s="35"/>
      <c r="LD30" s="35"/>
      <c r="LE30" s="35"/>
      <c r="LF30" s="36"/>
      <c r="LG30" s="28">
        <f>SUM(LB30:LE30)*$E30/[1]Сварка!$F$54</f>
        <v>0</v>
      </c>
      <c r="LH30" s="32" t="e">
        <f>N30+T30+Z30+AF30+AL30+AR30+AX30+BD30+BJ30+BP30+BV30+CB30+CH30+CN30+CT30+CZ30+DF30+DL30+DR30+DX30+ED30+EJ30+EP30+EV30+FB30+FH30+FN30+FT30+FZ30+GF30+GL30+GR30+GX30+HD30+HJ30+HP30+HV30+IB30+IH30+IN30+IT30+IZ30+JF30+JL30+JR30+JX30+KD30+KJ30+KP30+KV30+LB30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I30" s="3" t="e">
        <f>LH30*$E30/[1]Сварка!$F$54</f>
        <v>#REF!</v>
      </c>
      <c r="LJ30" s="32" t="e">
        <f>O30+U30+AA30+AG30+AM30+AS30+AY30+BE30+BK30+BQ30+BW30+CC30+CI30+CO30+CU30+DA30+DG30+DM30+DS30+DY30+EE30+EK30+EQ30+EW30+FC30+FI30+FO30+FU30+GA30+GG30+GM30+GS30+GY30+HE30+HK30+HQ30+HW30+IC30+II30+IO30+IU30+JA30+JG30+JM30+JS30+JY30+KE30+KK30+KQ30+KW30+LC30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K30" s="3" t="e">
        <f>LJ30*$E30/[1]Сварка!$F$54</f>
        <v>#REF!</v>
      </c>
      <c r="LL30" s="32" t="e">
        <f>P30+V30+AB30+AH30+AN30+AT30+AZ30+BF30+BL30+BR30+BX30+CD30+CJ30+CP30+CV30+DB30+DH30+DN30+DT30+DZ30+EF30+EL30+ER30+EX30+FD30+FJ30+FP30+FV30+GB30+GH30+GN30+GT30+GZ30+HF30+HL30+HR30+HX30+ID30+IJ30+IP30+IV30+JB30+JH30+JN30+JT30+JZ30+KF30+KL30+KR30+KX30+LD30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M30" s="3" t="e">
        <f>LL30*$E30/[1]Сварка!$F$54</f>
        <v>#REF!</v>
      </c>
      <c r="LN30" s="32" t="e">
        <f>Q30+W30+AC30+AI30+AO30+AU30+BA30+BG30+BM30+BS30+BY30+CE30+CK30+CQ30+CW30+DC30+DI30+DO30+DU30+EA30+EG30+EM30+ES30+EY30+FE30+FK30+FQ30+FW30+GC30+GI30+GO30+GU30+HA30+HG30+HM30+HS30+HY30+IE30+IK30+IQ30+IW30+JC30+JI30+JO30+JU30+KA30+KG30+KM30+KS30+KY30+LE30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O30" s="3" t="e">
        <f>LN30*$E30/[1]Сварка!$F$54</f>
        <v>#REF!</v>
      </c>
      <c r="LP30" s="32" t="e">
        <f t="shared" si="6"/>
        <v>#REF!</v>
      </c>
    </row>
    <row r="31" spans="1:328" x14ac:dyDescent="0.25">
      <c r="A31" s="33">
        <v>28</v>
      </c>
      <c r="B31" s="24" t="s">
        <v>42</v>
      </c>
      <c r="C31" s="24" t="s">
        <v>4</v>
      </c>
      <c r="D31" s="49">
        <v>12</v>
      </c>
      <c r="E31" s="49">
        <v>47.69</v>
      </c>
      <c r="F31" s="51">
        <f t="shared" si="2"/>
        <v>572.28</v>
      </c>
      <c r="G31" s="58">
        <f t="shared" si="0"/>
        <v>7.8417164847054462E-3</v>
      </c>
      <c r="H31" s="59">
        <f t="shared" si="3"/>
        <v>12</v>
      </c>
      <c r="I31" s="60">
        <f t="shared" si="1"/>
        <v>0</v>
      </c>
      <c r="J31" s="57"/>
      <c r="K31" s="61">
        <f t="shared" si="4"/>
        <v>0</v>
      </c>
      <c r="L31" s="65">
        <f t="shared" si="5"/>
        <v>0</v>
      </c>
      <c r="M31" s="13"/>
      <c r="N31" s="2"/>
      <c r="O31" s="2"/>
      <c r="P31" s="2"/>
      <c r="Q31" s="2"/>
      <c r="R31" s="2"/>
      <c r="S31" s="28"/>
      <c r="T31" s="34"/>
      <c r="U31" s="35"/>
      <c r="V31" s="35"/>
      <c r="W31" s="35"/>
      <c r="X31" s="36"/>
      <c r="Y31" s="28"/>
      <c r="Z31" s="34"/>
      <c r="AA31" s="35"/>
      <c r="AB31" s="35"/>
      <c r="AC31" s="35"/>
      <c r="AD31" s="36"/>
      <c r="AE31" s="28"/>
      <c r="AF31" s="34"/>
      <c r="AG31" s="35"/>
      <c r="AH31" s="35"/>
      <c r="AI31" s="35"/>
      <c r="AJ31" s="36"/>
      <c r="AK31" s="28">
        <f>SUM(AF31:AI31)*$E31/[1]Сварка!$F$54</f>
        <v>0</v>
      </c>
      <c r="AL31" s="34"/>
      <c r="AM31" s="35"/>
      <c r="AN31" s="35"/>
      <c r="AO31" s="35"/>
      <c r="AP31" s="36"/>
      <c r="AQ31" s="28">
        <f>SUM(AL31:AO31)*$E31/[1]Сварка!$F$54</f>
        <v>0</v>
      </c>
      <c r="AR31" s="34"/>
      <c r="AS31" s="35"/>
      <c r="AT31" s="35"/>
      <c r="AU31" s="35"/>
      <c r="AV31" s="36"/>
      <c r="AW31" s="28">
        <f>SUM(AR31:AU31)*$E31/[1]Сварка!$F$54</f>
        <v>0</v>
      </c>
      <c r="AX31" s="34"/>
      <c r="AY31" s="35"/>
      <c r="AZ31" s="35"/>
      <c r="BA31" s="35"/>
      <c r="BB31" s="36"/>
      <c r="BC31" s="28">
        <f>SUM(AX31:BA31)*$E31/[1]Сварка!$F$54</f>
        <v>0</v>
      </c>
      <c r="BD31" s="34"/>
      <c r="BE31" s="35"/>
      <c r="BF31" s="35"/>
      <c r="BG31" s="35"/>
      <c r="BH31" s="36"/>
      <c r="BI31" s="28">
        <f>SUM(BD31:BG31)*$E31/[1]Сварка!$F$54</f>
        <v>0</v>
      </c>
      <c r="BJ31" s="34"/>
      <c r="BK31" s="35"/>
      <c r="BL31" s="35"/>
      <c r="BM31" s="35"/>
      <c r="BN31" s="36"/>
      <c r="BO31" s="28">
        <f>SUM(BJ31:BM31)*$E31/[1]Сварка!$F$54</f>
        <v>0</v>
      </c>
      <c r="BP31" s="34"/>
      <c r="BQ31" s="35"/>
      <c r="BR31" s="35"/>
      <c r="BS31" s="35"/>
      <c r="BT31" s="36"/>
      <c r="BU31" s="28">
        <f>SUM(BP31:BS31)*$E31/[1]Сварка!$F$54</f>
        <v>0</v>
      </c>
      <c r="BV31" s="34"/>
      <c r="BW31" s="35"/>
      <c r="BX31" s="35"/>
      <c r="BY31" s="35"/>
      <c r="BZ31" s="36"/>
      <c r="CA31" s="28">
        <f>SUM(BV31:BY31)*$E31/[1]Сварка!$F$54</f>
        <v>0</v>
      </c>
      <c r="CB31" s="34"/>
      <c r="CC31" s="35"/>
      <c r="CD31" s="35"/>
      <c r="CE31" s="35"/>
      <c r="CF31" s="36"/>
      <c r="CG31" s="28">
        <f>SUM(CB31:CE31)*$E31/[1]Сварка!$F$54</f>
        <v>0</v>
      </c>
      <c r="CH31" s="34"/>
      <c r="CI31" s="35"/>
      <c r="CJ31" s="35"/>
      <c r="CK31" s="35"/>
      <c r="CL31" s="36"/>
      <c r="CM31" s="28">
        <f>SUM(CH31:CK31)*$E31/[1]Сварка!$F$54</f>
        <v>0</v>
      </c>
      <c r="CN31" s="34"/>
      <c r="CO31" s="35"/>
      <c r="CP31" s="35"/>
      <c r="CQ31" s="35"/>
      <c r="CR31" s="36"/>
      <c r="CS31" s="28">
        <f>SUM(CN31:CQ31)*$E31/[1]Сварка!$F$54</f>
        <v>0</v>
      </c>
      <c r="CT31" s="34"/>
      <c r="CU31" s="35"/>
      <c r="CV31" s="35"/>
      <c r="CW31" s="35"/>
      <c r="CX31" s="36"/>
      <c r="CY31" s="28">
        <f>SUM(CT31:CW31)*$E31/[1]Сварка!$F$54</f>
        <v>0</v>
      </c>
      <c r="CZ31" s="34"/>
      <c r="DA31" s="35"/>
      <c r="DB31" s="35"/>
      <c r="DC31" s="35"/>
      <c r="DD31" s="36"/>
      <c r="DE31" s="28">
        <f>SUM(CZ31:DC31)*$E31/[1]Сварка!$F$54</f>
        <v>0</v>
      </c>
      <c r="DF31" s="34"/>
      <c r="DG31" s="35"/>
      <c r="DH31" s="35"/>
      <c r="DI31" s="35"/>
      <c r="DJ31" s="36"/>
      <c r="DK31" s="28">
        <f>SUM(DF31:DI31)*$E31/[1]Сварка!$F$54</f>
        <v>0</v>
      </c>
      <c r="DL31" s="34"/>
      <c r="DM31" s="35"/>
      <c r="DN31" s="35"/>
      <c r="DO31" s="35"/>
      <c r="DP31" s="36"/>
      <c r="DQ31" s="28">
        <f>SUM(DL31:DO31)*$E31/[1]Сварка!$F$54</f>
        <v>0</v>
      </c>
      <c r="DR31" s="34"/>
      <c r="DS31" s="35"/>
      <c r="DT31" s="35"/>
      <c r="DU31" s="35"/>
      <c r="DV31" s="36"/>
      <c r="DW31" s="28">
        <f>SUM(DR31:DU31)*$E31/[1]Сварка!$F$54</f>
        <v>0</v>
      </c>
      <c r="DX31" s="34"/>
      <c r="DY31" s="35"/>
      <c r="DZ31" s="35"/>
      <c r="EA31" s="35"/>
      <c r="EB31" s="36"/>
      <c r="EC31" s="28">
        <f>SUM(DX31:EA31)*$E31/[1]Сварка!$F$54</f>
        <v>0</v>
      </c>
      <c r="ED31" s="34"/>
      <c r="EE31" s="35"/>
      <c r="EF31" s="35"/>
      <c r="EG31" s="35"/>
      <c r="EH31" s="36"/>
      <c r="EI31" s="28">
        <f>SUM(ED31:EG31)*$E31/[1]Сварка!$F$54</f>
        <v>0</v>
      </c>
      <c r="EJ31" s="34"/>
      <c r="EK31" s="35"/>
      <c r="EL31" s="35"/>
      <c r="EM31" s="35"/>
      <c r="EN31" s="36"/>
      <c r="EO31" s="28">
        <f>SUM(EJ31:EM31)*$E31/[1]Сварка!$F$54</f>
        <v>0</v>
      </c>
      <c r="EP31" s="34"/>
      <c r="EQ31" s="35"/>
      <c r="ER31" s="35"/>
      <c r="ES31" s="35"/>
      <c r="ET31" s="36"/>
      <c r="EU31" s="28">
        <f>SUM(EP31:ES31)*$E31/[1]Сварка!$F$54</f>
        <v>0</v>
      </c>
      <c r="EV31" s="34"/>
      <c r="EW31" s="35"/>
      <c r="EX31" s="35"/>
      <c r="EY31" s="35"/>
      <c r="EZ31" s="36"/>
      <c r="FA31" s="28">
        <f>SUM(EV31:EY31)*$E31/[1]Сварка!$F$54</f>
        <v>0</v>
      </c>
      <c r="FB31" s="34"/>
      <c r="FC31" s="35"/>
      <c r="FD31" s="35"/>
      <c r="FE31" s="35"/>
      <c r="FF31" s="36"/>
      <c r="FG31" s="28">
        <f>SUM(FB31:FE31)*$E31/[1]Сварка!$F$54</f>
        <v>0</v>
      </c>
      <c r="FH31" s="34"/>
      <c r="FI31" s="35"/>
      <c r="FJ31" s="35"/>
      <c r="FK31" s="35"/>
      <c r="FL31" s="36"/>
      <c r="FM31" s="28">
        <f>SUM(FH31:FK31)*$E31/[1]Сварка!$F$54</f>
        <v>0</v>
      </c>
      <c r="FN31" s="34"/>
      <c r="FO31" s="35"/>
      <c r="FP31" s="35"/>
      <c r="FQ31" s="35"/>
      <c r="FR31" s="36"/>
      <c r="FS31" s="28">
        <f>SUM(FN31:FQ31)*$E31/[1]Сварка!$F$54</f>
        <v>0</v>
      </c>
      <c r="FT31" s="34"/>
      <c r="FU31" s="35"/>
      <c r="FV31" s="35"/>
      <c r="FW31" s="35"/>
      <c r="FX31" s="36"/>
      <c r="FY31" s="28">
        <f>SUM(FT31:FW31)*$E31/[1]Сварка!$F$54</f>
        <v>0</v>
      </c>
      <c r="FZ31" s="34"/>
      <c r="GA31" s="35"/>
      <c r="GB31" s="35"/>
      <c r="GC31" s="35"/>
      <c r="GD31" s="36"/>
      <c r="GE31" s="28">
        <f>SUM(FZ31:GC31)*$E31/[1]Сварка!$F$54</f>
        <v>0</v>
      </c>
      <c r="GF31" s="34"/>
      <c r="GG31" s="35"/>
      <c r="GH31" s="35"/>
      <c r="GI31" s="35"/>
      <c r="GJ31" s="36"/>
      <c r="GK31" s="28">
        <f>SUM(GF31:GI31)*$E31/[1]Сварка!$F$54</f>
        <v>0</v>
      </c>
      <c r="GL31" s="34"/>
      <c r="GM31" s="35"/>
      <c r="GN31" s="35"/>
      <c r="GO31" s="35"/>
      <c r="GP31" s="36"/>
      <c r="GQ31" s="28">
        <f>SUM(GL31:GO31)*$E31/[1]Сварка!$F$54</f>
        <v>0</v>
      </c>
      <c r="GR31" s="34"/>
      <c r="GS31" s="35"/>
      <c r="GT31" s="35"/>
      <c r="GU31" s="35"/>
      <c r="GV31" s="36"/>
      <c r="GW31" s="28">
        <f>SUM(GR31:GU31)*$E31/[1]Сварка!$F$54</f>
        <v>0</v>
      </c>
      <c r="GX31" s="34"/>
      <c r="GY31" s="35"/>
      <c r="GZ31" s="35"/>
      <c r="HA31" s="35"/>
      <c r="HB31" s="36"/>
      <c r="HC31" s="28">
        <f>SUM(GX31:HA31)*$E31/[1]Сварка!$F$54</f>
        <v>0</v>
      </c>
      <c r="HD31" s="34"/>
      <c r="HE31" s="35"/>
      <c r="HF31" s="35"/>
      <c r="HG31" s="35"/>
      <c r="HH31" s="36"/>
      <c r="HI31" s="28">
        <f>SUM(HD31:HG31)*$E31/[1]Сварка!$F$54</f>
        <v>0</v>
      </c>
      <c r="HJ31" s="34"/>
      <c r="HK31" s="35"/>
      <c r="HL31" s="35"/>
      <c r="HM31" s="35"/>
      <c r="HN31" s="36"/>
      <c r="HO31" s="28">
        <f>SUM(HJ31:HM31)*$E31/[1]Сварка!$F$54</f>
        <v>0</v>
      </c>
      <c r="HP31" s="34"/>
      <c r="HQ31" s="35"/>
      <c r="HR31" s="35"/>
      <c r="HS31" s="35"/>
      <c r="HT31" s="36"/>
      <c r="HU31" s="28">
        <f>SUM(HP31:HS31)*$E31/[1]Сварка!$F$54</f>
        <v>0</v>
      </c>
      <c r="HV31" s="34"/>
      <c r="HW31" s="35"/>
      <c r="HX31" s="35"/>
      <c r="HY31" s="35"/>
      <c r="HZ31" s="36"/>
      <c r="IA31" s="28">
        <f>SUM(HV31:HY31)*$E31/[1]Сварка!$F$54</f>
        <v>0</v>
      </c>
      <c r="IB31" s="34"/>
      <c r="IC31" s="35"/>
      <c r="ID31" s="35"/>
      <c r="IE31" s="35"/>
      <c r="IF31" s="36"/>
      <c r="IG31" s="28">
        <f>SUM(IB31:IE31)*$E31/[1]Сварка!$F$54</f>
        <v>0</v>
      </c>
      <c r="IH31" s="34"/>
      <c r="II31" s="35"/>
      <c r="IJ31" s="35"/>
      <c r="IK31" s="35"/>
      <c r="IL31" s="36"/>
      <c r="IM31" s="28">
        <f>SUM(IH31:IK31)*$E31/[1]Сварка!$F$54</f>
        <v>0</v>
      </c>
      <c r="IN31" s="34"/>
      <c r="IO31" s="35"/>
      <c r="IP31" s="35"/>
      <c r="IQ31" s="35"/>
      <c r="IR31" s="36"/>
      <c r="IS31" s="28">
        <f>SUM(IN31:IQ31)*$E31/[1]Сварка!$F$54</f>
        <v>0</v>
      </c>
      <c r="IT31" s="34"/>
      <c r="IU31" s="35"/>
      <c r="IV31" s="35"/>
      <c r="IW31" s="35"/>
      <c r="IX31" s="36"/>
      <c r="IY31" s="28">
        <f>SUM(IT31:IW31)*$E31/[1]Сварка!$F$54</f>
        <v>0</v>
      </c>
      <c r="IZ31" s="34"/>
      <c r="JA31" s="35"/>
      <c r="JB31" s="35"/>
      <c r="JC31" s="35"/>
      <c r="JD31" s="36"/>
      <c r="JE31" s="28">
        <f>SUM(IZ31:JC31)*$E31/[1]Сварка!$F$54</f>
        <v>0</v>
      </c>
      <c r="JF31" s="34"/>
      <c r="JG31" s="35"/>
      <c r="JH31" s="35"/>
      <c r="JI31" s="35"/>
      <c r="JJ31" s="36"/>
      <c r="JK31" s="28">
        <f>SUM(JF31:JI31)*$E31/[1]Сварка!$F$54</f>
        <v>0</v>
      </c>
      <c r="JL31" s="34"/>
      <c r="JM31" s="35"/>
      <c r="JN31" s="35"/>
      <c r="JO31" s="35"/>
      <c r="JP31" s="36"/>
      <c r="JQ31" s="28">
        <f>SUM(JL31:JO31)*$E31/[1]Сварка!$F$54</f>
        <v>0</v>
      </c>
      <c r="JR31" s="34"/>
      <c r="JS31" s="35"/>
      <c r="JT31" s="35"/>
      <c r="JU31" s="35"/>
      <c r="JV31" s="36"/>
      <c r="JW31" s="28">
        <f>SUM(JR31:JU31)*$E31/[1]Сварка!$F$54</f>
        <v>0</v>
      </c>
      <c r="JX31" s="34"/>
      <c r="JY31" s="35"/>
      <c r="JZ31" s="35"/>
      <c r="KA31" s="35"/>
      <c r="KB31" s="36"/>
      <c r="KC31" s="28">
        <f>SUM(JX31:KA31)*$E31/[1]Сварка!$F$54</f>
        <v>0</v>
      </c>
      <c r="KD31" s="34"/>
      <c r="KE31" s="35"/>
      <c r="KF31" s="35"/>
      <c r="KG31" s="35"/>
      <c r="KH31" s="36"/>
      <c r="KI31" s="28">
        <f>SUM(KD31:KG31)*$E31/[1]Сварка!$F$54</f>
        <v>0</v>
      </c>
      <c r="KJ31" s="34"/>
      <c r="KK31" s="35"/>
      <c r="KL31" s="35"/>
      <c r="KM31" s="35"/>
      <c r="KN31" s="36"/>
      <c r="KO31" s="28">
        <f>SUM(KJ31:KM31)*$E31/[1]Сварка!$F$54</f>
        <v>0</v>
      </c>
      <c r="KP31" s="34"/>
      <c r="KQ31" s="35"/>
      <c r="KR31" s="35"/>
      <c r="KS31" s="35"/>
      <c r="KT31" s="36"/>
      <c r="KU31" s="28">
        <f>SUM(KP31:KS31)*$E31/[1]Сварка!$F$54</f>
        <v>0</v>
      </c>
      <c r="KV31" s="34"/>
      <c r="KW31" s="35"/>
      <c r="KX31" s="35"/>
      <c r="KY31" s="35"/>
      <c r="KZ31" s="36"/>
      <c r="LA31" s="28">
        <f>SUM(KV31:KY31)*$E31/[1]Сварка!$F$54</f>
        <v>0</v>
      </c>
      <c r="LB31" s="34"/>
      <c r="LC31" s="35"/>
      <c r="LD31" s="35"/>
      <c r="LE31" s="35"/>
      <c r="LF31" s="36"/>
      <c r="LG31" s="28">
        <f>SUM(LB31:LE31)*$E31/[1]Сварка!$F$54</f>
        <v>0</v>
      </c>
      <c r="LH31" s="32" t="e">
        <f>N31+T31+Z31+AF31+AL31+AR31+AX31+BD31+BJ31+BP31+BV31+CB31+CH31+CN31+CT31+CZ31+DF31+DL31+DR31+DX31+ED31+EJ31+EP31+EV31+FB31+FH31+FN31+FT31+FZ31+GF31+GL31+GR31+GX31+HD31+HJ31+HP31+HV31+IB31+IH31+IN31+IT31+IZ31+JF31+JL31+JR31+JX31+KD31+KJ31+KP31+KV31+LB31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I31" s="3" t="e">
        <f>LH31*$E31/[1]Сварка!$F$54</f>
        <v>#REF!</v>
      </c>
      <c r="LJ31" s="32" t="e">
        <f>O31+U31+AA31+AG31+AM31+AS31+AY31+BE31+BK31+BQ31+BW31+CC31+CI31+CO31+CU31+DA31+DG31+DM31+DS31+DY31+EE31+EK31+EQ31+EW31+FC31+FI31+FO31+FU31+GA31+GG31+GM31+GS31+GY31+HE31+HK31+HQ31+HW31+IC31+II31+IO31+IU31+JA31+JG31+JM31+JS31+JY31+KE31+KK31+KQ31+KW31+LC31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K31" s="3" t="e">
        <f>LJ31*$E31/[1]Сварка!$F$54</f>
        <v>#REF!</v>
      </c>
      <c r="LL31" s="32" t="e">
        <f>P31+V31+AB31+AH31+AN31+AT31+AZ31+BF31+BL31+BR31+BX31+CD31+CJ31+CP31+CV31+DB31+DH31+DN31+DT31+DZ31+EF31+EL31+ER31+EX31+FD31+FJ31+FP31+FV31+GB31+GH31+GN31+GT31+GZ31+HF31+HL31+HR31+HX31+ID31+IJ31+IP31+IV31+JB31+JH31+JN31+JT31+JZ31+KF31+KL31+KR31+KX31+LD31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M31" s="3" t="e">
        <f>LL31*$E31/[1]Сварка!$F$54</f>
        <v>#REF!</v>
      </c>
      <c r="LN31" s="32" t="e">
        <f>Q31+W31+AC31+AI31+AO31+AU31+BA31+BG31+BM31+BS31+BY31+CE31+CK31+CQ31+CW31+DC31+DI31+DO31+DU31+EA31+EG31+EM31+ES31+EY31+FE31+FK31+FQ31+FW31+GC31+GI31+GO31+GU31+HA31+HG31+HM31+HS31+HY31+IE31+IK31+IQ31+IW31+JC31+JI31+JO31+JU31+KA31+KG31+KM31+KS31+KY31+LE31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O31" s="3" t="e">
        <f>LN31*$E31/[1]Сварка!$F$54</f>
        <v>#REF!</v>
      </c>
      <c r="LP31" s="32" t="e">
        <f t="shared" si="6"/>
        <v>#REF!</v>
      </c>
    </row>
    <row r="32" spans="1:328" ht="30" x14ac:dyDescent="0.25">
      <c r="A32" s="33">
        <v>29</v>
      </c>
      <c r="B32" s="24" t="s">
        <v>43</v>
      </c>
      <c r="C32" s="24" t="s">
        <v>75</v>
      </c>
      <c r="D32" s="49">
        <v>2</v>
      </c>
      <c r="E32" s="49">
        <v>150.86000000000001</v>
      </c>
      <c r="F32" s="51">
        <f t="shared" si="2"/>
        <v>301.72000000000003</v>
      </c>
      <c r="G32" s="58">
        <f t="shared" si="0"/>
        <v>4.1343445477132305E-3</v>
      </c>
      <c r="H32" s="59">
        <f t="shared" si="3"/>
        <v>2</v>
      </c>
      <c r="I32" s="60">
        <f t="shared" si="1"/>
        <v>0</v>
      </c>
      <c r="J32" s="57"/>
      <c r="K32" s="61">
        <f t="shared" si="4"/>
        <v>0</v>
      </c>
      <c r="L32" s="65">
        <f t="shared" si="5"/>
        <v>0</v>
      </c>
      <c r="M32" s="13"/>
      <c r="N32" s="2"/>
      <c r="O32" s="2"/>
      <c r="P32" s="2"/>
      <c r="Q32" s="2"/>
      <c r="R32" s="2"/>
      <c r="S32" s="28"/>
      <c r="T32" s="34"/>
      <c r="U32" s="35"/>
      <c r="V32" s="35"/>
      <c r="W32" s="35"/>
      <c r="X32" s="36"/>
      <c r="Y32" s="28"/>
      <c r="Z32" s="34"/>
      <c r="AA32" s="35"/>
      <c r="AB32" s="35"/>
      <c r="AC32" s="35"/>
      <c r="AD32" s="36"/>
      <c r="AE32" s="28"/>
      <c r="AF32" s="34"/>
      <c r="AG32" s="35"/>
      <c r="AH32" s="35"/>
      <c r="AI32" s="35"/>
      <c r="AJ32" s="36"/>
      <c r="AK32" s="28">
        <f>SUM(AF32:AI32)*$E32/[1]Сварка!$F$54</f>
        <v>0</v>
      </c>
      <c r="AL32" s="34"/>
      <c r="AM32" s="35"/>
      <c r="AN32" s="35"/>
      <c r="AO32" s="35"/>
      <c r="AP32" s="36"/>
      <c r="AQ32" s="28">
        <f>SUM(AL32:AO32)*$E32/[1]Сварка!$F$54</f>
        <v>0</v>
      </c>
      <c r="AR32" s="34"/>
      <c r="AS32" s="35"/>
      <c r="AT32" s="35"/>
      <c r="AU32" s="35"/>
      <c r="AV32" s="36"/>
      <c r="AW32" s="28">
        <f>SUM(AR32:AU32)*$E32/[1]Сварка!$F$54</f>
        <v>0</v>
      </c>
      <c r="AX32" s="34"/>
      <c r="AY32" s="35"/>
      <c r="AZ32" s="35"/>
      <c r="BA32" s="35"/>
      <c r="BB32" s="36"/>
      <c r="BC32" s="28">
        <f>SUM(AX32:BA32)*$E32/[1]Сварка!$F$54</f>
        <v>0</v>
      </c>
      <c r="BD32" s="34"/>
      <c r="BE32" s="35"/>
      <c r="BF32" s="35"/>
      <c r="BG32" s="35"/>
      <c r="BH32" s="36"/>
      <c r="BI32" s="28">
        <f>SUM(BD32:BG32)*$E32/[1]Сварка!$F$54</f>
        <v>0</v>
      </c>
      <c r="BJ32" s="34"/>
      <c r="BK32" s="35"/>
      <c r="BL32" s="35"/>
      <c r="BM32" s="35"/>
      <c r="BN32" s="36"/>
      <c r="BO32" s="28">
        <f>SUM(BJ32:BM32)*$E32/[1]Сварка!$F$54</f>
        <v>0</v>
      </c>
      <c r="BP32" s="34"/>
      <c r="BQ32" s="35"/>
      <c r="BR32" s="35"/>
      <c r="BS32" s="35"/>
      <c r="BT32" s="36"/>
      <c r="BU32" s="28">
        <f>SUM(BP32:BS32)*$E32/[1]Сварка!$F$54</f>
        <v>0</v>
      </c>
      <c r="BV32" s="34"/>
      <c r="BW32" s="35"/>
      <c r="BX32" s="35"/>
      <c r="BY32" s="35"/>
      <c r="BZ32" s="36"/>
      <c r="CA32" s="28">
        <f>SUM(BV32:BY32)*$E32/[1]Сварка!$F$54</f>
        <v>0</v>
      </c>
      <c r="CB32" s="34"/>
      <c r="CC32" s="35"/>
      <c r="CD32" s="35"/>
      <c r="CE32" s="35"/>
      <c r="CF32" s="36"/>
      <c r="CG32" s="28">
        <f>SUM(CB32:CE32)*$E32/[1]Сварка!$F$54</f>
        <v>0</v>
      </c>
      <c r="CH32" s="34"/>
      <c r="CI32" s="35"/>
      <c r="CJ32" s="35"/>
      <c r="CK32" s="35"/>
      <c r="CL32" s="36"/>
      <c r="CM32" s="28">
        <f>SUM(CH32:CK32)*$E32/[1]Сварка!$F$54</f>
        <v>0</v>
      </c>
      <c r="CN32" s="34"/>
      <c r="CO32" s="35"/>
      <c r="CP32" s="35"/>
      <c r="CQ32" s="35"/>
      <c r="CR32" s="36"/>
      <c r="CS32" s="28">
        <f>SUM(CN32:CQ32)*$E32/[1]Сварка!$F$54</f>
        <v>0</v>
      </c>
      <c r="CT32" s="34"/>
      <c r="CU32" s="35"/>
      <c r="CV32" s="35"/>
      <c r="CW32" s="35"/>
      <c r="CX32" s="36"/>
      <c r="CY32" s="28">
        <f>SUM(CT32:CW32)*$E32/[1]Сварка!$F$54</f>
        <v>0</v>
      </c>
      <c r="CZ32" s="34"/>
      <c r="DA32" s="35"/>
      <c r="DB32" s="35"/>
      <c r="DC32" s="35"/>
      <c r="DD32" s="36"/>
      <c r="DE32" s="28">
        <f>SUM(CZ32:DC32)*$E32/[1]Сварка!$F$54</f>
        <v>0</v>
      </c>
      <c r="DF32" s="34"/>
      <c r="DG32" s="35"/>
      <c r="DH32" s="35"/>
      <c r="DI32" s="35"/>
      <c r="DJ32" s="36"/>
      <c r="DK32" s="28">
        <f>SUM(DF32:DI32)*$E32/[1]Сварка!$F$54</f>
        <v>0</v>
      </c>
      <c r="DL32" s="34"/>
      <c r="DM32" s="35"/>
      <c r="DN32" s="35"/>
      <c r="DO32" s="35"/>
      <c r="DP32" s="36"/>
      <c r="DQ32" s="28">
        <f>SUM(DL32:DO32)*$E32/[1]Сварка!$F$54</f>
        <v>0</v>
      </c>
      <c r="DR32" s="34"/>
      <c r="DS32" s="35"/>
      <c r="DT32" s="35"/>
      <c r="DU32" s="35"/>
      <c r="DV32" s="36"/>
      <c r="DW32" s="28">
        <f>SUM(DR32:DU32)*$E32/[1]Сварка!$F$54</f>
        <v>0</v>
      </c>
      <c r="DX32" s="34"/>
      <c r="DY32" s="35"/>
      <c r="DZ32" s="35"/>
      <c r="EA32" s="35"/>
      <c r="EB32" s="36"/>
      <c r="EC32" s="28">
        <f>SUM(DX32:EA32)*$E32/[1]Сварка!$F$54</f>
        <v>0</v>
      </c>
      <c r="ED32" s="34"/>
      <c r="EE32" s="35"/>
      <c r="EF32" s="35"/>
      <c r="EG32" s="35"/>
      <c r="EH32" s="36"/>
      <c r="EI32" s="28">
        <f>SUM(ED32:EG32)*$E32/[1]Сварка!$F$54</f>
        <v>0</v>
      </c>
      <c r="EJ32" s="34"/>
      <c r="EK32" s="35"/>
      <c r="EL32" s="35"/>
      <c r="EM32" s="35"/>
      <c r="EN32" s="36"/>
      <c r="EO32" s="28">
        <f>SUM(EJ32:EM32)*$E32/[1]Сварка!$F$54</f>
        <v>0</v>
      </c>
      <c r="EP32" s="34"/>
      <c r="EQ32" s="35"/>
      <c r="ER32" s="35"/>
      <c r="ES32" s="35"/>
      <c r="ET32" s="36"/>
      <c r="EU32" s="28">
        <f>SUM(EP32:ES32)*$E32/[1]Сварка!$F$54</f>
        <v>0</v>
      </c>
      <c r="EV32" s="34"/>
      <c r="EW32" s="35"/>
      <c r="EX32" s="35"/>
      <c r="EY32" s="35"/>
      <c r="EZ32" s="36"/>
      <c r="FA32" s="28">
        <f>SUM(EV32:EY32)*$E32/[1]Сварка!$F$54</f>
        <v>0</v>
      </c>
      <c r="FB32" s="34"/>
      <c r="FC32" s="35"/>
      <c r="FD32" s="35"/>
      <c r="FE32" s="35"/>
      <c r="FF32" s="36"/>
      <c r="FG32" s="28">
        <f>SUM(FB32:FE32)*$E32/[1]Сварка!$F$54</f>
        <v>0</v>
      </c>
      <c r="FH32" s="34"/>
      <c r="FI32" s="35"/>
      <c r="FJ32" s="35"/>
      <c r="FK32" s="35"/>
      <c r="FL32" s="36"/>
      <c r="FM32" s="28">
        <f>SUM(FH32:FK32)*$E32/[1]Сварка!$F$54</f>
        <v>0</v>
      </c>
      <c r="FN32" s="34"/>
      <c r="FO32" s="35"/>
      <c r="FP32" s="35"/>
      <c r="FQ32" s="35"/>
      <c r="FR32" s="36"/>
      <c r="FS32" s="28">
        <f>SUM(FN32:FQ32)*$E32/[1]Сварка!$F$54</f>
        <v>0</v>
      </c>
      <c r="FT32" s="34"/>
      <c r="FU32" s="35"/>
      <c r="FV32" s="35"/>
      <c r="FW32" s="35"/>
      <c r="FX32" s="36"/>
      <c r="FY32" s="28">
        <f>SUM(FT32:FW32)*$E32/[1]Сварка!$F$54</f>
        <v>0</v>
      </c>
      <c r="FZ32" s="34"/>
      <c r="GA32" s="35"/>
      <c r="GB32" s="35"/>
      <c r="GC32" s="35"/>
      <c r="GD32" s="36"/>
      <c r="GE32" s="28">
        <f>SUM(FZ32:GC32)*$E32/[1]Сварка!$F$54</f>
        <v>0</v>
      </c>
      <c r="GF32" s="34"/>
      <c r="GG32" s="35"/>
      <c r="GH32" s="35"/>
      <c r="GI32" s="35"/>
      <c r="GJ32" s="36"/>
      <c r="GK32" s="28">
        <f>SUM(GF32:GI32)*$E32/[1]Сварка!$F$54</f>
        <v>0</v>
      </c>
      <c r="GL32" s="34"/>
      <c r="GM32" s="35"/>
      <c r="GN32" s="35"/>
      <c r="GO32" s="35"/>
      <c r="GP32" s="36"/>
      <c r="GQ32" s="28">
        <f>SUM(GL32:GO32)*$E32/[1]Сварка!$F$54</f>
        <v>0</v>
      </c>
      <c r="GR32" s="34"/>
      <c r="GS32" s="35"/>
      <c r="GT32" s="35"/>
      <c r="GU32" s="35"/>
      <c r="GV32" s="36"/>
      <c r="GW32" s="28">
        <f>SUM(GR32:GU32)*$E32/[1]Сварка!$F$54</f>
        <v>0</v>
      </c>
      <c r="GX32" s="34"/>
      <c r="GY32" s="35"/>
      <c r="GZ32" s="35"/>
      <c r="HA32" s="35"/>
      <c r="HB32" s="36"/>
      <c r="HC32" s="28">
        <f>SUM(GX32:HA32)*$E32/[1]Сварка!$F$54</f>
        <v>0</v>
      </c>
      <c r="HD32" s="34"/>
      <c r="HE32" s="35"/>
      <c r="HF32" s="35"/>
      <c r="HG32" s="35"/>
      <c r="HH32" s="36"/>
      <c r="HI32" s="28">
        <f>SUM(HD32:HG32)*$E32/[1]Сварка!$F$54</f>
        <v>0</v>
      </c>
      <c r="HJ32" s="34"/>
      <c r="HK32" s="35"/>
      <c r="HL32" s="35"/>
      <c r="HM32" s="35"/>
      <c r="HN32" s="36"/>
      <c r="HO32" s="28">
        <f>SUM(HJ32:HM32)*$E32/[1]Сварка!$F$54</f>
        <v>0</v>
      </c>
      <c r="HP32" s="34"/>
      <c r="HQ32" s="35"/>
      <c r="HR32" s="35"/>
      <c r="HS32" s="35"/>
      <c r="HT32" s="36"/>
      <c r="HU32" s="28">
        <f>SUM(HP32:HS32)*$E32/[1]Сварка!$F$54</f>
        <v>0</v>
      </c>
      <c r="HV32" s="34"/>
      <c r="HW32" s="35"/>
      <c r="HX32" s="35"/>
      <c r="HY32" s="35"/>
      <c r="HZ32" s="36"/>
      <c r="IA32" s="28">
        <f>SUM(HV32:HY32)*$E32/[1]Сварка!$F$54</f>
        <v>0</v>
      </c>
      <c r="IB32" s="34"/>
      <c r="IC32" s="35"/>
      <c r="ID32" s="35"/>
      <c r="IE32" s="35"/>
      <c r="IF32" s="36"/>
      <c r="IG32" s="28">
        <f>SUM(IB32:IE32)*$E32/[1]Сварка!$F$54</f>
        <v>0</v>
      </c>
      <c r="IH32" s="34"/>
      <c r="II32" s="35"/>
      <c r="IJ32" s="35"/>
      <c r="IK32" s="35"/>
      <c r="IL32" s="36"/>
      <c r="IM32" s="28">
        <f>SUM(IH32:IK32)*$E32/[1]Сварка!$F$54</f>
        <v>0</v>
      </c>
      <c r="IN32" s="34"/>
      <c r="IO32" s="35"/>
      <c r="IP32" s="35"/>
      <c r="IQ32" s="35"/>
      <c r="IR32" s="36"/>
      <c r="IS32" s="28">
        <f>SUM(IN32:IQ32)*$E32/[1]Сварка!$F$54</f>
        <v>0</v>
      </c>
      <c r="IT32" s="34"/>
      <c r="IU32" s="35"/>
      <c r="IV32" s="35"/>
      <c r="IW32" s="35"/>
      <c r="IX32" s="36"/>
      <c r="IY32" s="28">
        <f>SUM(IT32:IW32)*$E32/[1]Сварка!$F$54</f>
        <v>0</v>
      </c>
      <c r="IZ32" s="34"/>
      <c r="JA32" s="35"/>
      <c r="JB32" s="35"/>
      <c r="JC32" s="35"/>
      <c r="JD32" s="36"/>
      <c r="JE32" s="28">
        <f>SUM(IZ32:JC32)*$E32/[1]Сварка!$F$54</f>
        <v>0</v>
      </c>
      <c r="JF32" s="34"/>
      <c r="JG32" s="35"/>
      <c r="JH32" s="35"/>
      <c r="JI32" s="35"/>
      <c r="JJ32" s="36"/>
      <c r="JK32" s="28">
        <f>SUM(JF32:JI32)*$E32/[1]Сварка!$F$54</f>
        <v>0</v>
      </c>
      <c r="JL32" s="34"/>
      <c r="JM32" s="35"/>
      <c r="JN32" s="35"/>
      <c r="JO32" s="35"/>
      <c r="JP32" s="36"/>
      <c r="JQ32" s="28">
        <f>SUM(JL32:JO32)*$E32/[1]Сварка!$F$54</f>
        <v>0</v>
      </c>
      <c r="JR32" s="34"/>
      <c r="JS32" s="35"/>
      <c r="JT32" s="35"/>
      <c r="JU32" s="35"/>
      <c r="JV32" s="36"/>
      <c r="JW32" s="28">
        <f>SUM(JR32:JU32)*$E32/[1]Сварка!$F$54</f>
        <v>0</v>
      </c>
      <c r="JX32" s="34"/>
      <c r="JY32" s="35"/>
      <c r="JZ32" s="35"/>
      <c r="KA32" s="35"/>
      <c r="KB32" s="36"/>
      <c r="KC32" s="28">
        <f>SUM(JX32:KA32)*$E32/[1]Сварка!$F$54</f>
        <v>0</v>
      </c>
      <c r="KD32" s="34"/>
      <c r="KE32" s="35"/>
      <c r="KF32" s="35"/>
      <c r="KG32" s="35"/>
      <c r="KH32" s="36"/>
      <c r="KI32" s="28">
        <f>SUM(KD32:KG32)*$E32/[1]Сварка!$F$54</f>
        <v>0</v>
      </c>
      <c r="KJ32" s="34"/>
      <c r="KK32" s="35"/>
      <c r="KL32" s="35"/>
      <c r="KM32" s="35"/>
      <c r="KN32" s="36"/>
      <c r="KO32" s="28">
        <f>SUM(KJ32:KM32)*$E32/[1]Сварка!$F$54</f>
        <v>0</v>
      </c>
      <c r="KP32" s="34"/>
      <c r="KQ32" s="35"/>
      <c r="KR32" s="35"/>
      <c r="KS32" s="35"/>
      <c r="KT32" s="36"/>
      <c r="KU32" s="28">
        <f>SUM(KP32:KS32)*$E32/[1]Сварка!$F$54</f>
        <v>0</v>
      </c>
      <c r="KV32" s="34"/>
      <c r="KW32" s="35"/>
      <c r="KX32" s="35"/>
      <c r="KY32" s="35"/>
      <c r="KZ32" s="36"/>
      <c r="LA32" s="28">
        <f>SUM(KV32:KY32)*$E32/[1]Сварка!$F$54</f>
        <v>0</v>
      </c>
      <c r="LB32" s="34"/>
      <c r="LC32" s="35"/>
      <c r="LD32" s="35"/>
      <c r="LE32" s="35"/>
      <c r="LF32" s="36"/>
      <c r="LG32" s="28">
        <f>SUM(LB32:LE32)*$E32/[1]Сварка!$F$54</f>
        <v>0</v>
      </c>
      <c r="LH32" s="32" t="e">
        <f>N32+T32+Z32+AF32+AL32+AR32+AX32+BD32+BJ32+BP32+BV32+CB32+CH32+CN32+CT32+CZ32+DF32+DL32+DR32+DX32+ED32+EJ32+EP32+EV32+FB32+FH32+FN32+FT32+FZ32+GF32+GL32+GR32+GX32+HD32+HJ32+HP32+HV32+IB32+IH32+IN32+IT32+IZ32+JF32+JL32+JR32+JX32+KD32+KJ32+KP32+KV32+LB32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I32" s="3" t="e">
        <f>LH32*$E32/[1]Сварка!$F$54</f>
        <v>#REF!</v>
      </c>
      <c r="LJ32" s="32" t="e">
        <f>O32+U32+AA32+AG32+AM32+AS32+AY32+BE32+BK32+BQ32+BW32+CC32+CI32+CO32+CU32+DA32+DG32+DM32+DS32+DY32+EE32+EK32+EQ32+EW32+FC32+FI32+FO32+FU32+GA32+GG32+GM32+GS32+GY32+HE32+HK32+HQ32+HW32+IC32+II32+IO32+IU32+JA32+JG32+JM32+JS32+JY32+KE32+KK32+KQ32+KW32+LC32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K32" s="3" t="e">
        <f>LJ32*$E32/[1]Сварка!$F$54</f>
        <v>#REF!</v>
      </c>
      <c r="LL32" s="32" t="e">
        <f>P32+V32+AB32+AH32+AN32+AT32+AZ32+BF32+BL32+BR32+BX32+CD32+CJ32+CP32+CV32+DB32+DH32+DN32+DT32+DZ32+EF32+EL32+ER32+EX32+FD32+FJ32+FP32+FV32+GB32+GH32+GN32+GT32+GZ32+HF32+HL32+HR32+HX32+ID32+IJ32+IP32+IV32+JB32+JH32+JN32+JT32+JZ32+KF32+KL32+KR32+KX32+LD32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M32" s="3" t="e">
        <f>LL32*$E32/[1]Сварка!$F$54</f>
        <v>#REF!</v>
      </c>
      <c r="LN32" s="32" t="e">
        <f>Q32+W32+AC32+AI32+AO32+AU32+BA32+BG32+BM32+BS32+BY32+CE32+CK32+CQ32+CW32+DC32+DI32+DO32+DU32+EA32+EG32+EM32+ES32+EY32+FE32+FK32+FQ32+FW32+GC32+GI32+GO32+GU32+HA32+HG32+HM32+HS32+HY32+IE32+IK32+IQ32+IW32+JC32+JI32+JO32+JU32+KA32+KG32+KM32+KS32+KY32+LE32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O32" s="3" t="e">
        <f>LN32*$E32/[1]Сварка!$F$54</f>
        <v>#REF!</v>
      </c>
      <c r="LP32" s="32" t="e">
        <f t="shared" si="6"/>
        <v>#REF!</v>
      </c>
    </row>
    <row r="33" spans="1:328" ht="30" x14ac:dyDescent="0.25">
      <c r="A33" s="33">
        <v>30</v>
      </c>
      <c r="B33" s="24" t="s">
        <v>46</v>
      </c>
      <c r="C33" s="24" t="s">
        <v>76</v>
      </c>
      <c r="D33" s="49">
        <v>4</v>
      </c>
      <c r="E33" s="49">
        <v>997.2</v>
      </c>
      <c r="F33" s="51">
        <f t="shared" si="2"/>
        <v>3988.8</v>
      </c>
      <c r="G33" s="58">
        <f t="shared" si="0"/>
        <v>5.4656879000127709E-2</v>
      </c>
      <c r="H33" s="59">
        <f t="shared" si="3"/>
        <v>4</v>
      </c>
      <c r="I33" s="60">
        <f t="shared" si="1"/>
        <v>0</v>
      </c>
      <c r="J33" s="57"/>
      <c r="K33" s="61">
        <f t="shared" si="4"/>
        <v>0</v>
      </c>
      <c r="L33" s="65">
        <f t="shared" si="5"/>
        <v>0</v>
      </c>
      <c r="M33" s="13"/>
      <c r="N33" s="2"/>
      <c r="O33" s="2"/>
      <c r="P33" s="2"/>
      <c r="Q33" s="2"/>
      <c r="R33" s="2"/>
      <c r="S33" s="28"/>
      <c r="T33" s="34"/>
      <c r="U33" s="35"/>
      <c r="V33" s="35"/>
      <c r="W33" s="35"/>
      <c r="X33" s="36"/>
      <c r="Y33" s="28"/>
      <c r="Z33" s="34"/>
      <c r="AA33" s="35"/>
      <c r="AB33" s="35"/>
      <c r="AC33" s="35"/>
      <c r="AD33" s="36"/>
      <c r="AE33" s="28"/>
      <c r="AF33" s="34"/>
      <c r="AG33" s="35"/>
      <c r="AH33" s="35"/>
      <c r="AI33" s="35"/>
      <c r="AJ33" s="36"/>
      <c r="AK33" s="28">
        <f>SUM(AF33:AI33)*$E33/[1]Сварка!$F$54</f>
        <v>0</v>
      </c>
      <c r="AL33" s="34"/>
      <c r="AM33" s="35"/>
      <c r="AN33" s="35"/>
      <c r="AO33" s="35"/>
      <c r="AP33" s="36"/>
      <c r="AQ33" s="28">
        <f>SUM(AL33:AO33)*$E33/[1]Сварка!$F$54</f>
        <v>0</v>
      </c>
      <c r="AR33" s="34"/>
      <c r="AS33" s="35"/>
      <c r="AT33" s="35"/>
      <c r="AU33" s="35"/>
      <c r="AV33" s="36"/>
      <c r="AW33" s="28">
        <f>SUM(AR33:AU33)*$E33/[1]Сварка!$F$54</f>
        <v>0</v>
      </c>
      <c r="AX33" s="34"/>
      <c r="AY33" s="35"/>
      <c r="AZ33" s="35"/>
      <c r="BA33" s="35"/>
      <c r="BB33" s="36"/>
      <c r="BC33" s="28">
        <f>SUM(AX33:BA33)*$E33/[1]Сварка!$F$54</f>
        <v>0</v>
      </c>
      <c r="BD33" s="34"/>
      <c r="BE33" s="35"/>
      <c r="BF33" s="35"/>
      <c r="BG33" s="35"/>
      <c r="BH33" s="36"/>
      <c r="BI33" s="28">
        <f>SUM(BD33:BG33)*$E33/[1]Сварка!$F$54</f>
        <v>0</v>
      </c>
      <c r="BJ33" s="34"/>
      <c r="BK33" s="35"/>
      <c r="BL33" s="35"/>
      <c r="BM33" s="35"/>
      <c r="BN33" s="36"/>
      <c r="BO33" s="28">
        <f>SUM(BJ33:BM33)*$E33/[1]Сварка!$F$54</f>
        <v>0</v>
      </c>
      <c r="BP33" s="34"/>
      <c r="BQ33" s="35"/>
      <c r="BR33" s="35"/>
      <c r="BS33" s="35"/>
      <c r="BT33" s="36"/>
      <c r="BU33" s="28">
        <f>SUM(BP33:BS33)*$E33/[1]Сварка!$F$54</f>
        <v>0</v>
      </c>
      <c r="BV33" s="34"/>
      <c r="BW33" s="35"/>
      <c r="BX33" s="35"/>
      <c r="BY33" s="35"/>
      <c r="BZ33" s="36"/>
      <c r="CA33" s="28">
        <f>SUM(BV33:BY33)*$E33/[1]Сварка!$F$54</f>
        <v>0</v>
      </c>
      <c r="CB33" s="34"/>
      <c r="CC33" s="35"/>
      <c r="CD33" s="35"/>
      <c r="CE33" s="35"/>
      <c r="CF33" s="36"/>
      <c r="CG33" s="28">
        <f>SUM(CB33:CE33)*$E33/[1]Сварка!$F$54</f>
        <v>0</v>
      </c>
      <c r="CH33" s="34"/>
      <c r="CI33" s="35"/>
      <c r="CJ33" s="35"/>
      <c r="CK33" s="35"/>
      <c r="CL33" s="36"/>
      <c r="CM33" s="28">
        <f>SUM(CH33:CK33)*$E33/[1]Сварка!$F$54</f>
        <v>0</v>
      </c>
      <c r="CN33" s="34"/>
      <c r="CO33" s="35"/>
      <c r="CP33" s="35"/>
      <c r="CQ33" s="35"/>
      <c r="CR33" s="36"/>
      <c r="CS33" s="28">
        <f>SUM(CN33:CQ33)*$E33/[1]Сварка!$F$54</f>
        <v>0</v>
      </c>
      <c r="CT33" s="34"/>
      <c r="CU33" s="35"/>
      <c r="CV33" s="35"/>
      <c r="CW33" s="35"/>
      <c r="CX33" s="36"/>
      <c r="CY33" s="28">
        <f>SUM(CT33:CW33)*$E33/[1]Сварка!$F$54</f>
        <v>0</v>
      </c>
      <c r="CZ33" s="34"/>
      <c r="DA33" s="35"/>
      <c r="DB33" s="35"/>
      <c r="DC33" s="35"/>
      <c r="DD33" s="36"/>
      <c r="DE33" s="28">
        <f>SUM(CZ33:DC33)*$E33/[1]Сварка!$F$54</f>
        <v>0</v>
      </c>
      <c r="DF33" s="34"/>
      <c r="DG33" s="35"/>
      <c r="DH33" s="35"/>
      <c r="DI33" s="35"/>
      <c r="DJ33" s="36"/>
      <c r="DK33" s="28">
        <f>SUM(DF33:DI33)*$E33/[1]Сварка!$F$54</f>
        <v>0</v>
      </c>
      <c r="DL33" s="34"/>
      <c r="DM33" s="35"/>
      <c r="DN33" s="35"/>
      <c r="DO33" s="35"/>
      <c r="DP33" s="36"/>
      <c r="DQ33" s="28">
        <f>SUM(DL33:DO33)*$E33/[1]Сварка!$F$54</f>
        <v>0</v>
      </c>
      <c r="DR33" s="34"/>
      <c r="DS33" s="35"/>
      <c r="DT33" s="35"/>
      <c r="DU33" s="35"/>
      <c r="DV33" s="36"/>
      <c r="DW33" s="28">
        <f>SUM(DR33:DU33)*$E33/[1]Сварка!$F$54</f>
        <v>0</v>
      </c>
      <c r="DX33" s="34"/>
      <c r="DY33" s="35"/>
      <c r="DZ33" s="35"/>
      <c r="EA33" s="35"/>
      <c r="EB33" s="36"/>
      <c r="EC33" s="28">
        <f>SUM(DX33:EA33)*$E33/[1]Сварка!$F$54</f>
        <v>0</v>
      </c>
      <c r="ED33" s="34"/>
      <c r="EE33" s="35"/>
      <c r="EF33" s="35"/>
      <c r="EG33" s="35"/>
      <c r="EH33" s="36"/>
      <c r="EI33" s="28">
        <f>SUM(ED33:EG33)*$E33/[1]Сварка!$F$54</f>
        <v>0</v>
      </c>
      <c r="EJ33" s="34"/>
      <c r="EK33" s="35"/>
      <c r="EL33" s="35"/>
      <c r="EM33" s="35"/>
      <c r="EN33" s="36"/>
      <c r="EO33" s="28">
        <f>SUM(EJ33:EM33)*$E33/[1]Сварка!$F$54</f>
        <v>0</v>
      </c>
      <c r="EP33" s="34"/>
      <c r="EQ33" s="35"/>
      <c r="ER33" s="35"/>
      <c r="ES33" s="35"/>
      <c r="ET33" s="36"/>
      <c r="EU33" s="28">
        <f>SUM(EP33:ES33)*$E33/[1]Сварка!$F$54</f>
        <v>0</v>
      </c>
      <c r="EV33" s="34"/>
      <c r="EW33" s="35"/>
      <c r="EX33" s="35"/>
      <c r="EY33" s="35"/>
      <c r="EZ33" s="36"/>
      <c r="FA33" s="28">
        <f>SUM(EV33:EY33)*$E33/[1]Сварка!$F$54</f>
        <v>0</v>
      </c>
      <c r="FB33" s="34"/>
      <c r="FC33" s="35"/>
      <c r="FD33" s="35"/>
      <c r="FE33" s="35"/>
      <c r="FF33" s="36"/>
      <c r="FG33" s="28">
        <f>SUM(FB33:FE33)*$E33/[1]Сварка!$F$54</f>
        <v>0</v>
      </c>
      <c r="FH33" s="34"/>
      <c r="FI33" s="35"/>
      <c r="FJ33" s="35"/>
      <c r="FK33" s="35"/>
      <c r="FL33" s="36"/>
      <c r="FM33" s="28">
        <f>SUM(FH33:FK33)*$E33/[1]Сварка!$F$54</f>
        <v>0</v>
      </c>
      <c r="FN33" s="34"/>
      <c r="FO33" s="35"/>
      <c r="FP33" s="35"/>
      <c r="FQ33" s="35"/>
      <c r="FR33" s="36"/>
      <c r="FS33" s="28">
        <f>SUM(FN33:FQ33)*$E33/[1]Сварка!$F$54</f>
        <v>0</v>
      </c>
      <c r="FT33" s="34"/>
      <c r="FU33" s="35"/>
      <c r="FV33" s="35"/>
      <c r="FW33" s="35"/>
      <c r="FX33" s="36"/>
      <c r="FY33" s="28">
        <f>SUM(FT33:FW33)*$E33/[1]Сварка!$F$54</f>
        <v>0</v>
      </c>
      <c r="FZ33" s="34"/>
      <c r="GA33" s="35"/>
      <c r="GB33" s="35"/>
      <c r="GC33" s="35"/>
      <c r="GD33" s="36"/>
      <c r="GE33" s="28">
        <f>SUM(FZ33:GC33)*$E33/[1]Сварка!$F$54</f>
        <v>0</v>
      </c>
      <c r="GF33" s="34"/>
      <c r="GG33" s="35"/>
      <c r="GH33" s="35"/>
      <c r="GI33" s="35"/>
      <c r="GJ33" s="36"/>
      <c r="GK33" s="28">
        <f>SUM(GF33:GI33)*$E33/[1]Сварка!$F$54</f>
        <v>0</v>
      </c>
      <c r="GL33" s="34"/>
      <c r="GM33" s="35"/>
      <c r="GN33" s="35"/>
      <c r="GO33" s="35"/>
      <c r="GP33" s="36"/>
      <c r="GQ33" s="28">
        <f>SUM(GL33:GO33)*$E33/[1]Сварка!$F$54</f>
        <v>0</v>
      </c>
      <c r="GR33" s="34"/>
      <c r="GS33" s="35"/>
      <c r="GT33" s="35"/>
      <c r="GU33" s="35"/>
      <c r="GV33" s="36"/>
      <c r="GW33" s="28">
        <f>SUM(GR33:GU33)*$E33/[1]Сварка!$F$54</f>
        <v>0</v>
      </c>
      <c r="GX33" s="34"/>
      <c r="GY33" s="35"/>
      <c r="GZ33" s="35"/>
      <c r="HA33" s="35"/>
      <c r="HB33" s="36"/>
      <c r="HC33" s="28">
        <f>SUM(GX33:HA33)*$E33/[1]Сварка!$F$54</f>
        <v>0</v>
      </c>
      <c r="HD33" s="34"/>
      <c r="HE33" s="35"/>
      <c r="HF33" s="35"/>
      <c r="HG33" s="35"/>
      <c r="HH33" s="36"/>
      <c r="HI33" s="28">
        <f>SUM(HD33:HG33)*$E33/[1]Сварка!$F$54</f>
        <v>0</v>
      </c>
      <c r="HJ33" s="34"/>
      <c r="HK33" s="35"/>
      <c r="HL33" s="35"/>
      <c r="HM33" s="35"/>
      <c r="HN33" s="36"/>
      <c r="HO33" s="28">
        <f>SUM(HJ33:HM33)*$E33/[1]Сварка!$F$54</f>
        <v>0</v>
      </c>
      <c r="HP33" s="34"/>
      <c r="HQ33" s="35"/>
      <c r="HR33" s="35"/>
      <c r="HS33" s="35"/>
      <c r="HT33" s="36"/>
      <c r="HU33" s="28">
        <f>SUM(HP33:HS33)*$E33/[1]Сварка!$F$54</f>
        <v>0</v>
      </c>
      <c r="HV33" s="34"/>
      <c r="HW33" s="35"/>
      <c r="HX33" s="35"/>
      <c r="HY33" s="35"/>
      <c r="HZ33" s="36"/>
      <c r="IA33" s="28">
        <f>SUM(HV33:HY33)*$E33/[1]Сварка!$F$54</f>
        <v>0</v>
      </c>
      <c r="IB33" s="34"/>
      <c r="IC33" s="35"/>
      <c r="ID33" s="35"/>
      <c r="IE33" s="35"/>
      <c r="IF33" s="36"/>
      <c r="IG33" s="28">
        <f>SUM(IB33:IE33)*$E33/[1]Сварка!$F$54</f>
        <v>0</v>
      </c>
      <c r="IH33" s="34"/>
      <c r="II33" s="35"/>
      <c r="IJ33" s="35"/>
      <c r="IK33" s="35"/>
      <c r="IL33" s="36"/>
      <c r="IM33" s="28">
        <f>SUM(IH33:IK33)*$E33/[1]Сварка!$F$54</f>
        <v>0</v>
      </c>
      <c r="IN33" s="34"/>
      <c r="IO33" s="35"/>
      <c r="IP33" s="35"/>
      <c r="IQ33" s="35"/>
      <c r="IR33" s="36"/>
      <c r="IS33" s="28">
        <f>SUM(IN33:IQ33)*$E33/[1]Сварка!$F$54</f>
        <v>0</v>
      </c>
      <c r="IT33" s="34"/>
      <c r="IU33" s="35"/>
      <c r="IV33" s="35"/>
      <c r="IW33" s="35"/>
      <c r="IX33" s="36"/>
      <c r="IY33" s="28">
        <f>SUM(IT33:IW33)*$E33/[1]Сварка!$F$54</f>
        <v>0</v>
      </c>
      <c r="IZ33" s="34"/>
      <c r="JA33" s="35"/>
      <c r="JB33" s="35"/>
      <c r="JC33" s="35"/>
      <c r="JD33" s="36"/>
      <c r="JE33" s="28">
        <f>SUM(IZ33:JC33)*$E33/[1]Сварка!$F$54</f>
        <v>0</v>
      </c>
      <c r="JF33" s="34"/>
      <c r="JG33" s="35"/>
      <c r="JH33" s="35"/>
      <c r="JI33" s="35"/>
      <c r="JJ33" s="36"/>
      <c r="JK33" s="28">
        <f>SUM(JF33:JI33)*$E33/[1]Сварка!$F$54</f>
        <v>0</v>
      </c>
      <c r="JL33" s="34"/>
      <c r="JM33" s="35"/>
      <c r="JN33" s="35"/>
      <c r="JO33" s="35"/>
      <c r="JP33" s="36"/>
      <c r="JQ33" s="28">
        <f>SUM(JL33:JO33)*$E33/[1]Сварка!$F$54</f>
        <v>0</v>
      </c>
      <c r="JR33" s="34"/>
      <c r="JS33" s="35"/>
      <c r="JT33" s="35"/>
      <c r="JU33" s="35"/>
      <c r="JV33" s="36"/>
      <c r="JW33" s="28">
        <f>SUM(JR33:JU33)*$E33/[1]Сварка!$F$54</f>
        <v>0</v>
      </c>
      <c r="JX33" s="34"/>
      <c r="JY33" s="35"/>
      <c r="JZ33" s="35"/>
      <c r="KA33" s="35"/>
      <c r="KB33" s="36"/>
      <c r="KC33" s="28">
        <f>SUM(JX33:KA33)*$E33/[1]Сварка!$F$54</f>
        <v>0</v>
      </c>
      <c r="KD33" s="34"/>
      <c r="KE33" s="35"/>
      <c r="KF33" s="35"/>
      <c r="KG33" s="35"/>
      <c r="KH33" s="36"/>
      <c r="KI33" s="28">
        <f>SUM(KD33:KG33)*$E33/[1]Сварка!$F$54</f>
        <v>0</v>
      </c>
      <c r="KJ33" s="34"/>
      <c r="KK33" s="35"/>
      <c r="KL33" s="35"/>
      <c r="KM33" s="35"/>
      <c r="KN33" s="36"/>
      <c r="KO33" s="28">
        <f>SUM(KJ33:KM33)*$E33/[1]Сварка!$F$54</f>
        <v>0</v>
      </c>
      <c r="KP33" s="34"/>
      <c r="KQ33" s="35"/>
      <c r="KR33" s="35"/>
      <c r="KS33" s="35"/>
      <c r="KT33" s="36"/>
      <c r="KU33" s="28">
        <f>SUM(KP33:KS33)*$E33/[1]Сварка!$F$54</f>
        <v>0</v>
      </c>
      <c r="KV33" s="34"/>
      <c r="KW33" s="35"/>
      <c r="KX33" s="35"/>
      <c r="KY33" s="35"/>
      <c r="KZ33" s="36"/>
      <c r="LA33" s="28">
        <f>SUM(KV33:KY33)*$E33/[1]Сварка!$F$54</f>
        <v>0</v>
      </c>
      <c r="LB33" s="34"/>
      <c r="LC33" s="35"/>
      <c r="LD33" s="35"/>
      <c r="LE33" s="35"/>
      <c r="LF33" s="36"/>
      <c r="LG33" s="28">
        <f>SUM(LB33:LE33)*$E33/[1]Сварка!$F$54</f>
        <v>0</v>
      </c>
      <c r="LH33" s="32" t="e">
        <f>N33+T33+Z33+AF33+AL33+AR33+AX33+BD33+BJ33+BP33+BV33+CB33+CH33+CN33+CT33+CZ33+DF33+DL33+DR33+DX33+ED33+EJ33+EP33+EV33+FB33+FH33+FN33+FT33+FZ33+GF33+GL33+GR33+GX33+HD33+HJ33+HP33+HV33+IB33+IH33+IN33+IT33+IZ33+JF33+JL33+JR33+JX33+KD33+KJ33+KP33+KV33+LB33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I33" s="3" t="e">
        <f>LH33*$E33/[1]Сварка!$F$54</f>
        <v>#REF!</v>
      </c>
      <c r="LJ33" s="32" t="e">
        <f>O33+U33+AA33+AG33+AM33+AS33+AY33+BE33+BK33+BQ33+BW33+CC33+CI33+CO33+CU33+DA33+DG33+DM33+DS33+DY33+EE33+EK33+EQ33+EW33+FC33+FI33+FO33+FU33+GA33+GG33+GM33+GS33+GY33+HE33+HK33+HQ33+HW33+IC33+II33+IO33+IU33+JA33+JG33+JM33+JS33+JY33+KE33+KK33+KQ33+KW33+LC33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K33" s="3" t="e">
        <f>LJ33*$E33/[1]Сварка!$F$54</f>
        <v>#REF!</v>
      </c>
      <c r="LL33" s="32" t="e">
        <f>P33+V33+AB33+AH33+AN33+AT33+AZ33+BF33+BL33+BR33+BX33+CD33+CJ33+CP33+CV33+DB33+DH33+DN33+DT33+DZ33+EF33+EL33+ER33+EX33+FD33+FJ33+FP33+FV33+GB33+GH33+GN33+GT33+GZ33+HF33+HL33+HR33+HX33+ID33+IJ33+IP33+IV33+JB33+JH33+JN33+JT33+JZ33+KF33+KL33+KR33+KX33+LD33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M33" s="3" t="e">
        <f>LL33*$E33/[1]Сварка!$F$54</f>
        <v>#REF!</v>
      </c>
      <c r="LN33" s="32" t="e">
        <f>Q33+W33+AC33+AI33+AO33+AU33+BA33+BG33+BM33+BS33+BY33+CE33+CK33+CQ33+CW33+DC33+DI33+DO33+DU33+EA33+EG33+EM33+ES33+EY33+FE33+FK33+FQ33+FW33+GC33+GI33+GO33+GU33+HA33+HG33+HM33+HS33+HY33+IE33+IK33+IQ33+IW33+JC33+JI33+JO33+JU33+KA33+KG33+KM33+KS33+KY33+LE33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O33" s="3" t="e">
        <f>LN33*$E33/[1]Сварка!$F$54</f>
        <v>#REF!</v>
      </c>
      <c r="LP33" s="32" t="e">
        <f t="shared" si="6"/>
        <v>#REF!</v>
      </c>
    </row>
    <row r="34" spans="1:328" ht="30" x14ac:dyDescent="0.25">
      <c r="A34" s="33">
        <v>31</v>
      </c>
      <c r="B34" s="24" t="s">
        <v>47</v>
      </c>
      <c r="C34" s="24" t="s">
        <v>76</v>
      </c>
      <c r="D34" s="49">
        <v>2</v>
      </c>
      <c r="E34" s="49">
        <v>997.2</v>
      </c>
      <c r="F34" s="51">
        <f t="shared" si="2"/>
        <v>1994.4</v>
      </c>
      <c r="G34" s="58">
        <f t="shared" si="0"/>
        <v>2.7328439500063854E-2</v>
      </c>
      <c r="H34" s="59">
        <f t="shared" si="3"/>
        <v>2</v>
      </c>
      <c r="I34" s="60">
        <f t="shared" si="1"/>
        <v>0</v>
      </c>
      <c r="J34" s="57"/>
      <c r="K34" s="61">
        <f t="shared" si="4"/>
        <v>0</v>
      </c>
      <c r="L34" s="65">
        <f t="shared" si="5"/>
        <v>0</v>
      </c>
      <c r="M34" s="13"/>
      <c r="N34" s="2"/>
      <c r="O34" s="2"/>
      <c r="P34" s="2"/>
      <c r="Q34" s="2"/>
      <c r="R34" s="2"/>
      <c r="S34" s="28"/>
      <c r="T34" s="34"/>
      <c r="U34" s="35"/>
      <c r="V34" s="35"/>
      <c r="W34" s="35"/>
      <c r="X34" s="36"/>
      <c r="Y34" s="28"/>
      <c r="Z34" s="34"/>
      <c r="AA34" s="35"/>
      <c r="AB34" s="35"/>
      <c r="AC34" s="35"/>
      <c r="AD34" s="36"/>
      <c r="AE34" s="28"/>
      <c r="AF34" s="34"/>
      <c r="AG34" s="35"/>
      <c r="AH34" s="35"/>
      <c r="AI34" s="35"/>
      <c r="AJ34" s="36"/>
      <c r="AK34" s="28">
        <f>SUM(AF34:AI34)*$E34/[1]Сварка!$F$54</f>
        <v>0</v>
      </c>
      <c r="AL34" s="34"/>
      <c r="AM34" s="35"/>
      <c r="AN34" s="35"/>
      <c r="AO34" s="35"/>
      <c r="AP34" s="36"/>
      <c r="AQ34" s="28">
        <f>SUM(AL34:AO34)*$E34/[1]Сварка!$F$54</f>
        <v>0</v>
      </c>
      <c r="AR34" s="34"/>
      <c r="AS34" s="35"/>
      <c r="AT34" s="35"/>
      <c r="AU34" s="35"/>
      <c r="AV34" s="36"/>
      <c r="AW34" s="28">
        <f>SUM(AR34:AU34)*$E34/[1]Сварка!$F$54</f>
        <v>0</v>
      </c>
      <c r="AX34" s="34"/>
      <c r="AY34" s="35"/>
      <c r="AZ34" s="35"/>
      <c r="BA34" s="35"/>
      <c r="BB34" s="36"/>
      <c r="BC34" s="28">
        <f>SUM(AX34:BA34)*$E34/[1]Сварка!$F$54</f>
        <v>0</v>
      </c>
      <c r="BD34" s="34"/>
      <c r="BE34" s="35"/>
      <c r="BF34" s="35"/>
      <c r="BG34" s="35"/>
      <c r="BH34" s="36"/>
      <c r="BI34" s="28">
        <f>SUM(BD34:BG34)*$E34/[1]Сварка!$F$54</f>
        <v>0</v>
      </c>
      <c r="BJ34" s="34"/>
      <c r="BK34" s="35"/>
      <c r="BL34" s="35"/>
      <c r="BM34" s="35"/>
      <c r="BN34" s="36"/>
      <c r="BO34" s="28">
        <f>SUM(BJ34:BM34)*$E34/[1]Сварка!$F$54</f>
        <v>0</v>
      </c>
      <c r="BP34" s="34"/>
      <c r="BQ34" s="35"/>
      <c r="BR34" s="35"/>
      <c r="BS34" s="35"/>
      <c r="BT34" s="36"/>
      <c r="BU34" s="28">
        <f>SUM(BP34:BS34)*$E34/[1]Сварка!$F$54</f>
        <v>0</v>
      </c>
      <c r="BV34" s="34"/>
      <c r="BW34" s="35"/>
      <c r="BX34" s="35"/>
      <c r="BY34" s="35"/>
      <c r="BZ34" s="36"/>
      <c r="CA34" s="28">
        <f>SUM(BV34:BY34)*$E34/[1]Сварка!$F$54</f>
        <v>0</v>
      </c>
      <c r="CB34" s="34"/>
      <c r="CC34" s="35"/>
      <c r="CD34" s="35"/>
      <c r="CE34" s="35"/>
      <c r="CF34" s="36"/>
      <c r="CG34" s="28">
        <f>SUM(CB34:CE34)*$E34/[1]Сварка!$F$54</f>
        <v>0</v>
      </c>
      <c r="CH34" s="34"/>
      <c r="CI34" s="35"/>
      <c r="CJ34" s="35"/>
      <c r="CK34" s="35"/>
      <c r="CL34" s="36"/>
      <c r="CM34" s="28">
        <f>SUM(CH34:CK34)*$E34/[1]Сварка!$F$54</f>
        <v>0</v>
      </c>
      <c r="CN34" s="34"/>
      <c r="CO34" s="35"/>
      <c r="CP34" s="35"/>
      <c r="CQ34" s="35"/>
      <c r="CR34" s="36"/>
      <c r="CS34" s="28">
        <f>SUM(CN34:CQ34)*$E34/[1]Сварка!$F$54</f>
        <v>0</v>
      </c>
      <c r="CT34" s="34"/>
      <c r="CU34" s="35"/>
      <c r="CV34" s="35"/>
      <c r="CW34" s="35"/>
      <c r="CX34" s="36"/>
      <c r="CY34" s="28">
        <f>SUM(CT34:CW34)*$E34/[1]Сварка!$F$54</f>
        <v>0</v>
      </c>
      <c r="CZ34" s="34"/>
      <c r="DA34" s="35"/>
      <c r="DB34" s="35"/>
      <c r="DC34" s="35"/>
      <c r="DD34" s="36"/>
      <c r="DE34" s="28">
        <f>SUM(CZ34:DC34)*$E34/[1]Сварка!$F$54</f>
        <v>0</v>
      </c>
      <c r="DF34" s="34"/>
      <c r="DG34" s="35"/>
      <c r="DH34" s="35"/>
      <c r="DI34" s="35"/>
      <c r="DJ34" s="36"/>
      <c r="DK34" s="28">
        <f>SUM(DF34:DI34)*$E34/[1]Сварка!$F$54</f>
        <v>0</v>
      </c>
      <c r="DL34" s="34"/>
      <c r="DM34" s="35"/>
      <c r="DN34" s="35"/>
      <c r="DO34" s="35"/>
      <c r="DP34" s="36"/>
      <c r="DQ34" s="28">
        <f>SUM(DL34:DO34)*$E34/[1]Сварка!$F$54</f>
        <v>0</v>
      </c>
      <c r="DR34" s="34"/>
      <c r="DS34" s="35"/>
      <c r="DT34" s="35"/>
      <c r="DU34" s="35"/>
      <c r="DV34" s="36"/>
      <c r="DW34" s="28">
        <f>SUM(DR34:DU34)*$E34/[1]Сварка!$F$54</f>
        <v>0</v>
      </c>
      <c r="DX34" s="34"/>
      <c r="DY34" s="35"/>
      <c r="DZ34" s="35"/>
      <c r="EA34" s="35"/>
      <c r="EB34" s="36"/>
      <c r="EC34" s="28">
        <f>SUM(DX34:EA34)*$E34/[1]Сварка!$F$54</f>
        <v>0</v>
      </c>
      <c r="ED34" s="34"/>
      <c r="EE34" s="35"/>
      <c r="EF34" s="35"/>
      <c r="EG34" s="35"/>
      <c r="EH34" s="36"/>
      <c r="EI34" s="28">
        <f>SUM(ED34:EG34)*$E34/[1]Сварка!$F$54</f>
        <v>0</v>
      </c>
      <c r="EJ34" s="34"/>
      <c r="EK34" s="35"/>
      <c r="EL34" s="35"/>
      <c r="EM34" s="35"/>
      <c r="EN34" s="36"/>
      <c r="EO34" s="28">
        <f>SUM(EJ34:EM34)*$E34/[1]Сварка!$F$54</f>
        <v>0</v>
      </c>
      <c r="EP34" s="34"/>
      <c r="EQ34" s="35"/>
      <c r="ER34" s="35"/>
      <c r="ES34" s="35"/>
      <c r="ET34" s="36"/>
      <c r="EU34" s="28">
        <f>SUM(EP34:ES34)*$E34/[1]Сварка!$F$54</f>
        <v>0</v>
      </c>
      <c r="EV34" s="34"/>
      <c r="EW34" s="35"/>
      <c r="EX34" s="35"/>
      <c r="EY34" s="35"/>
      <c r="EZ34" s="36"/>
      <c r="FA34" s="28">
        <f>SUM(EV34:EY34)*$E34/[1]Сварка!$F$54</f>
        <v>0</v>
      </c>
      <c r="FB34" s="34"/>
      <c r="FC34" s="35"/>
      <c r="FD34" s="35"/>
      <c r="FE34" s="35"/>
      <c r="FF34" s="36"/>
      <c r="FG34" s="28">
        <f>SUM(FB34:FE34)*$E34/[1]Сварка!$F$54</f>
        <v>0</v>
      </c>
      <c r="FH34" s="34"/>
      <c r="FI34" s="35"/>
      <c r="FJ34" s="35"/>
      <c r="FK34" s="35"/>
      <c r="FL34" s="36"/>
      <c r="FM34" s="28">
        <f>SUM(FH34:FK34)*$E34/[1]Сварка!$F$54</f>
        <v>0</v>
      </c>
      <c r="FN34" s="34"/>
      <c r="FO34" s="35"/>
      <c r="FP34" s="35"/>
      <c r="FQ34" s="35"/>
      <c r="FR34" s="36"/>
      <c r="FS34" s="28">
        <f>SUM(FN34:FQ34)*$E34/[1]Сварка!$F$54</f>
        <v>0</v>
      </c>
      <c r="FT34" s="34"/>
      <c r="FU34" s="35"/>
      <c r="FV34" s="35"/>
      <c r="FW34" s="35"/>
      <c r="FX34" s="36"/>
      <c r="FY34" s="28">
        <f>SUM(FT34:FW34)*$E34/[1]Сварка!$F$54</f>
        <v>0</v>
      </c>
      <c r="FZ34" s="34"/>
      <c r="GA34" s="35"/>
      <c r="GB34" s="35"/>
      <c r="GC34" s="35"/>
      <c r="GD34" s="36"/>
      <c r="GE34" s="28">
        <f>SUM(FZ34:GC34)*$E34/[1]Сварка!$F$54</f>
        <v>0</v>
      </c>
      <c r="GF34" s="34"/>
      <c r="GG34" s="35"/>
      <c r="GH34" s="35"/>
      <c r="GI34" s="35"/>
      <c r="GJ34" s="36"/>
      <c r="GK34" s="28">
        <f>SUM(GF34:GI34)*$E34/[1]Сварка!$F$54</f>
        <v>0</v>
      </c>
      <c r="GL34" s="34"/>
      <c r="GM34" s="35"/>
      <c r="GN34" s="35"/>
      <c r="GO34" s="35"/>
      <c r="GP34" s="36"/>
      <c r="GQ34" s="28">
        <f>SUM(GL34:GO34)*$E34/[1]Сварка!$F$54</f>
        <v>0</v>
      </c>
      <c r="GR34" s="34"/>
      <c r="GS34" s="35"/>
      <c r="GT34" s="35"/>
      <c r="GU34" s="35"/>
      <c r="GV34" s="36"/>
      <c r="GW34" s="28">
        <f>SUM(GR34:GU34)*$E34/[1]Сварка!$F$54</f>
        <v>0</v>
      </c>
      <c r="GX34" s="34"/>
      <c r="GY34" s="35"/>
      <c r="GZ34" s="35"/>
      <c r="HA34" s="35"/>
      <c r="HB34" s="36"/>
      <c r="HC34" s="28">
        <f>SUM(GX34:HA34)*$E34/[1]Сварка!$F$54</f>
        <v>0</v>
      </c>
      <c r="HD34" s="34"/>
      <c r="HE34" s="35"/>
      <c r="HF34" s="35"/>
      <c r="HG34" s="35"/>
      <c r="HH34" s="36"/>
      <c r="HI34" s="28">
        <f>SUM(HD34:HG34)*$E34/[1]Сварка!$F$54</f>
        <v>0</v>
      </c>
      <c r="HJ34" s="34"/>
      <c r="HK34" s="35"/>
      <c r="HL34" s="35"/>
      <c r="HM34" s="35"/>
      <c r="HN34" s="36"/>
      <c r="HO34" s="28">
        <f>SUM(HJ34:HM34)*$E34/[1]Сварка!$F$54</f>
        <v>0</v>
      </c>
      <c r="HP34" s="34"/>
      <c r="HQ34" s="35"/>
      <c r="HR34" s="35"/>
      <c r="HS34" s="35"/>
      <c r="HT34" s="36"/>
      <c r="HU34" s="28">
        <f>SUM(HP34:HS34)*$E34/[1]Сварка!$F$54</f>
        <v>0</v>
      </c>
      <c r="HV34" s="34"/>
      <c r="HW34" s="35"/>
      <c r="HX34" s="35"/>
      <c r="HY34" s="35"/>
      <c r="HZ34" s="36"/>
      <c r="IA34" s="28">
        <f>SUM(HV34:HY34)*$E34/[1]Сварка!$F$54</f>
        <v>0</v>
      </c>
      <c r="IB34" s="34"/>
      <c r="IC34" s="35"/>
      <c r="ID34" s="35"/>
      <c r="IE34" s="35"/>
      <c r="IF34" s="36"/>
      <c r="IG34" s="28">
        <f>SUM(IB34:IE34)*$E34/[1]Сварка!$F$54</f>
        <v>0</v>
      </c>
      <c r="IH34" s="34"/>
      <c r="II34" s="35"/>
      <c r="IJ34" s="35"/>
      <c r="IK34" s="35"/>
      <c r="IL34" s="36"/>
      <c r="IM34" s="28">
        <f>SUM(IH34:IK34)*$E34/[1]Сварка!$F$54</f>
        <v>0</v>
      </c>
      <c r="IN34" s="34"/>
      <c r="IO34" s="35"/>
      <c r="IP34" s="35"/>
      <c r="IQ34" s="35"/>
      <c r="IR34" s="36"/>
      <c r="IS34" s="28">
        <f>SUM(IN34:IQ34)*$E34/[1]Сварка!$F$54</f>
        <v>0</v>
      </c>
      <c r="IT34" s="34"/>
      <c r="IU34" s="35"/>
      <c r="IV34" s="35"/>
      <c r="IW34" s="35"/>
      <c r="IX34" s="36"/>
      <c r="IY34" s="28">
        <f>SUM(IT34:IW34)*$E34/[1]Сварка!$F$54</f>
        <v>0</v>
      </c>
      <c r="IZ34" s="34"/>
      <c r="JA34" s="35"/>
      <c r="JB34" s="35"/>
      <c r="JC34" s="35"/>
      <c r="JD34" s="36"/>
      <c r="JE34" s="28">
        <f>SUM(IZ34:JC34)*$E34/[1]Сварка!$F$54</f>
        <v>0</v>
      </c>
      <c r="JF34" s="34"/>
      <c r="JG34" s="35"/>
      <c r="JH34" s="35"/>
      <c r="JI34" s="35"/>
      <c r="JJ34" s="36"/>
      <c r="JK34" s="28">
        <f>SUM(JF34:JI34)*$E34/[1]Сварка!$F$54</f>
        <v>0</v>
      </c>
      <c r="JL34" s="34"/>
      <c r="JM34" s="35"/>
      <c r="JN34" s="35"/>
      <c r="JO34" s="35"/>
      <c r="JP34" s="36"/>
      <c r="JQ34" s="28">
        <f>SUM(JL34:JO34)*$E34/[1]Сварка!$F$54</f>
        <v>0</v>
      </c>
      <c r="JR34" s="34"/>
      <c r="JS34" s="35"/>
      <c r="JT34" s="35"/>
      <c r="JU34" s="35"/>
      <c r="JV34" s="36"/>
      <c r="JW34" s="28">
        <f>SUM(JR34:JU34)*$E34/[1]Сварка!$F$54</f>
        <v>0</v>
      </c>
      <c r="JX34" s="34"/>
      <c r="JY34" s="35"/>
      <c r="JZ34" s="35"/>
      <c r="KA34" s="35"/>
      <c r="KB34" s="36"/>
      <c r="KC34" s="28">
        <f>SUM(JX34:KA34)*$E34/[1]Сварка!$F$54</f>
        <v>0</v>
      </c>
      <c r="KD34" s="34"/>
      <c r="KE34" s="35"/>
      <c r="KF34" s="35"/>
      <c r="KG34" s="35"/>
      <c r="KH34" s="36"/>
      <c r="KI34" s="28">
        <f>SUM(KD34:KG34)*$E34/[1]Сварка!$F$54</f>
        <v>0</v>
      </c>
      <c r="KJ34" s="34"/>
      <c r="KK34" s="35"/>
      <c r="KL34" s="35"/>
      <c r="KM34" s="35"/>
      <c r="KN34" s="36"/>
      <c r="KO34" s="28">
        <f>SUM(KJ34:KM34)*$E34/[1]Сварка!$F$54</f>
        <v>0</v>
      </c>
      <c r="KP34" s="34"/>
      <c r="KQ34" s="35"/>
      <c r="KR34" s="35"/>
      <c r="KS34" s="35"/>
      <c r="KT34" s="36"/>
      <c r="KU34" s="28">
        <f>SUM(KP34:KS34)*$E34/[1]Сварка!$F$54</f>
        <v>0</v>
      </c>
      <c r="KV34" s="34"/>
      <c r="KW34" s="35"/>
      <c r="KX34" s="35"/>
      <c r="KY34" s="35"/>
      <c r="KZ34" s="36"/>
      <c r="LA34" s="28">
        <f>SUM(KV34:KY34)*$E34/[1]Сварка!$F$54</f>
        <v>0</v>
      </c>
      <c r="LB34" s="34"/>
      <c r="LC34" s="35"/>
      <c r="LD34" s="35"/>
      <c r="LE34" s="35"/>
      <c r="LF34" s="36"/>
      <c r="LG34" s="28">
        <f>SUM(LB34:LE34)*$E34/[1]Сварка!$F$54</f>
        <v>0</v>
      </c>
      <c r="LH34" s="32" t="e">
        <f>N34+T34+Z34+AF34+AL34+AR34+AX34+BD34+BJ34+BP34+BV34+CB34+CH34+CN34+CT34+CZ34+DF34+DL34+DR34+DX34+ED34+EJ34+EP34+EV34+FB34+FH34+FN34+FT34+FZ34+GF34+GL34+GR34+GX34+HD34+HJ34+HP34+HV34+IB34+IH34+IN34+IT34+IZ34+JF34+JL34+JR34+JX34+KD34+KJ34+KP34+KV34+LB34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I34" s="3" t="e">
        <f>LH34*$E34/[1]Сварка!$F$54</f>
        <v>#REF!</v>
      </c>
      <c r="LJ34" s="32" t="e">
        <f>O34+U34+AA34+AG34+AM34+AS34+AY34+BE34+BK34+BQ34+BW34+CC34+CI34+CO34+CU34+DA34+DG34+DM34+DS34+DY34+EE34+EK34+EQ34+EW34+FC34+FI34+FO34+FU34+GA34+GG34+GM34+GS34+GY34+HE34+HK34+HQ34+HW34+IC34+II34+IO34+IU34+JA34+JG34+JM34+JS34+JY34+KE34+KK34+KQ34+KW34+LC34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K34" s="3" t="e">
        <f>LJ34*$E34/[1]Сварка!$F$54</f>
        <v>#REF!</v>
      </c>
      <c r="LL34" s="32" t="e">
        <f>P34+V34+AB34+AH34+AN34+AT34+AZ34+BF34+BL34+BR34+BX34+CD34+CJ34+CP34+CV34+DB34+DH34+DN34+DT34+DZ34+EF34+EL34+ER34+EX34+FD34+FJ34+FP34+FV34+GB34+GH34+GN34+GT34+GZ34+HF34+HL34+HR34+HX34+ID34+IJ34+IP34+IV34+JB34+JH34+JN34+JT34+JZ34+KF34+KL34+KR34+KX34+LD34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M34" s="3" t="e">
        <f>LL34*$E34/[1]Сварка!$F$54</f>
        <v>#REF!</v>
      </c>
      <c r="LN34" s="32" t="e">
        <f>Q34+W34+AC34+AI34+AO34+AU34+BA34+BG34+BM34+BS34+BY34+CE34+CK34+CQ34+CW34+DC34+DI34+DO34+DU34+EA34+EG34+EM34+ES34+EY34+FE34+FK34+FQ34+FW34+GC34+GI34+GO34+GU34+HA34+HG34+HM34+HS34+HY34+IE34+IK34+IQ34+IW34+JC34+JI34+JO34+JU34+KA34+KG34+KM34+KS34+KY34+LE34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O34" s="3" t="e">
        <f>LN34*$E34/[1]Сварка!$F$54</f>
        <v>#REF!</v>
      </c>
      <c r="LP34" s="32" t="e">
        <f t="shared" si="6"/>
        <v>#REF!</v>
      </c>
    </row>
    <row r="35" spans="1:328" ht="30" x14ac:dyDescent="0.25">
      <c r="A35" s="33">
        <v>32</v>
      </c>
      <c r="B35" s="24" t="s">
        <v>53</v>
      </c>
      <c r="C35" s="24" t="s">
        <v>76</v>
      </c>
      <c r="D35" s="49">
        <v>2</v>
      </c>
      <c r="E35" s="49">
        <v>767.19</v>
      </c>
      <c r="F35" s="51">
        <f t="shared" si="2"/>
        <v>1534.38</v>
      </c>
      <c r="G35" s="58">
        <f t="shared" si="0"/>
        <v>2.1024975431261521E-2</v>
      </c>
      <c r="H35" s="59">
        <f t="shared" si="3"/>
        <v>2</v>
      </c>
      <c r="I35" s="60">
        <f t="shared" si="1"/>
        <v>0</v>
      </c>
      <c r="J35" s="57"/>
      <c r="K35" s="61">
        <f t="shared" si="4"/>
        <v>0</v>
      </c>
      <c r="L35" s="65">
        <f t="shared" si="5"/>
        <v>0</v>
      </c>
      <c r="M35" s="13"/>
      <c r="N35" s="2"/>
      <c r="O35" s="2"/>
      <c r="P35" s="2"/>
      <c r="Q35" s="2"/>
      <c r="R35" s="2"/>
      <c r="S35" s="28"/>
      <c r="T35" s="34"/>
      <c r="U35" s="35"/>
      <c r="V35" s="35"/>
      <c r="W35" s="35"/>
      <c r="X35" s="36"/>
      <c r="Y35" s="28"/>
      <c r="Z35" s="34"/>
      <c r="AA35" s="35"/>
      <c r="AB35" s="35"/>
      <c r="AC35" s="35"/>
      <c r="AD35" s="36"/>
      <c r="AE35" s="28"/>
      <c r="AF35" s="34"/>
      <c r="AG35" s="35"/>
      <c r="AH35" s="35"/>
      <c r="AI35" s="35"/>
      <c r="AJ35" s="36"/>
      <c r="AK35" s="28">
        <f>SUM(AF35:AI35)*$E35/[1]Сварка!$F$54</f>
        <v>0</v>
      </c>
      <c r="AL35" s="34"/>
      <c r="AM35" s="35"/>
      <c r="AN35" s="35"/>
      <c r="AO35" s="35"/>
      <c r="AP35" s="36"/>
      <c r="AQ35" s="28">
        <f>SUM(AL35:AO35)*$E35/[1]Сварка!$F$54</f>
        <v>0</v>
      </c>
      <c r="AR35" s="34"/>
      <c r="AS35" s="35"/>
      <c r="AT35" s="35"/>
      <c r="AU35" s="35"/>
      <c r="AV35" s="36"/>
      <c r="AW35" s="28">
        <f>SUM(AR35:AU35)*$E35/[1]Сварка!$F$54</f>
        <v>0</v>
      </c>
      <c r="AX35" s="34"/>
      <c r="AY35" s="35"/>
      <c r="AZ35" s="35"/>
      <c r="BA35" s="35"/>
      <c r="BB35" s="36"/>
      <c r="BC35" s="28">
        <f>SUM(AX35:BA35)*$E35/[1]Сварка!$F$54</f>
        <v>0</v>
      </c>
      <c r="BD35" s="34"/>
      <c r="BE35" s="35"/>
      <c r="BF35" s="35"/>
      <c r="BG35" s="35"/>
      <c r="BH35" s="36"/>
      <c r="BI35" s="28">
        <f>SUM(BD35:BG35)*$E35/[1]Сварка!$F$54</f>
        <v>0</v>
      </c>
      <c r="BJ35" s="34"/>
      <c r="BK35" s="35"/>
      <c r="BL35" s="35"/>
      <c r="BM35" s="35"/>
      <c r="BN35" s="36"/>
      <c r="BO35" s="28">
        <f>SUM(BJ35:BM35)*$E35/[1]Сварка!$F$54</f>
        <v>0</v>
      </c>
      <c r="BP35" s="34"/>
      <c r="BQ35" s="35"/>
      <c r="BR35" s="35"/>
      <c r="BS35" s="35"/>
      <c r="BT35" s="36"/>
      <c r="BU35" s="28">
        <f>SUM(BP35:BS35)*$E35/[1]Сварка!$F$54</f>
        <v>0</v>
      </c>
      <c r="BV35" s="34"/>
      <c r="BW35" s="35"/>
      <c r="BX35" s="35"/>
      <c r="BY35" s="35"/>
      <c r="BZ35" s="36"/>
      <c r="CA35" s="28">
        <f>SUM(BV35:BY35)*$E35/[1]Сварка!$F$54</f>
        <v>0</v>
      </c>
      <c r="CB35" s="34"/>
      <c r="CC35" s="35"/>
      <c r="CD35" s="35"/>
      <c r="CE35" s="35"/>
      <c r="CF35" s="36"/>
      <c r="CG35" s="28">
        <f>SUM(CB35:CE35)*$E35/[1]Сварка!$F$54</f>
        <v>0</v>
      </c>
      <c r="CH35" s="34"/>
      <c r="CI35" s="35"/>
      <c r="CJ35" s="35"/>
      <c r="CK35" s="35"/>
      <c r="CL35" s="36"/>
      <c r="CM35" s="28">
        <f>SUM(CH35:CK35)*$E35/[1]Сварка!$F$54</f>
        <v>0</v>
      </c>
      <c r="CN35" s="34"/>
      <c r="CO35" s="35"/>
      <c r="CP35" s="35"/>
      <c r="CQ35" s="35"/>
      <c r="CR35" s="36"/>
      <c r="CS35" s="28">
        <f>SUM(CN35:CQ35)*$E35/[1]Сварка!$F$54</f>
        <v>0</v>
      </c>
      <c r="CT35" s="34"/>
      <c r="CU35" s="35"/>
      <c r="CV35" s="35"/>
      <c r="CW35" s="35"/>
      <c r="CX35" s="36"/>
      <c r="CY35" s="28">
        <f>SUM(CT35:CW35)*$E35/[1]Сварка!$F$54</f>
        <v>0</v>
      </c>
      <c r="CZ35" s="34"/>
      <c r="DA35" s="35"/>
      <c r="DB35" s="35"/>
      <c r="DC35" s="35"/>
      <c r="DD35" s="36"/>
      <c r="DE35" s="28">
        <f>SUM(CZ35:DC35)*$E35/[1]Сварка!$F$54</f>
        <v>0</v>
      </c>
      <c r="DF35" s="34"/>
      <c r="DG35" s="35"/>
      <c r="DH35" s="35"/>
      <c r="DI35" s="35"/>
      <c r="DJ35" s="36"/>
      <c r="DK35" s="28">
        <f>SUM(DF35:DI35)*$E35/[1]Сварка!$F$54</f>
        <v>0</v>
      </c>
      <c r="DL35" s="34"/>
      <c r="DM35" s="35"/>
      <c r="DN35" s="35"/>
      <c r="DO35" s="35"/>
      <c r="DP35" s="36"/>
      <c r="DQ35" s="28">
        <f>SUM(DL35:DO35)*$E35/[1]Сварка!$F$54</f>
        <v>0</v>
      </c>
      <c r="DR35" s="34"/>
      <c r="DS35" s="35"/>
      <c r="DT35" s="35"/>
      <c r="DU35" s="35"/>
      <c r="DV35" s="36"/>
      <c r="DW35" s="28">
        <f>SUM(DR35:DU35)*$E35/[1]Сварка!$F$54</f>
        <v>0</v>
      </c>
      <c r="DX35" s="34"/>
      <c r="DY35" s="35"/>
      <c r="DZ35" s="35"/>
      <c r="EA35" s="35"/>
      <c r="EB35" s="36"/>
      <c r="EC35" s="28">
        <f>SUM(DX35:EA35)*$E35/[1]Сварка!$F$54</f>
        <v>0</v>
      </c>
      <c r="ED35" s="34"/>
      <c r="EE35" s="35"/>
      <c r="EF35" s="35"/>
      <c r="EG35" s="35"/>
      <c r="EH35" s="36"/>
      <c r="EI35" s="28">
        <f>SUM(ED35:EG35)*$E35/[1]Сварка!$F$54</f>
        <v>0</v>
      </c>
      <c r="EJ35" s="34"/>
      <c r="EK35" s="35"/>
      <c r="EL35" s="35"/>
      <c r="EM35" s="35"/>
      <c r="EN35" s="36"/>
      <c r="EO35" s="28">
        <f>SUM(EJ35:EM35)*$E35/[1]Сварка!$F$54</f>
        <v>0</v>
      </c>
      <c r="EP35" s="34"/>
      <c r="EQ35" s="35"/>
      <c r="ER35" s="35"/>
      <c r="ES35" s="35"/>
      <c r="ET35" s="36"/>
      <c r="EU35" s="28">
        <f>SUM(EP35:ES35)*$E35/[1]Сварка!$F$54</f>
        <v>0</v>
      </c>
      <c r="EV35" s="34"/>
      <c r="EW35" s="35"/>
      <c r="EX35" s="35"/>
      <c r="EY35" s="35"/>
      <c r="EZ35" s="36"/>
      <c r="FA35" s="28">
        <f>SUM(EV35:EY35)*$E35/[1]Сварка!$F$54</f>
        <v>0</v>
      </c>
      <c r="FB35" s="34"/>
      <c r="FC35" s="35"/>
      <c r="FD35" s="35"/>
      <c r="FE35" s="35"/>
      <c r="FF35" s="36"/>
      <c r="FG35" s="28">
        <f>SUM(FB35:FE35)*$E35/[1]Сварка!$F$54</f>
        <v>0</v>
      </c>
      <c r="FH35" s="34"/>
      <c r="FI35" s="35"/>
      <c r="FJ35" s="35"/>
      <c r="FK35" s="35"/>
      <c r="FL35" s="36"/>
      <c r="FM35" s="28">
        <f>SUM(FH35:FK35)*$E35/[1]Сварка!$F$54</f>
        <v>0</v>
      </c>
      <c r="FN35" s="34"/>
      <c r="FO35" s="35"/>
      <c r="FP35" s="35"/>
      <c r="FQ35" s="35"/>
      <c r="FR35" s="36"/>
      <c r="FS35" s="28">
        <f>SUM(FN35:FQ35)*$E35/[1]Сварка!$F$54</f>
        <v>0</v>
      </c>
      <c r="FT35" s="34"/>
      <c r="FU35" s="35"/>
      <c r="FV35" s="35"/>
      <c r="FW35" s="35"/>
      <c r="FX35" s="36"/>
      <c r="FY35" s="28">
        <f>SUM(FT35:FW35)*$E35/[1]Сварка!$F$54</f>
        <v>0</v>
      </c>
      <c r="FZ35" s="34"/>
      <c r="GA35" s="35"/>
      <c r="GB35" s="35"/>
      <c r="GC35" s="35"/>
      <c r="GD35" s="36"/>
      <c r="GE35" s="28">
        <f>SUM(FZ35:GC35)*$E35/[1]Сварка!$F$54</f>
        <v>0</v>
      </c>
      <c r="GF35" s="34"/>
      <c r="GG35" s="35"/>
      <c r="GH35" s="35"/>
      <c r="GI35" s="35"/>
      <c r="GJ35" s="36"/>
      <c r="GK35" s="28">
        <f>SUM(GF35:GI35)*$E35/[1]Сварка!$F$54</f>
        <v>0</v>
      </c>
      <c r="GL35" s="34"/>
      <c r="GM35" s="35"/>
      <c r="GN35" s="35"/>
      <c r="GO35" s="35"/>
      <c r="GP35" s="36"/>
      <c r="GQ35" s="28">
        <f>SUM(GL35:GO35)*$E35/[1]Сварка!$F$54</f>
        <v>0</v>
      </c>
      <c r="GR35" s="34"/>
      <c r="GS35" s="35"/>
      <c r="GT35" s="35"/>
      <c r="GU35" s="35"/>
      <c r="GV35" s="36"/>
      <c r="GW35" s="28">
        <f>SUM(GR35:GU35)*$E35/[1]Сварка!$F$54</f>
        <v>0</v>
      </c>
      <c r="GX35" s="34"/>
      <c r="GY35" s="35"/>
      <c r="GZ35" s="35"/>
      <c r="HA35" s="35"/>
      <c r="HB35" s="36"/>
      <c r="HC35" s="28">
        <f>SUM(GX35:HA35)*$E35/[1]Сварка!$F$54</f>
        <v>0</v>
      </c>
      <c r="HD35" s="34"/>
      <c r="HE35" s="35"/>
      <c r="HF35" s="35"/>
      <c r="HG35" s="35"/>
      <c r="HH35" s="36"/>
      <c r="HI35" s="28">
        <f>SUM(HD35:HG35)*$E35/[1]Сварка!$F$54</f>
        <v>0</v>
      </c>
      <c r="HJ35" s="34"/>
      <c r="HK35" s="35"/>
      <c r="HL35" s="35"/>
      <c r="HM35" s="35"/>
      <c r="HN35" s="36"/>
      <c r="HO35" s="28">
        <f>SUM(HJ35:HM35)*$E35/[1]Сварка!$F$54</f>
        <v>0</v>
      </c>
      <c r="HP35" s="34"/>
      <c r="HQ35" s="35"/>
      <c r="HR35" s="35"/>
      <c r="HS35" s="35"/>
      <c r="HT35" s="36"/>
      <c r="HU35" s="28">
        <f>SUM(HP35:HS35)*$E35/[1]Сварка!$F$54</f>
        <v>0</v>
      </c>
      <c r="HV35" s="34"/>
      <c r="HW35" s="35"/>
      <c r="HX35" s="35"/>
      <c r="HY35" s="35"/>
      <c r="HZ35" s="36"/>
      <c r="IA35" s="28">
        <f>SUM(HV35:HY35)*$E35/[1]Сварка!$F$54</f>
        <v>0</v>
      </c>
      <c r="IB35" s="34"/>
      <c r="IC35" s="35"/>
      <c r="ID35" s="35"/>
      <c r="IE35" s="35"/>
      <c r="IF35" s="36"/>
      <c r="IG35" s="28">
        <f>SUM(IB35:IE35)*$E35/[1]Сварка!$F$54</f>
        <v>0</v>
      </c>
      <c r="IH35" s="34"/>
      <c r="II35" s="35"/>
      <c r="IJ35" s="35"/>
      <c r="IK35" s="35"/>
      <c r="IL35" s="36"/>
      <c r="IM35" s="28">
        <f>SUM(IH35:IK35)*$E35/[1]Сварка!$F$54</f>
        <v>0</v>
      </c>
      <c r="IN35" s="34"/>
      <c r="IO35" s="35"/>
      <c r="IP35" s="35"/>
      <c r="IQ35" s="35"/>
      <c r="IR35" s="36"/>
      <c r="IS35" s="28">
        <f>SUM(IN35:IQ35)*$E35/[1]Сварка!$F$54</f>
        <v>0</v>
      </c>
      <c r="IT35" s="34"/>
      <c r="IU35" s="35"/>
      <c r="IV35" s="35"/>
      <c r="IW35" s="35"/>
      <c r="IX35" s="36"/>
      <c r="IY35" s="28">
        <f>SUM(IT35:IW35)*$E35/[1]Сварка!$F$54</f>
        <v>0</v>
      </c>
      <c r="IZ35" s="34"/>
      <c r="JA35" s="35"/>
      <c r="JB35" s="35"/>
      <c r="JC35" s="35"/>
      <c r="JD35" s="36"/>
      <c r="JE35" s="28">
        <f>SUM(IZ35:JC35)*$E35/[1]Сварка!$F$54</f>
        <v>0</v>
      </c>
      <c r="JF35" s="34"/>
      <c r="JG35" s="35"/>
      <c r="JH35" s="35"/>
      <c r="JI35" s="35"/>
      <c r="JJ35" s="36"/>
      <c r="JK35" s="28">
        <f>SUM(JF35:JI35)*$E35/[1]Сварка!$F$54</f>
        <v>0</v>
      </c>
      <c r="JL35" s="34"/>
      <c r="JM35" s="35"/>
      <c r="JN35" s="35"/>
      <c r="JO35" s="35"/>
      <c r="JP35" s="36"/>
      <c r="JQ35" s="28">
        <f>SUM(JL35:JO35)*$E35/[1]Сварка!$F$54</f>
        <v>0</v>
      </c>
      <c r="JR35" s="34"/>
      <c r="JS35" s="35"/>
      <c r="JT35" s="35"/>
      <c r="JU35" s="35"/>
      <c r="JV35" s="36"/>
      <c r="JW35" s="28">
        <f>SUM(JR35:JU35)*$E35/[1]Сварка!$F$54</f>
        <v>0</v>
      </c>
      <c r="JX35" s="34"/>
      <c r="JY35" s="35"/>
      <c r="JZ35" s="35"/>
      <c r="KA35" s="35"/>
      <c r="KB35" s="36"/>
      <c r="KC35" s="28">
        <f>SUM(JX35:KA35)*$E35/[1]Сварка!$F$54</f>
        <v>0</v>
      </c>
      <c r="KD35" s="34"/>
      <c r="KE35" s="35"/>
      <c r="KF35" s="35"/>
      <c r="KG35" s="35"/>
      <c r="KH35" s="36"/>
      <c r="KI35" s="28">
        <f>SUM(KD35:KG35)*$E35/[1]Сварка!$F$54</f>
        <v>0</v>
      </c>
      <c r="KJ35" s="34"/>
      <c r="KK35" s="35"/>
      <c r="KL35" s="35"/>
      <c r="KM35" s="35"/>
      <c r="KN35" s="36"/>
      <c r="KO35" s="28">
        <f>SUM(KJ35:KM35)*$E35/[1]Сварка!$F$54</f>
        <v>0</v>
      </c>
      <c r="KP35" s="34"/>
      <c r="KQ35" s="35"/>
      <c r="KR35" s="35"/>
      <c r="KS35" s="35"/>
      <c r="KT35" s="36"/>
      <c r="KU35" s="28">
        <f>SUM(KP35:KS35)*$E35/[1]Сварка!$F$54</f>
        <v>0</v>
      </c>
      <c r="KV35" s="34"/>
      <c r="KW35" s="35"/>
      <c r="KX35" s="35"/>
      <c r="KY35" s="35"/>
      <c r="KZ35" s="36"/>
      <c r="LA35" s="28">
        <f>SUM(KV35:KY35)*$E35/[1]Сварка!$F$54</f>
        <v>0</v>
      </c>
      <c r="LB35" s="34"/>
      <c r="LC35" s="35"/>
      <c r="LD35" s="35"/>
      <c r="LE35" s="35"/>
      <c r="LF35" s="36"/>
      <c r="LG35" s="28">
        <f>SUM(LB35:LE35)*$E35/[1]Сварка!$F$54</f>
        <v>0</v>
      </c>
      <c r="LH35" s="32" t="e">
        <f>N35+T35+Z35+AF35+AL35+AR35+AX35+BD35+BJ35+BP35+BV35+CB35+CH35+CN35+CT35+CZ35+DF35+DL35+DR35+DX35+ED35+EJ35+EP35+EV35+FB35+FH35+FN35+FT35+FZ35+GF35+GL35+GR35+GX35+HD35+HJ35+HP35+HV35+IB35+IH35+IN35+IT35+IZ35+JF35+JL35+JR35+JX35+KD35+KJ35+KP35+KV35+LB35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I35" s="3" t="e">
        <f>LH35*$E35/[1]Сварка!$F$54</f>
        <v>#REF!</v>
      </c>
      <c r="LJ35" s="32" t="e">
        <f>O35+U35+AA35+AG35+AM35+AS35+AY35+BE35+BK35+BQ35+BW35+CC35+CI35+CO35+CU35+DA35+DG35+DM35+DS35+DY35+EE35+EK35+EQ35+EW35+FC35+FI35+FO35+FU35+GA35+GG35+GM35+GS35+GY35+HE35+HK35+HQ35+HW35+IC35+II35+IO35+IU35+JA35+JG35+JM35+JS35+JY35+KE35+KK35+KQ35+KW35+LC35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K35" s="3" t="e">
        <f>LJ35*$E35/[1]Сварка!$F$54</f>
        <v>#REF!</v>
      </c>
      <c r="LL35" s="32" t="e">
        <f>P35+V35+AB35+AH35+AN35+AT35+AZ35+BF35+BL35+BR35+BX35+CD35+CJ35+CP35+CV35+DB35+DH35+DN35+DT35+DZ35+EF35+EL35+ER35+EX35+FD35+FJ35+FP35+FV35+GB35+GH35+GN35+GT35+GZ35+HF35+HL35+HR35+HX35+ID35+IJ35+IP35+IV35+JB35+JH35+JN35+JT35+JZ35+KF35+KL35+KR35+KX35+LD35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M35" s="3" t="e">
        <f>LL35*$E35/[1]Сварка!$F$54</f>
        <v>#REF!</v>
      </c>
      <c r="LN35" s="32" t="e">
        <f>Q35+W35+AC35+AI35+AO35+AU35+BA35+BG35+BM35+BS35+BY35+CE35+CK35+CQ35+CW35+DC35+DI35+DO35+DU35+EA35+EG35+EM35+ES35+EY35+FE35+FK35+FQ35+FW35+GC35+GI35+GO35+GU35+HA35+HG35+HM35+HS35+HY35+IE35+IK35+IQ35+IW35+JC35+JI35+JO35+JU35+KA35+KG35+KM35+KS35+KY35+LE35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O35" s="3" t="e">
        <f>LN35*$E35/[1]Сварка!$F$54</f>
        <v>#REF!</v>
      </c>
      <c r="LP35" s="32" t="e">
        <f t="shared" si="6"/>
        <v>#REF!</v>
      </c>
    </row>
    <row r="36" spans="1:328" x14ac:dyDescent="0.25">
      <c r="A36" s="33">
        <v>33</v>
      </c>
      <c r="B36" s="24" t="s">
        <v>13</v>
      </c>
      <c r="C36" s="24" t="s">
        <v>17</v>
      </c>
      <c r="D36" s="49">
        <v>12</v>
      </c>
      <c r="E36" s="49">
        <v>21.11</v>
      </c>
      <c r="F36" s="51">
        <f t="shared" si="2"/>
        <v>253.32</v>
      </c>
      <c r="G36" s="58">
        <f t="shared" ref="G36:G53" si="7">F36/$F$2</f>
        <v>3.4711393372223102E-3</v>
      </c>
      <c r="H36" s="59">
        <f t="shared" si="3"/>
        <v>12</v>
      </c>
      <c r="I36" s="60">
        <f t="shared" ref="I36:I53" si="8">L36/$F$2</f>
        <v>0</v>
      </c>
      <c r="J36" s="57"/>
      <c r="K36" s="61">
        <f t="shared" si="4"/>
        <v>0</v>
      </c>
      <c r="L36" s="65">
        <f t="shared" si="5"/>
        <v>0</v>
      </c>
      <c r="M36" s="13"/>
      <c r="N36" s="2"/>
      <c r="O36" s="2"/>
      <c r="P36" s="2"/>
      <c r="Q36" s="2"/>
      <c r="R36" s="2"/>
      <c r="S36" s="28"/>
      <c r="T36" s="34"/>
      <c r="U36" s="35"/>
      <c r="V36" s="35"/>
      <c r="W36" s="35"/>
      <c r="X36" s="36"/>
      <c r="Y36" s="28"/>
      <c r="Z36" s="34"/>
      <c r="AA36" s="35"/>
      <c r="AB36" s="35"/>
      <c r="AC36" s="35"/>
      <c r="AD36" s="36"/>
      <c r="AE36" s="28"/>
      <c r="AF36" s="34"/>
      <c r="AG36" s="35"/>
      <c r="AH36" s="35"/>
      <c r="AI36" s="35"/>
      <c r="AJ36" s="36"/>
      <c r="AK36" s="28">
        <f>SUM(AF36:AI36)*$E36/[1]Сварка!$F$54</f>
        <v>0</v>
      </c>
      <c r="AL36" s="34"/>
      <c r="AM36" s="35"/>
      <c r="AN36" s="35"/>
      <c r="AO36" s="35"/>
      <c r="AP36" s="36"/>
      <c r="AQ36" s="28">
        <f>SUM(AL36:AO36)*$E36/[1]Сварка!$F$54</f>
        <v>0</v>
      </c>
      <c r="AR36" s="34"/>
      <c r="AS36" s="35"/>
      <c r="AT36" s="35"/>
      <c r="AU36" s="35"/>
      <c r="AV36" s="36"/>
      <c r="AW36" s="28">
        <f>SUM(AR36:AU36)*$E36/[1]Сварка!$F$54</f>
        <v>0</v>
      </c>
      <c r="AX36" s="34"/>
      <c r="AY36" s="35"/>
      <c r="AZ36" s="35"/>
      <c r="BA36" s="35"/>
      <c r="BB36" s="36"/>
      <c r="BC36" s="28">
        <f>SUM(AX36:BA36)*$E36/[1]Сварка!$F$54</f>
        <v>0</v>
      </c>
      <c r="BD36" s="34"/>
      <c r="BE36" s="35"/>
      <c r="BF36" s="35"/>
      <c r="BG36" s="35"/>
      <c r="BH36" s="36"/>
      <c r="BI36" s="28">
        <f>SUM(BD36:BG36)*$E36/[1]Сварка!$F$54</f>
        <v>0</v>
      </c>
      <c r="BJ36" s="34"/>
      <c r="BK36" s="35"/>
      <c r="BL36" s="35"/>
      <c r="BM36" s="35"/>
      <c r="BN36" s="36"/>
      <c r="BO36" s="28">
        <f>SUM(BJ36:BM36)*$E36/[1]Сварка!$F$54</f>
        <v>0</v>
      </c>
      <c r="BP36" s="34"/>
      <c r="BQ36" s="35"/>
      <c r="BR36" s="35"/>
      <c r="BS36" s="35"/>
      <c r="BT36" s="36"/>
      <c r="BU36" s="28">
        <f>SUM(BP36:BS36)*$E36/[1]Сварка!$F$54</f>
        <v>0</v>
      </c>
      <c r="BV36" s="34"/>
      <c r="BW36" s="35"/>
      <c r="BX36" s="35"/>
      <c r="BY36" s="35"/>
      <c r="BZ36" s="36"/>
      <c r="CA36" s="28">
        <f>SUM(BV36:BY36)*$E36/[1]Сварка!$F$54</f>
        <v>0</v>
      </c>
      <c r="CB36" s="34"/>
      <c r="CC36" s="35"/>
      <c r="CD36" s="35"/>
      <c r="CE36" s="35"/>
      <c r="CF36" s="36"/>
      <c r="CG36" s="28">
        <f>SUM(CB36:CE36)*$E36/[1]Сварка!$F$54</f>
        <v>0</v>
      </c>
      <c r="CH36" s="34"/>
      <c r="CI36" s="35"/>
      <c r="CJ36" s="35"/>
      <c r="CK36" s="35"/>
      <c r="CL36" s="36"/>
      <c r="CM36" s="28">
        <f>SUM(CH36:CK36)*$E36/[1]Сварка!$F$54</f>
        <v>0</v>
      </c>
      <c r="CN36" s="34"/>
      <c r="CO36" s="35"/>
      <c r="CP36" s="35"/>
      <c r="CQ36" s="35"/>
      <c r="CR36" s="36"/>
      <c r="CS36" s="28">
        <f>SUM(CN36:CQ36)*$E36/[1]Сварка!$F$54</f>
        <v>0</v>
      </c>
      <c r="CT36" s="34"/>
      <c r="CU36" s="35"/>
      <c r="CV36" s="35"/>
      <c r="CW36" s="35"/>
      <c r="CX36" s="36"/>
      <c r="CY36" s="28">
        <f>SUM(CT36:CW36)*$E36/[1]Сварка!$F$54</f>
        <v>0</v>
      </c>
      <c r="CZ36" s="34"/>
      <c r="DA36" s="35"/>
      <c r="DB36" s="35"/>
      <c r="DC36" s="35"/>
      <c r="DD36" s="36"/>
      <c r="DE36" s="28">
        <f>SUM(CZ36:DC36)*$E36/[1]Сварка!$F$54</f>
        <v>0</v>
      </c>
      <c r="DF36" s="34"/>
      <c r="DG36" s="35"/>
      <c r="DH36" s="35"/>
      <c r="DI36" s="35"/>
      <c r="DJ36" s="36"/>
      <c r="DK36" s="28">
        <f>SUM(DF36:DI36)*$E36/[1]Сварка!$F$54</f>
        <v>0</v>
      </c>
      <c r="DL36" s="34"/>
      <c r="DM36" s="35"/>
      <c r="DN36" s="35"/>
      <c r="DO36" s="35"/>
      <c r="DP36" s="36"/>
      <c r="DQ36" s="28">
        <f>SUM(DL36:DO36)*$E36/[1]Сварка!$F$54</f>
        <v>0</v>
      </c>
      <c r="DR36" s="34"/>
      <c r="DS36" s="35"/>
      <c r="DT36" s="35"/>
      <c r="DU36" s="35"/>
      <c r="DV36" s="36"/>
      <c r="DW36" s="28">
        <f>SUM(DR36:DU36)*$E36/[1]Сварка!$F$54</f>
        <v>0</v>
      </c>
      <c r="DX36" s="34"/>
      <c r="DY36" s="35"/>
      <c r="DZ36" s="35"/>
      <c r="EA36" s="35"/>
      <c r="EB36" s="36"/>
      <c r="EC36" s="28">
        <f>SUM(DX36:EA36)*$E36/[1]Сварка!$F$54</f>
        <v>0</v>
      </c>
      <c r="ED36" s="34"/>
      <c r="EE36" s="35"/>
      <c r="EF36" s="35"/>
      <c r="EG36" s="35"/>
      <c r="EH36" s="36"/>
      <c r="EI36" s="28">
        <f>SUM(ED36:EG36)*$E36/[1]Сварка!$F$54</f>
        <v>0</v>
      </c>
      <c r="EJ36" s="34"/>
      <c r="EK36" s="35"/>
      <c r="EL36" s="35"/>
      <c r="EM36" s="35"/>
      <c r="EN36" s="36"/>
      <c r="EO36" s="28">
        <f>SUM(EJ36:EM36)*$E36/[1]Сварка!$F$54</f>
        <v>0</v>
      </c>
      <c r="EP36" s="34"/>
      <c r="EQ36" s="35"/>
      <c r="ER36" s="35"/>
      <c r="ES36" s="35"/>
      <c r="ET36" s="36"/>
      <c r="EU36" s="28">
        <f>SUM(EP36:ES36)*$E36/[1]Сварка!$F$54</f>
        <v>0</v>
      </c>
      <c r="EV36" s="34"/>
      <c r="EW36" s="35"/>
      <c r="EX36" s="35"/>
      <c r="EY36" s="35"/>
      <c r="EZ36" s="36"/>
      <c r="FA36" s="28">
        <f>SUM(EV36:EY36)*$E36/[1]Сварка!$F$54</f>
        <v>0</v>
      </c>
      <c r="FB36" s="34"/>
      <c r="FC36" s="35"/>
      <c r="FD36" s="35"/>
      <c r="FE36" s="35"/>
      <c r="FF36" s="36"/>
      <c r="FG36" s="28">
        <f>SUM(FB36:FE36)*$E36/[1]Сварка!$F$54</f>
        <v>0</v>
      </c>
      <c r="FH36" s="34"/>
      <c r="FI36" s="35"/>
      <c r="FJ36" s="35"/>
      <c r="FK36" s="35"/>
      <c r="FL36" s="36"/>
      <c r="FM36" s="28">
        <f>SUM(FH36:FK36)*$E36/[1]Сварка!$F$54</f>
        <v>0</v>
      </c>
      <c r="FN36" s="34"/>
      <c r="FO36" s="35"/>
      <c r="FP36" s="35"/>
      <c r="FQ36" s="35"/>
      <c r="FR36" s="36"/>
      <c r="FS36" s="28">
        <f>SUM(FN36:FQ36)*$E36/[1]Сварка!$F$54</f>
        <v>0</v>
      </c>
      <c r="FT36" s="34"/>
      <c r="FU36" s="35"/>
      <c r="FV36" s="35"/>
      <c r="FW36" s="35"/>
      <c r="FX36" s="36"/>
      <c r="FY36" s="28">
        <f>SUM(FT36:FW36)*$E36/[1]Сварка!$F$54</f>
        <v>0</v>
      </c>
      <c r="FZ36" s="34"/>
      <c r="GA36" s="35"/>
      <c r="GB36" s="35"/>
      <c r="GC36" s="35"/>
      <c r="GD36" s="36"/>
      <c r="GE36" s="28">
        <f>SUM(FZ36:GC36)*$E36/[1]Сварка!$F$54</f>
        <v>0</v>
      </c>
      <c r="GF36" s="34"/>
      <c r="GG36" s="35"/>
      <c r="GH36" s="35"/>
      <c r="GI36" s="35"/>
      <c r="GJ36" s="36"/>
      <c r="GK36" s="28">
        <f>SUM(GF36:GI36)*$E36/[1]Сварка!$F$54</f>
        <v>0</v>
      </c>
      <c r="GL36" s="34"/>
      <c r="GM36" s="35"/>
      <c r="GN36" s="35"/>
      <c r="GO36" s="35"/>
      <c r="GP36" s="36"/>
      <c r="GQ36" s="28">
        <f>SUM(GL36:GO36)*$E36/[1]Сварка!$F$54</f>
        <v>0</v>
      </c>
      <c r="GR36" s="34"/>
      <c r="GS36" s="35"/>
      <c r="GT36" s="35"/>
      <c r="GU36" s="35"/>
      <c r="GV36" s="36"/>
      <c r="GW36" s="28">
        <f>SUM(GR36:GU36)*$E36/[1]Сварка!$F$54</f>
        <v>0</v>
      </c>
      <c r="GX36" s="34"/>
      <c r="GY36" s="35"/>
      <c r="GZ36" s="35"/>
      <c r="HA36" s="35"/>
      <c r="HB36" s="36"/>
      <c r="HC36" s="28">
        <f>SUM(GX36:HA36)*$E36/[1]Сварка!$F$54</f>
        <v>0</v>
      </c>
      <c r="HD36" s="34"/>
      <c r="HE36" s="35"/>
      <c r="HF36" s="35"/>
      <c r="HG36" s="35"/>
      <c r="HH36" s="36"/>
      <c r="HI36" s="28">
        <f>SUM(HD36:HG36)*$E36/[1]Сварка!$F$54</f>
        <v>0</v>
      </c>
      <c r="HJ36" s="34"/>
      <c r="HK36" s="35"/>
      <c r="HL36" s="35"/>
      <c r="HM36" s="35"/>
      <c r="HN36" s="36"/>
      <c r="HO36" s="28">
        <f>SUM(HJ36:HM36)*$E36/[1]Сварка!$F$54</f>
        <v>0</v>
      </c>
      <c r="HP36" s="34"/>
      <c r="HQ36" s="35"/>
      <c r="HR36" s="35"/>
      <c r="HS36" s="35"/>
      <c r="HT36" s="36"/>
      <c r="HU36" s="28">
        <f>SUM(HP36:HS36)*$E36/[1]Сварка!$F$54</f>
        <v>0</v>
      </c>
      <c r="HV36" s="34"/>
      <c r="HW36" s="35"/>
      <c r="HX36" s="35"/>
      <c r="HY36" s="35"/>
      <c r="HZ36" s="36"/>
      <c r="IA36" s="28">
        <f>SUM(HV36:HY36)*$E36/[1]Сварка!$F$54</f>
        <v>0</v>
      </c>
      <c r="IB36" s="34"/>
      <c r="IC36" s="35"/>
      <c r="ID36" s="35"/>
      <c r="IE36" s="35"/>
      <c r="IF36" s="36"/>
      <c r="IG36" s="28">
        <f>SUM(IB36:IE36)*$E36/[1]Сварка!$F$54</f>
        <v>0</v>
      </c>
      <c r="IH36" s="34"/>
      <c r="II36" s="35"/>
      <c r="IJ36" s="35"/>
      <c r="IK36" s="35"/>
      <c r="IL36" s="36"/>
      <c r="IM36" s="28">
        <f>SUM(IH36:IK36)*$E36/[1]Сварка!$F$54</f>
        <v>0</v>
      </c>
      <c r="IN36" s="34"/>
      <c r="IO36" s="35"/>
      <c r="IP36" s="35"/>
      <c r="IQ36" s="35"/>
      <c r="IR36" s="36"/>
      <c r="IS36" s="28">
        <f>SUM(IN36:IQ36)*$E36/[1]Сварка!$F$54</f>
        <v>0</v>
      </c>
      <c r="IT36" s="34"/>
      <c r="IU36" s="35"/>
      <c r="IV36" s="35"/>
      <c r="IW36" s="35"/>
      <c r="IX36" s="36"/>
      <c r="IY36" s="28">
        <f>SUM(IT36:IW36)*$E36/[1]Сварка!$F$54</f>
        <v>0</v>
      </c>
      <c r="IZ36" s="34"/>
      <c r="JA36" s="35"/>
      <c r="JB36" s="35"/>
      <c r="JC36" s="35"/>
      <c r="JD36" s="36"/>
      <c r="JE36" s="28">
        <f>SUM(IZ36:JC36)*$E36/[1]Сварка!$F$54</f>
        <v>0</v>
      </c>
      <c r="JF36" s="34"/>
      <c r="JG36" s="35"/>
      <c r="JH36" s="35"/>
      <c r="JI36" s="35"/>
      <c r="JJ36" s="36"/>
      <c r="JK36" s="28">
        <f>SUM(JF36:JI36)*$E36/[1]Сварка!$F$54</f>
        <v>0</v>
      </c>
      <c r="JL36" s="34"/>
      <c r="JM36" s="35"/>
      <c r="JN36" s="35"/>
      <c r="JO36" s="35"/>
      <c r="JP36" s="36"/>
      <c r="JQ36" s="28">
        <f>SUM(JL36:JO36)*$E36/[1]Сварка!$F$54</f>
        <v>0</v>
      </c>
      <c r="JR36" s="34"/>
      <c r="JS36" s="35"/>
      <c r="JT36" s="35"/>
      <c r="JU36" s="35"/>
      <c r="JV36" s="36"/>
      <c r="JW36" s="28">
        <f>SUM(JR36:JU36)*$E36/[1]Сварка!$F$54</f>
        <v>0</v>
      </c>
      <c r="JX36" s="34"/>
      <c r="JY36" s="35"/>
      <c r="JZ36" s="35"/>
      <c r="KA36" s="35"/>
      <c r="KB36" s="36"/>
      <c r="KC36" s="28">
        <f>SUM(JX36:KA36)*$E36/[1]Сварка!$F$54</f>
        <v>0</v>
      </c>
      <c r="KD36" s="34"/>
      <c r="KE36" s="35"/>
      <c r="KF36" s="35"/>
      <c r="KG36" s="35"/>
      <c r="KH36" s="36"/>
      <c r="KI36" s="28">
        <f>SUM(KD36:KG36)*$E36/[1]Сварка!$F$54</f>
        <v>0</v>
      </c>
      <c r="KJ36" s="34"/>
      <c r="KK36" s="35"/>
      <c r="KL36" s="35"/>
      <c r="KM36" s="35"/>
      <c r="KN36" s="36"/>
      <c r="KO36" s="28">
        <f>SUM(KJ36:KM36)*$E36/[1]Сварка!$F$54</f>
        <v>0</v>
      </c>
      <c r="KP36" s="34"/>
      <c r="KQ36" s="35"/>
      <c r="KR36" s="35"/>
      <c r="KS36" s="35"/>
      <c r="KT36" s="36"/>
      <c r="KU36" s="28">
        <f>SUM(KP36:KS36)*$E36/[1]Сварка!$F$54</f>
        <v>0</v>
      </c>
      <c r="KV36" s="34"/>
      <c r="KW36" s="35"/>
      <c r="KX36" s="35"/>
      <c r="KY36" s="35"/>
      <c r="KZ36" s="36"/>
      <c r="LA36" s="28">
        <f>SUM(KV36:KY36)*$E36/[1]Сварка!$F$54</f>
        <v>0</v>
      </c>
      <c r="LB36" s="34"/>
      <c r="LC36" s="35"/>
      <c r="LD36" s="35"/>
      <c r="LE36" s="35"/>
      <c r="LF36" s="36"/>
      <c r="LG36" s="28">
        <f>SUM(LB36:LE36)*$E36/[1]Сварка!$F$54</f>
        <v>0</v>
      </c>
      <c r="LH36" s="32" t="e">
        <f>N36+T36+Z36+AF36+AL36+AR36+AX36+BD36+BJ36+BP36+BV36+CB36+CH36+CN36+CT36+CZ36+DF36+DL36+DR36+DX36+ED36+EJ36+EP36+EV36+FB36+FH36+FN36+FT36+FZ36+GF36+GL36+GR36+GX36+HD36+HJ36+HP36+HV36+IB36+IH36+IN36+IT36+IZ36+JF36+JL36+JR36+JX36+KD36+KJ36+KP36+KV36+LB36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I36" s="3" t="e">
        <f>LH36*$E36/[1]Сварка!$F$54</f>
        <v>#REF!</v>
      </c>
      <c r="LJ36" s="32" t="e">
        <f>O36+U36+AA36+AG36+AM36+AS36+AY36+BE36+BK36+BQ36+BW36+CC36+CI36+CO36+CU36+DA36+DG36+DM36+DS36+DY36+EE36+EK36+EQ36+EW36+FC36+FI36+FO36+FU36+GA36+GG36+GM36+GS36+GY36+HE36+HK36+HQ36+HW36+IC36+II36+IO36+IU36+JA36+JG36+JM36+JS36+JY36+KE36+KK36+KQ36+KW36+LC36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K36" s="3" t="e">
        <f>LJ36*$E36/[1]Сварка!$F$54</f>
        <v>#REF!</v>
      </c>
      <c r="LL36" s="32" t="e">
        <f>P36+V36+AB36+AH36+AN36+AT36+AZ36+BF36+BL36+BR36+BX36+CD36+CJ36+CP36+CV36+DB36+DH36+DN36+DT36+DZ36+EF36+EL36+ER36+EX36+FD36+FJ36+FP36+FV36+GB36+GH36+GN36+GT36+GZ36+HF36+HL36+HR36+HX36+ID36+IJ36+IP36+IV36+JB36+JH36+JN36+JT36+JZ36+KF36+KL36+KR36+KX36+LD36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M36" s="3" t="e">
        <f>LL36*$E36/[1]Сварка!$F$54</f>
        <v>#REF!</v>
      </c>
      <c r="LN36" s="32" t="e">
        <f>Q36+W36+AC36+AI36+AO36+AU36+BA36+BG36+BM36+BS36+BY36+CE36+CK36+CQ36+CW36+DC36+DI36+DO36+DU36+EA36+EG36+EM36+ES36+EY36+FE36+FK36+FQ36+FW36+GC36+GI36+GO36+GU36+HA36+HG36+HM36+HS36+HY36+IE36+IK36+IQ36+IW36+JC36+JI36+JO36+JU36+KA36+KG36+KM36+KS36+KY36+LE36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O36" s="3" t="e">
        <f>LN36*$E36/[1]Сварка!$F$54</f>
        <v>#REF!</v>
      </c>
      <c r="LP36" s="32" t="e">
        <f t="shared" si="6"/>
        <v>#REF!</v>
      </c>
    </row>
    <row r="37" spans="1:328" x14ac:dyDescent="0.25">
      <c r="A37" s="33">
        <v>34</v>
      </c>
      <c r="B37" s="24" t="s">
        <v>14</v>
      </c>
      <c r="C37" s="24" t="s">
        <v>17</v>
      </c>
      <c r="D37" s="49">
        <v>356</v>
      </c>
      <c r="E37" s="49">
        <v>15.69</v>
      </c>
      <c r="F37" s="51">
        <f t="shared" si="2"/>
        <v>5585.6399999999994</v>
      </c>
      <c r="G37" s="58">
        <f t="shared" si="7"/>
        <v>7.6537718015010359E-2</v>
      </c>
      <c r="H37" s="59">
        <f t="shared" si="3"/>
        <v>356</v>
      </c>
      <c r="I37" s="60">
        <f t="shared" si="8"/>
        <v>0</v>
      </c>
      <c r="J37" s="57"/>
      <c r="K37" s="61">
        <f t="shared" si="4"/>
        <v>0</v>
      </c>
      <c r="L37" s="65">
        <f t="shared" si="5"/>
        <v>0</v>
      </c>
      <c r="M37" s="13"/>
      <c r="N37" s="2"/>
      <c r="O37" s="2"/>
      <c r="P37" s="2"/>
      <c r="Q37" s="2"/>
      <c r="R37" s="2"/>
      <c r="S37" s="28"/>
      <c r="T37" s="34"/>
      <c r="U37" s="35"/>
      <c r="V37" s="35"/>
      <c r="W37" s="35"/>
      <c r="X37" s="36"/>
      <c r="Y37" s="28"/>
      <c r="Z37" s="34"/>
      <c r="AA37" s="35"/>
      <c r="AB37" s="35"/>
      <c r="AC37" s="35"/>
      <c r="AD37" s="36"/>
      <c r="AE37" s="28"/>
      <c r="AF37" s="34"/>
      <c r="AG37" s="35"/>
      <c r="AH37" s="35"/>
      <c r="AI37" s="35"/>
      <c r="AJ37" s="36"/>
      <c r="AK37" s="28">
        <f>SUM(AF37:AI37)*$E37/[1]Сварка!$F$54</f>
        <v>0</v>
      </c>
      <c r="AL37" s="34"/>
      <c r="AM37" s="35"/>
      <c r="AN37" s="35"/>
      <c r="AO37" s="35"/>
      <c r="AP37" s="36"/>
      <c r="AQ37" s="28">
        <f>SUM(AL37:AO37)*$E37/[1]Сварка!$F$54</f>
        <v>0</v>
      </c>
      <c r="AR37" s="34"/>
      <c r="AS37" s="35"/>
      <c r="AT37" s="35"/>
      <c r="AU37" s="35"/>
      <c r="AV37" s="36"/>
      <c r="AW37" s="28">
        <f>SUM(AR37:AU37)*$E37/[1]Сварка!$F$54</f>
        <v>0</v>
      </c>
      <c r="AX37" s="34"/>
      <c r="AY37" s="35"/>
      <c r="AZ37" s="35"/>
      <c r="BA37" s="35"/>
      <c r="BB37" s="36"/>
      <c r="BC37" s="28">
        <f>SUM(AX37:BA37)*$E37/[1]Сварка!$F$54</f>
        <v>0</v>
      </c>
      <c r="BD37" s="34"/>
      <c r="BE37" s="35"/>
      <c r="BF37" s="35"/>
      <c r="BG37" s="35"/>
      <c r="BH37" s="36"/>
      <c r="BI37" s="28">
        <f>SUM(BD37:BG37)*$E37/[1]Сварка!$F$54</f>
        <v>0</v>
      </c>
      <c r="BJ37" s="34"/>
      <c r="BK37" s="35"/>
      <c r="BL37" s="35"/>
      <c r="BM37" s="35"/>
      <c r="BN37" s="36"/>
      <c r="BO37" s="28">
        <f>SUM(BJ37:BM37)*$E37/[1]Сварка!$F$54</f>
        <v>0</v>
      </c>
      <c r="BP37" s="34"/>
      <c r="BQ37" s="35"/>
      <c r="BR37" s="35"/>
      <c r="BS37" s="35"/>
      <c r="BT37" s="36"/>
      <c r="BU37" s="28">
        <f>SUM(BP37:BS37)*$E37/[1]Сварка!$F$54</f>
        <v>0</v>
      </c>
      <c r="BV37" s="34"/>
      <c r="BW37" s="35"/>
      <c r="BX37" s="35"/>
      <c r="BY37" s="35"/>
      <c r="BZ37" s="36"/>
      <c r="CA37" s="28">
        <f>SUM(BV37:BY37)*$E37/[1]Сварка!$F$54</f>
        <v>0</v>
      </c>
      <c r="CB37" s="34"/>
      <c r="CC37" s="35"/>
      <c r="CD37" s="35"/>
      <c r="CE37" s="35"/>
      <c r="CF37" s="36"/>
      <c r="CG37" s="28">
        <f>SUM(CB37:CE37)*$E37/[1]Сварка!$F$54</f>
        <v>0</v>
      </c>
      <c r="CH37" s="34"/>
      <c r="CI37" s="35"/>
      <c r="CJ37" s="35"/>
      <c r="CK37" s="35"/>
      <c r="CL37" s="36"/>
      <c r="CM37" s="28">
        <f>SUM(CH37:CK37)*$E37/[1]Сварка!$F$54</f>
        <v>0</v>
      </c>
      <c r="CN37" s="34"/>
      <c r="CO37" s="35"/>
      <c r="CP37" s="35"/>
      <c r="CQ37" s="35"/>
      <c r="CR37" s="36"/>
      <c r="CS37" s="28">
        <f>SUM(CN37:CQ37)*$E37/[1]Сварка!$F$54</f>
        <v>0</v>
      </c>
      <c r="CT37" s="34"/>
      <c r="CU37" s="35"/>
      <c r="CV37" s="35"/>
      <c r="CW37" s="35"/>
      <c r="CX37" s="36"/>
      <c r="CY37" s="28">
        <f>SUM(CT37:CW37)*$E37/[1]Сварка!$F$54</f>
        <v>0</v>
      </c>
      <c r="CZ37" s="34"/>
      <c r="DA37" s="35"/>
      <c r="DB37" s="35"/>
      <c r="DC37" s="35"/>
      <c r="DD37" s="36"/>
      <c r="DE37" s="28">
        <f>SUM(CZ37:DC37)*$E37/[1]Сварка!$F$54</f>
        <v>0</v>
      </c>
      <c r="DF37" s="34"/>
      <c r="DG37" s="35"/>
      <c r="DH37" s="35"/>
      <c r="DI37" s="35"/>
      <c r="DJ37" s="36"/>
      <c r="DK37" s="28">
        <f>SUM(DF37:DI37)*$E37/[1]Сварка!$F$54</f>
        <v>0</v>
      </c>
      <c r="DL37" s="34"/>
      <c r="DM37" s="35"/>
      <c r="DN37" s="35"/>
      <c r="DO37" s="35"/>
      <c r="DP37" s="36"/>
      <c r="DQ37" s="28">
        <f>SUM(DL37:DO37)*$E37/[1]Сварка!$F$54</f>
        <v>0</v>
      </c>
      <c r="DR37" s="34"/>
      <c r="DS37" s="35"/>
      <c r="DT37" s="35"/>
      <c r="DU37" s="35"/>
      <c r="DV37" s="36"/>
      <c r="DW37" s="28">
        <f>SUM(DR37:DU37)*$E37/[1]Сварка!$F$54</f>
        <v>0</v>
      </c>
      <c r="DX37" s="34"/>
      <c r="DY37" s="35"/>
      <c r="DZ37" s="35"/>
      <c r="EA37" s="35"/>
      <c r="EB37" s="36"/>
      <c r="EC37" s="28">
        <f>SUM(DX37:EA37)*$E37/[1]Сварка!$F$54</f>
        <v>0</v>
      </c>
      <c r="ED37" s="34"/>
      <c r="EE37" s="35"/>
      <c r="EF37" s="35"/>
      <c r="EG37" s="35"/>
      <c r="EH37" s="36"/>
      <c r="EI37" s="28">
        <f>SUM(ED37:EG37)*$E37/[1]Сварка!$F$54</f>
        <v>0</v>
      </c>
      <c r="EJ37" s="34"/>
      <c r="EK37" s="35"/>
      <c r="EL37" s="35"/>
      <c r="EM37" s="35"/>
      <c r="EN37" s="36"/>
      <c r="EO37" s="28">
        <f>SUM(EJ37:EM37)*$E37/[1]Сварка!$F$54</f>
        <v>0</v>
      </c>
      <c r="EP37" s="34"/>
      <c r="EQ37" s="35"/>
      <c r="ER37" s="35"/>
      <c r="ES37" s="35"/>
      <c r="ET37" s="36"/>
      <c r="EU37" s="28">
        <f>SUM(EP37:ES37)*$E37/[1]Сварка!$F$54</f>
        <v>0</v>
      </c>
      <c r="EV37" s="34"/>
      <c r="EW37" s="35"/>
      <c r="EX37" s="35"/>
      <c r="EY37" s="35"/>
      <c r="EZ37" s="36"/>
      <c r="FA37" s="28">
        <f>SUM(EV37:EY37)*$E37/[1]Сварка!$F$54</f>
        <v>0</v>
      </c>
      <c r="FB37" s="34"/>
      <c r="FC37" s="35"/>
      <c r="FD37" s="35"/>
      <c r="FE37" s="35"/>
      <c r="FF37" s="36"/>
      <c r="FG37" s="28">
        <f>SUM(FB37:FE37)*$E37/[1]Сварка!$F$54</f>
        <v>0</v>
      </c>
      <c r="FH37" s="34"/>
      <c r="FI37" s="35"/>
      <c r="FJ37" s="35"/>
      <c r="FK37" s="35"/>
      <c r="FL37" s="36"/>
      <c r="FM37" s="28">
        <f>SUM(FH37:FK37)*$E37/[1]Сварка!$F$54</f>
        <v>0</v>
      </c>
      <c r="FN37" s="34"/>
      <c r="FO37" s="35"/>
      <c r="FP37" s="35"/>
      <c r="FQ37" s="35"/>
      <c r="FR37" s="36"/>
      <c r="FS37" s="28">
        <f>SUM(FN37:FQ37)*$E37/[1]Сварка!$F$54</f>
        <v>0</v>
      </c>
      <c r="FT37" s="34"/>
      <c r="FU37" s="35"/>
      <c r="FV37" s="35"/>
      <c r="FW37" s="35"/>
      <c r="FX37" s="36"/>
      <c r="FY37" s="28">
        <f>SUM(FT37:FW37)*$E37/[1]Сварка!$F$54</f>
        <v>0</v>
      </c>
      <c r="FZ37" s="34"/>
      <c r="GA37" s="35"/>
      <c r="GB37" s="35"/>
      <c r="GC37" s="35"/>
      <c r="GD37" s="36"/>
      <c r="GE37" s="28">
        <f>SUM(FZ37:GC37)*$E37/[1]Сварка!$F$54</f>
        <v>0</v>
      </c>
      <c r="GF37" s="34"/>
      <c r="GG37" s="35"/>
      <c r="GH37" s="35"/>
      <c r="GI37" s="35"/>
      <c r="GJ37" s="36"/>
      <c r="GK37" s="28">
        <f>SUM(GF37:GI37)*$E37/[1]Сварка!$F$54</f>
        <v>0</v>
      </c>
      <c r="GL37" s="34"/>
      <c r="GM37" s="35"/>
      <c r="GN37" s="35"/>
      <c r="GO37" s="35"/>
      <c r="GP37" s="36"/>
      <c r="GQ37" s="28">
        <f>SUM(GL37:GO37)*$E37/[1]Сварка!$F$54</f>
        <v>0</v>
      </c>
      <c r="GR37" s="34"/>
      <c r="GS37" s="35"/>
      <c r="GT37" s="35"/>
      <c r="GU37" s="35"/>
      <c r="GV37" s="36"/>
      <c r="GW37" s="28">
        <f>SUM(GR37:GU37)*$E37/[1]Сварка!$F$54</f>
        <v>0</v>
      </c>
      <c r="GX37" s="34"/>
      <c r="GY37" s="35"/>
      <c r="GZ37" s="35"/>
      <c r="HA37" s="35"/>
      <c r="HB37" s="36"/>
      <c r="HC37" s="28">
        <f>SUM(GX37:HA37)*$E37/[1]Сварка!$F$54</f>
        <v>0</v>
      </c>
      <c r="HD37" s="34"/>
      <c r="HE37" s="35"/>
      <c r="HF37" s="35"/>
      <c r="HG37" s="35"/>
      <c r="HH37" s="36"/>
      <c r="HI37" s="28">
        <f>SUM(HD37:HG37)*$E37/[1]Сварка!$F$54</f>
        <v>0</v>
      </c>
      <c r="HJ37" s="34"/>
      <c r="HK37" s="35"/>
      <c r="HL37" s="35"/>
      <c r="HM37" s="35"/>
      <c r="HN37" s="36"/>
      <c r="HO37" s="28">
        <f>SUM(HJ37:HM37)*$E37/[1]Сварка!$F$54</f>
        <v>0</v>
      </c>
      <c r="HP37" s="34"/>
      <c r="HQ37" s="35"/>
      <c r="HR37" s="35"/>
      <c r="HS37" s="35"/>
      <c r="HT37" s="36"/>
      <c r="HU37" s="28">
        <f>SUM(HP37:HS37)*$E37/[1]Сварка!$F$54</f>
        <v>0</v>
      </c>
      <c r="HV37" s="34"/>
      <c r="HW37" s="35"/>
      <c r="HX37" s="35"/>
      <c r="HY37" s="35"/>
      <c r="HZ37" s="36"/>
      <c r="IA37" s="28">
        <f>SUM(HV37:HY37)*$E37/[1]Сварка!$F$54</f>
        <v>0</v>
      </c>
      <c r="IB37" s="34"/>
      <c r="IC37" s="35"/>
      <c r="ID37" s="35"/>
      <c r="IE37" s="35"/>
      <c r="IF37" s="36"/>
      <c r="IG37" s="28">
        <f>SUM(IB37:IE37)*$E37/[1]Сварка!$F$54</f>
        <v>0</v>
      </c>
      <c r="IH37" s="34"/>
      <c r="II37" s="35"/>
      <c r="IJ37" s="35"/>
      <c r="IK37" s="35"/>
      <c r="IL37" s="36"/>
      <c r="IM37" s="28">
        <f>SUM(IH37:IK37)*$E37/[1]Сварка!$F$54</f>
        <v>0</v>
      </c>
      <c r="IN37" s="34"/>
      <c r="IO37" s="35"/>
      <c r="IP37" s="35"/>
      <c r="IQ37" s="35"/>
      <c r="IR37" s="36"/>
      <c r="IS37" s="28">
        <f>SUM(IN37:IQ37)*$E37/[1]Сварка!$F$54</f>
        <v>0</v>
      </c>
      <c r="IT37" s="34"/>
      <c r="IU37" s="35"/>
      <c r="IV37" s="35"/>
      <c r="IW37" s="35"/>
      <c r="IX37" s="36"/>
      <c r="IY37" s="28">
        <f>SUM(IT37:IW37)*$E37/[1]Сварка!$F$54</f>
        <v>0</v>
      </c>
      <c r="IZ37" s="34"/>
      <c r="JA37" s="35"/>
      <c r="JB37" s="35"/>
      <c r="JC37" s="35"/>
      <c r="JD37" s="36"/>
      <c r="JE37" s="28">
        <f>SUM(IZ37:JC37)*$E37/[1]Сварка!$F$54</f>
        <v>0</v>
      </c>
      <c r="JF37" s="34"/>
      <c r="JG37" s="35"/>
      <c r="JH37" s="35"/>
      <c r="JI37" s="35"/>
      <c r="JJ37" s="36"/>
      <c r="JK37" s="28">
        <f>SUM(JF37:JI37)*$E37/[1]Сварка!$F$54</f>
        <v>0</v>
      </c>
      <c r="JL37" s="34"/>
      <c r="JM37" s="35"/>
      <c r="JN37" s="35"/>
      <c r="JO37" s="35"/>
      <c r="JP37" s="36"/>
      <c r="JQ37" s="28">
        <f>SUM(JL37:JO37)*$E37/[1]Сварка!$F$54</f>
        <v>0</v>
      </c>
      <c r="JR37" s="34"/>
      <c r="JS37" s="35"/>
      <c r="JT37" s="35"/>
      <c r="JU37" s="35"/>
      <c r="JV37" s="36"/>
      <c r="JW37" s="28">
        <f>SUM(JR37:JU37)*$E37/[1]Сварка!$F$54</f>
        <v>0</v>
      </c>
      <c r="JX37" s="34"/>
      <c r="JY37" s="35"/>
      <c r="JZ37" s="35"/>
      <c r="KA37" s="35"/>
      <c r="KB37" s="36"/>
      <c r="KC37" s="28">
        <f>SUM(JX37:KA37)*$E37/[1]Сварка!$F$54</f>
        <v>0</v>
      </c>
      <c r="KD37" s="34"/>
      <c r="KE37" s="35"/>
      <c r="KF37" s="35"/>
      <c r="KG37" s="35"/>
      <c r="KH37" s="36"/>
      <c r="KI37" s="28">
        <f>SUM(KD37:KG37)*$E37/[1]Сварка!$F$54</f>
        <v>0</v>
      </c>
      <c r="KJ37" s="34"/>
      <c r="KK37" s="35"/>
      <c r="KL37" s="35"/>
      <c r="KM37" s="35"/>
      <c r="KN37" s="36"/>
      <c r="KO37" s="28">
        <f>SUM(KJ37:KM37)*$E37/[1]Сварка!$F$54</f>
        <v>0</v>
      </c>
      <c r="KP37" s="34"/>
      <c r="KQ37" s="35"/>
      <c r="KR37" s="35"/>
      <c r="KS37" s="35"/>
      <c r="KT37" s="36"/>
      <c r="KU37" s="28">
        <f>SUM(KP37:KS37)*$E37/[1]Сварка!$F$54</f>
        <v>0</v>
      </c>
      <c r="KV37" s="34"/>
      <c r="KW37" s="35"/>
      <c r="KX37" s="35"/>
      <c r="KY37" s="35"/>
      <c r="KZ37" s="36"/>
      <c r="LA37" s="28">
        <f>SUM(KV37:KY37)*$E37/[1]Сварка!$F$54</f>
        <v>0</v>
      </c>
      <c r="LB37" s="34"/>
      <c r="LC37" s="35"/>
      <c r="LD37" s="35"/>
      <c r="LE37" s="35"/>
      <c r="LF37" s="36"/>
      <c r="LG37" s="28">
        <f>SUM(LB37:LE37)*$E37/[1]Сварка!$F$54</f>
        <v>0</v>
      </c>
      <c r="LH37" s="32" t="e">
        <f>N37+T37+Z37+AF37+AL37+AR37+AX37+BD37+BJ37+BP37+BV37+CB37+CH37+CN37+CT37+CZ37+DF37+DL37+DR37+DX37+ED37+EJ37+EP37+EV37+FB37+FH37+FN37+FT37+FZ37+GF37+GL37+GR37+GX37+HD37+HJ37+HP37+HV37+IB37+IH37+IN37+IT37+IZ37+JF37+JL37+JR37+JX37+KD37+KJ37+KP37+KV37+LB37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I37" s="3" t="e">
        <f>LH37*$E37/[1]Сварка!$F$54</f>
        <v>#REF!</v>
      </c>
      <c r="LJ37" s="32" t="e">
        <f>O37+U37+AA37+AG37+AM37+AS37+AY37+BE37+BK37+BQ37+BW37+CC37+CI37+CO37+CU37+DA37+DG37+DM37+DS37+DY37+EE37+EK37+EQ37+EW37+FC37+FI37+FO37+FU37+GA37+GG37+GM37+GS37+GY37+HE37+HK37+HQ37+HW37+IC37+II37+IO37+IU37+JA37+JG37+JM37+JS37+JY37+KE37+KK37+KQ37+KW37+LC37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K37" s="3" t="e">
        <f>LJ37*$E37/[1]Сварка!$F$54</f>
        <v>#REF!</v>
      </c>
      <c r="LL37" s="32" t="e">
        <f>P37+V37+AB37+AH37+AN37+AT37+AZ37+BF37+BL37+BR37+BX37+CD37+CJ37+CP37+CV37+DB37+DH37+DN37+DT37+DZ37+EF37+EL37+ER37+EX37+FD37+FJ37+FP37+FV37+GB37+GH37+GN37+GT37+GZ37+HF37+HL37+HR37+HX37+ID37+IJ37+IP37+IV37+JB37+JH37+JN37+JT37+JZ37+KF37+KL37+KR37+KX37+LD37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M37" s="3" t="e">
        <f>LL37*$E37/[1]Сварка!$F$54</f>
        <v>#REF!</v>
      </c>
      <c r="LN37" s="32" t="e">
        <f>Q37+W37+AC37+AI37+AO37+AU37+BA37+BG37+BM37+BS37+BY37+CE37+CK37+CQ37+CW37+DC37+DI37+DO37+DU37+EA37+EG37+EM37+ES37+EY37+FE37+FK37+FQ37+FW37+GC37+GI37+GO37+GU37+HA37+HG37+HM37+HS37+HY37+IE37+IK37+IQ37+IW37+JC37+JI37+JO37+JU37+KA37+KG37+KM37+KS37+KY37+LE37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O37" s="3" t="e">
        <f>LN37*$E37/[1]Сварка!$F$54</f>
        <v>#REF!</v>
      </c>
      <c r="LP37" s="32" t="e">
        <f t="shared" si="6"/>
        <v>#REF!</v>
      </c>
    </row>
    <row r="38" spans="1:328" x14ac:dyDescent="0.25">
      <c r="A38" s="33">
        <v>35</v>
      </c>
      <c r="B38" s="24" t="s">
        <v>15</v>
      </c>
      <c r="C38" s="24" t="s">
        <v>17</v>
      </c>
      <c r="D38" s="49">
        <v>48</v>
      </c>
      <c r="E38" s="49">
        <v>13.02</v>
      </c>
      <c r="F38" s="51">
        <f t="shared" si="2"/>
        <v>624.96</v>
      </c>
      <c r="G38" s="58">
        <f t="shared" si="7"/>
        <v>8.5635687675290357E-3</v>
      </c>
      <c r="H38" s="59">
        <f t="shared" si="3"/>
        <v>48</v>
      </c>
      <c r="I38" s="60">
        <f t="shared" si="8"/>
        <v>0</v>
      </c>
      <c r="J38" s="57"/>
      <c r="K38" s="61">
        <f t="shared" si="4"/>
        <v>0</v>
      </c>
      <c r="L38" s="65">
        <f t="shared" si="5"/>
        <v>0</v>
      </c>
      <c r="M38" s="13"/>
      <c r="N38" s="2"/>
      <c r="O38" s="2"/>
      <c r="P38" s="2"/>
      <c r="Q38" s="2"/>
      <c r="R38" s="2"/>
      <c r="S38" s="28"/>
      <c r="T38" s="34"/>
      <c r="U38" s="35"/>
      <c r="V38" s="35"/>
      <c r="W38" s="35"/>
      <c r="X38" s="36"/>
      <c r="Y38" s="28"/>
      <c r="Z38" s="34"/>
      <c r="AA38" s="35"/>
      <c r="AB38" s="35"/>
      <c r="AC38" s="35"/>
      <c r="AD38" s="36"/>
      <c r="AE38" s="28"/>
      <c r="AF38" s="34"/>
      <c r="AG38" s="35"/>
      <c r="AH38" s="35"/>
      <c r="AI38" s="35"/>
      <c r="AJ38" s="36"/>
      <c r="AK38" s="28">
        <f>SUM(AF38:AI38)*$E38/[1]Сварка!$F$54</f>
        <v>0</v>
      </c>
      <c r="AL38" s="34"/>
      <c r="AM38" s="35"/>
      <c r="AN38" s="35"/>
      <c r="AO38" s="35"/>
      <c r="AP38" s="36"/>
      <c r="AQ38" s="28">
        <f>SUM(AL38:AO38)*$E38/[1]Сварка!$F$54</f>
        <v>0</v>
      </c>
      <c r="AR38" s="34"/>
      <c r="AS38" s="35"/>
      <c r="AT38" s="35"/>
      <c r="AU38" s="35"/>
      <c r="AV38" s="36"/>
      <c r="AW38" s="28">
        <f>SUM(AR38:AU38)*$E38/[1]Сварка!$F$54</f>
        <v>0</v>
      </c>
      <c r="AX38" s="34"/>
      <c r="AY38" s="35"/>
      <c r="AZ38" s="35"/>
      <c r="BA38" s="35"/>
      <c r="BB38" s="36"/>
      <c r="BC38" s="28">
        <f>SUM(AX38:BA38)*$E38/[1]Сварка!$F$54</f>
        <v>0</v>
      </c>
      <c r="BD38" s="34"/>
      <c r="BE38" s="35"/>
      <c r="BF38" s="35"/>
      <c r="BG38" s="35"/>
      <c r="BH38" s="36"/>
      <c r="BI38" s="28">
        <f>SUM(BD38:BG38)*$E38/[1]Сварка!$F$54</f>
        <v>0</v>
      </c>
      <c r="BJ38" s="34"/>
      <c r="BK38" s="35"/>
      <c r="BL38" s="35"/>
      <c r="BM38" s="35"/>
      <c r="BN38" s="36"/>
      <c r="BO38" s="28">
        <f>SUM(BJ38:BM38)*$E38/[1]Сварка!$F$54</f>
        <v>0</v>
      </c>
      <c r="BP38" s="34"/>
      <c r="BQ38" s="35"/>
      <c r="BR38" s="35"/>
      <c r="BS38" s="35"/>
      <c r="BT38" s="36"/>
      <c r="BU38" s="28">
        <f>SUM(BP38:BS38)*$E38/[1]Сварка!$F$54</f>
        <v>0</v>
      </c>
      <c r="BV38" s="34"/>
      <c r="BW38" s="35"/>
      <c r="BX38" s="35"/>
      <c r="BY38" s="35"/>
      <c r="BZ38" s="36"/>
      <c r="CA38" s="28">
        <f>SUM(BV38:BY38)*$E38/[1]Сварка!$F$54</f>
        <v>0</v>
      </c>
      <c r="CB38" s="34"/>
      <c r="CC38" s="35"/>
      <c r="CD38" s="35"/>
      <c r="CE38" s="35"/>
      <c r="CF38" s="36"/>
      <c r="CG38" s="28">
        <f>SUM(CB38:CE38)*$E38/[1]Сварка!$F$54</f>
        <v>0</v>
      </c>
      <c r="CH38" s="34"/>
      <c r="CI38" s="35"/>
      <c r="CJ38" s="35"/>
      <c r="CK38" s="35"/>
      <c r="CL38" s="36"/>
      <c r="CM38" s="28">
        <f>SUM(CH38:CK38)*$E38/[1]Сварка!$F$54</f>
        <v>0</v>
      </c>
      <c r="CN38" s="34"/>
      <c r="CO38" s="35"/>
      <c r="CP38" s="35"/>
      <c r="CQ38" s="35"/>
      <c r="CR38" s="36"/>
      <c r="CS38" s="28">
        <f>SUM(CN38:CQ38)*$E38/[1]Сварка!$F$54</f>
        <v>0</v>
      </c>
      <c r="CT38" s="34"/>
      <c r="CU38" s="35"/>
      <c r="CV38" s="35"/>
      <c r="CW38" s="35"/>
      <c r="CX38" s="36"/>
      <c r="CY38" s="28">
        <f>SUM(CT38:CW38)*$E38/[1]Сварка!$F$54</f>
        <v>0</v>
      </c>
      <c r="CZ38" s="34"/>
      <c r="DA38" s="35"/>
      <c r="DB38" s="35"/>
      <c r="DC38" s="35"/>
      <c r="DD38" s="36"/>
      <c r="DE38" s="28">
        <f>SUM(CZ38:DC38)*$E38/[1]Сварка!$F$54</f>
        <v>0</v>
      </c>
      <c r="DF38" s="34"/>
      <c r="DG38" s="35"/>
      <c r="DH38" s="35"/>
      <c r="DI38" s="35"/>
      <c r="DJ38" s="36"/>
      <c r="DK38" s="28">
        <f>SUM(DF38:DI38)*$E38/[1]Сварка!$F$54</f>
        <v>0</v>
      </c>
      <c r="DL38" s="34"/>
      <c r="DM38" s="35"/>
      <c r="DN38" s="35"/>
      <c r="DO38" s="35"/>
      <c r="DP38" s="36"/>
      <c r="DQ38" s="28">
        <f>SUM(DL38:DO38)*$E38/[1]Сварка!$F$54</f>
        <v>0</v>
      </c>
      <c r="DR38" s="34"/>
      <c r="DS38" s="35"/>
      <c r="DT38" s="35"/>
      <c r="DU38" s="35"/>
      <c r="DV38" s="36"/>
      <c r="DW38" s="28">
        <f>SUM(DR38:DU38)*$E38/[1]Сварка!$F$54</f>
        <v>0</v>
      </c>
      <c r="DX38" s="34"/>
      <c r="DY38" s="35"/>
      <c r="DZ38" s="35"/>
      <c r="EA38" s="35"/>
      <c r="EB38" s="36"/>
      <c r="EC38" s="28">
        <f>SUM(DX38:EA38)*$E38/[1]Сварка!$F$54</f>
        <v>0</v>
      </c>
      <c r="ED38" s="34"/>
      <c r="EE38" s="35"/>
      <c r="EF38" s="35"/>
      <c r="EG38" s="35"/>
      <c r="EH38" s="36"/>
      <c r="EI38" s="28">
        <f>SUM(ED38:EG38)*$E38/[1]Сварка!$F$54</f>
        <v>0</v>
      </c>
      <c r="EJ38" s="34"/>
      <c r="EK38" s="35"/>
      <c r="EL38" s="35"/>
      <c r="EM38" s="35"/>
      <c r="EN38" s="36"/>
      <c r="EO38" s="28">
        <f>SUM(EJ38:EM38)*$E38/[1]Сварка!$F$54</f>
        <v>0</v>
      </c>
      <c r="EP38" s="34"/>
      <c r="EQ38" s="35"/>
      <c r="ER38" s="35"/>
      <c r="ES38" s="35"/>
      <c r="ET38" s="36"/>
      <c r="EU38" s="28">
        <f>SUM(EP38:ES38)*$E38/[1]Сварка!$F$54</f>
        <v>0</v>
      </c>
      <c r="EV38" s="34"/>
      <c r="EW38" s="35"/>
      <c r="EX38" s="35"/>
      <c r="EY38" s="35"/>
      <c r="EZ38" s="36"/>
      <c r="FA38" s="28">
        <f>SUM(EV38:EY38)*$E38/[1]Сварка!$F$54</f>
        <v>0</v>
      </c>
      <c r="FB38" s="34"/>
      <c r="FC38" s="35"/>
      <c r="FD38" s="35"/>
      <c r="FE38" s="35"/>
      <c r="FF38" s="36"/>
      <c r="FG38" s="28">
        <f>SUM(FB38:FE38)*$E38/[1]Сварка!$F$54</f>
        <v>0</v>
      </c>
      <c r="FH38" s="34"/>
      <c r="FI38" s="35"/>
      <c r="FJ38" s="35"/>
      <c r="FK38" s="35"/>
      <c r="FL38" s="36"/>
      <c r="FM38" s="28">
        <f>SUM(FH38:FK38)*$E38/[1]Сварка!$F$54</f>
        <v>0</v>
      </c>
      <c r="FN38" s="34"/>
      <c r="FO38" s="35"/>
      <c r="FP38" s="35"/>
      <c r="FQ38" s="35"/>
      <c r="FR38" s="36"/>
      <c r="FS38" s="28">
        <f>SUM(FN38:FQ38)*$E38/[1]Сварка!$F$54</f>
        <v>0</v>
      </c>
      <c r="FT38" s="34"/>
      <c r="FU38" s="35"/>
      <c r="FV38" s="35"/>
      <c r="FW38" s="35"/>
      <c r="FX38" s="36"/>
      <c r="FY38" s="28">
        <f>SUM(FT38:FW38)*$E38/[1]Сварка!$F$54</f>
        <v>0</v>
      </c>
      <c r="FZ38" s="34"/>
      <c r="GA38" s="35"/>
      <c r="GB38" s="35"/>
      <c r="GC38" s="35"/>
      <c r="GD38" s="36"/>
      <c r="GE38" s="28">
        <f>SUM(FZ38:GC38)*$E38/[1]Сварка!$F$54</f>
        <v>0</v>
      </c>
      <c r="GF38" s="34"/>
      <c r="GG38" s="35"/>
      <c r="GH38" s="35"/>
      <c r="GI38" s="35"/>
      <c r="GJ38" s="36"/>
      <c r="GK38" s="28">
        <f>SUM(GF38:GI38)*$E38/[1]Сварка!$F$54</f>
        <v>0</v>
      </c>
      <c r="GL38" s="34"/>
      <c r="GM38" s="35"/>
      <c r="GN38" s="35"/>
      <c r="GO38" s="35"/>
      <c r="GP38" s="36"/>
      <c r="GQ38" s="28">
        <f>SUM(GL38:GO38)*$E38/[1]Сварка!$F$54</f>
        <v>0</v>
      </c>
      <c r="GR38" s="34"/>
      <c r="GS38" s="35"/>
      <c r="GT38" s="35"/>
      <c r="GU38" s="35"/>
      <c r="GV38" s="36"/>
      <c r="GW38" s="28">
        <f>SUM(GR38:GU38)*$E38/[1]Сварка!$F$54</f>
        <v>0</v>
      </c>
      <c r="GX38" s="34"/>
      <c r="GY38" s="35"/>
      <c r="GZ38" s="35"/>
      <c r="HA38" s="35"/>
      <c r="HB38" s="36"/>
      <c r="HC38" s="28">
        <f>SUM(GX38:HA38)*$E38/[1]Сварка!$F$54</f>
        <v>0</v>
      </c>
      <c r="HD38" s="34"/>
      <c r="HE38" s="35"/>
      <c r="HF38" s="35"/>
      <c r="HG38" s="35"/>
      <c r="HH38" s="36"/>
      <c r="HI38" s="28">
        <f>SUM(HD38:HG38)*$E38/[1]Сварка!$F$54</f>
        <v>0</v>
      </c>
      <c r="HJ38" s="34"/>
      <c r="HK38" s="35"/>
      <c r="HL38" s="35"/>
      <c r="HM38" s="35"/>
      <c r="HN38" s="36"/>
      <c r="HO38" s="28">
        <f>SUM(HJ38:HM38)*$E38/[1]Сварка!$F$54</f>
        <v>0</v>
      </c>
      <c r="HP38" s="34"/>
      <c r="HQ38" s="35"/>
      <c r="HR38" s="35"/>
      <c r="HS38" s="35"/>
      <c r="HT38" s="36"/>
      <c r="HU38" s="28">
        <f>SUM(HP38:HS38)*$E38/[1]Сварка!$F$54</f>
        <v>0</v>
      </c>
      <c r="HV38" s="34"/>
      <c r="HW38" s="35"/>
      <c r="HX38" s="35"/>
      <c r="HY38" s="35"/>
      <c r="HZ38" s="36"/>
      <c r="IA38" s="28">
        <f>SUM(HV38:HY38)*$E38/[1]Сварка!$F$54</f>
        <v>0</v>
      </c>
      <c r="IB38" s="34"/>
      <c r="IC38" s="35"/>
      <c r="ID38" s="35"/>
      <c r="IE38" s="35"/>
      <c r="IF38" s="36"/>
      <c r="IG38" s="28">
        <f>SUM(IB38:IE38)*$E38/[1]Сварка!$F$54</f>
        <v>0</v>
      </c>
      <c r="IH38" s="34"/>
      <c r="II38" s="35"/>
      <c r="IJ38" s="35"/>
      <c r="IK38" s="35"/>
      <c r="IL38" s="36"/>
      <c r="IM38" s="28">
        <f>SUM(IH38:IK38)*$E38/[1]Сварка!$F$54</f>
        <v>0</v>
      </c>
      <c r="IN38" s="34"/>
      <c r="IO38" s="35"/>
      <c r="IP38" s="35"/>
      <c r="IQ38" s="35"/>
      <c r="IR38" s="36"/>
      <c r="IS38" s="28">
        <f>SUM(IN38:IQ38)*$E38/[1]Сварка!$F$54</f>
        <v>0</v>
      </c>
      <c r="IT38" s="34"/>
      <c r="IU38" s="35"/>
      <c r="IV38" s="35"/>
      <c r="IW38" s="35"/>
      <c r="IX38" s="36"/>
      <c r="IY38" s="28">
        <f>SUM(IT38:IW38)*$E38/[1]Сварка!$F$54</f>
        <v>0</v>
      </c>
      <c r="IZ38" s="34"/>
      <c r="JA38" s="35"/>
      <c r="JB38" s="35"/>
      <c r="JC38" s="35"/>
      <c r="JD38" s="36"/>
      <c r="JE38" s="28">
        <f>SUM(IZ38:JC38)*$E38/[1]Сварка!$F$54</f>
        <v>0</v>
      </c>
      <c r="JF38" s="34"/>
      <c r="JG38" s="35"/>
      <c r="JH38" s="35"/>
      <c r="JI38" s="35"/>
      <c r="JJ38" s="36"/>
      <c r="JK38" s="28">
        <f>SUM(JF38:JI38)*$E38/[1]Сварка!$F$54</f>
        <v>0</v>
      </c>
      <c r="JL38" s="34"/>
      <c r="JM38" s="35"/>
      <c r="JN38" s="35"/>
      <c r="JO38" s="35"/>
      <c r="JP38" s="36"/>
      <c r="JQ38" s="28">
        <f>SUM(JL38:JO38)*$E38/[1]Сварка!$F$54</f>
        <v>0</v>
      </c>
      <c r="JR38" s="34"/>
      <c r="JS38" s="35"/>
      <c r="JT38" s="35"/>
      <c r="JU38" s="35"/>
      <c r="JV38" s="36"/>
      <c r="JW38" s="28">
        <f>SUM(JR38:JU38)*$E38/[1]Сварка!$F$54</f>
        <v>0</v>
      </c>
      <c r="JX38" s="34"/>
      <c r="JY38" s="35"/>
      <c r="JZ38" s="35"/>
      <c r="KA38" s="35"/>
      <c r="KB38" s="36"/>
      <c r="KC38" s="28">
        <f>SUM(JX38:KA38)*$E38/[1]Сварка!$F$54</f>
        <v>0</v>
      </c>
      <c r="KD38" s="34"/>
      <c r="KE38" s="35"/>
      <c r="KF38" s="35"/>
      <c r="KG38" s="35"/>
      <c r="KH38" s="36"/>
      <c r="KI38" s="28">
        <f>SUM(KD38:KG38)*$E38/[1]Сварка!$F$54</f>
        <v>0</v>
      </c>
      <c r="KJ38" s="34"/>
      <c r="KK38" s="35"/>
      <c r="KL38" s="35"/>
      <c r="KM38" s="35"/>
      <c r="KN38" s="36"/>
      <c r="KO38" s="28">
        <f>SUM(KJ38:KM38)*$E38/[1]Сварка!$F$54</f>
        <v>0</v>
      </c>
      <c r="KP38" s="34"/>
      <c r="KQ38" s="35"/>
      <c r="KR38" s="35"/>
      <c r="KS38" s="35"/>
      <c r="KT38" s="36"/>
      <c r="KU38" s="28">
        <f>SUM(KP38:KS38)*$E38/[1]Сварка!$F$54</f>
        <v>0</v>
      </c>
      <c r="KV38" s="34"/>
      <c r="KW38" s="35"/>
      <c r="KX38" s="35"/>
      <c r="KY38" s="35"/>
      <c r="KZ38" s="36"/>
      <c r="LA38" s="28">
        <f>SUM(KV38:KY38)*$E38/[1]Сварка!$F$54</f>
        <v>0</v>
      </c>
      <c r="LB38" s="34"/>
      <c r="LC38" s="35"/>
      <c r="LD38" s="35"/>
      <c r="LE38" s="35"/>
      <c r="LF38" s="36"/>
      <c r="LG38" s="28">
        <f>SUM(LB38:LE38)*$E38/[1]Сварка!$F$54</f>
        <v>0</v>
      </c>
      <c r="LH38" s="32" t="e">
        <f>N38+T38+Z38+AF38+AL38+AR38+AX38+BD38+BJ38+BP38+BV38+CB38+CH38+CN38+CT38+CZ38+DF38+DL38+DR38+DX38+ED38+EJ38+EP38+EV38+FB38+FH38+FN38+FT38+FZ38+GF38+GL38+GR38+GX38+HD38+HJ38+HP38+HV38+IB38+IH38+IN38+IT38+IZ38+JF38+JL38+JR38+JX38+KD38+KJ38+KP38+KV38+LB38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I38" s="3" t="e">
        <f>LH38*$E38/[1]Сварка!$F$54</f>
        <v>#REF!</v>
      </c>
      <c r="LJ38" s="32" t="e">
        <f>O38+U38+AA38+AG38+AM38+AS38+AY38+BE38+BK38+BQ38+BW38+CC38+CI38+CO38+CU38+DA38+DG38+DM38+DS38+DY38+EE38+EK38+EQ38+EW38+FC38+FI38+FO38+FU38+GA38+GG38+GM38+GS38+GY38+HE38+HK38+HQ38+HW38+IC38+II38+IO38+IU38+JA38+JG38+JM38+JS38+JY38+KE38+KK38+KQ38+KW38+LC38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K38" s="3" t="e">
        <f>LJ38*$E38/[1]Сварка!$F$54</f>
        <v>#REF!</v>
      </c>
      <c r="LL38" s="32" t="e">
        <f>P38+V38+AB38+AH38+AN38+AT38+AZ38+BF38+BL38+BR38+BX38+CD38+CJ38+CP38+CV38+DB38+DH38+DN38+DT38+DZ38+EF38+EL38+ER38+EX38+FD38+FJ38+FP38+FV38+GB38+GH38+GN38+GT38+GZ38+HF38+HL38+HR38+HX38+ID38+IJ38+IP38+IV38+JB38+JH38+JN38+JT38+JZ38+KF38+KL38+KR38+KX38+LD38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M38" s="3" t="e">
        <f>LL38*$E38/[1]Сварка!$F$54</f>
        <v>#REF!</v>
      </c>
      <c r="LN38" s="32" t="e">
        <f>Q38+W38+AC38+AI38+AO38+AU38+BA38+BG38+BM38+BS38+BY38+CE38+CK38+CQ38+CW38+DC38+DI38+DO38+DU38+EA38+EG38+EM38+ES38+EY38+FE38+FK38+FQ38+FW38+GC38+GI38+GO38+GU38+HA38+HG38+HM38+HS38+HY38+IE38+IK38+IQ38+IW38+JC38+JI38+JO38+JU38+KA38+KG38+KM38+KS38+KY38+LE38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O38" s="3" t="e">
        <f>LN38*$E38/[1]Сварка!$F$54</f>
        <v>#REF!</v>
      </c>
      <c r="LP38" s="32" t="e">
        <f t="shared" si="6"/>
        <v>#REF!</v>
      </c>
    </row>
    <row r="39" spans="1:328" x14ac:dyDescent="0.25">
      <c r="A39" s="33">
        <v>36</v>
      </c>
      <c r="B39" s="24" t="s">
        <v>16</v>
      </c>
      <c r="C39" s="24" t="s">
        <v>17</v>
      </c>
      <c r="D39" s="49">
        <v>4</v>
      </c>
      <c r="E39" s="49">
        <v>20.37</v>
      </c>
      <c r="F39" s="51">
        <f t="shared" si="2"/>
        <v>81.48</v>
      </c>
      <c r="G39" s="58">
        <f t="shared" si="7"/>
        <v>1.1164867882396726E-3</v>
      </c>
      <c r="H39" s="59">
        <f t="shared" si="3"/>
        <v>4</v>
      </c>
      <c r="I39" s="60">
        <f t="shared" si="8"/>
        <v>0</v>
      </c>
      <c r="J39" s="57"/>
      <c r="K39" s="61">
        <f t="shared" si="4"/>
        <v>0</v>
      </c>
      <c r="L39" s="65">
        <f t="shared" si="5"/>
        <v>0</v>
      </c>
      <c r="M39" s="13"/>
      <c r="N39" s="2"/>
      <c r="O39" s="2"/>
      <c r="P39" s="2"/>
      <c r="Q39" s="2"/>
      <c r="R39" s="2"/>
      <c r="S39" s="28"/>
      <c r="T39" s="34"/>
      <c r="U39" s="35"/>
      <c r="V39" s="35"/>
      <c r="W39" s="35"/>
      <c r="X39" s="36"/>
      <c r="Y39" s="28"/>
      <c r="Z39" s="34"/>
      <c r="AA39" s="35"/>
      <c r="AB39" s="35"/>
      <c r="AC39" s="35"/>
      <c r="AD39" s="36"/>
      <c r="AE39" s="28"/>
      <c r="AF39" s="34"/>
      <c r="AG39" s="35"/>
      <c r="AH39" s="35"/>
      <c r="AI39" s="35"/>
      <c r="AJ39" s="36"/>
      <c r="AK39" s="28">
        <f>SUM(AF39:AI39)*$E39/[1]Сварка!$F$54</f>
        <v>0</v>
      </c>
      <c r="AL39" s="34"/>
      <c r="AM39" s="35"/>
      <c r="AN39" s="35"/>
      <c r="AO39" s="35"/>
      <c r="AP39" s="36"/>
      <c r="AQ39" s="28">
        <f>SUM(AL39:AO39)*$E39/[1]Сварка!$F$54</f>
        <v>0</v>
      </c>
      <c r="AR39" s="34"/>
      <c r="AS39" s="35"/>
      <c r="AT39" s="35"/>
      <c r="AU39" s="35"/>
      <c r="AV39" s="36"/>
      <c r="AW39" s="28">
        <f>SUM(AR39:AU39)*$E39/[1]Сварка!$F$54</f>
        <v>0</v>
      </c>
      <c r="AX39" s="34"/>
      <c r="AY39" s="35"/>
      <c r="AZ39" s="35"/>
      <c r="BA39" s="35"/>
      <c r="BB39" s="36"/>
      <c r="BC39" s="28">
        <f>SUM(AX39:BA39)*$E39/[1]Сварка!$F$54</f>
        <v>0</v>
      </c>
      <c r="BD39" s="34"/>
      <c r="BE39" s="35"/>
      <c r="BF39" s="35"/>
      <c r="BG39" s="35"/>
      <c r="BH39" s="36"/>
      <c r="BI39" s="28">
        <f>SUM(BD39:BG39)*$E39/[1]Сварка!$F$54</f>
        <v>0</v>
      </c>
      <c r="BJ39" s="34"/>
      <c r="BK39" s="35"/>
      <c r="BL39" s="35"/>
      <c r="BM39" s="35"/>
      <c r="BN39" s="36"/>
      <c r="BO39" s="28">
        <f>SUM(BJ39:BM39)*$E39/[1]Сварка!$F$54</f>
        <v>0</v>
      </c>
      <c r="BP39" s="34"/>
      <c r="BQ39" s="35"/>
      <c r="BR39" s="35"/>
      <c r="BS39" s="35"/>
      <c r="BT39" s="36"/>
      <c r="BU39" s="28">
        <f>SUM(BP39:BS39)*$E39/[1]Сварка!$F$54</f>
        <v>0</v>
      </c>
      <c r="BV39" s="34"/>
      <c r="BW39" s="35"/>
      <c r="BX39" s="35"/>
      <c r="BY39" s="35"/>
      <c r="BZ39" s="36"/>
      <c r="CA39" s="28">
        <f>SUM(BV39:BY39)*$E39/[1]Сварка!$F$54</f>
        <v>0</v>
      </c>
      <c r="CB39" s="34"/>
      <c r="CC39" s="35"/>
      <c r="CD39" s="35"/>
      <c r="CE39" s="35"/>
      <c r="CF39" s="36"/>
      <c r="CG39" s="28">
        <f>SUM(CB39:CE39)*$E39/[1]Сварка!$F$54</f>
        <v>0</v>
      </c>
      <c r="CH39" s="34"/>
      <c r="CI39" s="35"/>
      <c r="CJ39" s="35"/>
      <c r="CK39" s="35"/>
      <c r="CL39" s="36"/>
      <c r="CM39" s="28">
        <f>SUM(CH39:CK39)*$E39/[1]Сварка!$F$54</f>
        <v>0</v>
      </c>
      <c r="CN39" s="34"/>
      <c r="CO39" s="35"/>
      <c r="CP39" s="35"/>
      <c r="CQ39" s="35"/>
      <c r="CR39" s="36"/>
      <c r="CS39" s="28">
        <f>SUM(CN39:CQ39)*$E39/[1]Сварка!$F$54</f>
        <v>0</v>
      </c>
      <c r="CT39" s="34"/>
      <c r="CU39" s="35"/>
      <c r="CV39" s="35"/>
      <c r="CW39" s="35"/>
      <c r="CX39" s="36"/>
      <c r="CY39" s="28">
        <f>SUM(CT39:CW39)*$E39/[1]Сварка!$F$54</f>
        <v>0</v>
      </c>
      <c r="CZ39" s="34"/>
      <c r="DA39" s="35"/>
      <c r="DB39" s="35"/>
      <c r="DC39" s="35"/>
      <c r="DD39" s="36"/>
      <c r="DE39" s="28">
        <f>SUM(CZ39:DC39)*$E39/[1]Сварка!$F$54</f>
        <v>0</v>
      </c>
      <c r="DF39" s="34"/>
      <c r="DG39" s="35"/>
      <c r="DH39" s="35"/>
      <c r="DI39" s="35"/>
      <c r="DJ39" s="36"/>
      <c r="DK39" s="28">
        <f>SUM(DF39:DI39)*$E39/[1]Сварка!$F$54</f>
        <v>0</v>
      </c>
      <c r="DL39" s="34"/>
      <c r="DM39" s="35"/>
      <c r="DN39" s="35"/>
      <c r="DO39" s="35"/>
      <c r="DP39" s="36"/>
      <c r="DQ39" s="28">
        <f>SUM(DL39:DO39)*$E39/[1]Сварка!$F$54</f>
        <v>0</v>
      </c>
      <c r="DR39" s="34"/>
      <c r="DS39" s="35"/>
      <c r="DT39" s="35"/>
      <c r="DU39" s="35"/>
      <c r="DV39" s="36"/>
      <c r="DW39" s="28">
        <f>SUM(DR39:DU39)*$E39/[1]Сварка!$F$54</f>
        <v>0</v>
      </c>
      <c r="DX39" s="34"/>
      <c r="DY39" s="35"/>
      <c r="DZ39" s="35"/>
      <c r="EA39" s="35"/>
      <c r="EB39" s="36"/>
      <c r="EC39" s="28">
        <f>SUM(DX39:EA39)*$E39/[1]Сварка!$F$54</f>
        <v>0</v>
      </c>
      <c r="ED39" s="34"/>
      <c r="EE39" s="35"/>
      <c r="EF39" s="35"/>
      <c r="EG39" s="35"/>
      <c r="EH39" s="36"/>
      <c r="EI39" s="28">
        <f>SUM(ED39:EG39)*$E39/[1]Сварка!$F$54</f>
        <v>0</v>
      </c>
      <c r="EJ39" s="34"/>
      <c r="EK39" s="35"/>
      <c r="EL39" s="35"/>
      <c r="EM39" s="35"/>
      <c r="EN39" s="36"/>
      <c r="EO39" s="28">
        <f>SUM(EJ39:EM39)*$E39/[1]Сварка!$F$54</f>
        <v>0</v>
      </c>
      <c r="EP39" s="34"/>
      <c r="EQ39" s="35"/>
      <c r="ER39" s="35"/>
      <c r="ES39" s="35"/>
      <c r="ET39" s="36"/>
      <c r="EU39" s="28">
        <f>SUM(EP39:ES39)*$E39/[1]Сварка!$F$54</f>
        <v>0</v>
      </c>
      <c r="EV39" s="34"/>
      <c r="EW39" s="35"/>
      <c r="EX39" s="35"/>
      <c r="EY39" s="35"/>
      <c r="EZ39" s="36"/>
      <c r="FA39" s="28">
        <f>SUM(EV39:EY39)*$E39/[1]Сварка!$F$54</f>
        <v>0</v>
      </c>
      <c r="FB39" s="34"/>
      <c r="FC39" s="35"/>
      <c r="FD39" s="35"/>
      <c r="FE39" s="35"/>
      <c r="FF39" s="36"/>
      <c r="FG39" s="28">
        <f>SUM(FB39:FE39)*$E39/[1]Сварка!$F$54</f>
        <v>0</v>
      </c>
      <c r="FH39" s="34"/>
      <c r="FI39" s="35"/>
      <c r="FJ39" s="35"/>
      <c r="FK39" s="35"/>
      <c r="FL39" s="36"/>
      <c r="FM39" s="28">
        <f>SUM(FH39:FK39)*$E39/[1]Сварка!$F$54</f>
        <v>0</v>
      </c>
      <c r="FN39" s="34"/>
      <c r="FO39" s="35"/>
      <c r="FP39" s="35"/>
      <c r="FQ39" s="35"/>
      <c r="FR39" s="36"/>
      <c r="FS39" s="28">
        <f>SUM(FN39:FQ39)*$E39/[1]Сварка!$F$54</f>
        <v>0</v>
      </c>
      <c r="FT39" s="34"/>
      <c r="FU39" s="35"/>
      <c r="FV39" s="35"/>
      <c r="FW39" s="35"/>
      <c r="FX39" s="36"/>
      <c r="FY39" s="28">
        <f>SUM(FT39:FW39)*$E39/[1]Сварка!$F$54</f>
        <v>0</v>
      </c>
      <c r="FZ39" s="34"/>
      <c r="GA39" s="35"/>
      <c r="GB39" s="35"/>
      <c r="GC39" s="35"/>
      <c r="GD39" s="36"/>
      <c r="GE39" s="28">
        <f>SUM(FZ39:GC39)*$E39/[1]Сварка!$F$54</f>
        <v>0</v>
      </c>
      <c r="GF39" s="34"/>
      <c r="GG39" s="35"/>
      <c r="GH39" s="35"/>
      <c r="GI39" s="35"/>
      <c r="GJ39" s="36"/>
      <c r="GK39" s="28">
        <f>SUM(GF39:GI39)*$E39/[1]Сварка!$F$54</f>
        <v>0</v>
      </c>
      <c r="GL39" s="34"/>
      <c r="GM39" s="35"/>
      <c r="GN39" s="35"/>
      <c r="GO39" s="35"/>
      <c r="GP39" s="36"/>
      <c r="GQ39" s="28">
        <f>SUM(GL39:GO39)*$E39/[1]Сварка!$F$54</f>
        <v>0</v>
      </c>
      <c r="GR39" s="34"/>
      <c r="GS39" s="35"/>
      <c r="GT39" s="35"/>
      <c r="GU39" s="35"/>
      <c r="GV39" s="36"/>
      <c r="GW39" s="28">
        <f>SUM(GR39:GU39)*$E39/[1]Сварка!$F$54</f>
        <v>0</v>
      </c>
      <c r="GX39" s="34"/>
      <c r="GY39" s="35"/>
      <c r="GZ39" s="35"/>
      <c r="HA39" s="35"/>
      <c r="HB39" s="36"/>
      <c r="HC39" s="28">
        <f>SUM(GX39:HA39)*$E39/[1]Сварка!$F$54</f>
        <v>0</v>
      </c>
      <c r="HD39" s="34"/>
      <c r="HE39" s="35"/>
      <c r="HF39" s="35"/>
      <c r="HG39" s="35"/>
      <c r="HH39" s="36"/>
      <c r="HI39" s="28">
        <f>SUM(HD39:HG39)*$E39/[1]Сварка!$F$54</f>
        <v>0</v>
      </c>
      <c r="HJ39" s="34"/>
      <c r="HK39" s="35"/>
      <c r="HL39" s="35"/>
      <c r="HM39" s="35"/>
      <c r="HN39" s="36"/>
      <c r="HO39" s="28">
        <f>SUM(HJ39:HM39)*$E39/[1]Сварка!$F$54</f>
        <v>0</v>
      </c>
      <c r="HP39" s="34"/>
      <c r="HQ39" s="35"/>
      <c r="HR39" s="35"/>
      <c r="HS39" s="35"/>
      <c r="HT39" s="36"/>
      <c r="HU39" s="28">
        <f>SUM(HP39:HS39)*$E39/[1]Сварка!$F$54</f>
        <v>0</v>
      </c>
      <c r="HV39" s="34"/>
      <c r="HW39" s="35"/>
      <c r="HX39" s="35"/>
      <c r="HY39" s="35"/>
      <c r="HZ39" s="36"/>
      <c r="IA39" s="28">
        <f>SUM(HV39:HY39)*$E39/[1]Сварка!$F$54</f>
        <v>0</v>
      </c>
      <c r="IB39" s="34"/>
      <c r="IC39" s="35"/>
      <c r="ID39" s="35"/>
      <c r="IE39" s="35"/>
      <c r="IF39" s="36"/>
      <c r="IG39" s="28">
        <f>SUM(IB39:IE39)*$E39/[1]Сварка!$F$54</f>
        <v>0</v>
      </c>
      <c r="IH39" s="34"/>
      <c r="II39" s="35"/>
      <c r="IJ39" s="35"/>
      <c r="IK39" s="35"/>
      <c r="IL39" s="36"/>
      <c r="IM39" s="28">
        <f>SUM(IH39:IK39)*$E39/[1]Сварка!$F$54</f>
        <v>0</v>
      </c>
      <c r="IN39" s="34"/>
      <c r="IO39" s="35"/>
      <c r="IP39" s="35"/>
      <c r="IQ39" s="35"/>
      <c r="IR39" s="36"/>
      <c r="IS39" s="28">
        <f>SUM(IN39:IQ39)*$E39/[1]Сварка!$F$54</f>
        <v>0</v>
      </c>
      <c r="IT39" s="34"/>
      <c r="IU39" s="35"/>
      <c r="IV39" s="35"/>
      <c r="IW39" s="35"/>
      <c r="IX39" s="36"/>
      <c r="IY39" s="28">
        <f>SUM(IT39:IW39)*$E39/[1]Сварка!$F$54</f>
        <v>0</v>
      </c>
      <c r="IZ39" s="34"/>
      <c r="JA39" s="35"/>
      <c r="JB39" s="35"/>
      <c r="JC39" s="35"/>
      <c r="JD39" s="36"/>
      <c r="JE39" s="28">
        <f>SUM(IZ39:JC39)*$E39/[1]Сварка!$F$54</f>
        <v>0</v>
      </c>
      <c r="JF39" s="34"/>
      <c r="JG39" s="35"/>
      <c r="JH39" s="35"/>
      <c r="JI39" s="35"/>
      <c r="JJ39" s="36"/>
      <c r="JK39" s="28">
        <f>SUM(JF39:JI39)*$E39/[1]Сварка!$F$54</f>
        <v>0</v>
      </c>
      <c r="JL39" s="34"/>
      <c r="JM39" s="35"/>
      <c r="JN39" s="35"/>
      <c r="JO39" s="35"/>
      <c r="JP39" s="36"/>
      <c r="JQ39" s="28">
        <f>SUM(JL39:JO39)*$E39/[1]Сварка!$F$54</f>
        <v>0</v>
      </c>
      <c r="JR39" s="34"/>
      <c r="JS39" s="35"/>
      <c r="JT39" s="35"/>
      <c r="JU39" s="35"/>
      <c r="JV39" s="36"/>
      <c r="JW39" s="28">
        <f>SUM(JR39:JU39)*$E39/[1]Сварка!$F$54</f>
        <v>0</v>
      </c>
      <c r="JX39" s="34"/>
      <c r="JY39" s="35"/>
      <c r="JZ39" s="35"/>
      <c r="KA39" s="35"/>
      <c r="KB39" s="36"/>
      <c r="KC39" s="28">
        <f>SUM(JX39:KA39)*$E39/[1]Сварка!$F$54</f>
        <v>0</v>
      </c>
      <c r="KD39" s="34"/>
      <c r="KE39" s="35"/>
      <c r="KF39" s="35"/>
      <c r="KG39" s="35"/>
      <c r="KH39" s="36"/>
      <c r="KI39" s="28">
        <f>SUM(KD39:KG39)*$E39/[1]Сварка!$F$54</f>
        <v>0</v>
      </c>
      <c r="KJ39" s="34"/>
      <c r="KK39" s="35"/>
      <c r="KL39" s="35"/>
      <c r="KM39" s="35"/>
      <c r="KN39" s="36"/>
      <c r="KO39" s="28">
        <f>SUM(KJ39:KM39)*$E39/[1]Сварка!$F$54</f>
        <v>0</v>
      </c>
      <c r="KP39" s="34"/>
      <c r="KQ39" s="35"/>
      <c r="KR39" s="35"/>
      <c r="KS39" s="35"/>
      <c r="KT39" s="36"/>
      <c r="KU39" s="28">
        <f>SUM(KP39:KS39)*$E39/[1]Сварка!$F$54</f>
        <v>0</v>
      </c>
      <c r="KV39" s="34"/>
      <c r="KW39" s="35"/>
      <c r="KX39" s="35"/>
      <c r="KY39" s="35"/>
      <c r="KZ39" s="36"/>
      <c r="LA39" s="28">
        <f>SUM(KV39:KY39)*$E39/[1]Сварка!$F$54</f>
        <v>0</v>
      </c>
      <c r="LB39" s="34"/>
      <c r="LC39" s="35"/>
      <c r="LD39" s="35"/>
      <c r="LE39" s="35"/>
      <c r="LF39" s="36"/>
      <c r="LG39" s="28">
        <f>SUM(LB39:LE39)*$E39/[1]Сварка!$F$54</f>
        <v>0</v>
      </c>
      <c r="LH39" s="32" t="e">
        <f>N39+T39+Z39+AF39+AL39+AR39+AX39+BD39+BJ39+BP39+BV39+CB39+CH39+CN39+CT39+CZ39+DF39+DL39+DR39+DX39+ED39+EJ39+EP39+EV39+FB39+FH39+FN39+FT39+FZ39+GF39+GL39+GR39+GX39+HD39+HJ39+HP39+HV39+IB39+IH39+IN39+IT39+IZ39+JF39+JL39+JR39+JX39+KD39+KJ39+KP39+KV39+LB39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I39" s="3" t="e">
        <f>LH39*$E39/[1]Сварка!$F$54</f>
        <v>#REF!</v>
      </c>
      <c r="LJ39" s="32" t="e">
        <f>O39+U39+AA39+AG39+AM39+AS39+AY39+BE39+BK39+BQ39+BW39+CC39+CI39+CO39+CU39+DA39+DG39+DM39+DS39+DY39+EE39+EK39+EQ39+EW39+FC39+FI39+FO39+FU39+GA39+GG39+GM39+GS39+GY39+HE39+HK39+HQ39+HW39+IC39+II39+IO39+IU39+JA39+JG39+JM39+JS39+JY39+KE39+KK39+KQ39+KW39+LC39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K39" s="3" t="e">
        <f>LJ39*$E39/[1]Сварка!$F$54</f>
        <v>#REF!</v>
      </c>
      <c r="LL39" s="32" t="e">
        <f>P39+V39+AB39+AH39+AN39+AT39+AZ39+BF39+BL39+BR39+BX39+CD39+CJ39+CP39+CV39+DB39+DH39+DN39+DT39+DZ39+EF39+EL39+ER39+EX39+FD39+FJ39+FP39+FV39+GB39+GH39+GN39+GT39+GZ39+HF39+HL39+HR39+HX39+ID39+IJ39+IP39+IV39+JB39+JH39+JN39+JT39+JZ39+KF39+KL39+KR39+KX39+LD39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M39" s="3" t="e">
        <f>LL39*$E39/[1]Сварка!$F$54</f>
        <v>#REF!</v>
      </c>
      <c r="LN39" s="32" t="e">
        <f>Q39+W39+AC39+AI39+AO39+AU39+BA39+BG39+BM39+BS39+BY39+CE39+CK39+CQ39+CW39+DC39+DI39+DO39+DU39+EA39+EG39+EM39+ES39+EY39+FE39+FK39+FQ39+FW39+GC39+GI39+GO39+GU39+HA39+HG39+HM39+HS39+HY39+IE39+IK39+IQ39+IW39+JC39+JI39+JO39+JU39+KA39+KG39+KM39+KS39+KY39+LE39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O39" s="3" t="e">
        <f>LN39*$E39/[1]Сварка!$F$54</f>
        <v>#REF!</v>
      </c>
      <c r="LP39" s="32" t="e">
        <f t="shared" si="6"/>
        <v>#REF!</v>
      </c>
    </row>
    <row r="40" spans="1:328" x14ac:dyDescent="0.25">
      <c r="A40" s="33">
        <v>37</v>
      </c>
      <c r="B40" s="24" t="s">
        <v>39</v>
      </c>
      <c r="C40" s="24" t="s">
        <v>17</v>
      </c>
      <c r="D40" s="49">
        <v>192</v>
      </c>
      <c r="E40" s="49">
        <v>21.98</v>
      </c>
      <c r="F40" s="51">
        <f t="shared" si="2"/>
        <v>4220.16</v>
      </c>
      <c r="G40" s="58">
        <f t="shared" si="7"/>
        <v>5.7827109526970254E-2</v>
      </c>
      <c r="H40" s="59">
        <f t="shared" si="3"/>
        <v>192</v>
      </c>
      <c r="I40" s="60">
        <f t="shared" si="8"/>
        <v>0</v>
      </c>
      <c r="J40" s="57"/>
      <c r="K40" s="61">
        <f t="shared" si="4"/>
        <v>0</v>
      </c>
      <c r="L40" s="65">
        <f t="shared" si="5"/>
        <v>0</v>
      </c>
      <c r="M40" s="13"/>
      <c r="N40" s="2"/>
      <c r="O40" s="2"/>
      <c r="P40" s="2"/>
      <c r="Q40" s="2"/>
      <c r="R40" s="2"/>
      <c r="S40" s="28"/>
      <c r="T40" s="34"/>
      <c r="U40" s="35"/>
      <c r="V40" s="35"/>
      <c r="W40" s="35"/>
      <c r="X40" s="36"/>
      <c r="Y40" s="28"/>
      <c r="Z40" s="34"/>
      <c r="AA40" s="35"/>
      <c r="AB40" s="35"/>
      <c r="AC40" s="35"/>
      <c r="AD40" s="36"/>
      <c r="AE40" s="28"/>
      <c r="AF40" s="34"/>
      <c r="AG40" s="35"/>
      <c r="AH40" s="35"/>
      <c r="AI40" s="35"/>
      <c r="AJ40" s="36"/>
      <c r="AK40" s="28">
        <f>SUM(AF40:AI40)*$E40/[1]Сварка!$F$54</f>
        <v>0</v>
      </c>
      <c r="AL40" s="34"/>
      <c r="AM40" s="35"/>
      <c r="AN40" s="35"/>
      <c r="AO40" s="35"/>
      <c r="AP40" s="36"/>
      <c r="AQ40" s="28">
        <f>SUM(AL40:AO40)*$E40/[1]Сварка!$F$54</f>
        <v>0</v>
      </c>
      <c r="AR40" s="34"/>
      <c r="AS40" s="35"/>
      <c r="AT40" s="35"/>
      <c r="AU40" s="35"/>
      <c r="AV40" s="36"/>
      <c r="AW40" s="28">
        <f>SUM(AR40:AU40)*$E40/[1]Сварка!$F$54</f>
        <v>0</v>
      </c>
      <c r="AX40" s="34"/>
      <c r="AY40" s="35"/>
      <c r="AZ40" s="35"/>
      <c r="BA40" s="35"/>
      <c r="BB40" s="36"/>
      <c r="BC40" s="28">
        <f>SUM(AX40:BA40)*$E40/[1]Сварка!$F$54</f>
        <v>0</v>
      </c>
      <c r="BD40" s="34"/>
      <c r="BE40" s="35"/>
      <c r="BF40" s="35"/>
      <c r="BG40" s="35"/>
      <c r="BH40" s="36"/>
      <c r="BI40" s="28">
        <f>SUM(BD40:BG40)*$E40/[1]Сварка!$F$54</f>
        <v>0</v>
      </c>
      <c r="BJ40" s="34"/>
      <c r="BK40" s="35"/>
      <c r="BL40" s="35"/>
      <c r="BM40" s="35"/>
      <c r="BN40" s="36"/>
      <c r="BO40" s="28">
        <f>SUM(BJ40:BM40)*$E40/[1]Сварка!$F$54</f>
        <v>0</v>
      </c>
      <c r="BP40" s="34"/>
      <c r="BQ40" s="35"/>
      <c r="BR40" s="35"/>
      <c r="BS40" s="35"/>
      <c r="BT40" s="36"/>
      <c r="BU40" s="28">
        <f>SUM(BP40:BS40)*$E40/[1]Сварка!$F$54</f>
        <v>0</v>
      </c>
      <c r="BV40" s="34"/>
      <c r="BW40" s="35"/>
      <c r="BX40" s="35"/>
      <c r="BY40" s="35"/>
      <c r="BZ40" s="36"/>
      <c r="CA40" s="28">
        <f>SUM(BV40:BY40)*$E40/[1]Сварка!$F$54</f>
        <v>0</v>
      </c>
      <c r="CB40" s="34"/>
      <c r="CC40" s="35"/>
      <c r="CD40" s="35"/>
      <c r="CE40" s="35"/>
      <c r="CF40" s="36"/>
      <c r="CG40" s="28">
        <f>SUM(CB40:CE40)*$E40/[1]Сварка!$F$54</f>
        <v>0</v>
      </c>
      <c r="CH40" s="34"/>
      <c r="CI40" s="35"/>
      <c r="CJ40" s="35"/>
      <c r="CK40" s="35"/>
      <c r="CL40" s="36"/>
      <c r="CM40" s="28">
        <f>SUM(CH40:CK40)*$E40/[1]Сварка!$F$54</f>
        <v>0</v>
      </c>
      <c r="CN40" s="34"/>
      <c r="CO40" s="35"/>
      <c r="CP40" s="35"/>
      <c r="CQ40" s="35"/>
      <c r="CR40" s="36"/>
      <c r="CS40" s="28">
        <f>SUM(CN40:CQ40)*$E40/[1]Сварка!$F$54</f>
        <v>0</v>
      </c>
      <c r="CT40" s="34"/>
      <c r="CU40" s="35"/>
      <c r="CV40" s="35"/>
      <c r="CW40" s="35"/>
      <c r="CX40" s="36"/>
      <c r="CY40" s="28">
        <f>SUM(CT40:CW40)*$E40/[1]Сварка!$F$54</f>
        <v>0</v>
      </c>
      <c r="CZ40" s="34"/>
      <c r="DA40" s="35"/>
      <c r="DB40" s="35"/>
      <c r="DC40" s="35"/>
      <c r="DD40" s="36"/>
      <c r="DE40" s="28">
        <f>SUM(CZ40:DC40)*$E40/[1]Сварка!$F$54</f>
        <v>0</v>
      </c>
      <c r="DF40" s="34"/>
      <c r="DG40" s="35"/>
      <c r="DH40" s="35"/>
      <c r="DI40" s="35"/>
      <c r="DJ40" s="36"/>
      <c r="DK40" s="28">
        <f>SUM(DF40:DI40)*$E40/[1]Сварка!$F$54</f>
        <v>0</v>
      </c>
      <c r="DL40" s="34"/>
      <c r="DM40" s="35"/>
      <c r="DN40" s="35"/>
      <c r="DO40" s="35"/>
      <c r="DP40" s="36"/>
      <c r="DQ40" s="28">
        <f>SUM(DL40:DO40)*$E40/[1]Сварка!$F$54</f>
        <v>0</v>
      </c>
      <c r="DR40" s="34"/>
      <c r="DS40" s="35"/>
      <c r="DT40" s="35"/>
      <c r="DU40" s="35"/>
      <c r="DV40" s="36"/>
      <c r="DW40" s="28">
        <f>SUM(DR40:DU40)*$E40/[1]Сварка!$F$54</f>
        <v>0</v>
      </c>
      <c r="DX40" s="34"/>
      <c r="DY40" s="35"/>
      <c r="DZ40" s="35"/>
      <c r="EA40" s="35"/>
      <c r="EB40" s="36"/>
      <c r="EC40" s="28">
        <f>SUM(DX40:EA40)*$E40/[1]Сварка!$F$54</f>
        <v>0</v>
      </c>
      <c r="ED40" s="34"/>
      <c r="EE40" s="35"/>
      <c r="EF40" s="35"/>
      <c r="EG40" s="35"/>
      <c r="EH40" s="36"/>
      <c r="EI40" s="28">
        <f>SUM(ED40:EG40)*$E40/[1]Сварка!$F$54</f>
        <v>0</v>
      </c>
      <c r="EJ40" s="34"/>
      <c r="EK40" s="35"/>
      <c r="EL40" s="35"/>
      <c r="EM40" s="35"/>
      <c r="EN40" s="36"/>
      <c r="EO40" s="28">
        <f>SUM(EJ40:EM40)*$E40/[1]Сварка!$F$54</f>
        <v>0</v>
      </c>
      <c r="EP40" s="34"/>
      <c r="EQ40" s="35"/>
      <c r="ER40" s="35"/>
      <c r="ES40" s="35"/>
      <c r="ET40" s="36"/>
      <c r="EU40" s="28">
        <f>SUM(EP40:ES40)*$E40/[1]Сварка!$F$54</f>
        <v>0</v>
      </c>
      <c r="EV40" s="34"/>
      <c r="EW40" s="35"/>
      <c r="EX40" s="35"/>
      <c r="EY40" s="35"/>
      <c r="EZ40" s="36"/>
      <c r="FA40" s="28">
        <f>SUM(EV40:EY40)*$E40/[1]Сварка!$F$54</f>
        <v>0</v>
      </c>
      <c r="FB40" s="34"/>
      <c r="FC40" s="35"/>
      <c r="FD40" s="35"/>
      <c r="FE40" s="35"/>
      <c r="FF40" s="36"/>
      <c r="FG40" s="28">
        <f>SUM(FB40:FE40)*$E40/[1]Сварка!$F$54</f>
        <v>0</v>
      </c>
      <c r="FH40" s="34"/>
      <c r="FI40" s="35"/>
      <c r="FJ40" s="35"/>
      <c r="FK40" s="35"/>
      <c r="FL40" s="36"/>
      <c r="FM40" s="28">
        <f>SUM(FH40:FK40)*$E40/[1]Сварка!$F$54</f>
        <v>0</v>
      </c>
      <c r="FN40" s="34"/>
      <c r="FO40" s="35"/>
      <c r="FP40" s="35"/>
      <c r="FQ40" s="35"/>
      <c r="FR40" s="36"/>
      <c r="FS40" s="28">
        <f>SUM(FN40:FQ40)*$E40/[1]Сварка!$F$54</f>
        <v>0</v>
      </c>
      <c r="FT40" s="34"/>
      <c r="FU40" s="35"/>
      <c r="FV40" s="35"/>
      <c r="FW40" s="35"/>
      <c r="FX40" s="36"/>
      <c r="FY40" s="28">
        <f>SUM(FT40:FW40)*$E40/[1]Сварка!$F$54</f>
        <v>0</v>
      </c>
      <c r="FZ40" s="34"/>
      <c r="GA40" s="35"/>
      <c r="GB40" s="35"/>
      <c r="GC40" s="35"/>
      <c r="GD40" s="36"/>
      <c r="GE40" s="28">
        <f>SUM(FZ40:GC40)*$E40/[1]Сварка!$F$54</f>
        <v>0</v>
      </c>
      <c r="GF40" s="34"/>
      <c r="GG40" s="35"/>
      <c r="GH40" s="35"/>
      <c r="GI40" s="35"/>
      <c r="GJ40" s="36"/>
      <c r="GK40" s="28">
        <f>SUM(GF40:GI40)*$E40/[1]Сварка!$F$54</f>
        <v>0</v>
      </c>
      <c r="GL40" s="34"/>
      <c r="GM40" s="35"/>
      <c r="GN40" s="35"/>
      <c r="GO40" s="35"/>
      <c r="GP40" s="36"/>
      <c r="GQ40" s="28">
        <f>SUM(GL40:GO40)*$E40/[1]Сварка!$F$54</f>
        <v>0</v>
      </c>
      <c r="GR40" s="34"/>
      <c r="GS40" s="35"/>
      <c r="GT40" s="35"/>
      <c r="GU40" s="35"/>
      <c r="GV40" s="36"/>
      <c r="GW40" s="28">
        <f>SUM(GR40:GU40)*$E40/[1]Сварка!$F$54</f>
        <v>0</v>
      </c>
      <c r="GX40" s="34"/>
      <c r="GY40" s="35"/>
      <c r="GZ40" s="35"/>
      <c r="HA40" s="35"/>
      <c r="HB40" s="36"/>
      <c r="HC40" s="28">
        <f>SUM(GX40:HA40)*$E40/[1]Сварка!$F$54</f>
        <v>0</v>
      </c>
      <c r="HD40" s="34"/>
      <c r="HE40" s="35"/>
      <c r="HF40" s="35"/>
      <c r="HG40" s="35"/>
      <c r="HH40" s="36"/>
      <c r="HI40" s="28">
        <f>SUM(HD40:HG40)*$E40/[1]Сварка!$F$54</f>
        <v>0</v>
      </c>
      <c r="HJ40" s="34"/>
      <c r="HK40" s="35"/>
      <c r="HL40" s="35"/>
      <c r="HM40" s="35"/>
      <c r="HN40" s="36"/>
      <c r="HO40" s="28">
        <f>SUM(HJ40:HM40)*$E40/[1]Сварка!$F$54</f>
        <v>0</v>
      </c>
      <c r="HP40" s="34"/>
      <c r="HQ40" s="35"/>
      <c r="HR40" s="35"/>
      <c r="HS40" s="35"/>
      <c r="HT40" s="36"/>
      <c r="HU40" s="28">
        <f>SUM(HP40:HS40)*$E40/[1]Сварка!$F$54</f>
        <v>0</v>
      </c>
      <c r="HV40" s="34"/>
      <c r="HW40" s="35"/>
      <c r="HX40" s="35"/>
      <c r="HY40" s="35"/>
      <c r="HZ40" s="36"/>
      <c r="IA40" s="28">
        <f>SUM(HV40:HY40)*$E40/[1]Сварка!$F$54</f>
        <v>0</v>
      </c>
      <c r="IB40" s="34"/>
      <c r="IC40" s="35"/>
      <c r="ID40" s="35"/>
      <c r="IE40" s="35"/>
      <c r="IF40" s="36"/>
      <c r="IG40" s="28">
        <f>SUM(IB40:IE40)*$E40/[1]Сварка!$F$54</f>
        <v>0</v>
      </c>
      <c r="IH40" s="34"/>
      <c r="II40" s="35"/>
      <c r="IJ40" s="35"/>
      <c r="IK40" s="35"/>
      <c r="IL40" s="36"/>
      <c r="IM40" s="28">
        <f>SUM(IH40:IK40)*$E40/[1]Сварка!$F$54</f>
        <v>0</v>
      </c>
      <c r="IN40" s="34"/>
      <c r="IO40" s="35"/>
      <c r="IP40" s="35"/>
      <c r="IQ40" s="35"/>
      <c r="IR40" s="36"/>
      <c r="IS40" s="28">
        <f>SUM(IN40:IQ40)*$E40/[1]Сварка!$F$54</f>
        <v>0</v>
      </c>
      <c r="IT40" s="34"/>
      <c r="IU40" s="35"/>
      <c r="IV40" s="35"/>
      <c r="IW40" s="35"/>
      <c r="IX40" s="36"/>
      <c r="IY40" s="28">
        <f>SUM(IT40:IW40)*$E40/[1]Сварка!$F$54</f>
        <v>0</v>
      </c>
      <c r="IZ40" s="34"/>
      <c r="JA40" s="35"/>
      <c r="JB40" s="35"/>
      <c r="JC40" s="35"/>
      <c r="JD40" s="36"/>
      <c r="JE40" s="28">
        <f>SUM(IZ40:JC40)*$E40/[1]Сварка!$F$54</f>
        <v>0</v>
      </c>
      <c r="JF40" s="34"/>
      <c r="JG40" s="35"/>
      <c r="JH40" s="35"/>
      <c r="JI40" s="35"/>
      <c r="JJ40" s="36"/>
      <c r="JK40" s="28">
        <f>SUM(JF40:JI40)*$E40/[1]Сварка!$F$54</f>
        <v>0</v>
      </c>
      <c r="JL40" s="34"/>
      <c r="JM40" s="35"/>
      <c r="JN40" s="35"/>
      <c r="JO40" s="35"/>
      <c r="JP40" s="36"/>
      <c r="JQ40" s="28">
        <f>SUM(JL40:JO40)*$E40/[1]Сварка!$F$54</f>
        <v>0</v>
      </c>
      <c r="JR40" s="34"/>
      <c r="JS40" s="35"/>
      <c r="JT40" s="35"/>
      <c r="JU40" s="35"/>
      <c r="JV40" s="36"/>
      <c r="JW40" s="28">
        <f>SUM(JR40:JU40)*$E40/[1]Сварка!$F$54</f>
        <v>0</v>
      </c>
      <c r="JX40" s="34"/>
      <c r="JY40" s="35"/>
      <c r="JZ40" s="35"/>
      <c r="KA40" s="35"/>
      <c r="KB40" s="36"/>
      <c r="KC40" s="28">
        <f>SUM(JX40:KA40)*$E40/[1]Сварка!$F$54</f>
        <v>0</v>
      </c>
      <c r="KD40" s="34"/>
      <c r="KE40" s="35"/>
      <c r="KF40" s="35"/>
      <c r="KG40" s="35"/>
      <c r="KH40" s="36"/>
      <c r="KI40" s="28">
        <f>SUM(KD40:KG40)*$E40/[1]Сварка!$F$54</f>
        <v>0</v>
      </c>
      <c r="KJ40" s="34"/>
      <c r="KK40" s="35"/>
      <c r="KL40" s="35"/>
      <c r="KM40" s="35"/>
      <c r="KN40" s="36"/>
      <c r="KO40" s="28">
        <f>SUM(KJ40:KM40)*$E40/[1]Сварка!$F$54</f>
        <v>0</v>
      </c>
      <c r="KP40" s="34"/>
      <c r="KQ40" s="35"/>
      <c r="KR40" s="35"/>
      <c r="KS40" s="35"/>
      <c r="KT40" s="36"/>
      <c r="KU40" s="28">
        <f>SUM(KP40:KS40)*$E40/[1]Сварка!$F$54</f>
        <v>0</v>
      </c>
      <c r="KV40" s="34"/>
      <c r="KW40" s="35"/>
      <c r="KX40" s="35"/>
      <c r="KY40" s="35"/>
      <c r="KZ40" s="36"/>
      <c r="LA40" s="28">
        <f>SUM(KV40:KY40)*$E40/[1]Сварка!$F$54</f>
        <v>0</v>
      </c>
      <c r="LB40" s="34"/>
      <c r="LC40" s="35"/>
      <c r="LD40" s="35"/>
      <c r="LE40" s="35"/>
      <c r="LF40" s="36"/>
      <c r="LG40" s="28">
        <f>SUM(LB40:LE40)*$E40/[1]Сварка!$F$54</f>
        <v>0</v>
      </c>
      <c r="LH40" s="32" t="e">
        <f>N40+T40+Z40+AF40+AL40+AR40+AX40+BD40+BJ40+BP40+BV40+CB40+CH40+CN40+CT40+CZ40+DF40+DL40+DR40+DX40+ED40+EJ40+EP40+EV40+FB40+FH40+FN40+FT40+FZ40+GF40+GL40+GR40+GX40+HD40+HJ40+HP40+HV40+IB40+IH40+IN40+IT40+IZ40+JF40+JL40+JR40+JX40+KD40+KJ40+KP40+KV40+LB40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I40" s="3" t="e">
        <f>LH40*$E40/[1]Сварка!$F$54</f>
        <v>#REF!</v>
      </c>
      <c r="LJ40" s="32" t="e">
        <f>O40+U40+AA40+AG40+AM40+AS40+AY40+BE40+BK40+BQ40+BW40+CC40+CI40+CO40+CU40+DA40+DG40+DM40+DS40+DY40+EE40+EK40+EQ40+EW40+FC40+FI40+FO40+FU40+GA40+GG40+GM40+GS40+GY40+HE40+HK40+HQ40+HW40+IC40+II40+IO40+IU40+JA40+JG40+JM40+JS40+JY40+KE40+KK40+KQ40+KW40+LC40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K40" s="3" t="e">
        <f>LJ40*$E40/[1]Сварка!$F$54</f>
        <v>#REF!</v>
      </c>
      <c r="LL40" s="32" t="e">
        <f>P40+V40+AB40+AH40+AN40+AT40+AZ40+BF40+BL40+BR40+BX40+CD40+CJ40+CP40+CV40+DB40+DH40+DN40+DT40+DZ40+EF40+EL40+ER40+EX40+FD40+FJ40+FP40+FV40+GB40+GH40+GN40+GT40+GZ40+HF40+HL40+HR40+HX40+ID40+IJ40+IP40+IV40+JB40+JH40+JN40+JT40+JZ40+KF40+KL40+KR40+KX40+LD40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M40" s="3" t="e">
        <f>LL40*$E40/[1]Сварка!$F$54</f>
        <v>#REF!</v>
      </c>
      <c r="LN40" s="32" t="e">
        <f>Q40+W40+AC40+AI40+AO40+AU40+BA40+BG40+BM40+BS40+BY40+CE40+CK40+CQ40+CW40+DC40+DI40+DO40+DU40+EA40+EG40+EM40+ES40+EY40+FE40+FK40+FQ40+FW40+GC40+GI40+GO40+GU40+HA40+HG40+HM40+HS40+HY40+IE40+IK40+IQ40+IW40+JC40+JI40+JO40+JU40+KA40+KG40+KM40+KS40+KY40+LE40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O40" s="3" t="e">
        <f>LN40*$E40/[1]Сварка!$F$54</f>
        <v>#REF!</v>
      </c>
      <c r="LP40" s="32" t="e">
        <f t="shared" si="6"/>
        <v>#REF!</v>
      </c>
    </row>
    <row r="41" spans="1:328" x14ac:dyDescent="0.25">
      <c r="A41" s="33">
        <v>38</v>
      </c>
      <c r="B41" s="24" t="s">
        <v>48</v>
      </c>
      <c r="C41" s="24" t="s">
        <v>18</v>
      </c>
      <c r="D41" s="49">
        <v>2</v>
      </c>
      <c r="E41" s="49">
        <v>40.04</v>
      </c>
      <c r="F41" s="51">
        <f t="shared" si="2"/>
        <v>80.08</v>
      </c>
      <c r="G41" s="58">
        <f t="shared" si="7"/>
        <v>1.0973031664486129E-3</v>
      </c>
      <c r="H41" s="59">
        <f t="shared" si="3"/>
        <v>2</v>
      </c>
      <c r="I41" s="60">
        <f t="shared" si="8"/>
        <v>0</v>
      </c>
      <c r="J41" s="57"/>
      <c r="K41" s="61">
        <f t="shared" si="4"/>
        <v>0</v>
      </c>
      <c r="L41" s="65">
        <f t="shared" si="5"/>
        <v>0</v>
      </c>
      <c r="M41" s="13"/>
      <c r="N41" s="2"/>
      <c r="O41" s="2"/>
      <c r="P41" s="2"/>
      <c r="Q41" s="2"/>
      <c r="R41" s="2"/>
      <c r="S41" s="28"/>
      <c r="T41" s="34"/>
      <c r="U41" s="35"/>
      <c r="V41" s="35"/>
      <c r="W41" s="35"/>
      <c r="X41" s="36"/>
      <c r="Y41" s="28"/>
      <c r="Z41" s="34"/>
      <c r="AA41" s="35"/>
      <c r="AB41" s="35"/>
      <c r="AC41" s="35"/>
      <c r="AD41" s="36"/>
      <c r="AE41" s="28"/>
      <c r="AF41" s="34"/>
      <c r="AG41" s="35"/>
      <c r="AH41" s="35"/>
      <c r="AI41" s="35"/>
      <c r="AJ41" s="36"/>
      <c r="AK41" s="28">
        <f>SUM(AF41:AI41)*$E41/[1]Сварка!$F$54</f>
        <v>0</v>
      </c>
      <c r="AL41" s="34"/>
      <c r="AM41" s="35"/>
      <c r="AN41" s="35"/>
      <c r="AO41" s="35"/>
      <c r="AP41" s="36"/>
      <c r="AQ41" s="28">
        <f>SUM(AL41:AO41)*$E41/[1]Сварка!$F$54</f>
        <v>0</v>
      </c>
      <c r="AR41" s="34"/>
      <c r="AS41" s="35"/>
      <c r="AT41" s="35"/>
      <c r="AU41" s="35"/>
      <c r="AV41" s="36"/>
      <c r="AW41" s="28">
        <f>SUM(AR41:AU41)*$E41/[1]Сварка!$F$54</f>
        <v>0</v>
      </c>
      <c r="AX41" s="34"/>
      <c r="AY41" s="35"/>
      <c r="AZ41" s="35"/>
      <c r="BA41" s="35"/>
      <c r="BB41" s="36"/>
      <c r="BC41" s="28">
        <f>SUM(AX41:BA41)*$E41/[1]Сварка!$F$54</f>
        <v>0</v>
      </c>
      <c r="BD41" s="34"/>
      <c r="BE41" s="35"/>
      <c r="BF41" s="35"/>
      <c r="BG41" s="35"/>
      <c r="BH41" s="36"/>
      <c r="BI41" s="28">
        <f>SUM(BD41:BG41)*$E41/[1]Сварка!$F$54</f>
        <v>0</v>
      </c>
      <c r="BJ41" s="34"/>
      <c r="BK41" s="35"/>
      <c r="BL41" s="35"/>
      <c r="BM41" s="35"/>
      <c r="BN41" s="36"/>
      <c r="BO41" s="28">
        <f>SUM(BJ41:BM41)*$E41/[1]Сварка!$F$54</f>
        <v>0</v>
      </c>
      <c r="BP41" s="34"/>
      <c r="BQ41" s="35"/>
      <c r="BR41" s="35"/>
      <c r="BS41" s="35"/>
      <c r="BT41" s="36"/>
      <c r="BU41" s="28">
        <f>SUM(BP41:BS41)*$E41/[1]Сварка!$F$54</f>
        <v>0</v>
      </c>
      <c r="BV41" s="34"/>
      <c r="BW41" s="35"/>
      <c r="BX41" s="35"/>
      <c r="BY41" s="35"/>
      <c r="BZ41" s="36"/>
      <c r="CA41" s="28">
        <f>SUM(BV41:BY41)*$E41/[1]Сварка!$F$54</f>
        <v>0</v>
      </c>
      <c r="CB41" s="34"/>
      <c r="CC41" s="35"/>
      <c r="CD41" s="35"/>
      <c r="CE41" s="35"/>
      <c r="CF41" s="36"/>
      <c r="CG41" s="28">
        <f>SUM(CB41:CE41)*$E41/[1]Сварка!$F$54</f>
        <v>0</v>
      </c>
      <c r="CH41" s="34"/>
      <c r="CI41" s="35"/>
      <c r="CJ41" s="35"/>
      <c r="CK41" s="35"/>
      <c r="CL41" s="36"/>
      <c r="CM41" s="28">
        <f>SUM(CH41:CK41)*$E41/[1]Сварка!$F$54</f>
        <v>0</v>
      </c>
      <c r="CN41" s="34"/>
      <c r="CO41" s="35"/>
      <c r="CP41" s="35"/>
      <c r="CQ41" s="35"/>
      <c r="CR41" s="36"/>
      <c r="CS41" s="28">
        <f>SUM(CN41:CQ41)*$E41/[1]Сварка!$F$54</f>
        <v>0</v>
      </c>
      <c r="CT41" s="34"/>
      <c r="CU41" s="35"/>
      <c r="CV41" s="35"/>
      <c r="CW41" s="35"/>
      <c r="CX41" s="36"/>
      <c r="CY41" s="28">
        <f>SUM(CT41:CW41)*$E41/[1]Сварка!$F$54</f>
        <v>0</v>
      </c>
      <c r="CZ41" s="34"/>
      <c r="DA41" s="35"/>
      <c r="DB41" s="35"/>
      <c r="DC41" s="35"/>
      <c r="DD41" s="36"/>
      <c r="DE41" s="28">
        <f>SUM(CZ41:DC41)*$E41/[1]Сварка!$F$54</f>
        <v>0</v>
      </c>
      <c r="DF41" s="34"/>
      <c r="DG41" s="35"/>
      <c r="DH41" s="35"/>
      <c r="DI41" s="35"/>
      <c r="DJ41" s="36"/>
      <c r="DK41" s="28">
        <f>SUM(DF41:DI41)*$E41/[1]Сварка!$F$54</f>
        <v>0</v>
      </c>
      <c r="DL41" s="34"/>
      <c r="DM41" s="35"/>
      <c r="DN41" s="35"/>
      <c r="DO41" s="35"/>
      <c r="DP41" s="36"/>
      <c r="DQ41" s="28">
        <f>SUM(DL41:DO41)*$E41/[1]Сварка!$F$54</f>
        <v>0</v>
      </c>
      <c r="DR41" s="34"/>
      <c r="DS41" s="35"/>
      <c r="DT41" s="35"/>
      <c r="DU41" s="35"/>
      <c r="DV41" s="36"/>
      <c r="DW41" s="28">
        <f>SUM(DR41:DU41)*$E41/[1]Сварка!$F$54</f>
        <v>0</v>
      </c>
      <c r="DX41" s="34"/>
      <c r="DY41" s="35"/>
      <c r="DZ41" s="35"/>
      <c r="EA41" s="35"/>
      <c r="EB41" s="36"/>
      <c r="EC41" s="28">
        <f>SUM(DX41:EA41)*$E41/[1]Сварка!$F$54</f>
        <v>0</v>
      </c>
      <c r="ED41" s="34"/>
      <c r="EE41" s="35"/>
      <c r="EF41" s="35"/>
      <c r="EG41" s="35"/>
      <c r="EH41" s="36"/>
      <c r="EI41" s="28">
        <f>SUM(ED41:EG41)*$E41/[1]Сварка!$F$54</f>
        <v>0</v>
      </c>
      <c r="EJ41" s="34"/>
      <c r="EK41" s="35"/>
      <c r="EL41" s="35"/>
      <c r="EM41" s="35"/>
      <c r="EN41" s="36"/>
      <c r="EO41" s="28">
        <f>SUM(EJ41:EM41)*$E41/[1]Сварка!$F$54</f>
        <v>0</v>
      </c>
      <c r="EP41" s="34"/>
      <c r="EQ41" s="35"/>
      <c r="ER41" s="35"/>
      <c r="ES41" s="35"/>
      <c r="ET41" s="36"/>
      <c r="EU41" s="28">
        <f>SUM(EP41:ES41)*$E41/[1]Сварка!$F$54</f>
        <v>0</v>
      </c>
      <c r="EV41" s="34"/>
      <c r="EW41" s="35"/>
      <c r="EX41" s="35"/>
      <c r="EY41" s="35"/>
      <c r="EZ41" s="36"/>
      <c r="FA41" s="28">
        <f>SUM(EV41:EY41)*$E41/[1]Сварка!$F$54</f>
        <v>0</v>
      </c>
      <c r="FB41" s="34"/>
      <c r="FC41" s="35"/>
      <c r="FD41" s="35"/>
      <c r="FE41" s="35"/>
      <c r="FF41" s="36"/>
      <c r="FG41" s="28">
        <f>SUM(FB41:FE41)*$E41/[1]Сварка!$F$54</f>
        <v>0</v>
      </c>
      <c r="FH41" s="34"/>
      <c r="FI41" s="35"/>
      <c r="FJ41" s="35"/>
      <c r="FK41" s="35"/>
      <c r="FL41" s="36"/>
      <c r="FM41" s="28">
        <f>SUM(FH41:FK41)*$E41/[1]Сварка!$F$54</f>
        <v>0</v>
      </c>
      <c r="FN41" s="34"/>
      <c r="FO41" s="35"/>
      <c r="FP41" s="35"/>
      <c r="FQ41" s="35"/>
      <c r="FR41" s="36"/>
      <c r="FS41" s="28">
        <f>SUM(FN41:FQ41)*$E41/[1]Сварка!$F$54</f>
        <v>0</v>
      </c>
      <c r="FT41" s="34"/>
      <c r="FU41" s="35"/>
      <c r="FV41" s="35"/>
      <c r="FW41" s="35"/>
      <c r="FX41" s="36"/>
      <c r="FY41" s="28">
        <f>SUM(FT41:FW41)*$E41/[1]Сварка!$F$54</f>
        <v>0</v>
      </c>
      <c r="FZ41" s="34"/>
      <c r="GA41" s="35"/>
      <c r="GB41" s="35"/>
      <c r="GC41" s="35"/>
      <c r="GD41" s="36"/>
      <c r="GE41" s="28">
        <f>SUM(FZ41:GC41)*$E41/[1]Сварка!$F$54</f>
        <v>0</v>
      </c>
      <c r="GF41" s="34"/>
      <c r="GG41" s="35"/>
      <c r="GH41" s="35"/>
      <c r="GI41" s="35"/>
      <c r="GJ41" s="36"/>
      <c r="GK41" s="28">
        <f>SUM(GF41:GI41)*$E41/[1]Сварка!$F$54</f>
        <v>0</v>
      </c>
      <c r="GL41" s="34"/>
      <c r="GM41" s="35"/>
      <c r="GN41" s="35"/>
      <c r="GO41" s="35"/>
      <c r="GP41" s="36"/>
      <c r="GQ41" s="28">
        <f>SUM(GL41:GO41)*$E41/[1]Сварка!$F$54</f>
        <v>0</v>
      </c>
      <c r="GR41" s="34"/>
      <c r="GS41" s="35"/>
      <c r="GT41" s="35"/>
      <c r="GU41" s="35"/>
      <c r="GV41" s="36"/>
      <c r="GW41" s="28">
        <f>SUM(GR41:GU41)*$E41/[1]Сварка!$F$54</f>
        <v>0</v>
      </c>
      <c r="GX41" s="34"/>
      <c r="GY41" s="35"/>
      <c r="GZ41" s="35"/>
      <c r="HA41" s="35"/>
      <c r="HB41" s="36"/>
      <c r="HC41" s="28">
        <f>SUM(GX41:HA41)*$E41/[1]Сварка!$F$54</f>
        <v>0</v>
      </c>
      <c r="HD41" s="34"/>
      <c r="HE41" s="35"/>
      <c r="HF41" s="35"/>
      <c r="HG41" s="35"/>
      <c r="HH41" s="36"/>
      <c r="HI41" s="28">
        <f>SUM(HD41:HG41)*$E41/[1]Сварка!$F$54</f>
        <v>0</v>
      </c>
      <c r="HJ41" s="34"/>
      <c r="HK41" s="35"/>
      <c r="HL41" s="35"/>
      <c r="HM41" s="35"/>
      <c r="HN41" s="36"/>
      <c r="HO41" s="28">
        <f>SUM(HJ41:HM41)*$E41/[1]Сварка!$F$54</f>
        <v>0</v>
      </c>
      <c r="HP41" s="34"/>
      <c r="HQ41" s="35"/>
      <c r="HR41" s="35"/>
      <c r="HS41" s="35"/>
      <c r="HT41" s="36"/>
      <c r="HU41" s="28">
        <f>SUM(HP41:HS41)*$E41/[1]Сварка!$F$54</f>
        <v>0</v>
      </c>
      <c r="HV41" s="34"/>
      <c r="HW41" s="35"/>
      <c r="HX41" s="35"/>
      <c r="HY41" s="35"/>
      <c r="HZ41" s="36"/>
      <c r="IA41" s="28">
        <f>SUM(HV41:HY41)*$E41/[1]Сварка!$F$54</f>
        <v>0</v>
      </c>
      <c r="IB41" s="34"/>
      <c r="IC41" s="35"/>
      <c r="ID41" s="35"/>
      <c r="IE41" s="35"/>
      <c r="IF41" s="36"/>
      <c r="IG41" s="28">
        <f>SUM(IB41:IE41)*$E41/[1]Сварка!$F$54</f>
        <v>0</v>
      </c>
      <c r="IH41" s="34"/>
      <c r="II41" s="35"/>
      <c r="IJ41" s="35"/>
      <c r="IK41" s="35"/>
      <c r="IL41" s="36"/>
      <c r="IM41" s="28">
        <f>SUM(IH41:IK41)*$E41/[1]Сварка!$F$54</f>
        <v>0</v>
      </c>
      <c r="IN41" s="34"/>
      <c r="IO41" s="35"/>
      <c r="IP41" s="35"/>
      <c r="IQ41" s="35"/>
      <c r="IR41" s="36"/>
      <c r="IS41" s="28">
        <f>SUM(IN41:IQ41)*$E41/[1]Сварка!$F$54</f>
        <v>0</v>
      </c>
      <c r="IT41" s="34"/>
      <c r="IU41" s="35"/>
      <c r="IV41" s="35"/>
      <c r="IW41" s="35"/>
      <c r="IX41" s="36"/>
      <c r="IY41" s="28">
        <f>SUM(IT41:IW41)*$E41/[1]Сварка!$F$54</f>
        <v>0</v>
      </c>
      <c r="IZ41" s="34"/>
      <c r="JA41" s="35"/>
      <c r="JB41" s="35"/>
      <c r="JC41" s="35"/>
      <c r="JD41" s="36"/>
      <c r="JE41" s="28">
        <f>SUM(IZ41:JC41)*$E41/[1]Сварка!$F$54</f>
        <v>0</v>
      </c>
      <c r="JF41" s="34"/>
      <c r="JG41" s="35"/>
      <c r="JH41" s="35"/>
      <c r="JI41" s="35"/>
      <c r="JJ41" s="36"/>
      <c r="JK41" s="28">
        <f>SUM(JF41:JI41)*$E41/[1]Сварка!$F$54</f>
        <v>0</v>
      </c>
      <c r="JL41" s="34"/>
      <c r="JM41" s="35"/>
      <c r="JN41" s="35"/>
      <c r="JO41" s="35"/>
      <c r="JP41" s="36"/>
      <c r="JQ41" s="28">
        <f>SUM(JL41:JO41)*$E41/[1]Сварка!$F$54</f>
        <v>0</v>
      </c>
      <c r="JR41" s="34"/>
      <c r="JS41" s="35"/>
      <c r="JT41" s="35"/>
      <c r="JU41" s="35"/>
      <c r="JV41" s="36"/>
      <c r="JW41" s="28">
        <f>SUM(JR41:JU41)*$E41/[1]Сварка!$F$54</f>
        <v>0</v>
      </c>
      <c r="JX41" s="34"/>
      <c r="JY41" s="35"/>
      <c r="JZ41" s="35"/>
      <c r="KA41" s="35"/>
      <c r="KB41" s="36"/>
      <c r="KC41" s="28">
        <f>SUM(JX41:KA41)*$E41/[1]Сварка!$F$54</f>
        <v>0</v>
      </c>
      <c r="KD41" s="34"/>
      <c r="KE41" s="35"/>
      <c r="KF41" s="35"/>
      <c r="KG41" s="35"/>
      <c r="KH41" s="36"/>
      <c r="KI41" s="28">
        <f>SUM(KD41:KG41)*$E41/[1]Сварка!$F$54</f>
        <v>0</v>
      </c>
      <c r="KJ41" s="34"/>
      <c r="KK41" s="35"/>
      <c r="KL41" s="35"/>
      <c r="KM41" s="35"/>
      <c r="KN41" s="36"/>
      <c r="KO41" s="28">
        <f>SUM(KJ41:KM41)*$E41/[1]Сварка!$F$54</f>
        <v>0</v>
      </c>
      <c r="KP41" s="34"/>
      <c r="KQ41" s="35"/>
      <c r="KR41" s="35"/>
      <c r="KS41" s="35"/>
      <c r="KT41" s="36"/>
      <c r="KU41" s="28">
        <f>SUM(KP41:KS41)*$E41/[1]Сварка!$F$54</f>
        <v>0</v>
      </c>
      <c r="KV41" s="34"/>
      <c r="KW41" s="35"/>
      <c r="KX41" s="35"/>
      <c r="KY41" s="35"/>
      <c r="KZ41" s="36"/>
      <c r="LA41" s="28">
        <f>SUM(KV41:KY41)*$E41/[1]Сварка!$F$54</f>
        <v>0</v>
      </c>
      <c r="LB41" s="34"/>
      <c r="LC41" s="35"/>
      <c r="LD41" s="35"/>
      <c r="LE41" s="35"/>
      <c r="LF41" s="36"/>
      <c r="LG41" s="28">
        <f>SUM(LB41:LE41)*$E41/[1]Сварка!$F$54</f>
        <v>0</v>
      </c>
      <c r="LH41" s="32" t="e">
        <f>N41+T41+Z41+AF41+AL41+AR41+AX41+BD41+BJ41+BP41+BV41+CB41+CH41+CN41+CT41+CZ41+DF41+DL41+DR41+DX41+ED41+EJ41+EP41+EV41+FB41+FH41+FN41+FT41+FZ41+GF41+GL41+GR41+GX41+HD41+HJ41+HP41+HV41+IB41+IH41+IN41+IT41+IZ41+JF41+JL41+JR41+JX41+KD41+KJ41+KP41+KV41+LB41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I41" s="3" t="e">
        <f>LH41*$E41/[1]Сварка!$F$54</f>
        <v>#REF!</v>
      </c>
      <c r="LJ41" s="32" t="e">
        <f>O41+U41+AA41+AG41+AM41+AS41+AY41+BE41+BK41+BQ41+BW41+CC41+CI41+CO41+CU41+DA41+DG41+DM41+DS41+DY41+EE41+EK41+EQ41+EW41+FC41+FI41+FO41+FU41+GA41+GG41+GM41+GS41+GY41+HE41+HK41+HQ41+HW41+IC41+II41+IO41+IU41+JA41+JG41+JM41+JS41+JY41+KE41+KK41+KQ41+KW41+LC41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K41" s="3" t="e">
        <f>LJ41*$E41/[1]Сварка!$F$54</f>
        <v>#REF!</v>
      </c>
      <c r="LL41" s="32" t="e">
        <f>P41+V41+AB41+AH41+AN41+AT41+AZ41+BF41+BL41+BR41+BX41+CD41+CJ41+CP41+CV41+DB41+DH41+DN41+DT41+DZ41+EF41+EL41+ER41+EX41+FD41+FJ41+FP41+FV41+GB41+GH41+GN41+GT41+GZ41+HF41+HL41+HR41+HX41+ID41+IJ41+IP41+IV41+JB41+JH41+JN41+JT41+JZ41+KF41+KL41+KR41+KX41+LD41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M41" s="3" t="e">
        <f>LL41*$E41/[1]Сварка!$F$54</f>
        <v>#REF!</v>
      </c>
      <c r="LN41" s="32" t="e">
        <f>Q41+W41+AC41+AI41+AO41+AU41+BA41+BG41+BM41+BS41+BY41+CE41+CK41+CQ41+CW41+DC41+DI41+DO41+DU41+EA41+EG41+EM41+ES41+EY41+FE41+FK41+FQ41+FW41+GC41+GI41+GO41+GU41+HA41+HG41+HM41+HS41+HY41+IE41+IK41+IQ41+IW41+JC41+JI41+JO41+JU41+KA41+KG41+KM41+KS41+KY41+LE41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O41" s="3" t="e">
        <f>LN41*$E41/[1]Сварка!$F$54</f>
        <v>#REF!</v>
      </c>
      <c r="LP41" s="32" t="e">
        <f t="shared" si="6"/>
        <v>#REF!</v>
      </c>
    </row>
    <row r="42" spans="1:328" ht="30" x14ac:dyDescent="0.25">
      <c r="A42" s="33">
        <v>39</v>
      </c>
      <c r="B42" s="24" t="s">
        <v>49</v>
      </c>
      <c r="C42" s="24" t="s">
        <v>77</v>
      </c>
      <c r="D42" s="49">
        <v>600</v>
      </c>
      <c r="E42" s="49">
        <v>0.12</v>
      </c>
      <c r="F42" s="51">
        <f t="shared" si="2"/>
        <v>72</v>
      </c>
      <c r="G42" s="58">
        <f t="shared" si="7"/>
        <v>9.8658626354021137E-4</v>
      </c>
      <c r="H42" s="59">
        <f t="shared" si="3"/>
        <v>600</v>
      </c>
      <c r="I42" s="60">
        <f t="shared" si="8"/>
        <v>0</v>
      </c>
      <c r="K42" s="61">
        <f t="shared" si="4"/>
        <v>0</v>
      </c>
      <c r="L42" s="65">
        <f t="shared" si="5"/>
        <v>0</v>
      </c>
      <c r="N42" s="2"/>
      <c r="O42" s="2"/>
      <c r="P42" s="2"/>
      <c r="Q42" s="2"/>
      <c r="R42" s="2"/>
      <c r="S42" s="28"/>
      <c r="T42" s="34"/>
      <c r="U42" s="35"/>
      <c r="V42" s="35"/>
      <c r="W42" s="35"/>
      <c r="X42" s="36"/>
      <c r="Y42" s="28"/>
      <c r="Z42" s="34"/>
      <c r="AA42" s="35"/>
      <c r="AB42" s="35"/>
      <c r="AC42" s="35"/>
      <c r="AD42" s="36"/>
      <c r="AE42" s="28"/>
      <c r="AF42" s="34"/>
      <c r="AG42" s="35"/>
      <c r="AH42" s="35"/>
      <c r="AI42" s="35"/>
      <c r="AJ42" s="36"/>
      <c r="AK42" s="28">
        <f>SUM(AF42:AI42)*$E42/[1]Сварка!$F$54</f>
        <v>0</v>
      </c>
      <c r="AL42" s="34"/>
      <c r="AM42" s="35"/>
      <c r="AN42" s="35"/>
      <c r="AO42" s="35"/>
      <c r="AP42" s="36"/>
      <c r="AQ42" s="28">
        <f>SUM(AL42:AO42)*$E42/[1]Сварка!$F$54</f>
        <v>0</v>
      </c>
      <c r="AR42" s="34"/>
      <c r="AS42" s="35"/>
      <c r="AT42" s="35"/>
      <c r="AU42" s="35"/>
      <c r="AV42" s="36"/>
      <c r="AW42" s="28">
        <f>SUM(AR42:AU42)*$E42/[1]Сварка!$F$54</f>
        <v>0</v>
      </c>
      <c r="AX42" s="34"/>
      <c r="AY42" s="35"/>
      <c r="AZ42" s="35"/>
      <c r="BA42" s="35"/>
      <c r="BB42" s="36"/>
      <c r="BC42" s="28">
        <f>SUM(AX42:BA42)*$E42/[1]Сварка!$F$54</f>
        <v>0</v>
      </c>
      <c r="BD42" s="34"/>
      <c r="BE42" s="35"/>
      <c r="BF42" s="35"/>
      <c r="BG42" s="35"/>
      <c r="BH42" s="36"/>
      <c r="BI42" s="28">
        <f>SUM(BD42:BG42)*$E42/[1]Сварка!$F$54</f>
        <v>0</v>
      </c>
      <c r="BJ42" s="34"/>
      <c r="BK42" s="35"/>
      <c r="BL42" s="35"/>
      <c r="BM42" s="35"/>
      <c r="BN42" s="36"/>
      <c r="BO42" s="28">
        <f>SUM(BJ42:BM42)*$E42/[1]Сварка!$F$54</f>
        <v>0</v>
      </c>
      <c r="BP42" s="34"/>
      <c r="BQ42" s="35"/>
      <c r="BR42" s="35"/>
      <c r="BS42" s="35"/>
      <c r="BT42" s="36"/>
      <c r="BU42" s="28">
        <f>SUM(BP42:BS42)*$E42/[1]Сварка!$F$54</f>
        <v>0</v>
      </c>
      <c r="BV42" s="34"/>
      <c r="BW42" s="35"/>
      <c r="BX42" s="35"/>
      <c r="BY42" s="35"/>
      <c r="BZ42" s="36"/>
      <c r="CA42" s="28">
        <f>SUM(BV42:BY42)*$E42/[1]Сварка!$F$54</f>
        <v>0</v>
      </c>
      <c r="CB42" s="34"/>
      <c r="CC42" s="35"/>
      <c r="CD42" s="35"/>
      <c r="CE42" s="35"/>
      <c r="CF42" s="36"/>
      <c r="CG42" s="28">
        <f>SUM(CB42:CE42)*$E42/[1]Сварка!$F$54</f>
        <v>0</v>
      </c>
      <c r="CH42" s="34"/>
      <c r="CI42" s="35"/>
      <c r="CJ42" s="35"/>
      <c r="CK42" s="35"/>
      <c r="CL42" s="36"/>
      <c r="CM42" s="28">
        <f>SUM(CH42:CK42)*$E42/[1]Сварка!$F$54</f>
        <v>0</v>
      </c>
      <c r="CN42" s="34"/>
      <c r="CO42" s="35"/>
      <c r="CP42" s="35"/>
      <c r="CQ42" s="35"/>
      <c r="CR42" s="36"/>
      <c r="CS42" s="28">
        <f>SUM(CN42:CQ42)*$E42/[1]Сварка!$F$54</f>
        <v>0</v>
      </c>
      <c r="CT42" s="34"/>
      <c r="CU42" s="35"/>
      <c r="CV42" s="35"/>
      <c r="CW42" s="35"/>
      <c r="CX42" s="36"/>
      <c r="CY42" s="28">
        <f>SUM(CT42:CW42)*$E42/[1]Сварка!$F$54</f>
        <v>0</v>
      </c>
      <c r="CZ42" s="34"/>
      <c r="DA42" s="35"/>
      <c r="DB42" s="35"/>
      <c r="DC42" s="35"/>
      <c r="DD42" s="36"/>
      <c r="DE42" s="28">
        <f>SUM(CZ42:DC42)*$E42/[1]Сварка!$F$54</f>
        <v>0</v>
      </c>
      <c r="DF42" s="34"/>
      <c r="DG42" s="35"/>
      <c r="DH42" s="35"/>
      <c r="DI42" s="35"/>
      <c r="DJ42" s="36"/>
      <c r="DK42" s="28">
        <f>SUM(DF42:DI42)*$E42/[1]Сварка!$F$54</f>
        <v>0</v>
      </c>
      <c r="DL42" s="34"/>
      <c r="DM42" s="35"/>
      <c r="DN42" s="35"/>
      <c r="DO42" s="35"/>
      <c r="DP42" s="36"/>
      <c r="DQ42" s="28">
        <f>SUM(DL42:DO42)*$E42/[1]Сварка!$F$54</f>
        <v>0</v>
      </c>
      <c r="DR42" s="34"/>
      <c r="DS42" s="35"/>
      <c r="DT42" s="35"/>
      <c r="DU42" s="35"/>
      <c r="DV42" s="36"/>
      <c r="DW42" s="28">
        <f>SUM(DR42:DU42)*$E42/[1]Сварка!$F$54</f>
        <v>0</v>
      </c>
      <c r="DX42" s="34"/>
      <c r="DY42" s="35"/>
      <c r="DZ42" s="35"/>
      <c r="EA42" s="35"/>
      <c r="EB42" s="36"/>
      <c r="EC42" s="28">
        <f>SUM(DX42:EA42)*$E42/[1]Сварка!$F$54</f>
        <v>0</v>
      </c>
      <c r="ED42" s="34"/>
      <c r="EE42" s="35"/>
      <c r="EF42" s="35"/>
      <c r="EG42" s="35"/>
      <c r="EH42" s="36"/>
      <c r="EI42" s="28">
        <f>SUM(ED42:EG42)*$E42/[1]Сварка!$F$54</f>
        <v>0</v>
      </c>
      <c r="EJ42" s="34"/>
      <c r="EK42" s="35"/>
      <c r="EL42" s="35"/>
      <c r="EM42" s="35"/>
      <c r="EN42" s="36"/>
      <c r="EO42" s="28">
        <f>SUM(EJ42:EM42)*$E42/[1]Сварка!$F$54</f>
        <v>0</v>
      </c>
      <c r="EP42" s="34"/>
      <c r="EQ42" s="35"/>
      <c r="ER42" s="35"/>
      <c r="ES42" s="35"/>
      <c r="ET42" s="36"/>
      <c r="EU42" s="28">
        <f>SUM(EP42:ES42)*$E42/[1]Сварка!$F$54</f>
        <v>0</v>
      </c>
      <c r="EV42" s="34"/>
      <c r="EW42" s="35"/>
      <c r="EX42" s="35"/>
      <c r="EY42" s="35"/>
      <c r="EZ42" s="36"/>
      <c r="FA42" s="28">
        <f>SUM(EV42:EY42)*$E42/[1]Сварка!$F$54</f>
        <v>0</v>
      </c>
      <c r="FB42" s="34"/>
      <c r="FC42" s="35"/>
      <c r="FD42" s="35"/>
      <c r="FE42" s="35"/>
      <c r="FF42" s="36"/>
      <c r="FG42" s="28">
        <f>SUM(FB42:FE42)*$E42/[1]Сварка!$F$54</f>
        <v>0</v>
      </c>
      <c r="FH42" s="34"/>
      <c r="FI42" s="35"/>
      <c r="FJ42" s="35"/>
      <c r="FK42" s="35"/>
      <c r="FL42" s="36"/>
      <c r="FM42" s="28">
        <f>SUM(FH42:FK42)*$E42/[1]Сварка!$F$54</f>
        <v>0</v>
      </c>
      <c r="FN42" s="34"/>
      <c r="FO42" s="35"/>
      <c r="FP42" s="35"/>
      <c r="FQ42" s="35"/>
      <c r="FR42" s="36"/>
      <c r="FS42" s="28">
        <f>SUM(FN42:FQ42)*$E42/[1]Сварка!$F$54</f>
        <v>0</v>
      </c>
      <c r="FT42" s="34"/>
      <c r="FU42" s="35"/>
      <c r="FV42" s="35"/>
      <c r="FW42" s="35"/>
      <c r="FX42" s="36"/>
      <c r="FY42" s="28">
        <f>SUM(FT42:FW42)*$E42/[1]Сварка!$F$54</f>
        <v>0</v>
      </c>
      <c r="FZ42" s="34"/>
      <c r="GA42" s="35"/>
      <c r="GB42" s="35"/>
      <c r="GC42" s="35"/>
      <c r="GD42" s="36"/>
      <c r="GE42" s="28">
        <f>SUM(FZ42:GC42)*$E42/[1]Сварка!$F$54</f>
        <v>0</v>
      </c>
      <c r="GF42" s="34"/>
      <c r="GG42" s="35"/>
      <c r="GH42" s="35"/>
      <c r="GI42" s="35"/>
      <c r="GJ42" s="36"/>
      <c r="GK42" s="28">
        <f>SUM(GF42:GI42)*$E42/[1]Сварка!$F$54</f>
        <v>0</v>
      </c>
      <c r="GL42" s="34"/>
      <c r="GM42" s="35"/>
      <c r="GN42" s="35"/>
      <c r="GO42" s="35"/>
      <c r="GP42" s="36"/>
      <c r="GQ42" s="28">
        <f>SUM(GL42:GO42)*$E42/[1]Сварка!$F$54</f>
        <v>0</v>
      </c>
      <c r="GR42" s="34"/>
      <c r="GS42" s="35"/>
      <c r="GT42" s="35"/>
      <c r="GU42" s="35"/>
      <c r="GV42" s="36"/>
      <c r="GW42" s="28">
        <f>SUM(GR42:GU42)*$E42/[1]Сварка!$F$54</f>
        <v>0</v>
      </c>
      <c r="GX42" s="34"/>
      <c r="GY42" s="35"/>
      <c r="GZ42" s="35"/>
      <c r="HA42" s="35"/>
      <c r="HB42" s="36"/>
      <c r="HC42" s="28">
        <f>SUM(GX42:HA42)*$E42/[1]Сварка!$F$54</f>
        <v>0</v>
      </c>
      <c r="HD42" s="34"/>
      <c r="HE42" s="35"/>
      <c r="HF42" s="35"/>
      <c r="HG42" s="35"/>
      <c r="HH42" s="36"/>
      <c r="HI42" s="28">
        <f>SUM(HD42:HG42)*$E42/[1]Сварка!$F$54</f>
        <v>0</v>
      </c>
      <c r="HJ42" s="34"/>
      <c r="HK42" s="35"/>
      <c r="HL42" s="35"/>
      <c r="HM42" s="35"/>
      <c r="HN42" s="36"/>
      <c r="HO42" s="28">
        <f>SUM(HJ42:HM42)*$E42/[1]Сварка!$F$54</f>
        <v>0</v>
      </c>
      <c r="HP42" s="34"/>
      <c r="HQ42" s="35"/>
      <c r="HR42" s="35"/>
      <c r="HS42" s="35"/>
      <c r="HT42" s="36"/>
      <c r="HU42" s="28">
        <f>SUM(HP42:HS42)*$E42/[1]Сварка!$F$54</f>
        <v>0</v>
      </c>
      <c r="HV42" s="34"/>
      <c r="HW42" s="35"/>
      <c r="HX42" s="35"/>
      <c r="HY42" s="35"/>
      <c r="HZ42" s="36"/>
      <c r="IA42" s="28">
        <f>SUM(HV42:HY42)*$E42/[1]Сварка!$F$54</f>
        <v>0</v>
      </c>
      <c r="IB42" s="34"/>
      <c r="IC42" s="35"/>
      <c r="ID42" s="35"/>
      <c r="IE42" s="35"/>
      <c r="IF42" s="36"/>
      <c r="IG42" s="28">
        <f>SUM(IB42:IE42)*$E42/[1]Сварка!$F$54</f>
        <v>0</v>
      </c>
      <c r="IH42" s="34"/>
      <c r="II42" s="35"/>
      <c r="IJ42" s="35"/>
      <c r="IK42" s="35"/>
      <c r="IL42" s="36"/>
      <c r="IM42" s="28">
        <f>SUM(IH42:IK42)*$E42/[1]Сварка!$F$54</f>
        <v>0</v>
      </c>
      <c r="IN42" s="34"/>
      <c r="IO42" s="35"/>
      <c r="IP42" s="35"/>
      <c r="IQ42" s="35"/>
      <c r="IR42" s="36"/>
      <c r="IS42" s="28">
        <f>SUM(IN42:IQ42)*$E42/[1]Сварка!$F$54</f>
        <v>0</v>
      </c>
      <c r="IT42" s="34"/>
      <c r="IU42" s="35"/>
      <c r="IV42" s="35"/>
      <c r="IW42" s="35"/>
      <c r="IX42" s="36"/>
      <c r="IY42" s="28">
        <f>SUM(IT42:IW42)*$E42/[1]Сварка!$F$54</f>
        <v>0</v>
      </c>
      <c r="IZ42" s="34"/>
      <c r="JA42" s="35"/>
      <c r="JB42" s="35"/>
      <c r="JC42" s="35"/>
      <c r="JD42" s="36"/>
      <c r="JE42" s="28">
        <f>SUM(IZ42:JC42)*$E42/[1]Сварка!$F$54</f>
        <v>0</v>
      </c>
      <c r="JF42" s="34"/>
      <c r="JG42" s="35"/>
      <c r="JH42" s="35"/>
      <c r="JI42" s="35"/>
      <c r="JJ42" s="36"/>
      <c r="JK42" s="28">
        <f>SUM(JF42:JI42)*$E42/[1]Сварка!$F$54</f>
        <v>0</v>
      </c>
      <c r="JL42" s="34"/>
      <c r="JM42" s="35"/>
      <c r="JN42" s="35"/>
      <c r="JO42" s="35"/>
      <c r="JP42" s="36"/>
      <c r="JQ42" s="28">
        <f>SUM(JL42:JO42)*$E42/[1]Сварка!$F$54</f>
        <v>0</v>
      </c>
      <c r="JR42" s="34"/>
      <c r="JS42" s="35"/>
      <c r="JT42" s="35"/>
      <c r="JU42" s="35"/>
      <c r="JV42" s="36"/>
      <c r="JW42" s="28">
        <f>SUM(JR42:JU42)*$E42/[1]Сварка!$F$54</f>
        <v>0</v>
      </c>
      <c r="JX42" s="34"/>
      <c r="JY42" s="35"/>
      <c r="JZ42" s="35"/>
      <c r="KA42" s="35"/>
      <c r="KB42" s="36"/>
      <c r="KC42" s="28">
        <f>SUM(JX42:KA42)*$E42/[1]Сварка!$F$54</f>
        <v>0</v>
      </c>
      <c r="KD42" s="34"/>
      <c r="KE42" s="35"/>
      <c r="KF42" s="35"/>
      <c r="KG42" s="35"/>
      <c r="KH42" s="36"/>
      <c r="KI42" s="28">
        <f>SUM(KD42:KG42)*$E42/[1]Сварка!$F$54</f>
        <v>0</v>
      </c>
      <c r="KJ42" s="34"/>
      <c r="KK42" s="35"/>
      <c r="KL42" s="35"/>
      <c r="KM42" s="35"/>
      <c r="KN42" s="36"/>
      <c r="KO42" s="28">
        <f>SUM(KJ42:KM42)*$E42/[1]Сварка!$F$54</f>
        <v>0</v>
      </c>
      <c r="KP42" s="34"/>
      <c r="KQ42" s="35"/>
      <c r="KR42" s="35"/>
      <c r="KS42" s="35"/>
      <c r="KT42" s="36"/>
      <c r="KU42" s="28">
        <f>SUM(KP42:KS42)*$E42/[1]Сварка!$F$54</f>
        <v>0</v>
      </c>
      <c r="KV42" s="34"/>
      <c r="KW42" s="35"/>
      <c r="KX42" s="35"/>
      <c r="KY42" s="35"/>
      <c r="KZ42" s="36"/>
      <c r="LA42" s="28">
        <f>SUM(KV42:KY42)*$E42/[1]Сварка!$F$54</f>
        <v>0</v>
      </c>
      <c r="LB42" s="34"/>
      <c r="LC42" s="35"/>
      <c r="LD42" s="35"/>
      <c r="LE42" s="35"/>
      <c r="LF42" s="36"/>
      <c r="LG42" s="28">
        <f>SUM(LB42:LE42)*$E42/[1]Сварка!$F$54</f>
        <v>0</v>
      </c>
      <c r="LH42" s="32" t="e">
        <f>N42+T42+Z42+AF42+AL42+AR42+AX42+BD42+BJ42+BP42+BV42+CB42+CH42+CN42+CT42+CZ42+DF42+DL42+DR42+DX42+ED42+EJ42+EP42+EV42+FB42+FH42+FN42+FT42+FZ42+GF42+GL42+GR42+GX42+HD42+HJ42+HP42+HV42+IB42+IH42+IN42+IT42+IZ42+JF42+JL42+JR42+JX42+KD42+KJ42+KP42+KV42+LB42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I42" s="3" t="e">
        <f>LH42*$E42/[1]Сварка!$F$54</f>
        <v>#REF!</v>
      </c>
      <c r="LJ42" s="32" t="e">
        <f>O42+U42+AA42+AG42+AM42+AS42+AY42+BE42+BK42+BQ42+BW42+CC42+CI42+CO42+CU42+DA42+DG42+DM42+DS42+DY42+EE42+EK42+EQ42+EW42+FC42+FI42+FO42+FU42+GA42+GG42+GM42+GS42+GY42+HE42+HK42+HQ42+HW42+IC42+II42+IO42+IU42+JA42+JG42+JM42+JS42+JY42+KE42+KK42+KQ42+KW42+LC42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K42" s="3" t="e">
        <f>LJ42*$E42/[1]Сварка!$F$54</f>
        <v>#REF!</v>
      </c>
      <c r="LL42" s="32" t="e">
        <f>P42+V42+AB42+AH42+AN42+AT42+AZ42+BF42+BL42+BR42+BX42+CD42+CJ42+CP42+CV42+DB42+DH42+DN42+DT42+DZ42+EF42+EL42+ER42+EX42+FD42+FJ42+FP42+FV42+GB42+GH42+GN42+GT42+GZ42+HF42+HL42+HR42+HX42+ID42+IJ42+IP42+IV42+JB42+JH42+JN42+JT42+JZ42+KF42+KL42+KR42+KX42+LD42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M42" s="3" t="e">
        <f>LL42*$E42/[1]Сварка!$F$54</f>
        <v>#REF!</v>
      </c>
      <c r="LN42" s="32" t="e">
        <f>Q42+W42+AC42+AI42+AO42+AU42+BA42+BG42+BM42+BS42+BY42+CE42+CK42+CQ42+CW42+DC42+DI42+DO42+DU42+EA42+EG42+EM42+ES42+EY42+FE42+FK42+FQ42+FW42+GC42+GI42+GO42+GU42+HA42+HG42+HM42+HS42+HY42+IE42+IK42+IQ42+IW42+JC42+JI42+JO42+JU42+KA42+KG42+KM42+KS42+KY42+LE42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O42" s="3" t="e">
        <f>LN42*$E42/[1]Сварка!$F$54</f>
        <v>#REF!</v>
      </c>
      <c r="LP42" s="32" t="e">
        <f t="shared" si="6"/>
        <v>#REF!</v>
      </c>
    </row>
    <row r="43" spans="1:328" ht="30" x14ac:dyDescent="0.25">
      <c r="A43" s="33">
        <v>40</v>
      </c>
      <c r="B43" s="24" t="s">
        <v>50</v>
      </c>
      <c r="C43" s="24" t="s">
        <v>77</v>
      </c>
      <c r="D43" s="49">
        <v>600</v>
      </c>
      <c r="E43" s="49">
        <v>7.0000000000000007E-2</v>
      </c>
      <c r="F43" s="51">
        <f t="shared" si="2"/>
        <v>42.000000000000007</v>
      </c>
      <c r="G43" s="58">
        <f t="shared" si="7"/>
        <v>5.7550865373179002E-4</v>
      </c>
      <c r="H43" s="59">
        <f t="shared" si="3"/>
        <v>600</v>
      </c>
      <c r="I43" s="60">
        <f t="shared" si="8"/>
        <v>0</v>
      </c>
      <c r="K43" s="61">
        <f t="shared" si="4"/>
        <v>0</v>
      </c>
      <c r="L43" s="65">
        <f t="shared" si="5"/>
        <v>0</v>
      </c>
      <c r="N43" s="2"/>
      <c r="O43" s="2"/>
      <c r="P43" s="2"/>
      <c r="Q43" s="2"/>
      <c r="R43" s="2"/>
      <c r="S43" s="28"/>
      <c r="T43" s="34"/>
      <c r="U43" s="35"/>
      <c r="V43" s="35"/>
      <c r="W43" s="35"/>
      <c r="X43" s="36"/>
      <c r="Y43" s="28"/>
      <c r="Z43" s="34"/>
      <c r="AA43" s="35"/>
      <c r="AB43" s="35"/>
      <c r="AC43" s="35"/>
      <c r="AD43" s="36"/>
      <c r="AE43" s="28"/>
      <c r="AF43" s="34"/>
      <c r="AG43" s="35"/>
      <c r="AH43" s="35"/>
      <c r="AI43" s="35"/>
      <c r="AJ43" s="36"/>
      <c r="AK43" s="28">
        <f>SUM(AF43:AI43)*$E43/[1]Сварка!$F$54</f>
        <v>0</v>
      </c>
      <c r="AL43" s="34"/>
      <c r="AM43" s="35"/>
      <c r="AN43" s="35"/>
      <c r="AO43" s="35"/>
      <c r="AP43" s="36"/>
      <c r="AQ43" s="28">
        <f>SUM(AL43:AO43)*$E43/[1]Сварка!$F$54</f>
        <v>0</v>
      </c>
      <c r="AR43" s="34"/>
      <c r="AS43" s="35"/>
      <c r="AT43" s="35"/>
      <c r="AU43" s="35"/>
      <c r="AV43" s="36"/>
      <c r="AW43" s="28">
        <f>SUM(AR43:AU43)*$E43/[1]Сварка!$F$54</f>
        <v>0</v>
      </c>
      <c r="AX43" s="34"/>
      <c r="AY43" s="35"/>
      <c r="AZ43" s="35"/>
      <c r="BA43" s="35"/>
      <c r="BB43" s="36"/>
      <c r="BC43" s="28">
        <f>SUM(AX43:BA43)*$E43/[1]Сварка!$F$54</f>
        <v>0</v>
      </c>
      <c r="BD43" s="34"/>
      <c r="BE43" s="35"/>
      <c r="BF43" s="35"/>
      <c r="BG43" s="35"/>
      <c r="BH43" s="36"/>
      <c r="BI43" s="28">
        <f>SUM(BD43:BG43)*$E43/[1]Сварка!$F$54</f>
        <v>0</v>
      </c>
      <c r="BJ43" s="34"/>
      <c r="BK43" s="35"/>
      <c r="BL43" s="35"/>
      <c r="BM43" s="35"/>
      <c r="BN43" s="36"/>
      <c r="BO43" s="28">
        <f>SUM(BJ43:BM43)*$E43/[1]Сварка!$F$54</f>
        <v>0</v>
      </c>
      <c r="BP43" s="34"/>
      <c r="BQ43" s="35"/>
      <c r="BR43" s="35"/>
      <c r="BS43" s="35"/>
      <c r="BT43" s="36"/>
      <c r="BU43" s="28">
        <f>SUM(BP43:BS43)*$E43/[1]Сварка!$F$54</f>
        <v>0</v>
      </c>
      <c r="BV43" s="34"/>
      <c r="BW43" s="35"/>
      <c r="BX43" s="35"/>
      <c r="BY43" s="35"/>
      <c r="BZ43" s="36"/>
      <c r="CA43" s="28">
        <f>SUM(BV43:BY43)*$E43/[1]Сварка!$F$54</f>
        <v>0</v>
      </c>
      <c r="CB43" s="34"/>
      <c r="CC43" s="35"/>
      <c r="CD43" s="35"/>
      <c r="CE43" s="35"/>
      <c r="CF43" s="36"/>
      <c r="CG43" s="28">
        <f>SUM(CB43:CE43)*$E43/[1]Сварка!$F$54</f>
        <v>0</v>
      </c>
      <c r="CH43" s="34"/>
      <c r="CI43" s="35"/>
      <c r="CJ43" s="35"/>
      <c r="CK43" s="35"/>
      <c r="CL43" s="36"/>
      <c r="CM43" s="28">
        <f>SUM(CH43:CK43)*$E43/[1]Сварка!$F$54</f>
        <v>0</v>
      </c>
      <c r="CN43" s="34"/>
      <c r="CO43" s="35"/>
      <c r="CP43" s="35"/>
      <c r="CQ43" s="35"/>
      <c r="CR43" s="36"/>
      <c r="CS43" s="28">
        <f>SUM(CN43:CQ43)*$E43/[1]Сварка!$F$54</f>
        <v>0</v>
      </c>
      <c r="CT43" s="34"/>
      <c r="CU43" s="35"/>
      <c r="CV43" s="35"/>
      <c r="CW43" s="35"/>
      <c r="CX43" s="36"/>
      <c r="CY43" s="28">
        <f>SUM(CT43:CW43)*$E43/[1]Сварка!$F$54</f>
        <v>0</v>
      </c>
      <c r="CZ43" s="34"/>
      <c r="DA43" s="35"/>
      <c r="DB43" s="35"/>
      <c r="DC43" s="35"/>
      <c r="DD43" s="36"/>
      <c r="DE43" s="28">
        <f>SUM(CZ43:DC43)*$E43/[1]Сварка!$F$54</f>
        <v>0</v>
      </c>
      <c r="DF43" s="34"/>
      <c r="DG43" s="35"/>
      <c r="DH43" s="35"/>
      <c r="DI43" s="35"/>
      <c r="DJ43" s="36"/>
      <c r="DK43" s="28">
        <f>SUM(DF43:DI43)*$E43/[1]Сварка!$F$54</f>
        <v>0</v>
      </c>
      <c r="DL43" s="34"/>
      <c r="DM43" s="35"/>
      <c r="DN43" s="35"/>
      <c r="DO43" s="35"/>
      <c r="DP43" s="36"/>
      <c r="DQ43" s="28">
        <f>SUM(DL43:DO43)*$E43/[1]Сварка!$F$54</f>
        <v>0</v>
      </c>
      <c r="DR43" s="34"/>
      <c r="DS43" s="35"/>
      <c r="DT43" s="35"/>
      <c r="DU43" s="35"/>
      <c r="DV43" s="36"/>
      <c r="DW43" s="28">
        <f>SUM(DR43:DU43)*$E43/[1]Сварка!$F$54</f>
        <v>0</v>
      </c>
      <c r="DX43" s="34"/>
      <c r="DY43" s="35"/>
      <c r="DZ43" s="35"/>
      <c r="EA43" s="35"/>
      <c r="EB43" s="36"/>
      <c r="EC43" s="28">
        <f>SUM(DX43:EA43)*$E43/[1]Сварка!$F$54</f>
        <v>0</v>
      </c>
      <c r="ED43" s="34"/>
      <c r="EE43" s="35"/>
      <c r="EF43" s="35"/>
      <c r="EG43" s="35"/>
      <c r="EH43" s="36"/>
      <c r="EI43" s="28">
        <f>SUM(ED43:EG43)*$E43/[1]Сварка!$F$54</f>
        <v>0</v>
      </c>
      <c r="EJ43" s="34"/>
      <c r="EK43" s="35"/>
      <c r="EL43" s="35"/>
      <c r="EM43" s="35"/>
      <c r="EN43" s="36"/>
      <c r="EO43" s="28">
        <f>SUM(EJ43:EM43)*$E43/[1]Сварка!$F$54</f>
        <v>0</v>
      </c>
      <c r="EP43" s="34"/>
      <c r="EQ43" s="35"/>
      <c r="ER43" s="35"/>
      <c r="ES43" s="35"/>
      <c r="ET43" s="36"/>
      <c r="EU43" s="28">
        <f>SUM(EP43:ES43)*$E43/[1]Сварка!$F$54</f>
        <v>0</v>
      </c>
      <c r="EV43" s="34"/>
      <c r="EW43" s="35"/>
      <c r="EX43" s="35"/>
      <c r="EY43" s="35"/>
      <c r="EZ43" s="36"/>
      <c r="FA43" s="28">
        <f>SUM(EV43:EY43)*$E43/[1]Сварка!$F$54</f>
        <v>0</v>
      </c>
      <c r="FB43" s="34"/>
      <c r="FC43" s="35"/>
      <c r="FD43" s="35"/>
      <c r="FE43" s="35"/>
      <c r="FF43" s="36"/>
      <c r="FG43" s="28">
        <f>SUM(FB43:FE43)*$E43/[1]Сварка!$F$54</f>
        <v>0</v>
      </c>
      <c r="FH43" s="34"/>
      <c r="FI43" s="35"/>
      <c r="FJ43" s="35"/>
      <c r="FK43" s="35"/>
      <c r="FL43" s="36"/>
      <c r="FM43" s="28">
        <f>SUM(FH43:FK43)*$E43/[1]Сварка!$F$54</f>
        <v>0</v>
      </c>
      <c r="FN43" s="34"/>
      <c r="FO43" s="35"/>
      <c r="FP43" s="35"/>
      <c r="FQ43" s="35"/>
      <c r="FR43" s="36"/>
      <c r="FS43" s="28">
        <f>SUM(FN43:FQ43)*$E43/[1]Сварка!$F$54</f>
        <v>0</v>
      </c>
      <c r="FT43" s="34"/>
      <c r="FU43" s="35"/>
      <c r="FV43" s="35"/>
      <c r="FW43" s="35"/>
      <c r="FX43" s="36"/>
      <c r="FY43" s="28">
        <f>SUM(FT43:FW43)*$E43/[1]Сварка!$F$54</f>
        <v>0</v>
      </c>
      <c r="FZ43" s="34"/>
      <c r="GA43" s="35"/>
      <c r="GB43" s="35"/>
      <c r="GC43" s="35"/>
      <c r="GD43" s="36"/>
      <c r="GE43" s="28">
        <f>SUM(FZ43:GC43)*$E43/[1]Сварка!$F$54</f>
        <v>0</v>
      </c>
      <c r="GF43" s="34"/>
      <c r="GG43" s="35"/>
      <c r="GH43" s="35"/>
      <c r="GI43" s="35"/>
      <c r="GJ43" s="36"/>
      <c r="GK43" s="28">
        <f>SUM(GF43:GI43)*$E43/[1]Сварка!$F$54</f>
        <v>0</v>
      </c>
      <c r="GL43" s="34"/>
      <c r="GM43" s="35"/>
      <c r="GN43" s="35"/>
      <c r="GO43" s="35"/>
      <c r="GP43" s="36"/>
      <c r="GQ43" s="28">
        <f>SUM(GL43:GO43)*$E43/[1]Сварка!$F$54</f>
        <v>0</v>
      </c>
      <c r="GR43" s="34"/>
      <c r="GS43" s="35"/>
      <c r="GT43" s="35"/>
      <c r="GU43" s="35"/>
      <c r="GV43" s="36"/>
      <c r="GW43" s="28">
        <f>SUM(GR43:GU43)*$E43/[1]Сварка!$F$54</f>
        <v>0</v>
      </c>
      <c r="GX43" s="34"/>
      <c r="GY43" s="35"/>
      <c r="GZ43" s="35"/>
      <c r="HA43" s="35"/>
      <c r="HB43" s="36"/>
      <c r="HC43" s="28">
        <f>SUM(GX43:HA43)*$E43/[1]Сварка!$F$54</f>
        <v>0</v>
      </c>
      <c r="HD43" s="34"/>
      <c r="HE43" s="35"/>
      <c r="HF43" s="35"/>
      <c r="HG43" s="35"/>
      <c r="HH43" s="36"/>
      <c r="HI43" s="28">
        <f>SUM(HD43:HG43)*$E43/[1]Сварка!$F$54</f>
        <v>0</v>
      </c>
      <c r="HJ43" s="34"/>
      <c r="HK43" s="35"/>
      <c r="HL43" s="35"/>
      <c r="HM43" s="35"/>
      <c r="HN43" s="36"/>
      <c r="HO43" s="28">
        <f>SUM(HJ43:HM43)*$E43/[1]Сварка!$F$54</f>
        <v>0</v>
      </c>
      <c r="HP43" s="34"/>
      <c r="HQ43" s="35"/>
      <c r="HR43" s="35"/>
      <c r="HS43" s="35"/>
      <c r="HT43" s="36"/>
      <c r="HU43" s="28">
        <f>SUM(HP43:HS43)*$E43/[1]Сварка!$F$54</f>
        <v>0</v>
      </c>
      <c r="HV43" s="34"/>
      <c r="HW43" s="35"/>
      <c r="HX43" s="35"/>
      <c r="HY43" s="35"/>
      <c r="HZ43" s="36"/>
      <c r="IA43" s="28">
        <f>SUM(HV43:HY43)*$E43/[1]Сварка!$F$54</f>
        <v>0</v>
      </c>
      <c r="IB43" s="34"/>
      <c r="IC43" s="35"/>
      <c r="ID43" s="35"/>
      <c r="IE43" s="35"/>
      <c r="IF43" s="36"/>
      <c r="IG43" s="28">
        <f>SUM(IB43:IE43)*$E43/[1]Сварка!$F$54</f>
        <v>0</v>
      </c>
      <c r="IH43" s="34"/>
      <c r="II43" s="35"/>
      <c r="IJ43" s="35"/>
      <c r="IK43" s="35"/>
      <c r="IL43" s="36"/>
      <c r="IM43" s="28">
        <f>SUM(IH43:IK43)*$E43/[1]Сварка!$F$54</f>
        <v>0</v>
      </c>
      <c r="IN43" s="34"/>
      <c r="IO43" s="35"/>
      <c r="IP43" s="35"/>
      <c r="IQ43" s="35"/>
      <c r="IR43" s="36"/>
      <c r="IS43" s="28">
        <f>SUM(IN43:IQ43)*$E43/[1]Сварка!$F$54</f>
        <v>0</v>
      </c>
      <c r="IT43" s="34"/>
      <c r="IU43" s="35"/>
      <c r="IV43" s="35"/>
      <c r="IW43" s="35"/>
      <c r="IX43" s="36"/>
      <c r="IY43" s="28">
        <f>SUM(IT43:IW43)*$E43/[1]Сварка!$F$54</f>
        <v>0</v>
      </c>
      <c r="IZ43" s="34"/>
      <c r="JA43" s="35"/>
      <c r="JB43" s="35"/>
      <c r="JC43" s="35"/>
      <c r="JD43" s="36"/>
      <c r="JE43" s="28">
        <f>SUM(IZ43:JC43)*$E43/[1]Сварка!$F$54</f>
        <v>0</v>
      </c>
      <c r="JF43" s="34"/>
      <c r="JG43" s="35"/>
      <c r="JH43" s="35"/>
      <c r="JI43" s="35"/>
      <c r="JJ43" s="36"/>
      <c r="JK43" s="28">
        <f>SUM(JF43:JI43)*$E43/[1]Сварка!$F$54</f>
        <v>0</v>
      </c>
      <c r="JL43" s="34"/>
      <c r="JM43" s="35"/>
      <c r="JN43" s="35"/>
      <c r="JO43" s="35"/>
      <c r="JP43" s="36"/>
      <c r="JQ43" s="28">
        <f>SUM(JL43:JO43)*$E43/[1]Сварка!$F$54</f>
        <v>0</v>
      </c>
      <c r="JR43" s="34"/>
      <c r="JS43" s="35"/>
      <c r="JT43" s="35"/>
      <c r="JU43" s="35"/>
      <c r="JV43" s="36"/>
      <c r="JW43" s="28">
        <f>SUM(JR43:JU43)*$E43/[1]Сварка!$F$54</f>
        <v>0</v>
      </c>
      <c r="JX43" s="34"/>
      <c r="JY43" s="35"/>
      <c r="JZ43" s="35"/>
      <c r="KA43" s="35"/>
      <c r="KB43" s="36"/>
      <c r="KC43" s="28">
        <f>SUM(JX43:KA43)*$E43/[1]Сварка!$F$54</f>
        <v>0</v>
      </c>
      <c r="KD43" s="34"/>
      <c r="KE43" s="35"/>
      <c r="KF43" s="35"/>
      <c r="KG43" s="35"/>
      <c r="KH43" s="36"/>
      <c r="KI43" s="28">
        <f>SUM(KD43:KG43)*$E43/[1]Сварка!$F$54</f>
        <v>0</v>
      </c>
      <c r="KJ43" s="34"/>
      <c r="KK43" s="35"/>
      <c r="KL43" s="35"/>
      <c r="KM43" s="35"/>
      <c r="KN43" s="36"/>
      <c r="KO43" s="28">
        <f>SUM(KJ43:KM43)*$E43/[1]Сварка!$F$54</f>
        <v>0</v>
      </c>
      <c r="KP43" s="34"/>
      <c r="KQ43" s="35"/>
      <c r="KR43" s="35"/>
      <c r="KS43" s="35"/>
      <c r="KT43" s="36"/>
      <c r="KU43" s="28">
        <f>SUM(KP43:KS43)*$E43/[1]Сварка!$F$54</f>
        <v>0</v>
      </c>
      <c r="KV43" s="34"/>
      <c r="KW43" s="35"/>
      <c r="KX43" s="35"/>
      <c r="KY43" s="35"/>
      <c r="KZ43" s="36"/>
      <c r="LA43" s="28">
        <f>SUM(KV43:KY43)*$E43/[1]Сварка!$F$54</f>
        <v>0</v>
      </c>
      <c r="LB43" s="34"/>
      <c r="LC43" s="35"/>
      <c r="LD43" s="35"/>
      <c r="LE43" s="35"/>
      <c r="LF43" s="36"/>
      <c r="LG43" s="28">
        <f>SUM(LB43:LE43)*$E43/[1]Сварка!$F$54</f>
        <v>0</v>
      </c>
      <c r="LH43" s="32" t="e">
        <f>N43+T43+Z43+AF43+AL43+AR43+AX43+BD43+BJ43+BP43+BV43+CB43+CH43+CN43+CT43+CZ43+DF43+DL43+DR43+DX43+ED43+EJ43+EP43+EV43+FB43+FH43+FN43+FT43+FZ43+GF43+GL43+GR43+GX43+HD43+HJ43+HP43+HV43+IB43+IH43+IN43+IT43+IZ43+JF43+JL43+JR43+JX43+KD43+KJ43+KP43+KV43+LB43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I43" s="3" t="e">
        <f>LH43*$E43/[1]Сварка!$F$54</f>
        <v>#REF!</v>
      </c>
      <c r="LJ43" s="32" t="e">
        <f>O43+U43+AA43+AG43+AM43+AS43+AY43+BE43+BK43+BQ43+BW43+CC43+CI43+CO43+CU43+DA43+DG43+DM43+DS43+DY43+EE43+EK43+EQ43+EW43+FC43+FI43+FO43+FU43+GA43+GG43+GM43+GS43+GY43+HE43+HK43+HQ43+HW43+IC43+II43+IO43+IU43+JA43+JG43+JM43+JS43+JY43+KE43+KK43+KQ43+KW43+LC43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K43" s="3" t="e">
        <f>LJ43*$E43/[1]Сварка!$F$54</f>
        <v>#REF!</v>
      </c>
      <c r="LL43" s="32" t="e">
        <f>P43+V43+AB43+AH43+AN43+AT43+AZ43+BF43+BL43+BR43+BX43+CD43+CJ43+CP43+CV43+DB43+DH43+DN43+DT43+DZ43+EF43+EL43+ER43+EX43+FD43+FJ43+FP43+FV43+GB43+GH43+GN43+GT43+GZ43+HF43+HL43+HR43+HX43+ID43+IJ43+IP43+IV43+JB43+JH43+JN43+JT43+JZ43+KF43+KL43+KR43+KX43+LD43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M43" s="3" t="e">
        <f>LL43*$E43/[1]Сварка!$F$54</f>
        <v>#REF!</v>
      </c>
      <c r="LN43" s="32" t="e">
        <f>Q43+W43+AC43+AI43+AO43+AU43+BA43+BG43+BM43+BS43+BY43+CE43+CK43+CQ43+CW43+DC43+DI43+DO43+DU43+EA43+EG43+EM43+ES43+EY43+FE43+FK43+FQ43+FW43+GC43+GI43+GO43+GU43+HA43+HG43+HM43+HS43+HY43+IE43+IK43+IQ43+IW43+JC43+JI43+JO43+JU43+KA43+KG43+KM43+KS43+KY43+LE43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O43" s="3" t="e">
        <f>LN43*$E43/[1]Сварка!$F$54</f>
        <v>#REF!</v>
      </c>
      <c r="LP43" s="32" t="e">
        <f t="shared" si="6"/>
        <v>#REF!</v>
      </c>
    </row>
    <row r="44" spans="1:328" x14ac:dyDescent="0.25">
      <c r="A44" s="33">
        <v>41</v>
      </c>
      <c r="B44" s="32"/>
      <c r="C44" s="32"/>
      <c r="D44" s="52"/>
      <c r="E44" s="52"/>
      <c r="F44" s="52"/>
      <c r="G44" s="58">
        <f t="shared" si="7"/>
        <v>0</v>
      </c>
      <c r="H44" s="59">
        <f t="shared" si="3"/>
        <v>0</v>
      </c>
      <c r="I44" s="60">
        <f t="shared" si="8"/>
        <v>0</v>
      </c>
      <c r="K44" s="61">
        <f t="shared" si="4"/>
        <v>0</v>
      </c>
      <c r="L44" s="65">
        <f t="shared" si="5"/>
        <v>0</v>
      </c>
      <c r="N44" s="2"/>
      <c r="O44" s="2"/>
      <c r="P44" s="2"/>
      <c r="Q44" s="2"/>
      <c r="R44" s="2"/>
      <c r="S44" s="28"/>
      <c r="T44" s="34"/>
      <c r="U44" s="35"/>
      <c r="V44" s="35"/>
      <c r="W44" s="35"/>
      <c r="X44" s="36"/>
      <c r="Y44" s="28"/>
      <c r="Z44" s="34"/>
      <c r="AA44" s="35"/>
      <c r="AB44" s="35"/>
      <c r="AC44" s="35"/>
      <c r="AD44" s="36"/>
      <c r="AE44" s="28"/>
      <c r="AF44" s="34"/>
      <c r="AG44" s="35"/>
      <c r="AH44" s="35"/>
      <c r="AI44" s="35"/>
      <c r="AJ44" s="36"/>
      <c r="AK44" s="28">
        <f>SUM(AF44:AI44)*$E44/[1]Сварка!$F$54</f>
        <v>0</v>
      </c>
      <c r="AL44" s="34"/>
      <c r="AM44" s="35"/>
      <c r="AN44" s="35"/>
      <c r="AO44" s="35"/>
      <c r="AP44" s="36"/>
      <c r="AQ44" s="28">
        <f>SUM(AL44:AO44)*$E44/[1]Сварка!$F$54</f>
        <v>0</v>
      </c>
      <c r="AR44" s="34"/>
      <c r="AS44" s="35"/>
      <c r="AT44" s="35"/>
      <c r="AU44" s="35"/>
      <c r="AV44" s="36"/>
      <c r="AW44" s="28">
        <f>SUM(AR44:AU44)*$E44/[1]Сварка!$F$54</f>
        <v>0</v>
      </c>
      <c r="AX44" s="34"/>
      <c r="AY44" s="35"/>
      <c r="AZ44" s="35"/>
      <c r="BA44" s="35"/>
      <c r="BB44" s="36"/>
      <c r="BC44" s="28">
        <f>SUM(AX44:BA44)*$E44/[1]Сварка!$F$54</f>
        <v>0</v>
      </c>
      <c r="BD44" s="34"/>
      <c r="BE44" s="35"/>
      <c r="BF44" s="35"/>
      <c r="BG44" s="35"/>
      <c r="BH44" s="36"/>
      <c r="BI44" s="28">
        <f>SUM(BD44:BG44)*$E44/[1]Сварка!$F$54</f>
        <v>0</v>
      </c>
      <c r="BJ44" s="34"/>
      <c r="BK44" s="35"/>
      <c r="BL44" s="35"/>
      <c r="BM44" s="35"/>
      <c r="BN44" s="36"/>
      <c r="BO44" s="28">
        <f>SUM(BJ44:BM44)*$E44/[1]Сварка!$F$54</f>
        <v>0</v>
      </c>
      <c r="BP44" s="34"/>
      <c r="BQ44" s="35"/>
      <c r="BR44" s="35"/>
      <c r="BS44" s="35"/>
      <c r="BT44" s="36"/>
      <c r="BU44" s="28">
        <f>SUM(BP44:BS44)*$E44/[1]Сварка!$F$54</f>
        <v>0</v>
      </c>
      <c r="BV44" s="34"/>
      <c r="BW44" s="35"/>
      <c r="BX44" s="35"/>
      <c r="BY44" s="35"/>
      <c r="BZ44" s="36"/>
      <c r="CA44" s="28">
        <f>SUM(BV44:BY44)*$E44/[1]Сварка!$F$54</f>
        <v>0</v>
      </c>
      <c r="CB44" s="34"/>
      <c r="CC44" s="35"/>
      <c r="CD44" s="35"/>
      <c r="CE44" s="35"/>
      <c r="CF44" s="36"/>
      <c r="CG44" s="28">
        <f>SUM(CB44:CE44)*$E44/[1]Сварка!$F$54</f>
        <v>0</v>
      </c>
      <c r="CH44" s="34"/>
      <c r="CI44" s="35"/>
      <c r="CJ44" s="35"/>
      <c r="CK44" s="35"/>
      <c r="CL44" s="36"/>
      <c r="CM44" s="28">
        <f>SUM(CH44:CK44)*$E44/[1]Сварка!$F$54</f>
        <v>0</v>
      </c>
      <c r="CN44" s="34"/>
      <c r="CO44" s="35"/>
      <c r="CP44" s="35"/>
      <c r="CQ44" s="35"/>
      <c r="CR44" s="36"/>
      <c r="CS44" s="28">
        <f>SUM(CN44:CQ44)*$E44/[1]Сварка!$F$54</f>
        <v>0</v>
      </c>
      <c r="CT44" s="34"/>
      <c r="CU44" s="35"/>
      <c r="CV44" s="35"/>
      <c r="CW44" s="35"/>
      <c r="CX44" s="36"/>
      <c r="CY44" s="28">
        <f>SUM(CT44:CW44)*$E44/[1]Сварка!$F$54</f>
        <v>0</v>
      </c>
      <c r="CZ44" s="34"/>
      <c r="DA44" s="35"/>
      <c r="DB44" s="35"/>
      <c r="DC44" s="35"/>
      <c r="DD44" s="36"/>
      <c r="DE44" s="28">
        <f>SUM(CZ44:DC44)*$E44/[1]Сварка!$F$54</f>
        <v>0</v>
      </c>
      <c r="DF44" s="34"/>
      <c r="DG44" s="35"/>
      <c r="DH44" s="35"/>
      <c r="DI44" s="35"/>
      <c r="DJ44" s="36"/>
      <c r="DK44" s="28">
        <f>SUM(DF44:DI44)*$E44/[1]Сварка!$F$54</f>
        <v>0</v>
      </c>
      <c r="DL44" s="34"/>
      <c r="DM44" s="35"/>
      <c r="DN44" s="35"/>
      <c r="DO44" s="35"/>
      <c r="DP44" s="36"/>
      <c r="DQ44" s="28">
        <f>SUM(DL44:DO44)*$E44/[1]Сварка!$F$54</f>
        <v>0</v>
      </c>
      <c r="DR44" s="34"/>
      <c r="DS44" s="35"/>
      <c r="DT44" s="35"/>
      <c r="DU44" s="35"/>
      <c r="DV44" s="36"/>
      <c r="DW44" s="28">
        <f>SUM(DR44:DU44)*$E44/[1]Сварка!$F$54</f>
        <v>0</v>
      </c>
      <c r="DX44" s="34"/>
      <c r="DY44" s="35"/>
      <c r="DZ44" s="35"/>
      <c r="EA44" s="35"/>
      <c r="EB44" s="36"/>
      <c r="EC44" s="28">
        <f>SUM(DX44:EA44)*$E44/[1]Сварка!$F$54</f>
        <v>0</v>
      </c>
      <c r="ED44" s="34"/>
      <c r="EE44" s="35"/>
      <c r="EF44" s="35"/>
      <c r="EG44" s="35"/>
      <c r="EH44" s="36"/>
      <c r="EI44" s="28">
        <f>SUM(ED44:EG44)*$E44/[1]Сварка!$F$54</f>
        <v>0</v>
      </c>
      <c r="EJ44" s="34"/>
      <c r="EK44" s="35"/>
      <c r="EL44" s="35"/>
      <c r="EM44" s="35"/>
      <c r="EN44" s="36"/>
      <c r="EO44" s="28">
        <f>SUM(EJ44:EM44)*$E44/[1]Сварка!$F$54</f>
        <v>0</v>
      </c>
      <c r="EP44" s="34"/>
      <c r="EQ44" s="35"/>
      <c r="ER44" s="35"/>
      <c r="ES44" s="35"/>
      <c r="ET44" s="36"/>
      <c r="EU44" s="28">
        <f>SUM(EP44:ES44)*$E44/[1]Сварка!$F$54</f>
        <v>0</v>
      </c>
      <c r="EV44" s="34"/>
      <c r="EW44" s="35"/>
      <c r="EX44" s="35"/>
      <c r="EY44" s="35"/>
      <c r="EZ44" s="36"/>
      <c r="FA44" s="28">
        <f>SUM(EV44:EY44)*$E44/[1]Сварка!$F$54</f>
        <v>0</v>
      </c>
      <c r="FB44" s="34"/>
      <c r="FC44" s="35"/>
      <c r="FD44" s="35"/>
      <c r="FE44" s="35"/>
      <c r="FF44" s="36"/>
      <c r="FG44" s="28">
        <f>SUM(FB44:FE44)*$E44/[1]Сварка!$F$54</f>
        <v>0</v>
      </c>
      <c r="FH44" s="34"/>
      <c r="FI44" s="35"/>
      <c r="FJ44" s="35"/>
      <c r="FK44" s="35"/>
      <c r="FL44" s="36"/>
      <c r="FM44" s="28">
        <f>SUM(FH44:FK44)*$E44/[1]Сварка!$F$54</f>
        <v>0</v>
      </c>
      <c r="FN44" s="34"/>
      <c r="FO44" s="35"/>
      <c r="FP44" s="35"/>
      <c r="FQ44" s="35"/>
      <c r="FR44" s="36"/>
      <c r="FS44" s="28">
        <f>SUM(FN44:FQ44)*$E44/[1]Сварка!$F$54</f>
        <v>0</v>
      </c>
      <c r="FT44" s="34"/>
      <c r="FU44" s="35"/>
      <c r="FV44" s="35"/>
      <c r="FW44" s="35"/>
      <c r="FX44" s="36"/>
      <c r="FY44" s="28">
        <f>SUM(FT44:FW44)*$E44/[1]Сварка!$F$54</f>
        <v>0</v>
      </c>
      <c r="FZ44" s="34"/>
      <c r="GA44" s="35"/>
      <c r="GB44" s="35"/>
      <c r="GC44" s="35"/>
      <c r="GD44" s="36"/>
      <c r="GE44" s="28">
        <f>SUM(FZ44:GC44)*$E44/[1]Сварка!$F$54</f>
        <v>0</v>
      </c>
      <c r="GF44" s="34"/>
      <c r="GG44" s="35"/>
      <c r="GH44" s="35"/>
      <c r="GI44" s="35"/>
      <c r="GJ44" s="36"/>
      <c r="GK44" s="28">
        <f>SUM(GF44:GI44)*$E44/[1]Сварка!$F$54</f>
        <v>0</v>
      </c>
      <c r="GL44" s="34"/>
      <c r="GM44" s="35"/>
      <c r="GN44" s="35"/>
      <c r="GO44" s="35"/>
      <c r="GP44" s="36"/>
      <c r="GQ44" s="28">
        <f>SUM(GL44:GO44)*$E44/[1]Сварка!$F$54</f>
        <v>0</v>
      </c>
      <c r="GR44" s="34"/>
      <c r="GS44" s="35"/>
      <c r="GT44" s="35"/>
      <c r="GU44" s="35"/>
      <c r="GV44" s="36"/>
      <c r="GW44" s="28">
        <f>SUM(GR44:GU44)*$E44/[1]Сварка!$F$54</f>
        <v>0</v>
      </c>
      <c r="GX44" s="34"/>
      <c r="GY44" s="35"/>
      <c r="GZ44" s="35"/>
      <c r="HA44" s="35"/>
      <c r="HB44" s="36"/>
      <c r="HC44" s="28">
        <f>SUM(GX44:HA44)*$E44/[1]Сварка!$F$54</f>
        <v>0</v>
      </c>
      <c r="HD44" s="34"/>
      <c r="HE44" s="35"/>
      <c r="HF44" s="35"/>
      <c r="HG44" s="35"/>
      <c r="HH44" s="36"/>
      <c r="HI44" s="28">
        <f>SUM(HD44:HG44)*$E44/[1]Сварка!$F$54</f>
        <v>0</v>
      </c>
      <c r="HJ44" s="34"/>
      <c r="HK44" s="35"/>
      <c r="HL44" s="35"/>
      <c r="HM44" s="35"/>
      <c r="HN44" s="36"/>
      <c r="HO44" s="28">
        <f>SUM(HJ44:HM44)*$E44/[1]Сварка!$F$54</f>
        <v>0</v>
      </c>
      <c r="HP44" s="34"/>
      <c r="HQ44" s="35"/>
      <c r="HR44" s="35"/>
      <c r="HS44" s="35"/>
      <c r="HT44" s="36"/>
      <c r="HU44" s="28">
        <f>SUM(HP44:HS44)*$E44/[1]Сварка!$F$54</f>
        <v>0</v>
      </c>
      <c r="HV44" s="34"/>
      <c r="HW44" s="35"/>
      <c r="HX44" s="35"/>
      <c r="HY44" s="35"/>
      <c r="HZ44" s="36"/>
      <c r="IA44" s="28">
        <f>SUM(HV44:HY44)*$E44/[1]Сварка!$F$54</f>
        <v>0</v>
      </c>
      <c r="IB44" s="34"/>
      <c r="IC44" s="35"/>
      <c r="ID44" s="35"/>
      <c r="IE44" s="35"/>
      <c r="IF44" s="36"/>
      <c r="IG44" s="28">
        <f>SUM(IB44:IE44)*$E44/[1]Сварка!$F$54</f>
        <v>0</v>
      </c>
      <c r="IH44" s="34"/>
      <c r="II44" s="35"/>
      <c r="IJ44" s="35"/>
      <c r="IK44" s="35"/>
      <c r="IL44" s="36"/>
      <c r="IM44" s="28">
        <f>SUM(IH44:IK44)*$E44/[1]Сварка!$F$54</f>
        <v>0</v>
      </c>
      <c r="IN44" s="34"/>
      <c r="IO44" s="35"/>
      <c r="IP44" s="35"/>
      <c r="IQ44" s="35"/>
      <c r="IR44" s="36"/>
      <c r="IS44" s="28">
        <f>SUM(IN44:IQ44)*$E44/[1]Сварка!$F$54</f>
        <v>0</v>
      </c>
      <c r="IT44" s="34"/>
      <c r="IU44" s="35"/>
      <c r="IV44" s="35"/>
      <c r="IW44" s="35"/>
      <c r="IX44" s="36"/>
      <c r="IY44" s="28">
        <f>SUM(IT44:IW44)*$E44/[1]Сварка!$F$54</f>
        <v>0</v>
      </c>
      <c r="IZ44" s="34"/>
      <c r="JA44" s="35"/>
      <c r="JB44" s="35"/>
      <c r="JC44" s="35"/>
      <c r="JD44" s="36"/>
      <c r="JE44" s="28">
        <f>SUM(IZ44:JC44)*$E44/[1]Сварка!$F$54</f>
        <v>0</v>
      </c>
      <c r="JF44" s="34"/>
      <c r="JG44" s="35"/>
      <c r="JH44" s="35"/>
      <c r="JI44" s="35"/>
      <c r="JJ44" s="36"/>
      <c r="JK44" s="28">
        <f>SUM(JF44:JI44)*$E44/[1]Сварка!$F$54</f>
        <v>0</v>
      </c>
      <c r="JL44" s="34"/>
      <c r="JM44" s="35"/>
      <c r="JN44" s="35"/>
      <c r="JO44" s="35"/>
      <c r="JP44" s="36"/>
      <c r="JQ44" s="28">
        <f>SUM(JL44:JO44)*$E44/[1]Сварка!$F$54</f>
        <v>0</v>
      </c>
      <c r="JR44" s="34"/>
      <c r="JS44" s="35"/>
      <c r="JT44" s="35"/>
      <c r="JU44" s="35"/>
      <c r="JV44" s="36"/>
      <c r="JW44" s="28">
        <f>SUM(JR44:JU44)*$E44/[1]Сварка!$F$54</f>
        <v>0</v>
      </c>
      <c r="JX44" s="34"/>
      <c r="JY44" s="35"/>
      <c r="JZ44" s="35"/>
      <c r="KA44" s="35"/>
      <c r="KB44" s="36"/>
      <c r="KC44" s="28">
        <f>SUM(JX44:KA44)*$E44/[1]Сварка!$F$54</f>
        <v>0</v>
      </c>
      <c r="KD44" s="34"/>
      <c r="KE44" s="35"/>
      <c r="KF44" s="35"/>
      <c r="KG44" s="35"/>
      <c r="KH44" s="36"/>
      <c r="KI44" s="28">
        <f>SUM(KD44:KG44)*$E44/[1]Сварка!$F$54</f>
        <v>0</v>
      </c>
      <c r="KJ44" s="34"/>
      <c r="KK44" s="35"/>
      <c r="KL44" s="35"/>
      <c r="KM44" s="35"/>
      <c r="KN44" s="36"/>
      <c r="KO44" s="28">
        <f>SUM(KJ44:KM44)*$E44/[1]Сварка!$F$54</f>
        <v>0</v>
      </c>
      <c r="KP44" s="34"/>
      <c r="KQ44" s="35"/>
      <c r="KR44" s="35"/>
      <c r="KS44" s="35"/>
      <c r="KT44" s="36"/>
      <c r="KU44" s="28">
        <f>SUM(KP44:KS44)*$E44/[1]Сварка!$F$54</f>
        <v>0</v>
      </c>
      <c r="KV44" s="34"/>
      <c r="KW44" s="35"/>
      <c r="KX44" s="35"/>
      <c r="KY44" s="35"/>
      <c r="KZ44" s="36"/>
      <c r="LA44" s="28">
        <f>SUM(KV44:KY44)*$E44/[1]Сварка!$F$54</f>
        <v>0</v>
      </c>
      <c r="LB44" s="34"/>
      <c r="LC44" s="35"/>
      <c r="LD44" s="35"/>
      <c r="LE44" s="35"/>
      <c r="LF44" s="36"/>
      <c r="LG44" s="28">
        <f>SUM(LB44:LE44)*$E44/[1]Сварка!$F$54</f>
        <v>0</v>
      </c>
      <c r="LH44" s="32" t="e">
        <f>N44+T44+Z44+AF44+AL44+AR44+AX44+BD44+BJ44+BP44+BV44+CB44+CH44+CN44+CT44+CZ44+DF44+DL44+DR44+DX44+ED44+EJ44+EP44+EV44+FB44+FH44+FN44+FT44+FZ44+GF44+GL44+GR44+GX44+HD44+HJ44+HP44+HV44+IB44+IH44+IN44+IT44+IZ44+JF44+JL44+JR44+JX44+KD44+KJ44+KP44+KV44+LB44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I44" s="3" t="e">
        <f>LH44*$E44/[1]Сварка!$F$54</f>
        <v>#REF!</v>
      </c>
      <c r="LJ44" s="32" t="e">
        <f>O44+U44+AA44+AG44+AM44+AS44+AY44+BE44+BK44+BQ44+BW44+CC44+CI44+CO44+CU44+DA44+DG44+DM44+DS44+DY44+EE44+EK44+EQ44+EW44+FC44+FI44+FO44+FU44+GA44+GG44+GM44+GS44+GY44+HE44+HK44+HQ44+HW44+IC44+II44+IO44+IU44+JA44+JG44+JM44+JS44+JY44+KE44+KK44+KQ44+KW44+LC44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K44" s="3" t="e">
        <f>LJ44*$E44/[1]Сварка!$F$54</f>
        <v>#REF!</v>
      </c>
      <c r="LL44" s="32" t="e">
        <f>P44+V44+AB44+AH44+AN44+AT44+AZ44+BF44+BL44+BR44+BX44+CD44+CJ44+CP44+CV44+DB44+DH44+DN44+DT44+DZ44+EF44+EL44+ER44+EX44+FD44+FJ44+FP44+FV44+GB44+GH44+GN44+GT44+GZ44+HF44+HL44+HR44+HX44+ID44+IJ44+IP44+IV44+JB44+JH44+JN44+JT44+JZ44+KF44+KL44+KR44+KX44+LD44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M44" s="3" t="e">
        <f>LL44*$E44/[1]Сварка!$F$54</f>
        <v>#REF!</v>
      </c>
      <c r="LN44" s="32" t="e">
        <f>Q44+W44+AC44+AI44+AO44+AU44+BA44+BG44+BM44+BS44+BY44+CE44+CK44+CQ44+CW44+DC44+DI44+DO44+DU44+EA44+EG44+EM44+ES44+EY44+FE44+FK44+FQ44+FW44+GC44+GI44+GO44+GU44+HA44+HG44+HM44+HS44+HY44+IE44+IK44+IQ44+IW44+JC44+JI44+JO44+JU44+KA44+KG44+KM44+KS44+KY44+LE44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O44" s="3" t="e">
        <f>LN44*$E44/[1]Сварка!$F$54</f>
        <v>#REF!</v>
      </c>
      <c r="LP44" s="32" t="e">
        <f t="shared" si="6"/>
        <v>#REF!</v>
      </c>
    </row>
    <row r="45" spans="1:328" x14ac:dyDescent="0.25">
      <c r="A45" s="33">
        <v>42</v>
      </c>
      <c r="B45" s="32"/>
      <c r="C45" s="32"/>
      <c r="D45" s="52"/>
      <c r="E45" s="52"/>
      <c r="F45" s="52"/>
      <c r="G45" s="58">
        <f t="shared" si="7"/>
        <v>0</v>
      </c>
      <c r="H45" s="59">
        <f t="shared" si="3"/>
        <v>0</v>
      </c>
      <c r="I45" s="60">
        <f t="shared" si="8"/>
        <v>0</v>
      </c>
      <c r="K45" s="61">
        <f t="shared" si="4"/>
        <v>0</v>
      </c>
      <c r="L45" s="65">
        <f t="shared" si="5"/>
        <v>0</v>
      </c>
      <c r="N45" s="2"/>
      <c r="O45" s="2"/>
      <c r="P45" s="2"/>
      <c r="Q45" s="2"/>
      <c r="R45" s="2"/>
      <c r="S45" s="28"/>
      <c r="T45" s="34"/>
      <c r="U45" s="35"/>
      <c r="V45" s="35"/>
      <c r="W45" s="35"/>
      <c r="X45" s="36"/>
      <c r="Y45" s="28"/>
      <c r="Z45" s="34"/>
      <c r="AA45" s="35"/>
      <c r="AB45" s="35"/>
      <c r="AC45" s="35"/>
      <c r="AD45" s="36"/>
      <c r="AE45" s="28"/>
      <c r="AF45" s="34"/>
      <c r="AG45" s="35"/>
      <c r="AH45" s="35"/>
      <c r="AI45" s="35"/>
      <c r="AJ45" s="36"/>
      <c r="AK45" s="28">
        <f>SUM(AF45:AI45)*$E45/[1]Сварка!$F$54</f>
        <v>0</v>
      </c>
      <c r="AL45" s="34"/>
      <c r="AM45" s="35"/>
      <c r="AN45" s="35"/>
      <c r="AO45" s="35"/>
      <c r="AP45" s="36"/>
      <c r="AQ45" s="28">
        <f>SUM(AL45:AO45)*$E45/[1]Сварка!$F$54</f>
        <v>0</v>
      </c>
      <c r="AR45" s="34"/>
      <c r="AS45" s="35"/>
      <c r="AT45" s="35"/>
      <c r="AU45" s="35"/>
      <c r="AV45" s="36"/>
      <c r="AW45" s="28">
        <f>SUM(AR45:AU45)*$E45/[1]Сварка!$F$54</f>
        <v>0</v>
      </c>
      <c r="AX45" s="34"/>
      <c r="AY45" s="35"/>
      <c r="AZ45" s="35"/>
      <c r="BA45" s="35"/>
      <c r="BB45" s="36"/>
      <c r="BC45" s="28">
        <f>SUM(AX45:BA45)*$E45/[1]Сварка!$F$54</f>
        <v>0</v>
      </c>
      <c r="BD45" s="34"/>
      <c r="BE45" s="35"/>
      <c r="BF45" s="35"/>
      <c r="BG45" s="35"/>
      <c r="BH45" s="36"/>
      <c r="BI45" s="28">
        <f>SUM(BD45:BG45)*$E45/[1]Сварка!$F$54</f>
        <v>0</v>
      </c>
      <c r="BJ45" s="34"/>
      <c r="BK45" s="35"/>
      <c r="BL45" s="35"/>
      <c r="BM45" s="35"/>
      <c r="BN45" s="36"/>
      <c r="BO45" s="28">
        <f>SUM(BJ45:BM45)*$E45/[1]Сварка!$F$54</f>
        <v>0</v>
      </c>
      <c r="BP45" s="34"/>
      <c r="BQ45" s="35"/>
      <c r="BR45" s="35"/>
      <c r="BS45" s="35"/>
      <c r="BT45" s="36"/>
      <c r="BU45" s="28">
        <f>SUM(BP45:BS45)*$E45/[1]Сварка!$F$54</f>
        <v>0</v>
      </c>
      <c r="BV45" s="34"/>
      <c r="BW45" s="35"/>
      <c r="BX45" s="35"/>
      <c r="BY45" s="35"/>
      <c r="BZ45" s="36"/>
      <c r="CA45" s="28">
        <f>SUM(BV45:BY45)*$E45/[1]Сварка!$F$54</f>
        <v>0</v>
      </c>
      <c r="CB45" s="34"/>
      <c r="CC45" s="35"/>
      <c r="CD45" s="35"/>
      <c r="CE45" s="35"/>
      <c r="CF45" s="36"/>
      <c r="CG45" s="28">
        <f>SUM(CB45:CE45)*$E45/[1]Сварка!$F$54</f>
        <v>0</v>
      </c>
      <c r="CH45" s="34"/>
      <c r="CI45" s="35"/>
      <c r="CJ45" s="35"/>
      <c r="CK45" s="35"/>
      <c r="CL45" s="36"/>
      <c r="CM45" s="28">
        <f>SUM(CH45:CK45)*$E45/[1]Сварка!$F$54</f>
        <v>0</v>
      </c>
      <c r="CN45" s="34"/>
      <c r="CO45" s="35"/>
      <c r="CP45" s="35"/>
      <c r="CQ45" s="35"/>
      <c r="CR45" s="36"/>
      <c r="CS45" s="28">
        <f>SUM(CN45:CQ45)*$E45/[1]Сварка!$F$54</f>
        <v>0</v>
      </c>
      <c r="CT45" s="34"/>
      <c r="CU45" s="35"/>
      <c r="CV45" s="35"/>
      <c r="CW45" s="35"/>
      <c r="CX45" s="36"/>
      <c r="CY45" s="28">
        <f>SUM(CT45:CW45)*$E45/[1]Сварка!$F$54</f>
        <v>0</v>
      </c>
      <c r="CZ45" s="34"/>
      <c r="DA45" s="35"/>
      <c r="DB45" s="35"/>
      <c r="DC45" s="35"/>
      <c r="DD45" s="36"/>
      <c r="DE45" s="28">
        <f>SUM(CZ45:DC45)*$E45/[1]Сварка!$F$54</f>
        <v>0</v>
      </c>
      <c r="DF45" s="34"/>
      <c r="DG45" s="35"/>
      <c r="DH45" s="35"/>
      <c r="DI45" s="35"/>
      <c r="DJ45" s="36"/>
      <c r="DK45" s="28">
        <f>SUM(DF45:DI45)*$E45/[1]Сварка!$F$54</f>
        <v>0</v>
      </c>
      <c r="DL45" s="34"/>
      <c r="DM45" s="35"/>
      <c r="DN45" s="35"/>
      <c r="DO45" s="35"/>
      <c r="DP45" s="36"/>
      <c r="DQ45" s="28">
        <f>SUM(DL45:DO45)*$E45/[1]Сварка!$F$54</f>
        <v>0</v>
      </c>
      <c r="DR45" s="34"/>
      <c r="DS45" s="35"/>
      <c r="DT45" s="35"/>
      <c r="DU45" s="35"/>
      <c r="DV45" s="36"/>
      <c r="DW45" s="28">
        <f>SUM(DR45:DU45)*$E45/[1]Сварка!$F$54</f>
        <v>0</v>
      </c>
      <c r="DX45" s="34"/>
      <c r="DY45" s="35"/>
      <c r="DZ45" s="35"/>
      <c r="EA45" s="35"/>
      <c r="EB45" s="36"/>
      <c r="EC45" s="28">
        <f>SUM(DX45:EA45)*$E45/[1]Сварка!$F$54</f>
        <v>0</v>
      </c>
      <c r="ED45" s="34"/>
      <c r="EE45" s="35"/>
      <c r="EF45" s="35"/>
      <c r="EG45" s="35"/>
      <c r="EH45" s="36"/>
      <c r="EI45" s="28">
        <f>SUM(ED45:EG45)*$E45/[1]Сварка!$F$54</f>
        <v>0</v>
      </c>
      <c r="EJ45" s="34"/>
      <c r="EK45" s="35"/>
      <c r="EL45" s="35"/>
      <c r="EM45" s="35"/>
      <c r="EN45" s="36"/>
      <c r="EO45" s="28">
        <f>SUM(EJ45:EM45)*$E45/[1]Сварка!$F$54</f>
        <v>0</v>
      </c>
      <c r="EP45" s="34"/>
      <c r="EQ45" s="35"/>
      <c r="ER45" s="35"/>
      <c r="ES45" s="35"/>
      <c r="ET45" s="36"/>
      <c r="EU45" s="28">
        <f>SUM(EP45:ES45)*$E45/[1]Сварка!$F$54</f>
        <v>0</v>
      </c>
      <c r="EV45" s="34"/>
      <c r="EW45" s="35"/>
      <c r="EX45" s="35"/>
      <c r="EY45" s="35"/>
      <c r="EZ45" s="36"/>
      <c r="FA45" s="28">
        <f>SUM(EV45:EY45)*$E45/[1]Сварка!$F$54</f>
        <v>0</v>
      </c>
      <c r="FB45" s="34"/>
      <c r="FC45" s="35"/>
      <c r="FD45" s="35"/>
      <c r="FE45" s="35"/>
      <c r="FF45" s="36"/>
      <c r="FG45" s="28">
        <f>SUM(FB45:FE45)*$E45/[1]Сварка!$F$54</f>
        <v>0</v>
      </c>
      <c r="FH45" s="34"/>
      <c r="FI45" s="35"/>
      <c r="FJ45" s="35"/>
      <c r="FK45" s="35"/>
      <c r="FL45" s="36"/>
      <c r="FM45" s="28">
        <f>SUM(FH45:FK45)*$E45/[1]Сварка!$F$54</f>
        <v>0</v>
      </c>
      <c r="FN45" s="34"/>
      <c r="FO45" s="35"/>
      <c r="FP45" s="35"/>
      <c r="FQ45" s="35"/>
      <c r="FR45" s="36"/>
      <c r="FS45" s="28">
        <f>SUM(FN45:FQ45)*$E45/[1]Сварка!$F$54</f>
        <v>0</v>
      </c>
      <c r="FT45" s="34"/>
      <c r="FU45" s="35"/>
      <c r="FV45" s="35"/>
      <c r="FW45" s="35"/>
      <c r="FX45" s="36"/>
      <c r="FY45" s="28">
        <f>SUM(FT45:FW45)*$E45/[1]Сварка!$F$54</f>
        <v>0</v>
      </c>
      <c r="FZ45" s="34"/>
      <c r="GA45" s="35"/>
      <c r="GB45" s="35"/>
      <c r="GC45" s="35"/>
      <c r="GD45" s="36"/>
      <c r="GE45" s="28">
        <f>SUM(FZ45:GC45)*$E45/[1]Сварка!$F$54</f>
        <v>0</v>
      </c>
      <c r="GF45" s="34"/>
      <c r="GG45" s="35"/>
      <c r="GH45" s="35"/>
      <c r="GI45" s="35"/>
      <c r="GJ45" s="36"/>
      <c r="GK45" s="28">
        <f>SUM(GF45:GI45)*$E45/[1]Сварка!$F$54</f>
        <v>0</v>
      </c>
      <c r="GL45" s="34"/>
      <c r="GM45" s="35"/>
      <c r="GN45" s="35"/>
      <c r="GO45" s="35"/>
      <c r="GP45" s="36"/>
      <c r="GQ45" s="28">
        <f>SUM(GL45:GO45)*$E45/[1]Сварка!$F$54</f>
        <v>0</v>
      </c>
      <c r="GR45" s="34"/>
      <c r="GS45" s="35"/>
      <c r="GT45" s="35"/>
      <c r="GU45" s="35"/>
      <c r="GV45" s="36"/>
      <c r="GW45" s="28">
        <f>SUM(GR45:GU45)*$E45/[1]Сварка!$F$54</f>
        <v>0</v>
      </c>
      <c r="GX45" s="34"/>
      <c r="GY45" s="35"/>
      <c r="GZ45" s="35"/>
      <c r="HA45" s="35"/>
      <c r="HB45" s="36"/>
      <c r="HC45" s="28">
        <f>SUM(GX45:HA45)*$E45/[1]Сварка!$F$54</f>
        <v>0</v>
      </c>
      <c r="HD45" s="34"/>
      <c r="HE45" s="35"/>
      <c r="HF45" s="35"/>
      <c r="HG45" s="35"/>
      <c r="HH45" s="36"/>
      <c r="HI45" s="28">
        <f>SUM(HD45:HG45)*$E45/[1]Сварка!$F$54</f>
        <v>0</v>
      </c>
      <c r="HJ45" s="34"/>
      <c r="HK45" s="35"/>
      <c r="HL45" s="35"/>
      <c r="HM45" s="35"/>
      <c r="HN45" s="36"/>
      <c r="HO45" s="28">
        <f>SUM(HJ45:HM45)*$E45/[1]Сварка!$F$54</f>
        <v>0</v>
      </c>
      <c r="HP45" s="34"/>
      <c r="HQ45" s="35"/>
      <c r="HR45" s="35"/>
      <c r="HS45" s="35"/>
      <c r="HT45" s="36"/>
      <c r="HU45" s="28">
        <f>SUM(HP45:HS45)*$E45/[1]Сварка!$F$54</f>
        <v>0</v>
      </c>
      <c r="HV45" s="34"/>
      <c r="HW45" s="35"/>
      <c r="HX45" s="35"/>
      <c r="HY45" s="35"/>
      <c r="HZ45" s="36"/>
      <c r="IA45" s="28">
        <f>SUM(HV45:HY45)*$E45/[1]Сварка!$F$54</f>
        <v>0</v>
      </c>
      <c r="IB45" s="34"/>
      <c r="IC45" s="35"/>
      <c r="ID45" s="35"/>
      <c r="IE45" s="35"/>
      <c r="IF45" s="36"/>
      <c r="IG45" s="28">
        <f>SUM(IB45:IE45)*$E45/[1]Сварка!$F$54</f>
        <v>0</v>
      </c>
      <c r="IH45" s="34"/>
      <c r="II45" s="35"/>
      <c r="IJ45" s="35"/>
      <c r="IK45" s="35"/>
      <c r="IL45" s="36"/>
      <c r="IM45" s="28">
        <f>SUM(IH45:IK45)*$E45/[1]Сварка!$F$54</f>
        <v>0</v>
      </c>
      <c r="IN45" s="34"/>
      <c r="IO45" s="35"/>
      <c r="IP45" s="35"/>
      <c r="IQ45" s="35"/>
      <c r="IR45" s="36"/>
      <c r="IS45" s="28">
        <f>SUM(IN45:IQ45)*$E45/[1]Сварка!$F$54</f>
        <v>0</v>
      </c>
      <c r="IT45" s="34"/>
      <c r="IU45" s="35"/>
      <c r="IV45" s="35"/>
      <c r="IW45" s="35"/>
      <c r="IX45" s="36"/>
      <c r="IY45" s="28">
        <f>SUM(IT45:IW45)*$E45/[1]Сварка!$F$54</f>
        <v>0</v>
      </c>
      <c r="IZ45" s="34"/>
      <c r="JA45" s="35"/>
      <c r="JB45" s="35"/>
      <c r="JC45" s="35"/>
      <c r="JD45" s="36"/>
      <c r="JE45" s="28">
        <f>SUM(IZ45:JC45)*$E45/[1]Сварка!$F$54</f>
        <v>0</v>
      </c>
      <c r="JF45" s="34"/>
      <c r="JG45" s="35"/>
      <c r="JH45" s="35"/>
      <c r="JI45" s="35"/>
      <c r="JJ45" s="36"/>
      <c r="JK45" s="28">
        <f>SUM(JF45:JI45)*$E45/[1]Сварка!$F$54</f>
        <v>0</v>
      </c>
      <c r="JL45" s="34"/>
      <c r="JM45" s="35"/>
      <c r="JN45" s="35"/>
      <c r="JO45" s="35"/>
      <c r="JP45" s="36"/>
      <c r="JQ45" s="28">
        <f>SUM(JL45:JO45)*$E45/[1]Сварка!$F$54</f>
        <v>0</v>
      </c>
      <c r="JR45" s="34"/>
      <c r="JS45" s="35"/>
      <c r="JT45" s="35"/>
      <c r="JU45" s="35"/>
      <c r="JV45" s="36"/>
      <c r="JW45" s="28">
        <f>SUM(JR45:JU45)*$E45/[1]Сварка!$F$54</f>
        <v>0</v>
      </c>
      <c r="JX45" s="34"/>
      <c r="JY45" s="35"/>
      <c r="JZ45" s="35"/>
      <c r="KA45" s="35"/>
      <c r="KB45" s="36"/>
      <c r="KC45" s="28">
        <f>SUM(JX45:KA45)*$E45/[1]Сварка!$F$54</f>
        <v>0</v>
      </c>
      <c r="KD45" s="34"/>
      <c r="KE45" s="35"/>
      <c r="KF45" s="35"/>
      <c r="KG45" s="35"/>
      <c r="KH45" s="36"/>
      <c r="KI45" s="28">
        <f>SUM(KD45:KG45)*$E45/[1]Сварка!$F$54</f>
        <v>0</v>
      </c>
      <c r="KJ45" s="34"/>
      <c r="KK45" s="35"/>
      <c r="KL45" s="35"/>
      <c r="KM45" s="35"/>
      <c r="KN45" s="36"/>
      <c r="KO45" s="28">
        <f>SUM(KJ45:KM45)*$E45/[1]Сварка!$F$54</f>
        <v>0</v>
      </c>
      <c r="KP45" s="34"/>
      <c r="KQ45" s="35"/>
      <c r="KR45" s="35"/>
      <c r="KS45" s="35"/>
      <c r="KT45" s="36"/>
      <c r="KU45" s="28">
        <f>SUM(KP45:KS45)*$E45/[1]Сварка!$F$54</f>
        <v>0</v>
      </c>
      <c r="KV45" s="34"/>
      <c r="KW45" s="35"/>
      <c r="KX45" s="35"/>
      <c r="KY45" s="35"/>
      <c r="KZ45" s="36"/>
      <c r="LA45" s="28">
        <f>SUM(KV45:KY45)*$E45/[1]Сварка!$F$54</f>
        <v>0</v>
      </c>
      <c r="LB45" s="34"/>
      <c r="LC45" s="35"/>
      <c r="LD45" s="35"/>
      <c r="LE45" s="35"/>
      <c r="LF45" s="36"/>
      <c r="LG45" s="28">
        <f>SUM(LB45:LE45)*$E45/[1]Сварка!$F$54</f>
        <v>0</v>
      </c>
      <c r="LH45" s="32" t="e">
        <f>N45+T45+Z45+AF45+AL45+AR45+AX45+BD45+BJ45+BP45+BV45+CB45+CH45+CN45+CT45+CZ45+DF45+DL45+DR45+DX45+ED45+EJ45+EP45+EV45+FB45+FH45+FN45+FT45+FZ45+GF45+GL45+GR45+GX45+HD45+HJ45+HP45+HV45+IB45+IH45+IN45+IT45+IZ45+JF45+JL45+JR45+JX45+KD45+KJ45+KP45+KV45+LB45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I45" s="3" t="e">
        <f>LH45*$E45/[1]Сварка!$F$54</f>
        <v>#REF!</v>
      </c>
      <c r="LJ45" s="32" t="e">
        <f>O45+U45+AA45+AG45+AM45+AS45+AY45+BE45+BK45+BQ45+BW45+CC45+CI45+CO45+CU45+DA45+DG45+DM45+DS45+DY45+EE45+EK45+EQ45+EW45+FC45+FI45+FO45+FU45+GA45+GG45+GM45+GS45+GY45+HE45+HK45+HQ45+HW45+IC45+II45+IO45+IU45+JA45+JG45+JM45+JS45+JY45+KE45+KK45+KQ45+KW45+LC45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K45" s="3" t="e">
        <f>LJ45*$E45/[1]Сварка!$F$54</f>
        <v>#REF!</v>
      </c>
      <c r="LL45" s="32" t="e">
        <f>P45+V45+AB45+AH45+AN45+AT45+AZ45+BF45+BL45+BR45+BX45+CD45+CJ45+CP45+CV45+DB45+DH45+DN45+DT45+DZ45+EF45+EL45+ER45+EX45+FD45+FJ45+FP45+FV45+GB45+GH45+GN45+GT45+GZ45+HF45+HL45+HR45+HX45+ID45+IJ45+IP45+IV45+JB45+JH45+JN45+JT45+JZ45+KF45+KL45+KR45+KX45+LD45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M45" s="3" t="e">
        <f>LL45*$E45/[1]Сварка!$F$54</f>
        <v>#REF!</v>
      </c>
      <c r="LN45" s="32" t="e">
        <f>Q45+W45+AC45+AI45+AO45+AU45+BA45+BG45+BM45+BS45+BY45+CE45+CK45+CQ45+CW45+DC45+DI45+DO45+DU45+EA45+EG45+EM45+ES45+EY45+FE45+FK45+FQ45+FW45+GC45+GI45+GO45+GU45+HA45+HG45+HM45+HS45+HY45+IE45+IK45+IQ45+IW45+JC45+JI45+JO45+JU45+KA45+KG45+KM45+KS45+KY45+LE45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O45" s="3" t="e">
        <f>LN45*$E45/[1]Сварка!$F$54</f>
        <v>#REF!</v>
      </c>
      <c r="LP45" s="32" t="e">
        <f t="shared" si="6"/>
        <v>#REF!</v>
      </c>
    </row>
    <row r="46" spans="1:328" x14ac:dyDescent="0.25">
      <c r="A46" s="33">
        <v>43</v>
      </c>
      <c r="B46" s="32"/>
      <c r="C46" s="32"/>
      <c r="D46" s="52"/>
      <c r="E46" s="52"/>
      <c r="F46" s="52"/>
      <c r="G46" s="58">
        <f t="shared" si="7"/>
        <v>0</v>
      </c>
      <c r="H46" s="59">
        <f t="shared" si="3"/>
        <v>0</v>
      </c>
      <c r="I46" s="60">
        <f t="shared" si="8"/>
        <v>0</v>
      </c>
      <c r="K46" s="61">
        <f t="shared" si="4"/>
        <v>0</v>
      </c>
      <c r="L46" s="65">
        <f t="shared" si="5"/>
        <v>0</v>
      </c>
      <c r="N46" s="2"/>
      <c r="O46" s="2"/>
      <c r="P46" s="2"/>
      <c r="Q46" s="2"/>
      <c r="R46" s="2"/>
      <c r="S46" s="28"/>
      <c r="T46" s="34"/>
      <c r="U46" s="35"/>
      <c r="V46" s="35"/>
      <c r="W46" s="35"/>
      <c r="X46" s="36"/>
      <c r="Y46" s="28"/>
      <c r="Z46" s="34"/>
      <c r="AA46" s="35"/>
      <c r="AB46" s="35"/>
      <c r="AC46" s="35"/>
      <c r="AD46" s="36"/>
      <c r="AE46" s="28"/>
      <c r="AF46" s="34"/>
      <c r="AG46" s="35"/>
      <c r="AH46" s="35"/>
      <c r="AI46" s="35"/>
      <c r="AJ46" s="36"/>
      <c r="AK46" s="28">
        <f>SUM(AF46:AI46)*$E46/[1]Сварка!$F$54</f>
        <v>0</v>
      </c>
      <c r="AL46" s="34"/>
      <c r="AM46" s="35"/>
      <c r="AN46" s="35"/>
      <c r="AO46" s="35"/>
      <c r="AP46" s="36"/>
      <c r="AQ46" s="28">
        <f>SUM(AL46:AO46)*$E46/[1]Сварка!$F$54</f>
        <v>0</v>
      </c>
      <c r="AR46" s="34"/>
      <c r="AS46" s="35"/>
      <c r="AT46" s="35"/>
      <c r="AU46" s="35"/>
      <c r="AV46" s="36"/>
      <c r="AW46" s="28">
        <f>SUM(AR46:AU46)*$E46/[1]Сварка!$F$54</f>
        <v>0</v>
      </c>
      <c r="AX46" s="34"/>
      <c r="AY46" s="35"/>
      <c r="AZ46" s="35"/>
      <c r="BA46" s="35"/>
      <c r="BB46" s="36"/>
      <c r="BC46" s="28">
        <f>SUM(AX46:BA46)*$E46/[1]Сварка!$F$54</f>
        <v>0</v>
      </c>
      <c r="BD46" s="34"/>
      <c r="BE46" s="35"/>
      <c r="BF46" s="35"/>
      <c r="BG46" s="35"/>
      <c r="BH46" s="36"/>
      <c r="BI46" s="28">
        <f>SUM(BD46:BG46)*$E46/[1]Сварка!$F$54</f>
        <v>0</v>
      </c>
      <c r="BJ46" s="34"/>
      <c r="BK46" s="35"/>
      <c r="BL46" s="35"/>
      <c r="BM46" s="35"/>
      <c r="BN46" s="36"/>
      <c r="BO46" s="28">
        <f>SUM(BJ46:BM46)*$E46/[1]Сварка!$F$54</f>
        <v>0</v>
      </c>
      <c r="BP46" s="34"/>
      <c r="BQ46" s="35"/>
      <c r="BR46" s="35"/>
      <c r="BS46" s="35"/>
      <c r="BT46" s="36"/>
      <c r="BU46" s="28">
        <f>SUM(BP46:BS46)*$E46/[1]Сварка!$F$54</f>
        <v>0</v>
      </c>
      <c r="BV46" s="34"/>
      <c r="BW46" s="35"/>
      <c r="BX46" s="35"/>
      <c r="BY46" s="35"/>
      <c r="BZ46" s="36"/>
      <c r="CA46" s="28">
        <f>SUM(BV46:BY46)*$E46/[1]Сварка!$F$54</f>
        <v>0</v>
      </c>
      <c r="CB46" s="34"/>
      <c r="CC46" s="35"/>
      <c r="CD46" s="35"/>
      <c r="CE46" s="35"/>
      <c r="CF46" s="36"/>
      <c r="CG46" s="28">
        <f>SUM(CB46:CE46)*$E46/[1]Сварка!$F$54</f>
        <v>0</v>
      </c>
      <c r="CH46" s="34"/>
      <c r="CI46" s="35"/>
      <c r="CJ46" s="35"/>
      <c r="CK46" s="35"/>
      <c r="CL46" s="36"/>
      <c r="CM46" s="28">
        <f>SUM(CH46:CK46)*$E46/[1]Сварка!$F$54</f>
        <v>0</v>
      </c>
      <c r="CN46" s="34"/>
      <c r="CO46" s="35"/>
      <c r="CP46" s="35"/>
      <c r="CQ46" s="35"/>
      <c r="CR46" s="36"/>
      <c r="CS46" s="28">
        <f>SUM(CN46:CQ46)*$E46/[1]Сварка!$F$54</f>
        <v>0</v>
      </c>
      <c r="CT46" s="34"/>
      <c r="CU46" s="35"/>
      <c r="CV46" s="35"/>
      <c r="CW46" s="35"/>
      <c r="CX46" s="36"/>
      <c r="CY46" s="28">
        <f>SUM(CT46:CW46)*$E46/[1]Сварка!$F$54</f>
        <v>0</v>
      </c>
      <c r="CZ46" s="34"/>
      <c r="DA46" s="35"/>
      <c r="DB46" s="35"/>
      <c r="DC46" s="35"/>
      <c r="DD46" s="36"/>
      <c r="DE46" s="28">
        <f>SUM(CZ46:DC46)*$E46/[1]Сварка!$F$54</f>
        <v>0</v>
      </c>
      <c r="DF46" s="34"/>
      <c r="DG46" s="35"/>
      <c r="DH46" s="35"/>
      <c r="DI46" s="35"/>
      <c r="DJ46" s="36"/>
      <c r="DK46" s="28">
        <f>SUM(DF46:DI46)*$E46/[1]Сварка!$F$54</f>
        <v>0</v>
      </c>
      <c r="DL46" s="34"/>
      <c r="DM46" s="35"/>
      <c r="DN46" s="35"/>
      <c r="DO46" s="35"/>
      <c r="DP46" s="36"/>
      <c r="DQ46" s="28">
        <f>SUM(DL46:DO46)*$E46/[1]Сварка!$F$54</f>
        <v>0</v>
      </c>
      <c r="DR46" s="34"/>
      <c r="DS46" s="35"/>
      <c r="DT46" s="35"/>
      <c r="DU46" s="35"/>
      <c r="DV46" s="36"/>
      <c r="DW46" s="28">
        <f>SUM(DR46:DU46)*$E46/[1]Сварка!$F$54</f>
        <v>0</v>
      </c>
      <c r="DX46" s="34"/>
      <c r="DY46" s="35"/>
      <c r="DZ46" s="35"/>
      <c r="EA46" s="35"/>
      <c r="EB46" s="36"/>
      <c r="EC46" s="28">
        <f>SUM(DX46:EA46)*$E46/[1]Сварка!$F$54</f>
        <v>0</v>
      </c>
      <c r="ED46" s="34"/>
      <c r="EE46" s="35"/>
      <c r="EF46" s="35"/>
      <c r="EG46" s="35"/>
      <c r="EH46" s="36"/>
      <c r="EI46" s="28">
        <f>SUM(ED46:EG46)*$E46/[1]Сварка!$F$54</f>
        <v>0</v>
      </c>
      <c r="EJ46" s="34"/>
      <c r="EK46" s="35"/>
      <c r="EL46" s="35"/>
      <c r="EM46" s="35"/>
      <c r="EN46" s="36"/>
      <c r="EO46" s="28">
        <f>SUM(EJ46:EM46)*$E46/[1]Сварка!$F$54</f>
        <v>0</v>
      </c>
      <c r="EP46" s="34"/>
      <c r="EQ46" s="35"/>
      <c r="ER46" s="35"/>
      <c r="ES46" s="35"/>
      <c r="ET46" s="36"/>
      <c r="EU46" s="28">
        <f>SUM(EP46:ES46)*$E46/[1]Сварка!$F$54</f>
        <v>0</v>
      </c>
      <c r="EV46" s="34"/>
      <c r="EW46" s="35"/>
      <c r="EX46" s="35"/>
      <c r="EY46" s="35"/>
      <c r="EZ46" s="36"/>
      <c r="FA46" s="28">
        <f>SUM(EV46:EY46)*$E46/[1]Сварка!$F$54</f>
        <v>0</v>
      </c>
      <c r="FB46" s="34"/>
      <c r="FC46" s="35"/>
      <c r="FD46" s="35"/>
      <c r="FE46" s="35"/>
      <c r="FF46" s="36"/>
      <c r="FG46" s="28">
        <f>SUM(FB46:FE46)*$E46/[1]Сварка!$F$54</f>
        <v>0</v>
      </c>
      <c r="FH46" s="34"/>
      <c r="FI46" s="35"/>
      <c r="FJ46" s="35"/>
      <c r="FK46" s="35"/>
      <c r="FL46" s="36"/>
      <c r="FM46" s="28">
        <f>SUM(FH46:FK46)*$E46/[1]Сварка!$F$54</f>
        <v>0</v>
      </c>
      <c r="FN46" s="34"/>
      <c r="FO46" s="35"/>
      <c r="FP46" s="35"/>
      <c r="FQ46" s="35"/>
      <c r="FR46" s="36"/>
      <c r="FS46" s="28">
        <f>SUM(FN46:FQ46)*$E46/[1]Сварка!$F$54</f>
        <v>0</v>
      </c>
      <c r="FT46" s="34"/>
      <c r="FU46" s="35"/>
      <c r="FV46" s="35"/>
      <c r="FW46" s="35"/>
      <c r="FX46" s="36"/>
      <c r="FY46" s="28">
        <f>SUM(FT46:FW46)*$E46/[1]Сварка!$F$54</f>
        <v>0</v>
      </c>
      <c r="FZ46" s="34"/>
      <c r="GA46" s="35"/>
      <c r="GB46" s="35"/>
      <c r="GC46" s="35"/>
      <c r="GD46" s="36"/>
      <c r="GE46" s="28">
        <f>SUM(FZ46:GC46)*$E46/[1]Сварка!$F$54</f>
        <v>0</v>
      </c>
      <c r="GF46" s="34"/>
      <c r="GG46" s="35"/>
      <c r="GH46" s="35"/>
      <c r="GI46" s="35"/>
      <c r="GJ46" s="36"/>
      <c r="GK46" s="28">
        <f>SUM(GF46:GI46)*$E46/[1]Сварка!$F$54</f>
        <v>0</v>
      </c>
      <c r="GL46" s="34"/>
      <c r="GM46" s="35"/>
      <c r="GN46" s="35"/>
      <c r="GO46" s="35"/>
      <c r="GP46" s="36"/>
      <c r="GQ46" s="28">
        <f>SUM(GL46:GO46)*$E46/[1]Сварка!$F$54</f>
        <v>0</v>
      </c>
      <c r="GR46" s="34"/>
      <c r="GS46" s="35"/>
      <c r="GT46" s="35"/>
      <c r="GU46" s="35"/>
      <c r="GV46" s="36"/>
      <c r="GW46" s="28">
        <f>SUM(GR46:GU46)*$E46/[1]Сварка!$F$54</f>
        <v>0</v>
      </c>
      <c r="GX46" s="34"/>
      <c r="GY46" s="35"/>
      <c r="GZ46" s="35"/>
      <c r="HA46" s="35"/>
      <c r="HB46" s="36"/>
      <c r="HC46" s="28">
        <f>SUM(GX46:HA46)*$E46/[1]Сварка!$F$54</f>
        <v>0</v>
      </c>
      <c r="HD46" s="34"/>
      <c r="HE46" s="35"/>
      <c r="HF46" s="35"/>
      <c r="HG46" s="35"/>
      <c r="HH46" s="36"/>
      <c r="HI46" s="28">
        <f>SUM(HD46:HG46)*$E46/[1]Сварка!$F$54</f>
        <v>0</v>
      </c>
      <c r="HJ46" s="34"/>
      <c r="HK46" s="35"/>
      <c r="HL46" s="35"/>
      <c r="HM46" s="35"/>
      <c r="HN46" s="36"/>
      <c r="HO46" s="28">
        <f>SUM(HJ46:HM46)*$E46/[1]Сварка!$F$54</f>
        <v>0</v>
      </c>
      <c r="HP46" s="34"/>
      <c r="HQ46" s="35"/>
      <c r="HR46" s="35"/>
      <c r="HS46" s="35"/>
      <c r="HT46" s="36"/>
      <c r="HU46" s="28">
        <f>SUM(HP46:HS46)*$E46/[1]Сварка!$F$54</f>
        <v>0</v>
      </c>
      <c r="HV46" s="34"/>
      <c r="HW46" s="35"/>
      <c r="HX46" s="35"/>
      <c r="HY46" s="35"/>
      <c r="HZ46" s="36"/>
      <c r="IA46" s="28">
        <f>SUM(HV46:HY46)*$E46/[1]Сварка!$F$54</f>
        <v>0</v>
      </c>
      <c r="IB46" s="34"/>
      <c r="IC46" s="35"/>
      <c r="ID46" s="35"/>
      <c r="IE46" s="35"/>
      <c r="IF46" s="36"/>
      <c r="IG46" s="28">
        <f>SUM(IB46:IE46)*$E46/[1]Сварка!$F$54</f>
        <v>0</v>
      </c>
      <c r="IH46" s="34"/>
      <c r="II46" s="35"/>
      <c r="IJ46" s="35"/>
      <c r="IK46" s="35"/>
      <c r="IL46" s="36"/>
      <c r="IM46" s="28">
        <f>SUM(IH46:IK46)*$E46/[1]Сварка!$F$54</f>
        <v>0</v>
      </c>
      <c r="IN46" s="34"/>
      <c r="IO46" s="35"/>
      <c r="IP46" s="35"/>
      <c r="IQ46" s="35"/>
      <c r="IR46" s="36"/>
      <c r="IS46" s="28">
        <f>SUM(IN46:IQ46)*$E46/[1]Сварка!$F$54</f>
        <v>0</v>
      </c>
      <c r="IT46" s="34"/>
      <c r="IU46" s="35"/>
      <c r="IV46" s="35"/>
      <c r="IW46" s="35"/>
      <c r="IX46" s="36"/>
      <c r="IY46" s="28">
        <f>SUM(IT46:IW46)*$E46/[1]Сварка!$F$54</f>
        <v>0</v>
      </c>
      <c r="IZ46" s="34"/>
      <c r="JA46" s="35"/>
      <c r="JB46" s="35"/>
      <c r="JC46" s="35"/>
      <c r="JD46" s="36"/>
      <c r="JE46" s="28">
        <f>SUM(IZ46:JC46)*$E46/[1]Сварка!$F$54</f>
        <v>0</v>
      </c>
      <c r="JF46" s="34"/>
      <c r="JG46" s="35"/>
      <c r="JH46" s="35"/>
      <c r="JI46" s="35"/>
      <c r="JJ46" s="36"/>
      <c r="JK46" s="28">
        <f>SUM(JF46:JI46)*$E46/[1]Сварка!$F$54</f>
        <v>0</v>
      </c>
      <c r="JL46" s="34"/>
      <c r="JM46" s="35"/>
      <c r="JN46" s="35"/>
      <c r="JO46" s="35"/>
      <c r="JP46" s="36"/>
      <c r="JQ46" s="28">
        <f>SUM(JL46:JO46)*$E46/[1]Сварка!$F$54</f>
        <v>0</v>
      </c>
      <c r="JR46" s="34"/>
      <c r="JS46" s="35"/>
      <c r="JT46" s="35"/>
      <c r="JU46" s="35"/>
      <c r="JV46" s="36"/>
      <c r="JW46" s="28">
        <f>SUM(JR46:JU46)*$E46/[1]Сварка!$F$54</f>
        <v>0</v>
      </c>
      <c r="JX46" s="34"/>
      <c r="JY46" s="35"/>
      <c r="JZ46" s="35"/>
      <c r="KA46" s="35"/>
      <c r="KB46" s="36"/>
      <c r="KC46" s="28">
        <f>SUM(JX46:KA46)*$E46/[1]Сварка!$F$54</f>
        <v>0</v>
      </c>
      <c r="KD46" s="34"/>
      <c r="KE46" s="35"/>
      <c r="KF46" s="35"/>
      <c r="KG46" s="35"/>
      <c r="KH46" s="36"/>
      <c r="KI46" s="28">
        <f>SUM(KD46:KG46)*$E46/[1]Сварка!$F$54</f>
        <v>0</v>
      </c>
      <c r="KJ46" s="34"/>
      <c r="KK46" s="35"/>
      <c r="KL46" s="35"/>
      <c r="KM46" s="35"/>
      <c r="KN46" s="36"/>
      <c r="KO46" s="28">
        <f>SUM(KJ46:KM46)*$E46/[1]Сварка!$F$54</f>
        <v>0</v>
      </c>
      <c r="KP46" s="34"/>
      <c r="KQ46" s="35"/>
      <c r="KR46" s="35"/>
      <c r="KS46" s="35"/>
      <c r="KT46" s="36"/>
      <c r="KU46" s="28">
        <f>SUM(KP46:KS46)*$E46/[1]Сварка!$F$54</f>
        <v>0</v>
      </c>
      <c r="KV46" s="34"/>
      <c r="KW46" s="35"/>
      <c r="KX46" s="35"/>
      <c r="KY46" s="35"/>
      <c r="KZ46" s="36"/>
      <c r="LA46" s="28">
        <f>SUM(KV46:KY46)*$E46/[1]Сварка!$F$54</f>
        <v>0</v>
      </c>
      <c r="LB46" s="34"/>
      <c r="LC46" s="35"/>
      <c r="LD46" s="35"/>
      <c r="LE46" s="35"/>
      <c r="LF46" s="36"/>
      <c r="LG46" s="28">
        <f>SUM(LB46:LE46)*$E46/[1]Сварка!$F$54</f>
        <v>0</v>
      </c>
      <c r="LH46" s="32" t="e">
        <f>N46+T46+Z46+AF46+AL46+AR46+AX46+BD46+BJ46+BP46+BV46+CB46+CH46+CN46+CT46+CZ46+DF46+DL46+DR46+DX46+ED46+EJ46+EP46+EV46+FB46+FH46+FN46+FT46+FZ46+GF46+GL46+GR46+GX46+HD46+HJ46+HP46+HV46+IB46+IH46+IN46+IT46+IZ46+JF46+JL46+JR46+JX46+KD46+KJ46+KP46+KV46+LB46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I46" s="3" t="e">
        <f>LH46*$E46/[1]Сварка!$F$54</f>
        <v>#REF!</v>
      </c>
      <c r="LJ46" s="32" t="e">
        <f>O46+U46+AA46+AG46+AM46+AS46+AY46+BE46+BK46+BQ46+BW46+CC46+CI46+CO46+CU46+DA46+DG46+DM46+DS46+DY46+EE46+EK46+EQ46+EW46+FC46+FI46+FO46+FU46+GA46+GG46+GM46+GS46+GY46+HE46+HK46+HQ46+HW46+IC46+II46+IO46+IU46+JA46+JG46+JM46+JS46+JY46+KE46+KK46+KQ46+KW46+LC46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K46" s="3" t="e">
        <f>LJ46*$E46/[1]Сварка!$F$54</f>
        <v>#REF!</v>
      </c>
      <c r="LL46" s="32" t="e">
        <f>P46+V46+AB46+AH46+AN46+AT46+AZ46+BF46+BL46+BR46+BX46+CD46+CJ46+CP46+CV46+DB46+DH46+DN46+DT46+DZ46+EF46+EL46+ER46+EX46+FD46+FJ46+FP46+FV46+GB46+GH46+GN46+GT46+GZ46+HF46+HL46+HR46+HX46+ID46+IJ46+IP46+IV46+JB46+JH46+JN46+JT46+JZ46+KF46+KL46+KR46+KX46+LD46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M46" s="3" t="e">
        <f>LL46*$E46/[1]Сварка!$F$54</f>
        <v>#REF!</v>
      </c>
      <c r="LN46" s="32" t="e">
        <f>Q46+W46+AC46+AI46+AO46+AU46+BA46+BG46+BM46+BS46+BY46+CE46+CK46+CQ46+CW46+DC46+DI46+DO46+DU46+EA46+EG46+EM46+ES46+EY46+FE46+FK46+FQ46+FW46+GC46+GI46+GO46+GU46+HA46+HG46+HM46+HS46+HY46+IE46+IK46+IQ46+IW46+JC46+JI46+JO46+JU46+KA46+KG46+KM46+KS46+KY46+LE46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O46" s="3" t="e">
        <f>LN46*$E46/[1]Сварка!$F$54</f>
        <v>#REF!</v>
      </c>
      <c r="LP46" s="32" t="e">
        <f t="shared" si="6"/>
        <v>#REF!</v>
      </c>
    </row>
    <row r="47" spans="1:328" x14ac:dyDescent="0.25">
      <c r="A47" s="33">
        <v>44</v>
      </c>
      <c r="B47" s="32"/>
      <c r="C47" s="32"/>
      <c r="D47" s="52"/>
      <c r="E47" s="52"/>
      <c r="F47" s="52"/>
      <c r="G47" s="58">
        <f t="shared" si="7"/>
        <v>0</v>
      </c>
      <c r="H47" s="59">
        <f t="shared" si="3"/>
        <v>0</v>
      </c>
      <c r="I47" s="60">
        <f t="shared" si="8"/>
        <v>0</v>
      </c>
      <c r="K47" s="61">
        <f t="shared" si="4"/>
        <v>0</v>
      </c>
      <c r="L47" s="65">
        <f t="shared" si="5"/>
        <v>0</v>
      </c>
      <c r="N47" s="2"/>
      <c r="O47" s="2"/>
      <c r="P47" s="2"/>
      <c r="Q47" s="2"/>
      <c r="R47" s="2"/>
      <c r="S47" s="28"/>
      <c r="T47" s="34"/>
      <c r="U47" s="35"/>
      <c r="V47" s="35"/>
      <c r="W47" s="35"/>
      <c r="X47" s="36"/>
      <c r="Y47" s="28"/>
      <c r="Z47" s="34"/>
      <c r="AA47" s="35"/>
      <c r="AB47" s="35"/>
      <c r="AC47" s="35"/>
      <c r="AD47" s="36"/>
      <c r="AE47" s="28"/>
      <c r="AF47" s="34"/>
      <c r="AG47" s="35"/>
      <c r="AH47" s="35"/>
      <c r="AI47" s="35"/>
      <c r="AJ47" s="36"/>
      <c r="AK47" s="28">
        <f>SUM(AF47:AI47)*$E47/[1]Сварка!$F$54</f>
        <v>0</v>
      </c>
      <c r="AL47" s="34"/>
      <c r="AM47" s="35"/>
      <c r="AN47" s="35"/>
      <c r="AO47" s="35"/>
      <c r="AP47" s="36"/>
      <c r="AQ47" s="28">
        <f>SUM(AL47:AO47)*$E47/[1]Сварка!$F$54</f>
        <v>0</v>
      </c>
      <c r="AR47" s="34"/>
      <c r="AS47" s="35"/>
      <c r="AT47" s="35"/>
      <c r="AU47" s="35"/>
      <c r="AV47" s="36"/>
      <c r="AW47" s="28">
        <f>SUM(AR47:AU47)*$E47/[1]Сварка!$F$54</f>
        <v>0</v>
      </c>
      <c r="AX47" s="34"/>
      <c r="AY47" s="35"/>
      <c r="AZ47" s="35"/>
      <c r="BA47" s="35"/>
      <c r="BB47" s="36"/>
      <c r="BC47" s="28">
        <f>SUM(AX47:BA47)*$E47/[1]Сварка!$F$54</f>
        <v>0</v>
      </c>
      <c r="BD47" s="34"/>
      <c r="BE47" s="35"/>
      <c r="BF47" s="35"/>
      <c r="BG47" s="35"/>
      <c r="BH47" s="36"/>
      <c r="BI47" s="28">
        <f>SUM(BD47:BG47)*$E47/[1]Сварка!$F$54</f>
        <v>0</v>
      </c>
      <c r="BJ47" s="34"/>
      <c r="BK47" s="35"/>
      <c r="BL47" s="35"/>
      <c r="BM47" s="35"/>
      <c r="BN47" s="36"/>
      <c r="BO47" s="28">
        <f>SUM(BJ47:BM47)*$E47/[1]Сварка!$F$54</f>
        <v>0</v>
      </c>
      <c r="BP47" s="34"/>
      <c r="BQ47" s="35"/>
      <c r="BR47" s="35"/>
      <c r="BS47" s="35"/>
      <c r="BT47" s="36"/>
      <c r="BU47" s="28">
        <f>SUM(BP47:BS47)*$E47/[1]Сварка!$F$54</f>
        <v>0</v>
      </c>
      <c r="BV47" s="34"/>
      <c r="BW47" s="35"/>
      <c r="BX47" s="35"/>
      <c r="BY47" s="35"/>
      <c r="BZ47" s="36"/>
      <c r="CA47" s="28">
        <f>SUM(BV47:BY47)*$E47/[1]Сварка!$F$54</f>
        <v>0</v>
      </c>
      <c r="CB47" s="34"/>
      <c r="CC47" s="35"/>
      <c r="CD47" s="35"/>
      <c r="CE47" s="35"/>
      <c r="CF47" s="36"/>
      <c r="CG47" s="28">
        <f>SUM(CB47:CE47)*$E47/[1]Сварка!$F$54</f>
        <v>0</v>
      </c>
      <c r="CH47" s="34"/>
      <c r="CI47" s="35"/>
      <c r="CJ47" s="35"/>
      <c r="CK47" s="35"/>
      <c r="CL47" s="36"/>
      <c r="CM47" s="28">
        <f>SUM(CH47:CK47)*$E47/[1]Сварка!$F$54</f>
        <v>0</v>
      </c>
      <c r="CN47" s="34"/>
      <c r="CO47" s="35"/>
      <c r="CP47" s="35"/>
      <c r="CQ47" s="35"/>
      <c r="CR47" s="36"/>
      <c r="CS47" s="28">
        <f>SUM(CN47:CQ47)*$E47/[1]Сварка!$F$54</f>
        <v>0</v>
      </c>
      <c r="CT47" s="34"/>
      <c r="CU47" s="35"/>
      <c r="CV47" s="35"/>
      <c r="CW47" s="35"/>
      <c r="CX47" s="36"/>
      <c r="CY47" s="28">
        <f>SUM(CT47:CW47)*$E47/[1]Сварка!$F$54</f>
        <v>0</v>
      </c>
      <c r="CZ47" s="34"/>
      <c r="DA47" s="35"/>
      <c r="DB47" s="35"/>
      <c r="DC47" s="35"/>
      <c r="DD47" s="36"/>
      <c r="DE47" s="28">
        <f>SUM(CZ47:DC47)*$E47/[1]Сварка!$F$54</f>
        <v>0</v>
      </c>
      <c r="DF47" s="34"/>
      <c r="DG47" s="35"/>
      <c r="DH47" s="35"/>
      <c r="DI47" s="35"/>
      <c r="DJ47" s="36"/>
      <c r="DK47" s="28">
        <f>SUM(DF47:DI47)*$E47/[1]Сварка!$F$54</f>
        <v>0</v>
      </c>
      <c r="DL47" s="34"/>
      <c r="DM47" s="35"/>
      <c r="DN47" s="35"/>
      <c r="DO47" s="35"/>
      <c r="DP47" s="36"/>
      <c r="DQ47" s="28">
        <f>SUM(DL47:DO47)*$E47/[1]Сварка!$F$54</f>
        <v>0</v>
      </c>
      <c r="DR47" s="34"/>
      <c r="DS47" s="35"/>
      <c r="DT47" s="35"/>
      <c r="DU47" s="35"/>
      <c r="DV47" s="36"/>
      <c r="DW47" s="28">
        <f>SUM(DR47:DU47)*$E47/[1]Сварка!$F$54</f>
        <v>0</v>
      </c>
      <c r="DX47" s="34"/>
      <c r="DY47" s="35"/>
      <c r="DZ47" s="35"/>
      <c r="EA47" s="35"/>
      <c r="EB47" s="36"/>
      <c r="EC47" s="28">
        <f>SUM(DX47:EA47)*$E47/[1]Сварка!$F$54</f>
        <v>0</v>
      </c>
      <c r="ED47" s="34"/>
      <c r="EE47" s="35"/>
      <c r="EF47" s="35"/>
      <c r="EG47" s="35"/>
      <c r="EH47" s="36"/>
      <c r="EI47" s="28">
        <f>SUM(ED47:EG47)*$E47/[1]Сварка!$F$54</f>
        <v>0</v>
      </c>
      <c r="EJ47" s="34"/>
      <c r="EK47" s="35"/>
      <c r="EL47" s="35"/>
      <c r="EM47" s="35"/>
      <c r="EN47" s="36"/>
      <c r="EO47" s="28">
        <f>SUM(EJ47:EM47)*$E47/[1]Сварка!$F$54</f>
        <v>0</v>
      </c>
      <c r="EP47" s="34"/>
      <c r="EQ47" s="35"/>
      <c r="ER47" s="35"/>
      <c r="ES47" s="35"/>
      <c r="ET47" s="36"/>
      <c r="EU47" s="28">
        <f>SUM(EP47:ES47)*$E47/[1]Сварка!$F$54</f>
        <v>0</v>
      </c>
      <c r="EV47" s="34"/>
      <c r="EW47" s="35"/>
      <c r="EX47" s="35"/>
      <c r="EY47" s="35"/>
      <c r="EZ47" s="36"/>
      <c r="FA47" s="28">
        <f>SUM(EV47:EY47)*$E47/[1]Сварка!$F$54</f>
        <v>0</v>
      </c>
      <c r="FB47" s="34"/>
      <c r="FC47" s="35"/>
      <c r="FD47" s="35"/>
      <c r="FE47" s="35"/>
      <c r="FF47" s="36"/>
      <c r="FG47" s="28">
        <f>SUM(FB47:FE47)*$E47/[1]Сварка!$F$54</f>
        <v>0</v>
      </c>
      <c r="FH47" s="34"/>
      <c r="FI47" s="35"/>
      <c r="FJ47" s="35"/>
      <c r="FK47" s="35"/>
      <c r="FL47" s="36"/>
      <c r="FM47" s="28">
        <f>SUM(FH47:FK47)*$E47/[1]Сварка!$F$54</f>
        <v>0</v>
      </c>
      <c r="FN47" s="34"/>
      <c r="FO47" s="35"/>
      <c r="FP47" s="35"/>
      <c r="FQ47" s="35"/>
      <c r="FR47" s="36"/>
      <c r="FS47" s="28">
        <f>SUM(FN47:FQ47)*$E47/[1]Сварка!$F$54</f>
        <v>0</v>
      </c>
      <c r="FT47" s="34"/>
      <c r="FU47" s="35"/>
      <c r="FV47" s="35"/>
      <c r="FW47" s="35"/>
      <c r="FX47" s="36"/>
      <c r="FY47" s="28">
        <f>SUM(FT47:FW47)*$E47/[1]Сварка!$F$54</f>
        <v>0</v>
      </c>
      <c r="FZ47" s="34"/>
      <c r="GA47" s="35"/>
      <c r="GB47" s="35"/>
      <c r="GC47" s="35"/>
      <c r="GD47" s="36"/>
      <c r="GE47" s="28">
        <f>SUM(FZ47:GC47)*$E47/[1]Сварка!$F$54</f>
        <v>0</v>
      </c>
      <c r="GF47" s="34"/>
      <c r="GG47" s="35"/>
      <c r="GH47" s="35"/>
      <c r="GI47" s="35"/>
      <c r="GJ47" s="36"/>
      <c r="GK47" s="28">
        <f>SUM(GF47:GI47)*$E47/[1]Сварка!$F$54</f>
        <v>0</v>
      </c>
      <c r="GL47" s="34"/>
      <c r="GM47" s="35"/>
      <c r="GN47" s="35"/>
      <c r="GO47" s="35"/>
      <c r="GP47" s="36"/>
      <c r="GQ47" s="28">
        <f>SUM(GL47:GO47)*$E47/[1]Сварка!$F$54</f>
        <v>0</v>
      </c>
      <c r="GR47" s="34"/>
      <c r="GS47" s="35"/>
      <c r="GT47" s="35"/>
      <c r="GU47" s="35"/>
      <c r="GV47" s="36"/>
      <c r="GW47" s="28">
        <f>SUM(GR47:GU47)*$E47/[1]Сварка!$F$54</f>
        <v>0</v>
      </c>
      <c r="GX47" s="34"/>
      <c r="GY47" s="35"/>
      <c r="GZ47" s="35"/>
      <c r="HA47" s="35"/>
      <c r="HB47" s="36"/>
      <c r="HC47" s="28">
        <f>SUM(GX47:HA47)*$E47/[1]Сварка!$F$54</f>
        <v>0</v>
      </c>
      <c r="HD47" s="34"/>
      <c r="HE47" s="35"/>
      <c r="HF47" s="35"/>
      <c r="HG47" s="35"/>
      <c r="HH47" s="36"/>
      <c r="HI47" s="28">
        <f>SUM(HD47:HG47)*$E47/[1]Сварка!$F$54</f>
        <v>0</v>
      </c>
      <c r="HJ47" s="34"/>
      <c r="HK47" s="35"/>
      <c r="HL47" s="35"/>
      <c r="HM47" s="35"/>
      <c r="HN47" s="36"/>
      <c r="HO47" s="28">
        <f>SUM(HJ47:HM47)*$E47/[1]Сварка!$F$54</f>
        <v>0</v>
      </c>
      <c r="HP47" s="34"/>
      <c r="HQ47" s="35"/>
      <c r="HR47" s="35"/>
      <c r="HS47" s="35"/>
      <c r="HT47" s="36"/>
      <c r="HU47" s="28">
        <f>SUM(HP47:HS47)*$E47/[1]Сварка!$F$54</f>
        <v>0</v>
      </c>
      <c r="HV47" s="34"/>
      <c r="HW47" s="35"/>
      <c r="HX47" s="35"/>
      <c r="HY47" s="35"/>
      <c r="HZ47" s="36"/>
      <c r="IA47" s="28">
        <f>SUM(HV47:HY47)*$E47/[1]Сварка!$F$54</f>
        <v>0</v>
      </c>
      <c r="IB47" s="34"/>
      <c r="IC47" s="35"/>
      <c r="ID47" s="35"/>
      <c r="IE47" s="35"/>
      <c r="IF47" s="36"/>
      <c r="IG47" s="28">
        <f>SUM(IB47:IE47)*$E47/[1]Сварка!$F$54</f>
        <v>0</v>
      </c>
      <c r="IH47" s="34"/>
      <c r="II47" s="35"/>
      <c r="IJ47" s="35"/>
      <c r="IK47" s="35"/>
      <c r="IL47" s="36"/>
      <c r="IM47" s="28">
        <f>SUM(IH47:IK47)*$E47/[1]Сварка!$F$54</f>
        <v>0</v>
      </c>
      <c r="IN47" s="34"/>
      <c r="IO47" s="35"/>
      <c r="IP47" s="35"/>
      <c r="IQ47" s="35"/>
      <c r="IR47" s="36"/>
      <c r="IS47" s="28">
        <f>SUM(IN47:IQ47)*$E47/[1]Сварка!$F$54</f>
        <v>0</v>
      </c>
      <c r="IT47" s="34"/>
      <c r="IU47" s="35"/>
      <c r="IV47" s="35"/>
      <c r="IW47" s="35"/>
      <c r="IX47" s="36"/>
      <c r="IY47" s="28">
        <f>SUM(IT47:IW47)*$E47/[1]Сварка!$F$54</f>
        <v>0</v>
      </c>
      <c r="IZ47" s="34"/>
      <c r="JA47" s="35"/>
      <c r="JB47" s="35"/>
      <c r="JC47" s="35"/>
      <c r="JD47" s="36"/>
      <c r="JE47" s="28">
        <f>SUM(IZ47:JC47)*$E47/[1]Сварка!$F$54</f>
        <v>0</v>
      </c>
      <c r="JF47" s="34"/>
      <c r="JG47" s="35"/>
      <c r="JH47" s="35"/>
      <c r="JI47" s="35"/>
      <c r="JJ47" s="36"/>
      <c r="JK47" s="28">
        <f>SUM(JF47:JI47)*$E47/[1]Сварка!$F$54</f>
        <v>0</v>
      </c>
      <c r="JL47" s="34"/>
      <c r="JM47" s="35"/>
      <c r="JN47" s="35"/>
      <c r="JO47" s="35"/>
      <c r="JP47" s="36"/>
      <c r="JQ47" s="28">
        <f>SUM(JL47:JO47)*$E47/[1]Сварка!$F$54</f>
        <v>0</v>
      </c>
      <c r="JR47" s="34"/>
      <c r="JS47" s="35"/>
      <c r="JT47" s="35"/>
      <c r="JU47" s="35"/>
      <c r="JV47" s="36"/>
      <c r="JW47" s="28">
        <f>SUM(JR47:JU47)*$E47/[1]Сварка!$F$54</f>
        <v>0</v>
      </c>
      <c r="JX47" s="34"/>
      <c r="JY47" s="35"/>
      <c r="JZ47" s="35"/>
      <c r="KA47" s="35"/>
      <c r="KB47" s="36"/>
      <c r="KC47" s="28">
        <f>SUM(JX47:KA47)*$E47/[1]Сварка!$F$54</f>
        <v>0</v>
      </c>
      <c r="KD47" s="34"/>
      <c r="KE47" s="35"/>
      <c r="KF47" s="35"/>
      <c r="KG47" s="35"/>
      <c r="KH47" s="36"/>
      <c r="KI47" s="28">
        <f>SUM(KD47:KG47)*$E47/[1]Сварка!$F$54</f>
        <v>0</v>
      </c>
      <c r="KJ47" s="34"/>
      <c r="KK47" s="35"/>
      <c r="KL47" s="35"/>
      <c r="KM47" s="35"/>
      <c r="KN47" s="36"/>
      <c r="KO47" s="28">
        <f>SUM(KJ47:KM47)*$E47/[1]Сварка!$F$54</f>
        <v>0</v>
      </c>
      <c r="KP47" s="34"/>
      <c r="KQ47" s="35"/>
      <c r="KR47" s="35"/>
      <c r="KS47" s="35"/>
      <c r="KT47" s="36"/>
      <c r="KU47" s="28">
        <f>SUM(KP47:KS47)*$E47/[1]Сварка!$F$54</f>
        <v>0</v>
      </c>
      <c r="KV47" s="34"/>
      <c r="KW47" s="35"/>
      <c r="KX47" s="35"/>
      <c r="KY47" s="35"/>
      <c r="KZ47" s="36"/>
      <c r="LA47" s="28">
        <f>SUM(KV47:KY47)*$E47/[1]Сварка!$F$54</f>
        <v>0</v>
      </c>
      <c r="LB47" s="34"/>
      <c r="LC47" s="35"/>
      <c r="LD47" s="35"/>
      <c r="LE47" s="35"/>
      <c r="LF47" s="36"/>
      <c r="LG47" s="28">
        <f>SUM(LB47:LE47)*$E47/[1]Сварка!$F$54</f>
        <v>0</v>
      </c>
      <c r="LH47" s="32" t="e">
        <f>N47+T47+Z47+AF47+AL47+AR47+AX47+BD47+BJ47+BP47+BV47+CB47+CH47+CN47+CT47+CZ47+DF47+DL47+DR47+DX47+ED47+EJ47+EP47+EV47+FB47+FH47+FN47+FT47+FZ47+GF47+GL47+GR47+GX47+HD47+HJ47+HP47+HV47+IB47+IH47+IN47+IT47+IZ47+JF47+JL47+JR47+JX47+KD47+KJ47+KP47+KV47+LB47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I47" s="3" t="e">
        <f>LH47*$E47/[1]Сварка!$F$54</f>
        <v>#REF!</v>
      </c>
      <c r="LJ47" s="32" t="e">
        <f>O47+U47+AA47+AG47+AM47+AS47+AY47+BE47+BK47+BQ47+BW47+CC47+CI47+CO47+CU47+DA47+DG47+DM47+DS47+DY47+EE47+EK47+EQ47+EW47+FC47+FI47+FO47+FU47+GA47+GG47+GM47+GS47+GY47+HE47+HK47+HQ47+HW47+IC47+II47+IO47+IU47+JA47+JG47+JM47+JS47+JY47+KE47+KK47+KQ47+KW47+LC47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K47" s="3" t="e">
        <f>LJ47*$E47/[1]Сварка!$F$54</f>
        <v>#REF!</v>
      </c>
      <c r="LL47" s="32" t="e">
        <f>P47+V47+AB47+AH47+AN47+AT47+AZ47+BF47+BL47+BR47+BX47+CD47+CJ47+CP47+CV47+DB47+DH47+DN47+DT47+DZ47+EF47+EL47+ER47+EX47+FD47+FJ47+FP47+FV47+GB47+GH47+GN47+GT47+GZ47+HF47+HL47+HR47+HX47+ID47+IJ47+IP47+IV47+JB47+JH47+JN47+JT47+JZ47+KF47+KL47+KR47+KX47+LD47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M47" s="3" t="e">
        <f>LL47*$E47/[1]Сварка!$F$54</f>
        <v>#REF!</v>
      </c>
      <c r="LN47" s="32" t="e">
        <f>Q47+W47+AC47+AI47+AO47+AU47+BA47+BG47+BM47+BS47+BY47+CE47+CK47+CQ47+CW47+DC47+DI47+DO47+DU47+EA47+EG47+EM47+ES47+EY47+FE47+FK47+FQ47+FW47+GC47+GI47+GO47+GU47+HA47+HG47+HM47+HS47+HY47+IE47+IK47+IQ47+IW47+JC47+JI47+JO47+JU47+KA47+KG47+KM47+KS47+KY47+LE47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O47" s="3" t="e">
        <f>LN47*$E47/[1]Сварка!$F$54</f>
        <v>#REF!</v>
      </c>
      <c r="LP47" s="32" t="e">
        <f>SUM(LH47,LJ47,LL47,LN47)</f>
        <v>#REF!</v>
      </c>
    </row>
    <row r="48" spans="1:328" x14ac:dyDescent="0.25">
      <c r="A48" s="33">
        <v>45</v>
      </c>
      <c r="B48" s="32"/>
      <c r="C48" s="32"/>
      <c r="D48" s="52"/>
      <c r="E48" s="52"/>
      <c r="F48" s="52"/>
      <c r="G48" s="58">
        <f t="shared" si="7"/>
        <v>0</v>
      </c>
      <c r="H48" s="59">
        <f t="shared" si="3"/>
        <v>0</v>
      </c>
      <c r="I48" s="60">
        <f t="shared" si="8"/>
        <v>0</v>
      </c>
      <c r="K48" s="61">
        <f t="shared" si="4"/>
        <v>0</v>
      </c>
      <c r="L48" s="65">
        <f t="shared" si="5"/>
        <v>0</v>
      </c>
      <c r="N48" s="2"/>
      <c r="O48" s="2"/>
      <c r="P48" s="2"/>
      <c r="Q48" s="2"/>
      <c r="R48" s="2"/>
      <c r="S48" s="28"/>
      <c r="T48" s="34"/>
      <c r="U48" s="35"/>
      <c r="V48" s="35"/>
      <c r="W48" s="35"/>
      <c r="X48" s="36"/>
      <c r="Y48" s="28"/>
      <c r="Z48" s="34"/>
      <c r="AA48" s="35"/>
      <c r="AB48" s="35"/>
      <c r="AC48" s="35"/>
      <c r="AD48" s="36"/>
      <c r="AE48" s="28"/>
      <c r="AF48" s="34"/>
      <c r="AG48" s="35"/>
      <c r="AH48" s="35"/>
      <c r="AI48" s="35"/>
      <c r="AJ48" s="36"/>
      <c r="AK48" s="28">
        <f>SUM(AF48:AI48)*$E48/[1]Сварка!$F$54</f>
        <v>0</v>
      </c>
      <c r="AL48" s="34"/>
      <c r="AM48" s="35"/>
      <c r="AN48" s="35"/>
      <c r="AO48" s="35"/>
      <c r="AP48" s="36"/>
      <c r="AQ48" s="28">
        <f>SUM(AL48:AO48)*$E48/[1]Сварка!$F$54</f>
        <v>0</v>
      </c>
      <c r="AR48" s="34"/>
      <c r="AS48" s="35"/>
      <c r="AT48" s="35"/>
      <c r="AU48" s="35"/>
      <c r="AV48" s="36"/>
      <c r="AW48" s="28">
        <f>SUM(AR48:AU48)*$E48/[1]Сварка!$F$54</f>
        <v>0</v>
      </c>
      <c r="AX48" s="34"/>
      <c r="AY48" s="35"/>
      <c r="AZ48" s="35"/>
      <c r="BA48" s="35"/>
      <c r="BB48" s="36"/>
      <c r="BC48" s="28">
        <f>SUM(AX48:BA48)*$E48/[1]Сварка!$F$54</f>
        <v>0</v>
      </c>
      <c r="BD48" s="34"/>
      <c r="BE48" s="35"/>
      <c r="BF48" s="35"/>
      <c r="BG48" s="35"/>
      <c r="BH48" s="36"/>
      <c r="BI48" s="28">
        <f>SUM(BD48:BG48)*$E48/[1]Сварка!$F$54</f>
        <v>0</v>
      </c>
      <c r="BJ48" s="34"/>
      <c r="BK48" s="35"/>
      <c r="BL48" s="35"/>
      <c r="BM48" s="35"/>
      <c r="BN48" s="36"/>
      <c r="BO48" s="28">
        <f>SUM(BJ48:BM48)*$E48/[1]Сварка!$F$54</f>
        <v>0</v>
      </c>
      <c r="BP48" s="34"/>
      <c r="BQ48" s="35"/>
      <c r="BR48" s="35"/>
      <c r="BS48" s="35"/>
      <c r="BT48" s="36"/>
      <c r="BU48" s="28">
        <f>SUM(BP48:BS48)*$E48/[1]Сварка!$F$54</f>
        <v>0</v>
      </c>
      <c r="BV48" s="34"/>
      <c r="BW48" s="35"/>
      <c r="BX48" s="35"/>
      <c r="BY48" s="35"/>
      <c r="BZ48" s="36"/>
      <c r="CA48" s="28">
        <f>SUM(BV48:BY48)*$E48/[1]Сварка!$F$54</f>
        <v>0</v>
      </c>
      <c r="CB48" s="34"/>
      <c r="CC48" s="35"/>
      <c r="CD48" s="35"/>
      <c r="CE48" s="35"/>
      <c r="CF48" s="36"/>
      <c r="CG48" s="28">
        <f>SUM(CB48:CE48)*$E48/[1]Сварка!$F$54</f>
        <v>0</v>
      </c>
      <c r="CH48" s="34"/>
      <c r="CI48" s="35"/>
      <c r="CJ48" s="35"/>
      <c r="CK48" s="35"/>
      <c r="CL48" s="36"/>
      <c r="CM48" s="28">
        <f>SUM(CH48:CK48)*$E48/[1]Сварка!$F$54</f>
        <v>0</v>
      </c>
      <c r="CN48" s="34"/>
      <c r="CO48" s="35"/>
      <c r="CP48" s="35"/>
      <c r="CQ48" s="35"/>
      <c r="CR48" s="36"/>
      <c r="CS48" s="28">
        <f>SUM(CN48:CQ48)*$E48/[1]Сварка!$F$54</f>
        <v>0</v>
      </c>
      <c r="CT48" s="34"/>
      <c r="CU48" s="35"/>
      <c r="CV48" s="35"/>
      <c r="CW48" s="35"/>
      <c r="CX48" s="36"/>
      <c r="CY48" s="28">
        <f>SUM(CT48:CW48)*$E48/[1]Сварка!$F$54</f>
        <v>0</v>
      </c>
      <c r="CZ48" s="34"/>
      <c r="DA48" s="35"/>
      <c r="DB48" s="35"/>
      <c r="DC48" s="35"/>
      <c r="DD48" s="36"/>
      <c r="DE48" s="28">
        <f>SUM(CZ48:DC48)*$E48/[1]Сварка!$F$54</f>
        <v>0</v>
      </c>
      <c r="DF48" s="34"/>
      <c r="DG48" s="35"/>
      <c r="DH48" s="35"/>
      <c r="DI48" s="35"/>
      <c r="DJ48" s="36"/>
      <c r="DK48" s="28">
        <f>SUM(DF48:DI48)*$E48/[1]Сварка!$F$54</f>
        <v>0</v>
      </c>
      <c r="DL48" s="34"/>
      <c r="DM48" s="35"/>
      <c r="DN48" s="35"/>
      <c r="DO48" s="35"/>
      <c r="DP48" s="36"/>
      <c r="DQ48" s="28">
        <f>SUM(DL48:DO48)*$E48/[1]Сварка!$F$54</f>
        <v>0</v>
      </c>
      <c r="DR48" s="34"/>
      <c r="DS48" s="35"/>
      <c r="DT48" s="35"/>
      <c r="DU48" s="35"/>
      <c r="DV48" s="36"/>
      <c r="DW48" s="28">
        <f>SUM(DR48:DU48)*$E48/[1]Сварка!$F$54</f>
        <v>0</v>
      </c>
      <c r="DX48" s="34"/>
      <c r="DY48" s="35"/>
      <c r="DZ48" s="35"/>
      <c r="EA48" s="35"/>
      <c r="EB48" s="36"/>
      <c r="EC48" s="28">
        <f>SUM(DX48:EA48)*$E48/[1]Сварка!$F$54</f>
        <v>0</v>
      </c>
      <c r="ED48" s="34"/>
      <c r="EE48" s="35"/>
      <c r="EF48" s="35"/>
      <c r="EG48" s="35"/>
      <c r="EH48" s="36"/>
      <c r="EI48" s="28">
        <f>SUM(ED48:EG48)*$E48/[1]Сварка!$F$54</f>
        <v>0</v>
      </c>
      <c r="EJ48" s="34"/>
      <c r="EK48" s="35"/>
      <c r="EL48" s="35"/>
      <c r="EM48" s="35"/>
      <c r="EN48" s="36"/>
      <c r="EO48" s="28">
        <f>SUM(EJ48:EM48)*$E48/[1]Сварка!$F$54</f>
        <v>0</v>
      </c>
      <c r="EP48" s="34"/>
      <c r="EQ48" s="35"/>
      <c r="ER48" s="35"/>
      <c r="ES48" s="35"/>
      <c r="ET48" s="36"/>
      <c r="EU48" s="28">
        <f>SUM(EP48:ES48)*$E48/[1]Сварка!$F$54</f>
        <v>0</v>
      </c>
      <c r="EV48" s="34"/>
      <c r="EW48" s="35"/>
      <c r="EX48" s="35"/>
      <c r="EY48" s="35"/>
      <c r="EZ48" s="36"/>
      <c r="FA48" s="28">
        <f>SUM(EV48:EY48)*$E48/[1]Сварка!$F$54</f>
        <v>0</v>
      </c>
      <c r="FB48" s="34"/>
      <c r="FC48" s="35"/>
      <c r="FD48" s="35"/>
      <c r="FE48" s="35"/>
      <c r="FF48" s="36"/>
      <c r="FG48" s="28">
        <f>SUM(FB48:FE48)*$E48/[1]Сварка!$F$54</f>
        <v>0</v>
      </c>
      <c r="FH48" s="34"/>
      <c r="FI48" s="35"/>
      <c r="FJ48" s="35"/>
      <c r="FK48" s="35"/>
      <c r="FL48" s="36"/>
      <c r="FM48" s="28">
        <f>SUM(FH48:FK48)*$E48/[1]Сварка!$F$54</f>
        <v>0</v>
      </c>
      <c r="FN48" s="34"/>
      <c r="FO48" s="35"/>
      <c r="FP48" s="35"/>
      <c r="FQ48" s="35"/>
      <c r="FR48" s="36"/>
      <c r="FS48" s="28">
        <f>SUM(FN48:FQ48)*$E48/[1]Сварка!$F$54</f>
        <v>0</v>
      </c>
      <c r="FT48" s="34"/>
      <c r="FU48" s="35"/>
      <c r="FV48" s="35"/>
      <c r="FW48" s="35"/>
      <c r="FX48" s="36"/>
      <c r="FY48" s="28">
        <f>SUM(FT48:FW48)*$E48/[1]Сварка!$F$54</f>
        <v>0</v>
      </c>
      <c r="FZ48" s="34"/>
      <c r="GA48" s="35"/>
      <c r="GB48" s="35"/>
      <c r="GC48" s="35"/>
      <c r="GD48" s="36"/>
      <c r="GE48" s="28">
        <f>SUM(FZ48:GC48)*$E48/[1]Сварка!$F$54</f>
        <v>0</v>
      </c>
      <c r="GF48" s="34"/>
      <c r="GG48" s="35"/>
      <c r="GH48" s="35"/>
      <c r="GI48" s="35"/>
      <c r="GJ48" s="36"/>
      <c r="GK48" s="28">
        <f>SUM(GF48:GI48)*$E48/[1]Сварка!$F$54</f>
        <v>0</v>
      </c>
      <c r="GL48" s="34"/>
      <c r="GM48" s="35"/>
      <c r="GN48" s="35"/>
      <c r="GO48" s="35"/>
      <c r="GP48" s="36"/>
      <c r="GQ48" s="28">
        <f>SUM(GL48:GO48)*$E48/[1]Сварка!$F$54</f>
        <v>0</v>
      </c>
      <c r="GR48" s="34"/>
      <c r="GS48" s="35"/>
      <c r="GT48" s="35"/>
      <c r="GU48" s="35"/>
      <c r="GV48" s="36"/>
      <c r="GW48" s="28">
        <f>SUM(GR48:GU48)*$E48/[1]Сварка!$F$54</f>
        <v>0</v>
      </c>
      <c r="GX48" s="34"/>
      <c r="GY48" s="35"/>
      <c r="GZ48" s="35"/>
      <c r="HA48" s="35"/>
      <c r="HB48" s="36"/>
      <c r="HC48" s="28">
        <f>SUM(GX48:HA48)*$E48/[1]Сварка!$F$54</f>
        <v>0</v>
      </c>
      <c r="HD48" s="34"/>
      <c r="HE48" s="35"/>
      <c r="HF48" s="35"/>
      <c r="HG48" s="35"/>
      <c r="HH48" s="36"/>
      <c r="HI48" s="28">
        <f>SUM(HD48:HG48)*$E48/[1]Сварка!$F$54</f>
        <v>0</v>
      </c>
      <c r="HJ48" s="34"/>
      <c r="HK48" s="35"/>
      <c r="HL48" s="35"/>
      <c r="HM48" s="35"/>
      <c r="HN48" s="36"/>
      <c r="HO48" s="28">
        <f>SUM(HJ48:HM48)*$E48/[1]Сварка!$F$54</f>
        <v>0</v>
      </c>
      <c r="HP48" s="34"/>
      <c r="HQ48" s="35"/>
      <c r="HR48" s="35"/>
      <c r="HS48" s="35"/>
      <c r="HT48" s="36"/>
      <c r="HU48" s="28">
        <f>SUM(HP48:HS48)*$E48/[1]Сварка!$F$54</f>
        <v>0</v>
      </c>
      <c r="HV48" s="34"/>
      <c r="HW48" s="35"/>
      <c r="HX48" s="35"/>
      <c r="HY48" s="35"/>
      <c r="HZ48" s="36"/>
      <c r="IA48" s="28">
        <f>SUM(HV48:HY48)*$E48/[1]Сварка!$F$54</f>
        <v>0</v>
      </c>
      <c r="IB48" s="34"/>
      <c r="IC48" s="35"/>
      <c r="ID48" s="35"/>
      <c r="IE48" s="35"/>
      <c r="IF48" s="36"/>
      <c r="IG48" s="28">
        <f>SUM(IB48:IE48)*$E48/[1]Сварка!$F$54</f>
        <v>0</v>
      </c>
      <c r="IH48" s="34"/>
      <c r="II48" s="35"/>
      <c r="IJ48" s="35"/>
      <c r="IK48" s="35"/>
      <c r="IL48" s="36"/>
      <c r="IM48" s="28">
        <f>SUM(IH48:IK48)*$E48/[1]Сварка!$F$54</f>
        <v>0</v>
      </c>
      <c r="IN48" s="34"/>
      <c r="IO48" s="35"/>
      <c r="IP48" s="35"/>
      <c r="IQ48" s="35"/>
      <c r="IR48" s="36"/>
      <c r="IS48" s="28">
        <f>SUM(IN48:IQ48)*$E48/[1]Сварка!$F$54</f>
        <v>0</v>
      </c>
      <c r="IT48" s="34"/>
      <c r="IU48" s="35"/>
      <c r="IV48" s="35"/>
      <c r="IW48" s="35"/>
      <c r="IX48" s="36"/>
      <c r="IY48" s="28">
        <f>SUM(IT48:IW48)*$E48/[1]Сварка!$F$54</f>
        <v>0</v>
      </c>
      <c r="IZ48" s="34"/>
      <c r="JA48" s="35"/>
      <c r="JB48" s="35"/>
      <c r="JC48" s="35"/>
      <c r="JD48" s="36"/>
      <c r="JE48" s="28">
        <f>SUM(IZ48:JC48)*$E48/[1]Сварка!$F$54</f>
        <v>0</v>
      </c>
      <c r="JF48" s="34"/>
      <c r="JG48" s="35"/>
      <c r="JH48" s="35"/>
      <c r="JI48" s="35"/>
      <c r="JJ48" s="36"/>
      <c r="JK48" s="28">
        <f>SUM(JF48:JI48)*$E48/[1]Сварка!$F$54</f>
        <v>0</v>
      </c>
      <c r="JL48" s="34"/>
      <c r="JM48" s="35"/>
      <c r="JN48" s="35"/>
      <c r="JO48" s="35"/>
      <c r="JP48" s="36"/>
      <c r="JQ48" s="28">
        <f>SUM(JL48:JO48)*$E48/[1]Сварка!$F$54</f>
        <v>0</v>
      </c>
      <c r="JR48" s="34"/>
      <c r="JS48" s="35"/>
      <c r="JT48" s="35"/>
      <c r="JU48" s="35"/>
      <c r="JV48" s="36"/>
      <c r="JW48" s="28">
        <f>SUM(JR48:JU48)*$E48/[1]Сварка!$F$54</f>
        <v>0</v>
      </c>
      <c r="JX48" s="34"/>
      <c r="JY48" s="35"/>
      <c r="JZ48" s="35"/>
      <c r="KA48" s="35"/>
      <c r="KB48" s="36"/>
      <c r="KC48" s="28">
        <f>SUM(JX48:KA48)*$E48/[1]Сварка!$F$54</f>
        <v>0</v>
      </c>
      <c r="KD48" s="34"/>
      <c r="KE48" s="35"/>
      <c r="KF48" s="35"/>
      <c r="KG48" s="35"/>
      <c r="KH48" s="36"/>
      <c r="KI48" s="28">
        <f>SUM(KD48:KG48)*$E48/[1]Сварка!$F$54</f>
        <v>0</v>
      </c>
      <c r="KJ48" s="34"/>
      <c r="KK48" s="35"/>
      <c r="KL48" s="35"/>
      <c r="KM48" s="35"/>
      <c r="KN48" s="36"/>
      <c r="KO48" s="28">
        <f>SUM(KJ48:KM48)*$E48/[1]Сварка!$F$54</f>
        <v>0</v>
      </c>
      <c r="KP48" s="34"/>
      <c r="KQ48" s="35"/>
      <c r="KR48" s="35"/>
      <c r="KS48" s="35"/>
      <c r="KT48" s="36"/>
      <c r="KU48" s="28">
        <f>SUM(KP48:KS48)*$E48/[1]Сварка!$F$54</f>
        <v>0</v>
      </c>
      <c r="KV48" s="34"/>
      <c r="KW48" s="35"/>
      <c r="KX48" s="35"/>
      <c r="KY48" s="35"/>
      <c r="KZ48" s="36"/>
      <c r="LA48" s="28">
        <f>SUM(KV48:KY48)*$E48/[1]Сварка!$F$54</f>
        <v>0</v>
      </c>
      <c r="LB48" s="34"/>
      <c r="LC48" s="35"/>
      <c r="LD48" s="35"/>
      <c r="LE48" s="35"/>
      <c r="LF48" s="36"/>
      <c r="LG48" s="28">
        <f>SUM(LB48:LE48)*$E48/[1]Сварка!$F$54</f>
        <v>0</v>
      </c>
      <c r="LH48" s="32" t="e">
        <f>N48+T48+Z48+AF48+AL48+AR48+AX48+BD48+BJ48+BP48+BV48+CB48+CH48+CN48+CT48+CZ48+DF48+DL48+DR48+DX48+ED48+EJ48+EP48+EV48+FB48+FH48+FN48+FT48+FZ48+GF48+GL48+GR48+GX48+HD48+HJ48+HP48+HV48+IB48+IH48+IN48+IT48+IZ48+JF48+JL48+JR48+JX48+KD48+KJ48+KP48+KV48+LB48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I48" s="3" t="e">
        <f>LH48*$E48/[1]Сварка!$F$54</f>
        <v>#REF!</v>
      </c>
      <c r="LJ48" s="32" t="e">
        <f>O48+U48+AA48+AG48+AM48+AS48+AY48+BE48+BK48+BQ48+BW48+CC48+CI48+CO48+CU48+DA48+DG48+DM48+DS48+DY48+EE48+EK48+EQ48+EW48+FC48+FI48+FO48+FU48+GA48+GG48+GM48+GS48+GY48+HE48+HK48+HQ48+HW48+IC48+II48+IO48+IU48+JA48+JG48+JM48+JS48+JY48+KE48+KK48+KQ48+KW48+LC48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K48" s="3" t="e">
        <f>LJ48*$E48/[1]Сварка!$F$54</f>
        <v>#REF!</v>
      </c>
      <c r="LL48" s="32" t="e">
        <f>P48+V48+AB48+AH48+AN48+AT48+AZ48+BF48+BL48+BR48+BX48+CD48+CJ48+CP48+CV48+DB48+DH48+DN48+DT48+DZ48+EF48+EL48+ER48+EX48+FD48+FJ48+FP48+FV48+GB48+GH48+GN48+GT48+GZ48+HF48+HL48+HR48+HX48+ID48+IJ48+IP48+IV48+JB48+JH48+JN48+JT48+JZ48+KF48+KL48+KR48+KX48+LD48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M48" s="3" t="e">
        <f>LL48*$E48/[1]Сварка!$F$54</f>
        <v>#REF!</v>
      </c>
      <c r="LN48" s="32" t="e">
        <f>Q48+W48+AC48+AI48+AO48+AU48+BA48+BG48+BM48+BS48+BY48+CE48+CK48+CQ48+CW48+DC48+DI48+DO48+DU48+EA48+EG48+EM48+ES48+EY48+FE48+FK48+FQ48+FW48+GC48+GI48+GO48+GU48+HA48+HG48+HM48+HS48+HY48+IE48+IK48+IQ48+IW48+JC48+JI48+JO48+JU48+KA48+KG48+KM48+KS48+KY48+LE48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O48" s="3" t="e">
        <f>LN48*$E48/[1]Сварка!$F$54</f>
        <v>#REF!</v>
      </c>
      <c r="LP48" s="32" t="e">
        <f t="shared" si="6"/>
        <v>#REF!</v>
      </c>
    </row>
    <row r="49" spans="1:328" x14ac:dyDescent="0.25">
      <c r="A49" s="33">
        <v>46</v>
      </c>
      <c r="B49" s="32"/>
      <c r="C49" s="32"/>
      <c r="D49" s="52"/>
      <c r="E49" s="52"/>
      <c r="F49" s="52"/>
      <c r="G49" s="58">
        <f t="shared" si="7"/>
        <v>0</v>
      </c>
      <c r="H49" s="59">
        <f t="shared" si="3"/>
        <v>0</v>
      </c>
      <c r="I49" s="60">
        <f t="shared" si="8"/>
        <v>0</v>
      </c>
      <c r="K49" s="61">
        <f t="shared" si="4"/>
        <v>0</v>
      </c>
      <c r="L49" s="65">
        <f t="shared" si="5"/>
        <v>0</v>
      </c>
      <c r="N49" s="2"/>
      <c r="O49" s="2"/>
      <c r="P49" s="2"/>
      <c r="Q49" s="2"/>
      <c r="R49" s="2"/>
      <c r="S49" s="28"/>
      <c r="T49" s="34"/>
      <c r="U49" s="35"/>
      <c r="V49" s="35"/>
      <c r="W49" s="35"/>
      <c r="X49" s="36"/>
      <c r="Y49" s="28"/>
      <c r="Z49" s="34"/>
      <c r="AA49" s="35"/>
      <c r="AB49" s="35"/>
      <c r="AC49" s="35"/>
      <c r="AD49" s="36"/>
      <c r="AE49" s="28"/>
      <c r="AF49" s="34"/>
      <c r="AG49" s="35"/>
      <c r="AH49" s="35"/>
      <c r="AI49" s="35"/>
      <c r="AJ49" s="36"/>
      <c r="AK49" s="28">
        <f>SUM(AF49:AI49)*$E49/[1]Сварка!$F$54</f>
        <v>0</v>
      </c>
      <c r="AL49" s="34"/>
      <c r="AM49" s="35"/>
      <c r="AN49" s="35"/>
      <c r="AO49" s="35"/>
      <c r="AP49" s="36"/>
      <c r="AQ49" s="28">
        <f>SUM(AL49:AO49)*$E49/[1]Сварка!$F$54</f>
        <v>0</v>
      </c>
      <c r="AR49" s="34"/>
      <c r="AS49" s="35"/>
      <c r="AT49" s="35"/>
      <c r="AU49" s="35"/>
      <c r="AV49" s="36"/>
      <c r="AW49" s="28">
        <f>SUM(AR49:AU49)*$E49/[1]Сварка!$F$54</f>
        <v>0</v>
      </c>
      <c r="AX49" s="34"/>
      <c r="AY49" s="35"/>
      <c r="AZ49" s="35"/>
      <c r="BA49" s="35"/>
      <c r="BB49" s="36"/>
      <c r="BC49" s="28">
        <f>SUM(AX49:BA49)*$E49/[1]Сварка!$F$54</f>
        <v>0</v>
      </c>
      <c r="BD49" s="34"/>
      <c r="BE49" s="35"/>
      <c r="BF49" s="35"/>
      <c r="BG49" s="35"/>
      <c r="BH49" s="36"/>
      <c r="BI49" s="28">
        <f>SUM(BD49:BG49)*$E49/[1]Сварка!$F$54</f>
        <v>0</v>
      </c>
      <c r="BJ49" s="34"/>
      <c r="BK49" s="35"/>
      <c r="BL49" s="35"/>
      <c r="BM49" s="35"/>
      <c r="BN49" s="36"/>
      <c r="BO49" s="28">
        <f>SUM(BJ49:BM49)*$E49/[1]Сварка!$F$54</f>
        <v>0</v>
      </c>
      <c r="BP49" s="34"/>
      <c r="BQ49" s="35"/>
      <c r="BR49" s="35"/>
      <c r="BS49" s="35"/>
      <c r="BT49" s="36"/>
      <c r="BU49" s="28">
        <f>SUM(BP49:BS49)*$E49/[1]Сварка!$F$54</f>
        <v>0</v>
      </c>
      <c r="BV49" s="34"/>
      <c r="BW49" s="35"/>
      <c r="BX49" s="35"/>
      <c r="BY49" s="35"/>
      <c r="BZ49" s="36"/>
      <c r="CA49" s="28">
        <f>SUM(BV49:BY49)*$E49/[1]Сварка!$F$54</f>
        <v>0</v>
      </c>
      <c r="CB49" s="34"/>
      <c r="CC49" s="35"/>
      <c r="CD49" s="35"/>
      <c r="CE49" s="35"/>
      <c r="CF49" s="36"/>
      <c r="CG49" s="28">
        <f>SUM(CB49:CE49)*$E49/[1]Сварка!$F$54</f>
        <v>0</v>
      </c>
      <c r="CH49" s="34"/>
      <c r="CI49" s="35"/>
      <c r="CJ49" s="35"/>
      <c r="CK49" s="35"/>
      <c r="CL49" s="36"/>
      <c r="CM49" s="28">
        <f>SUM(CH49:CK49)*$E49/[1]Сварка!$F$54</f>
        <v>0</v>
      </c>
      <c r="CN49" s="34"/>
      <c r="CO49" s="35"/>
      <c r="CP49" s="35"/>
      <c r="CQ49" s="35"/>
      <c r="CR49" s="36"/>
      <c r="CS49" s="28">
        <f>SUM(CN49:CQ49)*$E49/[1]Сварка!$F$54</f>
        <v>0</v>
      </c>
      <c r="CT49" s="34"/>
      <c r="CU49" s="35"/>
      <c r="CV49" s="35"/>
      <c r="CW49" s="35"/>
      <c r="CX49" s="36"/>
      <c r="CY49" s="28">
        <f>SUM(CT49:CW49)*$E49/[1]Сварка!$F$54</f>
        <v>0</v>
      </c>
      <c r="CZ49" s="34"/>
      <c r="DA49" s="35"/>
      <c r="DB49" s="35"/>
      <c r="DC49" s="35"/>
      <c r="DD49" s="36"/>
      <c r="DE49" s="28">
        <f>SUM(CZ49:DC49)*$E49/[1]Сварка!$F$54</f>
        <v>0</v>
      </c>
      <c r="DF49" s="34"/>
      <c r="DG49" s="35"/>
      <c r="DH49" s="35"/>
      <c r="DI49" s="35"/>
      <c r="DJ49" s="36"/>
      <c r="DK49" s="28">
        <f>SUM(DF49:DI49)*$E49/[1]Сварка!$F$54</f>
        <v>0</v>
      </c>
      <c r="DL49" s="34"/>
      <c r="DM49" s="35"/>
      <c r="DN49" s="35"/>
      <c r="DO49" s="35"/>
      <c r="DP49" s="36"/>
      <c r="DQ49" s="28">
        <f>SUM(DL49:DO49)*$E49/[1]Сварка!$F$54</f>
        <v>0</v>
      </c>
      <c r="DR49" s="34"/>
      <c r="DS49" s="35"/>
      <c r="DT49" s="35"/>
      <c r="DU49" s="35"/>
      <c r="DV49" s="36"/>
      <c r="DW49" s="28">
        <f>SUM(DR49:DU49)*$E49/[1]Сварка!$F$54</f>
        <v>0</v>
      </c>
      <c r="DX49" s="34"/>
      <c r="DY49" s="35"/>
      <c r="DZ49" s="35"/>
      <c r="EA49" s="35"/>
      <c r="EB49" s="36"/>
      <c r="EC49" s="28">
        <f>SUM(DX49:EA49)*$E49/[1]Сварка!$F$54</f>
        <v>0</v>
      </c>
      <c r="ED49" s="34"/>
      <c r="EE49" s="35"/>
      <c r="EF49" s="35"/>
      <c r="EG49" s="35"/>
      <c r="EH49" s="36"/>
      <c r="EI49" s="28">
        <f>SUM(ED49:EG49)*$E49/[1]Сварка!$F$54</f>
        <v>0</v>
      </c>
      <c r="EJ49" s="34"/>
      <c r="EK49" s="35"/>
      <c r="EL49" s="35"/>
      <c r="EM49" s="35"/>
      <c r="EN49" s="36"/>
      <c r="EO49" s="28">
        <f>SUM(EJ49:EM49)*$E49/[1]Сварка!$F$54</f>
        <v>0</v>
      </c>
      <c r="EP49" s="34"/>
      <c r="EQ49" s="35"/>
      <c r="ER49" s="35"/>
      <c r="ES49" s="35"/>
      <c r="ET49" s="36"/>
      <c r="EU49" s="28">
        <f>SUM(EP49:ES49)*$E49/[1]Сварка!$F$54</f>
        <v>0</v>
      </c>
      <c r="EV49" s="34"/>
      <c r="EW49" s="35"/>
      <c r="EX49" s="35"/>
      <c r="EY49" s="35"/>
      <c r="EZ49" s="36"/>
      <c r="FA49" s="28">
        <f>SUM(EV49:EY49)*$E49/[1]Сварка!$F$54</f>
        <v>0</v>
      </c>
      <c r="FB49" s="34"/>
      <c r="FC49" s="35"/>
      <c r="FD49" s="35"/>
      <c r="FE49" s="35"/>
      <c r="FF49" s="36"/>
      <c r="FG49" s="28">
        <f>SUM(FB49:FE49)*$E49/[1]Сварка!$F$54</f>
        <v>0</v>
      </c>
      <c r="FH49" s="34"/>
      <c r="FI49" s="35"/>
      <c r="FJ49" s="35"/>
      <c r="FK49" s="35"/>
      <c r="FL49" s="36"/>
      <c r="FM49" s="28">
        <f>SUM(FH49:FK49)*$E49/[1]Сварка!$F$54</f>
        <v>0</v>
      </c>
      <c r="FN49" s="34"/>
      <c r="FO49" s="35"/>
      <c r="FP49" s="35"/>
      <c r="FQ49" s="35"/>
      <c r="FR49" s="36"/>
      <c r="FS49" s="28">
        <f>SUM(FN49:FQ49)*$E49/[1]Сварка!$F$54</f>
        <v>0</v>
      </c>
      <c r="FT49" s="34"/>
      <c r="FU49" s="35"/>
      <c r="FV49" s="35"/>
      <c r="FW49" s="35"/>
      <c r="FX49" s="36"/>
      <c r="FY49" s="28">
        <f>SUM(FT49:FW49)*$E49/[1]Сварка!$F$54</f>
        <v>0</v>
      </c>
      <c r="FZ49" s="34"/>
      <c r="GA49" s="35"/>
      <c r="GB49" s="35"/>
      <c r="GC49" s="35"/>
      <c r="GD49" s="36"/>
      <c r="GE49" s="28">
        <f>SUM(FZ49:GC49)*$E49/[1]Сварка!$F$54</f>
        <v>0</v>
      </c>
      <c r="GF49" s="34"/>
      <c r="GG49" s="35"/>
      <c r="GH49" s="35"/>
      <c r="GI49" s="35"/>
      <c r="GJ49" s="36"/>
      <c r="GK49" s="28">
        <f>SUM(GF49:GI49)*$E49/[1]Сварка!$F$54</f>
        <v>0</v>
      </c>
      <c r="GL49" s="34"/>
      <c r="GM49" s="35"/>
      <c r="GN49" s="35"/>
      <c r="GO49" s="35"/>
      <c r="GP49" s="36"/>
      <c r="GQ49" s="28">
        <f>SUM(GL49:GO49)*$E49/[1]Сварка!$F$54</f>
        <v>0</v>
      </c>
      <c r="GR49" s="34"/>
      <c r="GS49" s="35"/>
      <c r="GT49" s="35"/>
      <c r="GU49" s="35"/>
      <c r="GV49" s="36"/>
      <c r="GW49" s="28">
        <f>SUM(GR49:GU49)*$E49/[1]Сварка!$F$54</f>
        <v>0</v>
      </c>
      <c r="GX49" s="34"/>
      <c r="GY49" s="35"/>
      <c r="GZ49" s="35"/>
      <c r="HA49" s="35"/>
      <c r="HB49" s="36"/>
      <c r="HC49" s="28">
        <f>SUM(GX49:HA49)*$E49/[1]Сварка!$F$54</f>
        <v>0</v>
      </c>
      <c r="HD49" s="34"/>
      <c r="HE49" s="35"/>
      <c r="HF49" s="35"/>
      <c r="HG49" s="35"/>
      <c r="HH49" s="36"/>
      <c r="HI49" s="28">
        <f>SUM(HD49:HG49)*$E49/[1]Сварка!$F$54</f>
        <v>0</v>
      </c>
      <c r="HJ49" s="34"/>
      <c r="HK49" s="35"/>
      <c r="HL49" s="35"/>
      <c r="HM49" s="35"/>
      <c r="HN49" s="36"/>
      <c r="HO49" s="28">
        <f>SUM(HJ49:HM49)*$E49/[1]Сварка!$F$54</f>
        <v>0</v>
      </c>
      <c r="HP49" s="34"/>
      <c r="HQ49" s="35"/>
      <c r="HR49" s="35"/>
      <c r="HS49" s="35"/>
      <c r="HT49" s="36"/>
      <c r="HU49" s="28">
        <f>SUM(HP49:HS49)*$E49/[1]Сварка!$F$54</f>
        <v>0</v>
      </c>
      <c r="HV49" s="34"/>
      <c r="HW49" s="35"/>
      <c r="HX49" s="35"/>
      <c r="HY49" s="35"/>
      <c r="HZ49" s="36"/>
      <c r="IA49" s="28">
        <f>SUM(HV49:HY49)*$E49/[1]Сварка!$F$54</f>
        <v>0</v>
      </c>
      <c r="IB49" s="34"/>
      <c r="IC49" s="35"/>
      <c r="ID49" s="35"/>
      <c r="IE49" s="35"/>
      <c r="IF49" s="36"/>
      <c r="IG49" s="28">
        <f>SUM(IB49:IE49)*$E49/[1]Сварка!$F$54</f>
        <v>0</v>
      </c>
      <c r="IH49" s="34"/>
      <c r="II49" s="35"/>
      <c r="IJ49" s="35"/>
      <c r="IK49" s="35"/>
      <c r="IL49" s="36"/>
      <c r="IM49" s="28">
        <f>SUM(IH49:IK49)*$E49/[1]Сварка!$F$54</f>
        <v>0</v>
      </c>
      <c r="IN49" s="34"/>
      <c r="IO49" s="35"/>
      <c r="IP49" s="35"/>
      <c r="IQ49" s="35"/>
      <c r="IR49" s="36"/>
      <c r="IS49" s="28">
        <f>SUM(IN49:IQ49)*$E49/[1]Сварка!$F$54</f>
        <v>0</v>
      </c>
      <c r="IT49" s="34"/>
      <c r="IU49" s="35"/>
      <c r="IV49" s="35"/>
      <c r="IW49" s="35"/>
      <c r="IX49" s="36"/>
      <c r="IY49" s="28">
        <f>SUM(IT49:IW49)*$E49/[1]Сварка!$F$54</f>
        <v>0</v>
      </c>
      <c r="IZ49" s="34"/>
      <c r="JA49" s="35"/>
      <c r="JB49" s="35"/>
      <c r="JC49" s="35"/>
      <c r="JD49" s="36"/>
      <c r="JE49" s="28">
        <f>SUM(IZ49:JC49)*$E49/[1]Сварка!$F$54</f>
        <v>0</v>
      </c>
      <c r="JF49" s="34"/>
      <c r="JG49" s="35"/>
      <c r="JH49" s="35"/>
      <c r="JI49" s="35"/>
      <c r="JJ49" s="36"/>
      <c r="JK49" s="28">
        <f>SUM(JF49:JI49)*$E49/[1]Сварка!$F$54</f>
        <v>0</v>
      </c>
      <c r="JL49" s="34"/>
      <c r="JM49" s="35"/>
      <c r="JN49" s="35"/>
      <c r="JO49" s="35"/>
      <c r="JP49" s="36"/>
      <c r="JQ49" s="28">
        <f>SUM(JL49:JO49)*$E49/[1]Сварка!$F$54</f>
        <v>0</v>
      </c>
      <c r="JR49" s="34"/>
      <c r="JS49" s="35"/>
      <c r="JT49" s="35"/>
      <c r="JU49" s="35"/>
      <c r="JV49" s="36"/>
      <c r="JW49" s="28">
        <f>SUM(JR49:JU49)*$E49/[1]Сварка!$F$54</f>
        <v>0</v>
      </c>
      <c r="JX49" s="34"/>
      <c r="JY49" s="35"/>
      <c r="JZ49" s="35"/>
      <c r="KA49" s="35"/>
      <c r="KB49" s="36"/>
      <c r="KC49" s="28">
        <f>SUM(JX49:KA49)*$E49/[1]Сварка!$F$54</f>
        <v>0</v>
      </c>
      <c r="KD49" s="34"/>
      <c r="KE49" s="35"/>
      <c r="KF49" s="35"/>
      <c r="KG49" s="35"/>
      <c r="KH49" s="36"/>
      <c r="KI49" s="28">
        <f>SUM(KD49:KG49)*$E49/[1]Сварка!$F$54</f>
        <v>0</v>
      </c>
      <c r="KJ49" s="34"/>
      <c r="KK49" s="35"/>
      <c r="KL49" s="35"/>
      <c r="KM49" s="35"/>
      <c r="KN49" s="36"/>
      <c r="KO49" s="28">
        <f>SUM(KJ49:KM49)*$E49/[1]Сварка!$F$54</f>
        <v>0</v>
      </c>
      <c r="KP49" s="34"/>
      <c r="KQ49" s="35"/>
      <c r="KR49" s="35"/>
      <c r="KS49" s="35"/>
      <c r="KT49" s="36"/>
      <c r="KU49" s="28">
        <f>SUM(KP49:KS49)*$E49/[1]Сварка!$F$54</f>
        <v>0</v>
      </c>
      <c r="KV49" s="34"/>
      <c r="KW49" s="35"/>
      <c r="KX49" s="35"/>
      <c r="KY49" s="35"/>
      <c r="KZ49" s="36"/>
      <c r="LA49" s="28">
        <f>SUM(KV49:KY49)*$E49/[1]Сварка!$F$54</f>
        <v>0</v>
      </c>
      <c r="LB49" s="34"/>
      <c r="LC49" s="35"/>
      <c r="LD49" s="35"/>
      <c r="LE49" s="35"/>
      <c r="LF49" s="36"/>
      <c r="LG49" s="28">
        <f>SUM(LB49:LE49)*$E49/[1]Сварка!$F$54</f>
        <v>0</v>
      </c>
      <c r="LH49" s="32" t="e">
        <f>N49+T49+Z49+AF49+AL49+AR49+AX49+BD49+BJ49+BP49+BV49+CB49+CH49+CN49+CT49+CZ49+DF49+DL49+DR49+DX49+ED49+EJ49+EP49+EV49+FB49+FH49+FN49+FT49+FZ49+GF49+GL49+GR49+GX49+HD49+HJ49+HP49+HV49+IB49+IH49+IN49+IT49+IZ49+JF49+JL49+JR49+JX49+KD49+KJ49+KP49+KV49+LB49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I49" s="3" t="e">
        <f>LH49*$E49/[1]Сварка!$F$54</f>
        <v>#REF!</v>
      </c>
      <c r="LJ49" s="32" t="e">
        <f>O49+U49+AA49+AG49+AM49+AS49+AY49+BE49+BK49+BQ49+BW49+CC49+CI49+CO49+CU49+DA49+DG49+DM49+DS49+DY49+EE49+EK49+EQ49+EW49+FC49+FI49+FO49+FU49+GA49+GG49+GM49+GS49+GY49+HE49+HK49+HQ49+HW49+IC49+II49+IO49+IU49+JA49+JG49+JM49+JS49+JY49+KE49+KK49+KQ49+KW49+LC49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K49" s="3" t="e">
        <f>LJ49*$E49/[1]Сварка!$F$54</f>
        <v>#REF!</v>
      </c>
      <c r="LL49" s="32" t="e">
        <f>P49+V49+AB49+AH49+AN49+AT49+AZ49+BF49+BL49+BR49+BX49+CD49+CJ49+CP49+CV49+DB49+DH49+DN49+DT49+DZ49+EF49+EL49+ER49+EX49+FD49+FJ49+FP49+FV49+GB49+GH49+GN49+GT49+GZ49+HF49+HL49+HR49+HX49+ID49+IJ49+IP49+IV49+JB49+JH49+JN49+JT49+JZ49+KF49+KL49+KR49+KX49+LD49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M49" s="3" t="e">
        <f>LL49*$E49/[1]Сварка!$F$54</f>
        <v>#REF!</v>
      </c>
      <c r="LN49" s="32" t="e">
        <f>Q49+W49+AC49+AI49+AO49+AU49+BA49+BG49+BM49+BS49+BY49+CE49+CK49+CQ49+CW49+DC49+DI49+DO49+DU49+EA49+EG49+EM49+ES49+EY49+FE49+FK49+FQ49+FW49+GC49+GI49+GO49+GU49+HA49+HG49+HM49+HS49+HY49+IE49+IK49+IQ49+IW49+JC49+JI49+JO49+JU49+KA49+KG49+KM49+KS49+KY49+LE49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O49" s="3" t="e">
        <f>LN49*$E49/[1]Сварка!$F$54</f>
        <v>#REF!</v>
      </c>
      <c r="LP49" s="32" t="e">
        <f t="shared" si="6"/>
        <v>#REF!</v>
      </c>
    </row>
    <row r="50" spans="1:328" x14ac:dyDescent="0.25">
      <c r="A50" s="33">
        <v>47</v>
      </c>
      <c r="B50" s="32"/>
      <c r="C50" s="32"/>
      <c r="D50" s="52"/>
      <c r="E50" s="52"/>
      <c r="F50" s="52"/>
      <c r="G50" s="58">
        <f t="shared" si="7"/>
        <v>0</v>
      </c>
      <c r="H50" s="59">
        <f t="shared" si="3"/>
        <v>0</v>
      </c>
      <c r="I50" s="60">
        <f t="shared" si="8"/>
        <v>0</v>
      </c>
      <c r="K50" s="61">
        <f t="shared" si="4"/>
        <v>0</v>
      </c>
      <c r="L50" s="65">
        <f t="shared" si="5"/>
        <v>0</v>
      </c>
      <c r="N50" s="2"/>
      <c r="O50" s="2"/>
      <c r="P50" s="2"/>
      <c r="Q50" s="2"/>
      <c r="R50" s="2"/>
      <c r="S50" s="28"/>
      <c r="T50" s="34"/>
      <c r="U50" s="35"/>
      <c r="V50" s="35"/>
      <c r="W50" s="35"/>
      <c r="X50" s="36"/>
      <c r="Y50" s="28"/>
      <c r="Z50" s="34"/>
      <c r="AA50" s="35"/>
      <c r="AB50" s="35"/>
      <c r="AC50" s="35"/>
      <c r="AD50" s="36"/>
      <c r="AE50" s="28"/>
      <c r="AF50" s="34"/>
      <c r="AG50" s="35"/>
      <c r="AH50" s="35"/>
      <c r="AI50" s="35"/>
      <c r="AJ50" s="36"/>
      <c r="AK50" s="28">
        <f>SUM(AF50:AI50)*$E50/[1]Сварка!$F$54</f>
        <v>0</v>
      </c>
      <c r="AL50" s="34"/>
      <c r="AM50" s="35"/>
      <c r="AN50" s="35"/>
      <c r="AO50" s="35"/>
      <c r="AP50" s="36"/>
      <c r="AQ50" s="28">
        <f>SUM(AL50:AO50)*$E50/[1]Сварка!$F$54</f>
        <v>0</v>
      </c>
      <c r="AR50" s="34"/>
      <c r="AS50" s="35"/>
      <c r="AT50" s="35"/>
      <c r="AU50" s="35"/>
      <c r="AV50" s="36"/>
      <c r="AW50" s="28">
        <f>SUM(AR50:AU50)*$E50/[1]Сварка!$F$54</f>
        <v>0</v>
      </c>
      <c r="AX50" s="34"/>
      <c r="AY50" s="35"/>
      <c r="AZ50" s="35"/>
      <c r="BA50" s="35"/>
      <c r="BB50" s="36"/>
      <c r="BC50" s="28">
        <f>SUM(AX50:BA50)*$E50/[1]Сварка!$F$54</f>
        <v>0</v>
      </c>
      <c r="BD50" s="34"/>
      <c r="BE50" s="35"/>
      <c r="BF50" s="35"/>
      <c r="BG50" s="35"/>
      <c r="BH50" s="36"/>
      <c r="BI50" s="28">
        <f>SUM(BD50:BG50)*$E50/[1]Сварка!$F$54</f>
        <v>0</v>
      </c>
      <c r="BJ50" s="34"/>
      <c r="BK50" s="35"/>
      <c r="BL50" s="35"/>
      <c r="BM50" s="35"/>
      <c r="BN50" s="36"/>
      <c r="BO50" s="28">
        <f>SUM(BJ50:BM50)*$E50/[1]Сварка!$F$54</f>
        <v>0</v>
      </c>
      <c r="BP50" s="34"/>
      <c r="BQ50" s="35"/>
      <c r="BR50" s="35"/>
      <c r="BS50" s="35"/>
      <c r="BT50" s="36"/>
      <c r="BU50" s="28">
        <f>SUM(BP50:BS50)*$E50/[1]Сварка!$F$54</f>
        <v>0</v>
      </c>
      <c r="BV50" s="34"/>
      <c r="BW50" s="35"/>
      <c r="BX50" s="35"/>
      <c r="BY50" s="35"/>
      <c r="BZ50" s="36"/>
      <c r="CA50" s="28">
        <f>SUM(BV50:BY50)*$E50/[1]Сварка!$F$54</f>
        <v>0</v>
      </c>
      <c r="CB50" s="34"/>
      <c r="CC50" s="35"/>
      <c r="CD50" s="35"/>
      <c r="CE50" s="35"/>
      <c r="CF50" s="36"/>
      <c r="CG50" s="28">
        <f>SUM(CB50:CE50)*$E50/[1]Сварка!$F$54</f>
        <v>0</v>
      </c>
      <c r="CH50" s="34"/>
      <c r="CI50" s="35"/>
      <c r="CJ50" s="35"/>
      <c r="CK50" s="35"/>
      <c r="CL50" s="36"/>
      <c r="CM50" s="28">
        <f>SUM(CH50:CK50)*$E50/[1]Сварка!$F$54</f>
        <v>0</v>
      </c>
      <c r="CN50" s="34"/>
      <c r="CO50" s="35"/>
      <c r="CP50" s="35"/>
      <c r="CQ50" s="35"/>
      <c r="CR50" s="36"/>
      <c r="CS50" s="28">
        <f>SUM(CN50:CQ50)*$E50/[1]Сварка!$F$54</f>
        <v>0</v>
      </c>
      <c r="CT50" s="34"/>
      <c r="CU50" s="35"/>
      <c r="CV50" s="35"/>
      <c r="CW50" s="35"/>
      <c r="CX50" s="36"/>
      <c r="CY50" s="28">
        <f>SUM(CT50:CW50)*$E50/[1]Сварка!$F$54</f>
        <v>0</v>
      </c>
      <c r="CZ50" s="34"/>
      <c r="DA50" s="35"/>
      <c r="DB50" s="35"/>
      <c r="DC50" s="35"/>
      <c r="DD50" s="36"/>
      <c r="DE50" s="28">
        <f>SUM(CZ50:DC50)*$E50/[1]Сварка!$F$54</f>
        <v>0</v>
      </c>
      <c r="DF50" s="34"/>
      <c r="DG50" s="35"/>
      <c r="DH50" s="35"/>
      <c r="DI50" s="35"/>
      <c r="DJ50" s="36"/>
      <c r="DK50" s="28">
        <f>SUM(DF50:DI50)*$E50/[1]Сварка!$F$54</f>
        <v>0</v>
      </c>
      <c r="DL50" s="34"/>
      <c r="DM50" s="35"/>
      <c r="DN50" s="35"/>
      <c r="DO50" s="35"/>
      <c r="DP50" s="36"/>
      <c r="DQ50" s="28">
        <f>SUM(DL50:DO50)*$E50/[1]Сварка!$F$54</f>
        <v>0</v>
      </c>
      <c r="DR50" s="34"/>
      <c r="DS50" s="35"/>
      <c r="DT50" s="35"/>
      <c r="DU50" s="35"/>
      <c r="DV50" s="36"/>
      <c r="DW50" s="28">
        <f>SUM(DR50:DU50)*$E50/[1]Сварка!$F$54</f>
        <v>0</v>
      </c>
      <c r="DX50" s="34"/>
      <c r="DY50" s="35"/>
      <c r="DZ50" s="35"/>
      <c r="EA50" s="35"/>
      <c r="EB50" s="36"/>
      <c r="EC50" s="28">
        <f>SUM(DX50:EA50)*$E50/[1]Сварка!$F$54</f>
        <v>0</v>
      </c>
      <c r="ED50" s="34"/>
      <c r="EE50" s="35"/>
      <c r="EF50" s="35"/>
      <c r="EG50" s="35"/>
      <c r="EH50" s="36"/>
      <c r="EI50" s="28">
        <f>SUM(ED50:EG50)*$E50/[1]Сварка!$F$54</f>
        <v>0</v>
      </c>
      <c r="EJ50" s="34"/>
      <c r="EK50" s="35"/>
      <c r="EL50" s="35"/>
      <c r="EM50" s="35"/>
      <c r="EN50" s="36"/>
      <c r="EO50" s="28">
        <f>SUM(EJ50:EM50)*$E50/[1]Сварка!$F$54</f>
        <v>0</v>
      </c>
      <c r="EP50" s="34"/>
      <c r="EQ50" s="35"/>
      <c r="ER50" s="35"/>
      <c r="ES50" s="35"/>
      <c r="ET50" s="36"/>
      <c r="EU50" s="28">
        <f>SUM(EP50:ES50)*$E50/[1]Сварка!$F$54</f>
        <v>0</v>
      </c>
      <c r="EV50" s="34"/>
      <c r="EW50" s="35"/>
      <c r="EX50" s="35"/>
      <c r="EY50" s="35"/>
      <c r="EZ50" s="36"/>
      <c r="FA50" s="28">
        <f>SUM(EV50:EY50)*$E50/[1]Сварка!$F$54</f>
        <v>0</v>
      </c>
      <c r="FB50" s="34"/>
      <c r="FC50" s="35"/>
      <c r="FD50" s="35"/>
      <c r="FE50" s="35"/>
      <c r="FF50" s="36"/>
      <c r="FG50" s="28">
        <f>SUM(FB50:FE50)*$E50/[1]Сварка!$F$54</f>
        <v>0</v>
      </c>
      <c r="FH50" s="34"/>
      <c r="FI50" s="35"/>
      <c r="FJ50" s="35"/>
      <c r="FK50" s="35"/>
      <c r="FL50" s="36"/>
      <c r="FM50" s="28">
        <f>SUM(FH50:FK50)*$E50/[1]Сварка!$F$54</f>
        <v>0</v>
      </c>
      <c r="FN50" s="34"/>
      <c r="FO50" s="35"/>
      <c r="FP50" s="35"/>
      <c r="FQ50" s="35"/>
      <c r="FR50" s="36"/>
      <c r="FS50" s="28">
        <f>SUM(FN50:FQ50)*$E50/[1]Сварка!$F$54</f>
        <v>0</v>
      </c>
      <c r="FT50" s="34"/>
      <c r="FU50" s="35"/>
      <c r="FV50" s="35"/>
      <c r="FW50" s="35"/>
      <c r="FX50" s="36"/>
      <c r="FY50" s="28">
        <f>SUM(FT50:FW50)*$E50/[1]Сварка!$F$54</f>
        <v>0</v>
      </c>
      <c r="FZ50" s="34"/>
      <c r="GA50" s="35"/>
      <c r="GB50" s="35"/>
      <c r="GC50" s="35"/>
      <c r="GD50" s="36"/>
      <c r="GE50" s="28">
        <f>SUM(FZ50:GC50)*$E50/[1]Сварка!$F$54</f>
        <v>0</v>
      </c>
      <c r="GF50" s="34"/>
      <c r="GG50" s="35"/>
      <c r="GH50" s="35"/>
      <c r="GI50" s="35"/>
      <c r="GJ50" s="36"/>
      <c r="GK50" s="28">
        <f>SUM(GF50:GI50)*$E50/[1]Сварка!$F$54</f>
        <v>0</v>
      </c>
      <c r="GL50" s="34"/>
      <c r="GM50" s="35"/>
      <c r="GN50" s="35"/>
      <c r="GO50" s="35"/>
      <c r="GP50" s="36"/>
      <c r="GQ50" s="28">
        <f>SUM(GL50:GO50)*$E50/[1]Сварка!$F$54</f>
        <v>0</v>
      </c>
      <c r="GR50" s="34"/>
      <c r="GS50" s="35"/>
      <c r="GT50" s="35"/>
      <c r="GU50" s="35"/>
      <c r="GV50" s="36"/>
      <c r="GW50" s="28">
        <f>SUM(GR50:GU50)*$E50/[1]Сварка!$F$54</f>
        <v>0</v>
      </c>
      <c r="GX50" s="34"/>
      <c r="GY50" s="35"/>
      <c r="GZ50" s="35"/>
      <c r="HA50" s="35"/>
      <c r="HB50" s="36"/>
      <c r="HC50" s="28">
        <f>SUM(GX50:HA50)*$E50/[1]Сварка!$F$54</f>
        <v>0</v>
      </c>
      <c r="HD50" s="34"/>
      <c r="HE50" s="35"/>
      <c r="HF50" s="35"/>
      <c r="HG50" s="35"/>
      <c r="HH50" s="36"/>
      <c r="HI50" s="28">
        <f>SUM(HD50:HG50)*$E50/[1]Сварка!$F$54</f>
        <v>0</v>
      </c>
      <c r="HJ50" s="34"/>
      <c r="HK50" s="35"/>
      <c r="HL50" s="35"/>
      <c r="HM50" s="35"/>
      <c r="HN50" s="36"/>
      <c r="HO50" s="28">
        <f>SUM(HJ50:HM50)*$E50/[1]Сварка!$F$54</f>
        <v>0</v>
      </c>
      <c r="HP50" s="34"/>
      <c r="HQ50" s="35"/>
      <c r="HR50" s="35"/>
      <c r="HS50" s="35"/>
      <c r="HT50" s="36"/>
      <c r="HU50" s="28">
        <f>SUM(HP50:HS50)*$E50/[1]Сварка!$F$54</f>
        <v>0</v>
      </c>
      <c r="HV50" s="34"/>
      <c r="HW50" s="35"/>
      <c r="HX50" s="35"/>
      <c r="HY50" s="35"/>
      <c r="HZ50" s="36"/>
      <c r="IA50" s="28">
        <f>SUM(HV50:HY50)*$E50/[1]Сварка!$F$54</f>
        <v>0</v>
      </c>
      <c r="IB50" s="34"/>
      <c r="IC50" s="35"/>
      <c r="ID50" s="35"/>
      <c r="IE50" s="35"/>
      <c r="IF50" s="36"/>
      <c r="IG50" s="28">
        <f>SUM(IB50:IE50)*$E50/[1]Сварка!$F$54</f>
        <v>0</v>
      </c>
      <c r="IH50" s="34"/>
      <c r="II50" s="35"/>
      <c r="IJ50" s="35"/>
      <c r="IK50" s="35"/>
      <c r="IL50" s="36"/>
      <c r="IM50" s="28">
        <f>SUM(IH50:IK50)*$E50/[1]Сварка!$F$54</f>
        <v>0</v>
      </c>
      <c r="IN50" s="34"/>
      <c r="IO50" s="35"/>
      <c r="IP50" s="35"/>
      <c r="IQ50" s="35"/>
      <c r="IR50" s="36"/>
      <c r="IS50" s="28">
        <f>SUM(IN50:IQ50)*$E50/[1]Сварка!$F$54</f>
        <v>0</v>
      </c>
      <c r="IT50" s="34"/>
      <c r="IU50" s="35"/>
      <c r="IV50" s="35"/>
      <c r="IW50" s="35"/>
      <c r="IX50" s="36"/>
      <c r="IY50" s="28">
        <f>SUM(IT50:IW50)*$E50/[1]Сварка!$F$54</f>
        <v>0</v>
      </c>
      <c r="IZ50" s="34"/>
      <c r="JA50" s="35"/>
      <c r="JB50" s="35"/>
      <c r="JC50" s="35"/>
      <c r="JD50" s="36"/>
      <c r="JE50" s="28">
        <f>SUM(IZ50:JC50)*$E50/[1]Сварка!$F$54</f>
        <v>0</v>
      </c>
      <c r="JF50" s="34"/>
      <c r="JG50" s="35"/>
      <c r="JH50" s="35"/>
      <c r="JI50" s="35"/>
      <c r="JJ50" s="36"/>
      <c r="JK50" s="28">
        <f>SUM(JF50:JI50)*$E50/[1]Сварка!$F$54</f>
        <v>0</v>
      </c>
      <c r="JL50" s="34"/>
      <c r="JM50" s="35"/>
      <c r="JN50" s="35"/>
      <c r="JO50" s="35"/>
      <c r="JP50" s="36"/>
      <c r="JQ50" s="28">
        <f>SUM(JL50:JO50)*$E50/[1]Сварка!$F$54</f>
        <v>0</v>
      </c>
      <c r="JR50" s="34"/>
      <c r="JS50" s="35"/>
      <c r="JT50" s="35"/>
      <c r="JU50" s="35"/>
      <c r="JV50" s="36"/>
      <c r="JW50" s="28">
        <f>SUM(JR50:JU50)*$E50/[1]Сварка!$F$54</f>
        <v>0</v>
      </c>
      <c r="JX50" s="34"/>
      <c r="JY50" s="35"/>
      <c r="JZ50" s="35"/>
      <c r="KA50" s="35"/>
      <c r="KB50" s="36"/>
      <c r="KC50" s="28">
        <f>SUM(JX50:KA50)*$E50/[1]Сварка!$F$54</f>
        <v>0</v>
      </c>
      <c r="KD50" s="34"/>
      <c r="KE50" s="35"/>
      <c r="KF50" s="35"/>
      <c r="KG50" s="35"/>
      <c r="KH50" s="36"/>
      <c r="KI50" s="28">
        <f>SUM(KD50:KG50)*$E50/[1]Сварка!$F$54</f>
        <v>0</v>
      </c>
      <c r="KJ50" s="34"/>
      <c r="KK50" s="35"/>
      <c r="KL50" s="35"/>
      <c r="KM50" s="35"/>
      <c r="KN50" s="36"/>
      <c r="KO50" s="28">
        <f>SUM(KJ50:KM50)*$E50/[1]Сварка!$F$54</f>
        <v>0</v>
      </c>
      <c r="KP50" s="34"/>
      <c r="KQ50" s="35"/>
      <c r="KR50" s="35"/>
      <c r="KS50" s="35"/>
      <c r="KT50" s="36"/>
      <c r="KU50" s="28">
        <f>SUM(KP50:KS50)*$E50/[1]Сварка!$F$54</f>
        <v>0</v>
      </c>
      <c r="KV50" s="34"/>
      <c r="KW50" s="35"/>
      <c r="KX50" s="35"/>
      <c r="KY50" s="35"/>
      <c r="KZ50" s="36"/>
      <c r="LA50" s="28">
        <f>SUM(KV50:KY50)*$E50/[1]Сварка!$F$54</f>
        <v>0</v>
      </c>
      <c r="LB50" s="34"/>
      <c r="LC50" s="35"/>
      <c r="LD50" s="35"/>
      <c r="LE50" s="35"/>
      <c r="LF50" s="36"/>
      <c r="LG50" s="28">
        <f>SUM(LB50:LE50)*$E50/[1]Сварка!$F$54</f>
        <v>0</v>
      </c>
      <c r="LH50" s="32" t="e">
        <f>N50+T50+Z50+AF50+AL50+AR50+AX50+BD50+BJ50+BP50+BV50+CB50+CH50+CN50+CT50+CZ50+DF50+DL50+DR50+DX50+ED50+EJ50+EP50+EV50+FB50+FH50+FN50+FT50+FZ50+GF50+GL50+GR50+GX50+HD50+HJ50+HP50+HV50+IB50+IH50+IN50+IT50+IZ50+JF50+JL50+JR50+JX50+KD50+KJ50+KP50+KV50+LB50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I50" s="3" t="e">
        <f>LH50*$E50/[1]Сварка!$F$54</f>
        <v>#REF!</v>
      </c>
      <c r="LJ50" s="32" t="e">
        <f>O50+U50+AA50+AG50+AM50+AS50+AY50+BE50+BK50+BQ50+BW50+CC50+CI50+CO50+CU50+DA50+DG50+DM50+DS50+DY50+EE50+EK50+EQ50+EW50+FC50+FI50+FO50+FU50+GA50+GG50+GM50+GS50+GY50+HE50+HK50+HQ50+HW50+IC50+II50+IO50+IU50+JA50+JG50+JM50+JS50+JY50+KE50+KK50+KQ50+KW50+LC50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K50" s="3" t="e">
        <f>LJ50*$E50/[1]Сварка!$F$54</f>
        <v>#REF!</v>
      </c>
      <c r="LL50" s="32" t="e">
        <f>P50+V50+AB50+AH50+AN50+AT50+AZ50+BF50+BL50+BR50+BX50+CD50+CJ50+CP50+CV50+DB50+DH50+DN50+DT50+DZ50+EF50+EL50+ER50+EX50+FD50+FJ50+FP50+FV50+GB50+GH50+GN50+GT50+GZ50+HF50+HL50+HR50+HX50+ID50+IJ50+IP50+IV50+JB50+JH50+JN50+JT50+JZ50+KF50+KL50+KR50+KX50+LD50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M50" s="3" t="e">
        <f>LL50*$E50/[1]Сварка!$F$54</f>
        <v>#REF!</v>
      </c>
      <c r="LN50" s="32" t="e">
        <f>Q50+W50+AC50+AI50+AO50+AU50+BA50+BG50+BM50+BS50+BY50+CE50+CK50+CQ50+CW50+DC50+DI50+DO50+DU50+EA50+EG50+EM50+ES50+EY50+FE50+FK50+FQ50+FW50+GC50+GI50+GO50+GU50+HA50+HG50+HM50+HS50+HY50+IE50+IK50+IQ50+IW50+JC50+JI50+JO50+JU50+KA50+KG50+KM50+KS50+KY50+LE50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O50" s="3" t="e">
        <f>LN50*$E50/[1]Сварка!$F$54</f>
        <v>#REF!</v>
      </c>
      <c r="LP50" s="32" t="e">
        <f t="shared" si="6"/>
        <v>#REF!</v>
      </c>
    </row>
    <row r="51" spans="1:328" x14ac:dyDescent="0.25">
      <c r="A51" s="33">
        <v>48</v>
      </c>
      <c r="B51" s="32"/>
      <c r="C51" s="32"/>
      <c r="D51" s="52"/>
      <c r="E51" s="52"/>
      <c r="F51" s="52"/>
      <c r="G51" s="58">
        <f t="shared" si="7"/>
        <v>0</v>
      </c>
      <c r="H51" s="59">
        <f t="shared" si="3"/>
        <v>0</v>
      </c>
      <c r="I51" s="60">
        <f t="shared" si="8"/>
        <v>0</v>
      </c>
      <c r="K51" s="61">
        <f t="shared" si="4"/>
        <v>0</v>
      </c>
      <c r="L51" s="65">
        <f t="shared" si="5"/>
        <v>0</v>
      </c>
      <c r="N51" s="2"/>
      <c r="O51" s="2"/>
      <c r="P51" s="2"/>
      <c r="Q51" s="2"/>
      <c r="R51" s="2"/>
      <c r="S51" s="28"/>
      <c r="T51" s="34"/>
      <c r="U51" s="35"/>
      <c r="V51" s="35"/>
      <c r="W51" s="35"/>
      <c r="X51" s="36"/>
      <c r="Y51" s="28"/>
      <c r="Z51" s="34"/>
      <c r="AA51" s="35"/>
      <c r="AB51" s="35"/>
      <c r="AC51" s="35"/>
      <c r="AD51" s="36"/>
      <c r="AE51" s="28"/>
      <c r="AF51" s="34"/>
      <c r="AG51" s="35"/>
      <c r="AH51" s="35"/>
      <c r="AI51" s="35"/>
      <c r="AJ51" s="36"/>
      <c r="AK51" s="28">
        <f>SUM(AF51:AI51)*$E51/[1]Сварка!$F$54</f>
        <v>0</v>
      </c>
      <c r="AL51" s="34"/>
      <c r="AM51" s="35"/>
      <c r="AN51" s="35"/>
      <c r="AO51" s="35"/>
      <c r="AP51" s="36"/>
      <c r="AQ51" s="28">
        <f>SUM(AL51:AO51)*$E51/[1]Сварка!$F$54</f>
        <v>0</v>
      </c>
      <c r="AR51" s="34"/>
      <c r="AS51" s="35"/>
      <c r="AT51" s="35"/>
      <c r="AU51" s="35"/>
      <c r="AV51" s="36"/>
      <c r="AW51" s="28">
        <f>SUM(AR51:AU51)*$E51/[1]Сварка!$F$54</f>
        <v>0</v>
      </c>
      <c r="AX51" s="34"/>
      <c r="AY51" s="35"/>
      <c r="AZ51" s="35"/>
      <c r="BA51" s="35"/>
      <c r="BB51" s="36"/>
      <c r="BC51" s="28">
        <f>SUM(AX51:BA51)*$E51/[1]Сварка!$F$54</f>
        <v>0</v>
      </c>
      <c r="BD51" s="34"/>
      <c r="BE51" s="35"/>
      <c r="BF51" s="35"/>
      <c r="BG51" s="35"/>
      <c r="BH51" s="36"/>
      <c r="BI51" s="28">
        <f>SUM(BD51:BG51)*$E51/[1]Сварка!$F$54</f>
        <v>0</v>
      </c>
      <c r="BJ51" s="34"/>
      <c r="BK51" s="35"/>
      <c r="BL51" s="35"/>
      <c r="BM51" s="35"/>
      <c r="BN51" s="36"/>
      <c r="BO51" s="28">
        <f>SUM(BJ51:BM51)*$E51/[1]Сварка!$F$54</f>
        <v>0</v>
      </c>
      <c r="BP51" s="34"/>
      <c r="BQ51" s="35"/>
      <c r="BR51" s="35"/>
      <c r="BS51" s="35"/>
      <c r="BT51" s="36"/>
      <c r="BU51" s="28">
        <f>SUM(BP51:BS51)*$E51/[1]Сварка!$F$54</f>
        <v>0</v>
      </c>
      <c r="BV51" s="34"/>
      <c r="BW51" s="35"/>
      <c r="BX51" s="35"/>
      <c r="BY51" s="35"/>
      <c r="BZ51" s="36"/>
      <c r="CA51" s="28">
        <f>SUM(BV51:BY51)*$E51/[1]Сварка!$F$54</f>
        <v>0</v>
      </c>
      <c r="CB51" s="34"/>
      <c r="CC51" s="35"/>
      <c r="CD51" s="35"/>
      <c r="CE51" s="35"/>
      <c r="CF51" s="36"/>
      <c r="CG51" s="28">
        <f>SUM(CB51:CE51)*$E51/[1]Сварка!$F$54</f>
        <v>0</v>
      </c>
      <c r="CH51" s="34"/>
      <c r="CI51" s="35"/>
      <c r="CJ51" s="35"/>
      <c r="CK51" s="35"/>
      <c r="CL51" s="36"/>
      <c r="CM51" s="28">
        <f>SUM(CH51:CK51)*$E51/[1]Сварка!$F$54</f>
        <v>0</v>
      </c>
      <c r="CN51" s="34"/>
      <c r="CO51" s="35"/>
      <c r="CP51" s="35"/>
      <c r="CQ51" s="35"/>
      <c r="CR51" s="36"/>
      <c r="CS51" s="28">
        <f>SUM(CN51:CQ51)*$E51/[1]Сварка!$F$54</f>
        <v>0</v>
      </c>
      <c r="CT51" s="34"/>
      <c r="CU51" s="35"/>
      <c r="CV51" s="35"/>
      <c r="CW51" s="35"/>
      <c r="CX51" s="36"/>
      <c r="CY51" s="28">
        <f>SUM(CT51:CW51)*$E51/[1]Сварка!$F$54</f>
        <v>0</v>
      </c>
      <c r="CZ51" s="34"/>
      <c r="DA51" s="35"/>
      <c r="DB51" s="35"/>
      <c r="DC51" s="35"/>
      <c r="DD51" s="36"/>
      <c r="DE51" s="28">
        <f>SUM(CZ51:DC51)*$E51/[1]Сварка!$F$54</f>
        <v>0</v>
      </c>
      <c r="DF51" s="34"/>
      <c r="DG51" s="35"/>
      <c r="DH51" s="35"/>
      <c r="DI51" s="35"/>
      <c r="DJ51" s="36"/>
      <c r="DK51" s="28">
        <f>SUM(DF51:DI51)*$E51/[1]Сварка!$F$54</f>
        <v>0</v>
      </c>
      <c r="DL51" s="34"/>
      <c r="DM51" s="35"/>
      <c r="DN51" s="35"/>
      <c r="DO51" s="35"/>
      <c r="DP51" s="36"/>
      <c r="DQ51" s="28">
        <f>SUM(DL51:DO51)*$E51/[1]Сварка!$F$54</f>
        <v>0</v>
      </c>
      <c r="DR51" s="34"/>
      <c r="DS51" s="35"/>
      <c r="DT51" s="35"/>
      <c r="DU51" s="35"/>
      <c r="DV51" s="36"/>
      <c r="DW51" s="28">
        <f>SUM(DR51:DU51)*$E51/[1]Сварка!$F$54</f>
        <v>0</v>
      </c>
      <c r="DX51" s="34"/>
      <c r="DY51" s="35"/>
      <c r="DZ51" s="35"/>
      <c r="EA51" s="35"/>
      <c r="EB51" s="36"/>
      <c r="EC51" s="28">
        <f>SUM(DX51:EA51)*$E51/[1]Сварка!$F$54</f>
        <v>0</v>
      </c>
      <c r="ED51" s="34"/>
      <c r="EE51" s="35"/>
      <c r="EF51" s="35"/>
      <c r="EG51" s="35"/>
      <c r="EH51" s="36"/>
      <c r="EI51" s="28">
        <f>SUM(ED51:EG51)*$E51/[1]Сварка!$F$54</f>
        <v>0</v>
      </c>
      <c r="EJ51" s="34"/>
      <c r="EK51" s="35"/>
      <c r="EL51" s="35"/>
      <c r="EM51" s="35"/>
      <c r="EN51" s="36"/>
      <c r="EO51" s="28">
        <f>SUM(EJ51:EM51)*$E51/[1]Сварка!$F$54</f>
        <v>0</v>
      </c>
      <c r="EP51" s="34"/>
      <c r="EQ51" s="35"/>
      <c r="ER51" s="35"/>
      <c r="ES51" s="35"/>
      <c r="ET51" s="36"/>
      <c r="EU51" s="28">
        <f>SUM(EP51:ES51)*$E51/[1]Сварка!$F$54</f>
        <v>0</v>
      </c>
      <c r="EV51" s="34"/>
      <c r="EW51" s="35"/>
      <c r="EX51" s="35"/>
      <c r="EY51" s="35"/>
      <c r="EZ51" s="36"/>
      <c r="FA51" s="28">
        <f>SUM(EV51:EY51)*$E51/[1]Сварка!$F$54</f>
        <v>0</v>
      </c>
      <c r="FB51" s="34"/>
      <c r="FC51" s="35"/>
      <c r="FD51" s="35"/>
      <c r="FE51" s="35"/>
      <c r="FF51" s="36"/>
      <c r="FG51" s="28">
        <f>SUM(FB51:FE51)*$E51/[1]Сварка!$F$54</f>
        <v>0</v>
      </c>
      <c r="FH51" s="34"/>
      <c r="FI51" s="35"/>
      <c r="FJ51" s="35"/>
      <c r="FK51" s="35"/>
      <c r="FL51" s="36"/>
      <c r="FM51" s="28">
        <f>SUM(FH51:FK51)*$E51/[1]Сварка!$F$54</f>
        <v>0</v>
      </c>
      <c r="FN51" s="34"/>
      <c r="FO51" s="35"/>
      <c r="FP51" s="35"/>
      <c r="FQ51" s="35"/>
      <c r="FR51" s="36"/>
      <c r="FS51" s="28">
        <f>SUM(FN51:FQ51)*$E51/[1]Сварка!$F$54</f>
        <v>0</v>
      </c>
      <c r="FT51" s="34"/>
      <c r="FU51" s="35"/>
      <c r="FV51" s="35"/>
      <c r="FW51" s="35"/>
      <c r="FX51" s="36"/>
      <c r="FY51" s="28">
        <f>SUM(FT51:FW51)*$E51/[1]Сварка!$F$54</f>
        <v>0</v>
      </c>
      <c r="FZ51" s="34"/>
      <c r="GA51" s="35"/>
      <c r="GB51" s="35"/>
      <c r="GC51" s="35"/>
      <c r="GD51" s="36"/>
      <c r="GE51" s="28">
        <f>SUM(FZ51:GC51)*$E51/[1]Сварка!$F$54</f>
        <v>0</v>
      </c>
      <c r="GF51" s="34"/>
      <c r="GG51" s="35"/>
      <c r="GH51" s="35"/>
      <c r="GI51" s="35"/>
      <c r="GJ51" s="36"/>
      <c r="GK51" s="28">
        <f>SUM(GF51:GI51)*$E51/[1]Сварка!$F$54</f>
        <v>0</v>
      </c>
      <c r="GL51" s="34"/>
      <c r="GM51" s="35"/>
      <c r="GN51" s="35"/>
      <c r="GO51" s="35"/>
      <c r="GP51" s="36"/>
      <c r="GQ51" s="28">
        <f>SUM(GL51:GO51)*$E51/[1]Сварка!$F$54</f>
        <v>0</v>
      </c>
      <c r="GR51" s="34"/>
      <c r="GS51" s="35"/>
      <c r="GT51" s="35"/>
      <c r="GU51" s="35"/>
      <c r="GV51" s="36"/>
      <c r="GW51" s="28">
        <f>SUM(GR51:GU51)*$E51/[1]Сварка!$F$54</f>
        <v>0</v>
      </c>
      <c r="GX51" s="34"/>
      <c r="GY51" s="35"/>
      <c r="GZ51" s="35"/>
      <c r="HA51" s="35"/>
      <c r="HB51" s="36"/>
      <c r="HC51" s="28">
        <f>SUM(GX51:HA51)*$E51/[1]Сварка!$F$54</f>
        <v>0</v>
      </c>
      <c r="HD51" s="34"/>
      <c r="HE51" s="35"/>
      <c r="HF51" s="35"/>
      <c r="HG51" s="35"/>
      <c r="HH51" s="36"/>
      <c r="HI51" s="28">
        <f>SUM(HD51:HG51)*$E51/[1]Сварка!$F$54</f>
        <v>0</v>
      </c>
      <c r="HJ51" s="34"/>
      <c r="HK51" s="35"/>
      <c r="HL51" s="35"/>
      <c r="HM51" s="35"/>
      <c r="HN51" s="36"/>
      <c r="HO51" s="28">
        <f>SUM(HJ51:HM51)*$E51/[1]Сварка!$F$54</f>
        <v>0</v>
      </c>
      <c r="HP51" s="34"/>
      <c r="HQ51" s="35"/>
      <c r="HR51" s="35"/>
      <c r="HS51" s="35"/>
      <c r="HT51" s="36"/>
      <c r="HU51" s="28">
        <f>SUM(HP51:HS51)*$E51/[1]Сварка!$F$54</f>
        <v>0</v>
      </c>
      <c r="HV51" s="34"/>
      <c r="HW51" s="35"/>
      <c r="HX51" s="35"/>
      <c r="HY51" s="35"/>
      <c r="HZ51" s="36"/>
      <c r="IA51" s="28">
        <f>SUM(HV51:HY51)*$E51/[1]Сварка!$F$54</f>
        <v>0</v>
      </c>
      <c r="IB51" s="34"/>
      <c r="IC51" s="35"/>
      <c r="ID51" s="35"/>
      <c r="IE51" s="35"/>
      <c r="IF51" s="36"/>
      <c r="IG51" s="28">
        <f>SUM(IB51:IE51)*$E51/[1]Сварка!$F$54</f>
        <v>0</v>
      </c>
      <c r="IH51" s="34"/>
      <c r="II51" s="35"/>
      <c r="IJ51" s="35"/>
      <c r="IK51" s="35"/>
      <c r="IL51" s="36"/>
      <c r="IM51" s="28">
        <f>SUM(IH51:IK51)*$E51/[1]Сварка!$F$54</f>
        <v>0</v>
      </c>
      <c r="IN51" s="34"/>
      <c r="IO51" s="35"/>
      <c r="IP51" s="35"/>
      <c r="IQ51" s="35"/>
      <c r="IR51" s="36"/>
      <c r="IS51" s="28">
        <f>SUM(IN51:IQ51)*$E51/[1]Сварка!$F$54</f>
        <v>0</v>
      </c>
      <c r="IT51" s="34"/>
      <c r="IU51" s="35"/>
      <c r="IV51" s="35"/>
      <c r="IW51" s="35"/>
      <c r="IX51" s="36"/>
      <c r="IY51" s="28">
        <f>SUM(IT51:IW51)*$E51/[1]Сварка!$F$54</f>
        <v>0</v>
      </c>
      <c r="IZ51" s="34"/>
      <c r="JA51" s="35"/>
      <c r="JB51" s="35"/>
      <c r="JC51" s="35"/>
      <c r="JD51" s="36"/>
      <c r="JE51" s="28">
        <f>SUM(IZ51:JC51)*$E51/[1]Сварка!$F$54</f>
        <v>0</v>
      </c>
      <c r="JF51" s="34"/>
      <c r="JG51" s="35"/>
      <c r="JH51" s="35"/>
      <c r="JI51" s="35"/>
      <c r="JJ51" s="36"/>
      <c r="JK51" s="28">
        <f>SUM(JF51:JI51)*$E51/[1]Сварка!$F$54</f>
        <v>0</v>
      </c>
      <c r="JL51" s="34"/>
      <c r="JM51" s="35"/>
      <c r="JN51" s="35"/>
      <c r="JO51" s="35"/>
      <c r="JP51" s="36"/>
      <c r="JQ51" s="28">
        <f>SUM(JL51:JO51)*$E51/[1]Сварка!$F$54</f>
        <v>0</v>
      </c>
      <c r="JR51" s="34"/>
      <c r="JS51" s="35"/>
      <c r="JT51" s="35"/>
      <c r="JU51" s="35"/>
      <c r="JV51" s="36"/>
      <c r="JW51" s="28">
        <f>SUM(JR51:JU51)*$E51/[1]Сварка!$F$54</f>
        <v>0</v>
      </c>
      <c r="JX51" s="34"/>
      <c r="JY51" s="35"/>
      <c r="JZ51" s="35"/>
      <c r="KA51" s="35"/>
      <c r="KB51" s="36"/>
      <c r="KC51" s="28">
        <f>SUM(JX51:KA51)*$E51/[1]Сварка!$F$54</f>
        <v>0</v>
      </c>
      <c r="KD51" s="34"/>
      <c r="KE51" s="35"/>
      <c r="KF51" s="35"/>
      <c r="KG51" s="35"/>
      <c r="KH51" s="36"/>
      <c r="KI51" s="28">
        <f>SUM(KD51:KG51)*$E51/[1]Сварка!$F$54</f>
        <v>0</v>
      </c>
      <c r="KJ51" s="34"/>
      <c r="KK51" s="35"/>
      <c r="KL51" s="35"/>
      <c r="KM51" s="35"/>
      <c r="KN51" s="36"/>
      <c r="KO51" s="28">
        <f>SUM(KJ51:KM51)*$E51/[1]Сварка!$F$54</f>
        <v>0</v>
      </c>
      <c r="KP51" s="34"/>
      <c r="KQ51" s="35"/>
      <c r="KR51" s="35"/>
      <c r="KS51" s="35"/>
      <c r="KT51" s="36"/>
      <c r="KU51" s="28">
        <f>SUM(KP51:KS51)*$E51/[1]Сварка!$F$54</f>
        <v>0</v>
      </c>
      <c r="KV51" s="34"/>
      <c r="KW51" s="35"/>
      <c r="KX51" s="35"/>
      <c r="KY51" s="35"/>
      <c r="KZ51" s="36"/>
      <c r="LA51" s="28">
        <f>SUM(KV51:KY51)*$E51/[1]Сварка!$F$54</f>
        <v>0</v>
      </c>
      <c r="LB51" s="34"/>
      <c r="LC51" s="35"/>
      <c r="LD51" s="35"/>
      <c r="LE51" s="35"/>
      <c r="LF51" s="36"/>
      <c r="LG51" s="28">
        <f>SUM(LB51:LE51)*$E51/[1]Сварка!$F$54</f>
        <v>0</v>
      </c>
      <c r="LH51" s="32" t="e">
        <f>N51+T51+Z51+AF51+AL51+AR51+AX51+BD51+BJ51+BP51+BV51+CB51+CH51+CN51+CT51+CZ51+DF51+DL51+DR51+DX51+ED51+EJ51+EP51+EV51+FB51+FH51+FN51+FT51+FZ51+GF51+GL51+GR51+GX51+HD51+HJ51+HP51+HV51+IB51+IH51+IN51+IT51+IZ51+JF51+JL51+JR51+JX51+KD51+KJ51+KP51+KV51+LB51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I51" s="3" t="e">
        <f>LH51*$E51/[1]Сварка!$F$54</f>
        <v>#REF!</v>
      </c>
      <c r="LJ51" s="32" t="e">
        <f>O51+U51+AA51+AG51+AM51+AS51+AY51+BE51+BK51+BQ51+BW51+CC51+CI51+CO51+CU51+DA51+DG51+DM51+DS51+DY51+EE51+EK51+EQ51+EW51+FC51+FI51+FO51+FU51+GA51+GG51+GM51+GS51+GY51+HE51+HK51+HQ51+HW51+IC51+II51+IO51+IU51+JA51+JG51+JM51+JS51+JY51+KE51+KK51+KQ51+KW51+LC51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K51" s="3" t="e">
        <f>LJ51*$E51/[1]Сварка!$F$54</f>
        <v>#REF!</v>
      </c>
      <c r="LL51" s="32" t="e">
        <f>P51+V51+AB51+AH51+AN51+AT51+AZ51+BF51+BL51+BR51+BX51+CD51+CJ51+CP51+CV51+DB51+DH51+DN51+DT51+DZ51+EF51+EL51+ER51+EX51+FD51+FJ51+FP51+FV51+GB51+GH51+GN51+GT51+GZ51+HF51+HL51+HR51+HX51+ID51+IJ51+IP51+IV51+JB51+JH51+JN51+JT51+JZ51+KF51+KL51+KR51+KX51+LD51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M51" s="3" t="e">
        <f>LL51*$E51/[1]Сварка!$F$54</f>
        <v>#REF!</v>
      </c>
      <c r="LN51" s="32" t="e">
        <f>Q51+W51+AC51+AI51+AO51+AU51+BA51+BG51+BM51+BS51+BY51+CE51+CK51+CQ51+CW51+DC51+DI51+DO51+DU51+EA51+EG51+EM51+ES51+EY51+FE51+FK51+FQ51+FW51+GC51+GI51+GO51+GU51+HA51+HG51+HM51+HS51+HY51+IE51+IK51+IQ51+IW51+JC51+JI51+JO51+JU51+KA51+KG51+KM51+KS51+KY51+LE51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O51" s="3" t="e">
        <f>LN51*$E51/[1]Сварка!$F$54</f>
        <v>#REF!</v>
      </c>
      <c r="LP51" s="32" t="e">
        <f t="shared" si="6"/>
        <v>#REF!</v>
      </c>
    </row>
    <row r="52" spans="1:328" x14ac:dyDescent="0.25">
      <c r="A52" s="33">
        <v>49</v>
      </c>
      <c r="B52" s="32"/>
      <c r="C52" s="32"/>
      <c r="D52" s="52"/>
      <c r="E52" s="52"/>
      <c r="F52" s="52"/>
      <c r="G52" s="58">
        <f t="shared" si="7"/>
        <v>0</v>
      </c>
      <c r="H52" s="59">
        <f t="shared" si="3"/>
        <v>0</v>
      </c>
      <c r="I52" s="60">
        <f t="shared" si="8"/>
        <v>0</v>
      </c>
      <c r="K52" s="61">
        <f t="shared" si="4"/>
        <v>0</v>
      </c>
      <c r="L52" s="65">
        <f t="shared" si="5"/>
        <v>0</v>
      </c>
      <c r="N52" s="2"/>
      <c r="O52" s="2"/>
      <c r="P52" s="2"/>
      <c r="Q52" s="2"/>
      <c r="R52" s="2"/>
      <c r="S52" s="28"/>
      <c r="T52" s="34"/>
      <c r="U52" s="35"/>
      <c r="V52" s="35"/>
      <c r="W52" s="35"/>
      <c r="X52" s="36"/>
      <c r="Y52" s="28"/>
      <c r="Z52" s="34"/>
      <c r="AA52" s="35"/>
      <c r="AB52" s="35"/>
      <c r="AC52" s="35"/>
      <c r="AD52" s="36"/>
      <c r="AE52" s="28"/>
      <c r="AF52" s="34"/>
      <c r="AG52" s="35"/>
      <c r="AH52" s="35"/>
      <c r="AI52" s="35"/>
      <c r="AJ52" s="36"/>
      <c r="AK52" s="28">
        <f>SUM(AF52:AI52)*$E52/[1]Сварка!$F$54</f>
        <v>0</v>
      </c>
      <c r="AL52" s="34"/>
      <c r="AM52" s="35"/>
      <c r="AN52" s="35"/>
      <c r="AO52" s="35"/>
      <c r="AP52" s="36"/>
      <c r="AQ52" s="28">
        <f>SUM(AL52:AO52)*$E52/[1]Сварка!$F$54</f>
        <v>0</v>
      </c>
      <c r="AR52" s="34"/>
      <c r="AS52" s="35"/>
      <c r="AT52" s="35"/>
      <c r="AU52" s="35"/>
      <c r="AV52" s="36"/>
      <c r="AW52" s="28">
        <f>SUM(AR52:AU52)*$E52/[1]Сварка!$F$54</f>
        <v>0</v>
      </c>
      <c r="AX52" s="34"/>
      <c r="AY52" s="35"/>
      <c r="AZ52" s="35"/>
      <c r="BA52" s="35"/>
      <c r="BB52" s="36"/>
      <c r="BC52" s="28">
        <f>SUM(AX52:BA52)*$E52/[1]Сварка!$F$54</f>
        <v>0</v>
      </c>
      <c r="BD52" s="34"/>
      <c r="BE52" s="35"/>
      <c r="BF52" s="35"/>
      <c r="BG52" s="35"/>
      <c r="BH52" s="36"/>
      <c r="BI52" s="28">
        <f>SUM(BD52:BG52)*$E52/[1]Сварка!$F$54</f>
        <v>0</v>
      </c>
      <c r="BJ52" s="34"/>
      <c r="BK52" s="35"/>
      <c r="BL52" s="35"/>
      <c r="BM52" s="35"/>
      <c r="BN52" s="36"/>
      <c r="BO52" s="28">
        <f>SUM(BJ52:BM52)*$E52/[1]Сварка!$F$54</f>
        <v>0</v>
      </c>
      <c r="BP52" s="34"/>
      <c r="BQ52" s="35"/>
      <c r="BR52" s="35"/>
      <c r="BS52" s="35"/>
      <c r="BT52" s="36"/>
      <c r="BU52" s="28">
        <f>SUM(BP52:BS52)*$E52/[1]Сварка!$F$54</f>
        <v>0</v>
      </c>
      <c r="BV52" s="34"/>
      <c r="BW52" s="35"/>
      <c r="BX52" s="35"/>
      <c r="BY52" s="35"/>
      <c r="BZ52" s="36"/>
      <c r="CA52" s="28">
        <f>SUM(BV52:BY52)*$E52/[1]Сварка!$F$54</f>
        <v>0</v>
      </c>
      <c r="CB52" s="34"/>
      <c r="CC52" s="35"/>
      <c r="CD52" s="35"/>
      <c r="CE52" s="35"/>
      <c r="CF52" s="36"/>
      <c r="CG52" s="28">
        <f>SUM(CB52:CE52)*$E52/[1]Сварка!$F$54</f>
        <v>0</v>
      </c>
      <c r="CH52" s="34"/>
      <c r="CI52" s="35"/>
      <c r="CJ52" s="35"/>
      <c r="CK52" s="35"/>
      <c r="CL52" s="36"/>
      <c r="CM52" s="28">
        <f>SUM(CH52:CK52)*$E52/[1]Сварка!$F$54</f>
        <v>0</v>
      </c>
      <c r="CN52" s="34"/>
      <c r="CO52" s="35"/>
      <c r="CP52" s="35"/>
      <c r="CQ52" s="35"/>
      <c r="CR52" s="36"/>
      <c r="CS52" s="28">
        <f>SUM(CN52:CQ52)*$E52/[1]Сварка!$F$54</f>
        <v>0</v>
      </c>
      <c r="CT52" s="34"/>
      <c r="CU52" s="35"/>
      <c r="CV52" s="35"/>
      <c r="CW52" s="35"/>
      <c r="CX52" s="36"/>
      <c r="CY52" s="28">
        <f>SUM(CT52:CW52)*$E52/[1]Сварка!$F$54</f>
        <v>0</v>
      </c>
      <c r="CZ52" s="34"/>
      <c r="DA52" s="35"/>
      <c r="DB52" s="35"/>
      <c r="DC52" s="35"/>
      <c r="DD52" s="36"/>
      <c r="DE52" s="28">
        <f>SUM(CZ52:DC52)*$E52/[1]Сварка!$F$54</f>
        <v>0</v>
      </c>
      <c r="DF52" s="34"/>
      <c r="DG52" s="35"/>
      <c r="DH52" s="35"/>
      <c r="DI52" s="35"/>
      <c r="DJ52" s="36"/>
      <c r="DK52" s="28">
        <f>SUM(DF52:DI52)*$E52/[1]Сварка!$F$54</f>
        <v>0</v>
      </c>
      <c r="DL52" s="34"/>
      <c r="DM52" s="35"/>
      <c r="DN52" s="35"/>
      <c r="DO52" s="35"/>
      <c r="DP52" s="36"/>
      <c r="DQ52" s="28">
        <f>SUM(DL52:DO52)*$E52/[1]Сварка!$F$54</f>
        <v>0</v>
      </c>
      <c r="DR52" s="34"/>
      <c r="DS52" s="35"/>
      <c r="DT52" s="35"/>
      <c r="DU52" s="35"/>
      <c r="DV52" s="36"/>
      <c r="DW52" s="28">
        <f>SUM(DR52:DU52)*$E52/[1]Сварка!$F$54</f>
        <v>0</v>
      </c>
      <c r="DX52" s="34"/>
      <c r="DY52" s="35"/>
      <c r="DZ52" s="35"/>
      <c r="EA52" s="35"/>
      <c r="EB52" s="36"/>
      <c r="EC52" s="28">
        <f>SUM(DX52:EA52)*$E52/[1]Сварка!$F$54</f>
        <v>0</v>
      </c>
      <c r="ED52" s="34"/>
      <c r="EE52" s="35"/>
      <c r="EF52" s="35"/>
      <c r="EG52" s="35"/>
      <c r="EH52" s="36"/>
      <c r="EI52" s="28">
        <f>SUM(ED52:EG52)*$E52/[1]Сварка!$F$54</f>
        <v>0</v>
      </c>
      <c r="EJ52" s="34"/>
      <c r="EK52" s="35"/>
      <c r="EL52" s="35"/>
      <c r="EM52" s="35"/>
      <c r="EN52" s="36"/>
      <c r="EO52" s="28">
        <f>SUM(EJ52:EM52)*$E52/[1]Сварка!$F$54</f>
        <v>0</v>
      </c>
      <c r="EP52" s="34"/>
      <c r="EQ52" s="35"/>
      <c r="ER52" s="35"/>
      <c r="ES52" s="35"/>
      <c r="ET52" s="36"/>
      <c r="EU52" s="28">
        <f>SUM(EP52:ES52)*$E52/[1]Сварка!$F$54</f>
        <v>0</v>
      </c>
      <c r="EV52" s="34"/>
      <c r="EW52" s="35"/>
      <c r="EX52" s="35"/>
      <c r="EY52" s="35"/>
      <c r="EZ52" s="36"/>
      <c r="FA52" s="28">
        <f>SUM(EV52:EY52)*$E52/[1]Сварка!$F$54</f>
        <v>0</v>
      </c>
      <c r="FB52" s="34"/>
      <c r="FC52" s="35"/>
      <c r="FD52" s="35"/>
      <c r="FE52" s="35"/>
      <c r="FF52" s="36"/>
      <c r="FG52" s="28">
        <f>SUM(FB52:FE52)*$E52/[1]Сварка!$F$54</f>
        <v>0</v>
      </c>
      <c r="FH52" s="34"/>
      <c r="FI52" s="35"/>
      <c r="FJ52" s="35"/>
      <c r="FK52" s="35"/>
      <c r="FL52" s="36"/>
      <c r="FM52" s="28">
        <f>SUM(FH52:FK52)*$E52/[1]Сварка!$F$54</f>
        <v>0</v>
      </c>
      <c r="FN52" s="34"/>
      <c r="FO52" s="35"/>
      <c r="FP52" s="35"/>
      <c r="FQ52" s="35"/>
      <c r="FR52" s="36"/>
      <c r="FS52" s="28">
        <f>SUM(FN52:FQ52)*$E52/[1]Сварка!$F$54</f>
        <v>0</v>
      </c>
      <c r="FT52" s="34"/>
      <c r="FU52" s="35"/>
      <c r="FV52" s="35"/>
      <c r="FW52" s="35"/>
      <c r="FX52" s="36"/>
      <c r="FY52" s="28">
        <f>SUM(FT52:FW52)*$E52/[1]Сварка!$F$54</f>
        <v>0</v>
      </c>
      <c r="FZ52" s="34"/>
      <c r="GA52" s="35"/>
      <c r="GB52" s="35"/>
      <c r="GC52" s="35"/>
      <c r="GD52" s="36"/>
      <c r="GE52" s="28">
        <f>SUM(FZ52:GC52)*$E52/[1]Сварка!$F$54</f>
        <v>0</v>
      </c>
      <c r="GF52" s="34"/>
      <c r="GG52" s="35"/>
      <c r="GH52" s="35"/>
      <c r="GI52" s="35"/>
      <c r="GJ52" s="36"/>
      <c r="GK52" s="28">
        <f>SUM(GF52:GI52)*$E52/[1]Сварка!$F$54</f>
        <v>0</v>
      </c>
      <c r="GL52" s="34"/>
      <c r="GM52" s="35"/>
      <c r="GN52" s="35"/>
      <c r="GO52" s="35"/>
      <c r="GP52" s="36"/>
      <c r="GQ52" s="28">
        <f>SUM(GL52:GO52)*$E52/[1]Сварка!$F$54</f>
        <v>0</v>
      </c>
      <c r="GR52" s="34"/>
      <c r="GS52" s="35"/>
      <c r="GT52" s="35"/>
      <c r="GU52" s="35"/>
      <c r="GV52" s="36"/>
      <c r="GW52" s="28">
        <f>SUM(GR52:GU52)*$E52/[1]Сварка!$F$54</f>
        <v>0</v>
      </c>
      <c r="GX52" s="34"/>
      <c r="GY52" s="35"/>
      <c r="GZ52" s="35"/>
      <c r="HA52" s="35"/>
      <c r="HB52" s="36"/>
      <c r="HC52" s="28">
        <f>SUM(GX52:HA52)*$E52/[1]Сварка!$F$54</f>
        <v>0</v>
      </c>
      <c r="HD52" s="34"/>
      <c r="HE52" s="35"/>
      <c r="HF52" s="35"/>
      <c r="HG52" s="35"/>
      <c r="HH52" s="36"/>
      <c r="HI52" s="28">
        <f>SUM(HD52:HG52)*$E52/[1]Сварка!$F$54</f>
        <v>0</v>
      </c>
      <c r="HJ52" s="34"/>
      <c r="HK52" s="35"/>
      <c r="HL52" s="35"/>
      <c r="HM52" s="35"/>
      <c r="HN52" s="36"/>
      <c r="HO52" s="28">
        <f>SUM(HJ52:HM52)*$E52/[1]Сварка!$F$54</f>
        <v>0</v>
      </c>
      <c r="HP52" s="34"/>
      <c r="HQ52" s="35"/>
      <c r="HR52" s="35"/>
      <c r="HS52" s="35"/>
      <c r="HT52" s="36"/>
      <c r="HU52" s="28">
        <f>SUM(HP52:HS52)*$E52/[1]Сварка!$F$54</f>
        <v>0</v>
      </c>
      <c r="HV52" s="34"/>
      <c r="HW52" s="35"/>
      <c r="HX52" s="35"/>
      <c r="HY52" s="35"/>
      <c r="HZ52" s="36"/>
      <c r="IA52" s="28">
        <f>SUM(HV52:HY52)*$E52/[1]Сварка!$F$54</f>
        <v>0</v>
      </c>
      <c r="IB52" s="34"/>
      <c r="IC52" s="35"/>
      <c r="ID52" s="35"/>
      <c r="IE52" s="35"/>
      <c r="IF52" s="36"/>
      <c r="IG52" s="28">
        <f>SUM(IB52:IE52)*$E52/[1]Сварка!$F$54</f>
        <v>0</v>
      </c>
      <c r="IH52" s="34"/>
      <c r="II52" s="35"/>
      <c r="IJ52" s="35"/>
      <c r="IK52" s="35"/>
      <c r="IL52" s="36"/>
      <c r="IM52" s="28">
        <f>SUM(IH52:IK52)*$E52/[1]Сварка!$F$54</f>
        <v>0</v>
      </c>
      <c r="IN52" s="34"/>
      <c r="IO52" s="35"/>
      <c r="IP52" s="35"/>
      <c r="IQ52" s="35"/>
      <c r="IR52" s="36"/>
      <c r="IS52" s="28">
        <f>SUM(IN52:IQ52)*$E52/[1]Сварка!$F$54</f>
        <v>0</v>
      </c>
      <c r="IT52" s="34"/>
      <c r="IU52" s="35"/>
      <c r="IV52" s="35"/>
      <c r="IW52" s="35"/>
      <c r="IX52" s="36"/>
      <c r="IY52" s="28">
        <f>SUM(IT52:IW52)*$E52/[1]Сварка!$F$54</f>
        <v>0</v>
      </c>
      <c r="IZ52" s="34"/>
      <c r="JA52" s="35"/>
      <c r="JB52" s="35"/>
      <c r="JC52" s="35"/>
      <c r="JD52" s="36"/>
      <c r="JE52" s="28">
        <f>SUM(IZ52:JC52)*$E52/[1]Сварка!$F$54</f>
        <v>0</v>
      </c>
      <c r="JF52" s="34"/>
      <c r="JG52" s="35"/>
      <c r="JH52" s="35"/>
      <c r="JI52" s="35"/>
      <c r="JJ52" s="36"/>
      <c r="JK52" s="28">
        <f>SUM(JF52:JI52)*$E52/[1]Сварка!$F$54</f>
        <v>0</v>
      </c>
      <c r="JL52" s="34"/>
      <c r="JM52" s="35"/>
      <c r="JN52" s="35"/>
      <c r="JO52" s="35"/>
      <c r="JP52" s="36"/>
      <c r="JQ52" s="28">
        <f>SUM(JL52:JO52)*$E52/[1]Сварка!$F$54</f>
        <v>0</v>
      </c>
      <c r="JR52" s="34"/>
      <c r="JS52" s="35"/>
      <c r="JT52" s="35"/>
      <c r="JU52" s="35"/>
      <c r="JV52" s="36"/>
      <c r="JW52" s="28">
        <f>SUM(JR52:JU52)*$E52/[1]Сварка!$F$54</f>
        <v>0</v>
      </c>
      <c r="JX52" s="34"/>
      <c r="JY52" s="35"/>
      <c r="JZ52" s="35"/>
      <c r="KA52" s="35"/>
      <c r="KB52" s="36"/>
      <c r="KC52" s="28">
        <f>SUM(JX52:KA52)*$E52/[1]Сварка!$F$54</f>
        <v>0</v>
      </c>
      <c r="KD52" s="34"/>
      <c r="KE52" s="35"/>
      <c r="KF52" s="35"/>
      <c r="KG52" s="35"/>
      <c r="KH52" s="36"/>
      <c r="KI52" s="28">
        <f>SUM(KD52:KG52)*$E52/[1]Сварка!$F$54</f>
        <v>0</v>
      </c>
      <c r="KJ52" s="34"/>
      <c r="KK52" s="35"/>
      <c r="KL52" s="35"/>
      <c r="KM52" s="35"/>
      <c r="KN52" s="36"/>
      <c r="KO52" s="28">
        <f>SUM(KJ52:KM52)*$E52/[1]Сварка!$F$54</f>
        <v>0</v>
      </c>
      <c r="KP52" s="34"/>
      <c r="KQ52" s="35"/>
      <c r="KR52" s="35"/>
      <c r="KS52" s="35"/>
      <c r="KT52" s="36"/>
      <c r="KU52" s="28">
        <f>SUM(KP52:KS52)*$E52/[1]Сварка!$F$54</f>
        <v>0</v>
      </c>
      <c r="KV52" s="34"/>
      <c r="KW52" s="35"/>
      <c r="KX52" s="35"/>
      <c r="KY52" s="35"/>
      <c r="KZ52" s="36"/>
      <c r="LA52" s="28">
        <f>SUM(KV52:KY52)*$E52/[1]Сварка!$F$54</f>
        <v>0</v>
      </c>
      <c r="LB52" s="34"/>
      <c r="LC52" s="35"/>
      <c r="LD52" s="35"/>
      <c r="LE52" s="35"/>
      <c r="LF52" s="36"/>
      <c r="LG52" s="28">
        <f>SUM(LB52:LE52)*$E52/[1]Сварка!$F$54</f>
        <v>0</v>
      </c>
      <c r="LH52" s="32" t="e">
        <f>N52+T52+Z52+AF52+AL52+AR52+AX52+BD52+BJ52+BP52+BV52+CB52+CH52+CN52+CT52+CZ52+DF52+DL52+DR52+DX52+ED52+EJ52+EP52+EV52+FB52+FH52+FN52+FT52+FZ52+GF52+GL52+GR52+GX52+HD52+HJ52+HP52+HV52+IB52+IH52+IN52+IT52+IZ52+JF52+JL52+JR52+JX52+KD52+KJ52+KP52+KV52+LB52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I52" s="3" t="e">
        <f>LH52*$E52/[1]Сварка!$F$54</f>
        <v>#REF!</v>
      </c>
      <c r="LJ52" s="32" t="e">
        <f>O52+U52+AA52+AG52+AM52+AS52+AY52+BE52+BK52+BQ52+BW52+CC52+CI52+CO52+CU52+DA52+DG52+DM52+DS52+DY52+EE52+EK52+EQ52+EW52+FC52+FI52+FO52+FU52+GA52+GG52+GM52+GS52+GY52+HE52+HK52+HQ52+HW52+IC52+II52+IO52+IU52+JA52+JG52+JM52+JS52+JY52+KE52+KK52+KQ52+KW52+LC52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K52" s="3" t="e">
        <f>LJ52*$E52/[1]Сварка!$F$54</f>
        <v>#REF!</v>
      </c>
      <c r="LL52" s="32" t="e">
        <f>P52+V52+AB52+AH52+AN52+AT52+AZ52+BF52+BL52+BR52+BX52+CD52+CJ52+CP52+CV52+DB52+DH52+DN52+DT52+DZ52+EF52+EL52+ER52+EX52+FD52+FJ52+FP52+FV52+GB52+GH52+GN52+GT52+GZ52+HF52+HL52+HR52+HX52+ID52+IJ52+IP52+IV52+JB52+JH52+JN52+JT52+JZ52+KF52+KL52+KR52+KX52+LD52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M52" s="3" t="e">
        <f>LL52*$E52/[1]Сварка!$F$54</f>
        <v>#REF!</v>
      </c>
      <c r="LN52" s="32" t="e">
        <f>Q52+W52+AC52+AI52+AO52+AU52+BA52+BG52+BM52+BS52+BY52+CE52+CK52+CQ52+CW52+DC52+DI52+DO52+DU52+EA52+EG52+EM52+ES52+EY52+FE52+FK52+FQ52+FW52+GC52+GI52+GO52+GU52+HA52+HG52+HM52+HS52+HY52+IE52+IK52+IQ52+IW52+JC52+JI52+JO52+JU52+KA52+KG52+KM52+KS52+KY52+LE52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O52" s="3" t="e">
        <f>LN52*$E52/[1]Сварка!$F$54</f>
        <v>#REF!</v>
      </c>
      <c r="LP52" s="32" t="e">
        <f t="shared" si="6"/>
        <v>#REF!</v>
      </c>
    </row>
    <row r="53" spans="1:328" ht="15.75" thickBot="1" x14ac:dyDescent="0.3">
      <c r="A53" s="33">
        <v>50</v>
      </c>
      <c r="B53" s="32"/>
      <c r="C53" s="32"/>
      <c r="D53" s="52"/>
      <c r="E53" s="52"/>
      <c r="F53" s="52"/>
      <c r="G53" s="58">
        <f t="shared" si="7"/>
        <v>0</v>
      </c>
      <c r="H53" s="59">
        <f t="shared" si="3"/>
        <v>0</v>
      </c>
      <c r="I53" s="60">
        <f t="shared" si="8"/>
        <v>0</v>
      </c>
      <c r="K53" s="61">
        <f t="shared" si="4"/>
        <v>0</v>
      </c>
      <c r="L53" s="65">
        <f t="shared" si="5"/>
        <v>0</v>
      </c>
      <c r="N53" s="2"/>
      <c r="O53" s="2"/>
      <c r="P53" s="2"/>
      <c r="Q53" s="2"/>
      <c r="R53" s="2"/>
      <c r="S53" s="28"/>
      <c r="T53" s="37"/>
      <c r="U53" s="38"/>
      <c r="V53" s="38"/>
      <c r="W53" s="38"/>
      <c r="X53" s="39"/>
      <c r="Y53" s="28"/>
      <c r="Z53" s="37"/>
      <c r="AA53" s="38"/>
      <c r="AB53" s="38"/>
      <c r="AC53" s="38"/>
      <c r="AD53" s="39"/>
      <c r="AE53" s="28"/>
      <c r="AF53" s="37"/>
      <c r="AG53" s="38"/>
      <c r="AH53" s="38"/>
      <c r="AI53" s="38"/>
      <c r="AJ53" s="39"/>
      <c r="AK53" s="28">
        <f>SUM(AF53:AI53)*$E53/[1]Сварка!$F$54</f>
        <v>0</v>
      </c>
      <c r="AL53" s="37"/>
      <c r="AM53" s="38"/>
      <c r="AN53" s="38"/>
      <c r="AO53" s="38"/>
      <c r="AP53" s="39"/>
      <c r="AQ53" s="28">
        <f>SUM(AL53:AO53)*$E53/[1]Сварка!$F$54</f>
        <v>0</v>
      </c>
      <c r="AR53" s="37"/>
      <c r="AS53" s="38"/>
      <c r="AT53" s="38"/>
      <c r="AU53" s="38"/>
      <c r="AV53" s="39"/>
      <c r="AW53" s="28">
        <f>SUM(AR53:AU53)*$E53/[1]Сварка!$F$54</f>
        <v>0</v>
      </c>
      <c r="AX53" s="37"/>
      <c r="AY53" s="38"/>
      <c r="AZ53" s="38"/>
      <c r="BA53" s="38"/>
      <c r="BB53" s="39"/>
      <c r="BC53" s="28">
        <f>SUM(AX53:BA53)*$E53/[1]Сварка!$F$54</f>
        <v>0</v>
      </c>
      <c r="BD53" s="37"/>
      <c r="BE53" s="38"/>
      <c r="BF53" s="38"/>
      <c r="BG53" s="38"/>
      <c r="BH53" s="39"/>
      <c r="BI53" s="28">
        <f>SUM(BD53:BG53)*$E53/[1]Сварка!$F$54</f>
        <v>0</v>
      </c>
      <c r="BJ53" s="37"/>
      <c r="BK53" s="38"/>
      <c r="BL53" s="38"/>
      <c r="BM53" s="38"/>
      <c r="BN53" s="39"/>
      <c r="BO53" s="28">
        <f>SUM(BJ53:BM53)*$E53/[1]Сварка!$F$54</f>
        <v>0</v>
      </c>
      <c r="BP53" s="37"/>
      <c r="BQ53" s="38"/>
      <c r="BR53" s="38"/>
      <c r="BS53" s="38"/>
      <c r="BT53" s="39"/>
      <c r="BU53" s="28">
        <f>SUM(BP53:BS53)*$E53/[1]Сварка!$F$54</f>
        <v>0</v>
      </c>
      <c r="BV53" s="37"/>
      <c r="BW53" s="38"/>
      <c r="BX53" s="38"/>
      <c r="BY53" s="38"/>
      <c r="BZ53" s="39"/>
      <c r="CA53" s="28">
        <f>SUM(BV53:BY53)*$E53/[1]Сварка!$F$54</f>
        <v>0</v>
      </c>
      <c r="CB53" s="37"/>
      <c r="CC53" s="38"/>
      <c r="CD53" s="38"/>
      <c r="CE53" s="38"/>
      <c r="CF53" s="39"/>
      <c r="CG53" s="28">
        <f>SUM(CB53:CE53)*$E53/[1]Сварка!$F$54</f>
        <v>0</v>
      </c>
      <c r="CH53" s="37"/>
      <c r="CI53" s="38"/>
      <c r="CJ53" s="38"/>
      <c r="CK53" s="38"/>
      <c r="CL53" s="39"/>
      <c r="CM53" s="28">
        <f>SUM(CH53:CK53)*$E53/[1]Сварка!$F$54</f>
        <v>0</v>
      </c>
      <c r="CN53" s="37"/>
      <c r="CO53" s="38"/>
      <c r="CP53" s="38"/>
      <c r="CQ53" s="38"/>
      <c r="CR53" s="39"/>
      <c r="CS53" s="28">
        <f>SUM(CN53:CQ53)*$E53/[1]Сварка!$F$54</f>
        <v>0</v>
      </c>
      <c r="CT53" s="37"/>
      <c r="CU53" s="38"/>
      <c r="CV53" s="38"/>
      <c r="CW53" s="38"/>
      <c r="CX53" s="39"/>
      <c r="CY53" s="28">
        <f>SUM(CT53:CW53)*$E53/[1]Сварка!$F$54</f>
        <v>0</v>
      </c>
      <c r="CZ53" s="37"/>
      <c r="DA53" s="38"/>
      <c r="DB53" s="38"/>
      <c r="DC53" s="38"/>
      <c r="DD53" s="39"/>
      <c r="DE53" s="28">
        <f>SUM(CZ53:DC53)*$E53/[1]Сварка!$F$54</f>
        <v>0</v>
      </c>
      <c r="DF53" s="37"/>
      <c r="DG53" s="38"/>
      <c r="DH53" s="38"/>
      <c r="DI53" s="38"/>
      <c r="DJ53" s="39"/>
      <c r="DK53" s="28">
        <f>SUM(DF53:DI53)*$E53/[1]Сварка!$F$54</f>
        <v>0</v>
      </c>
      <c r="DL53" s="37"/>
      <c r="DM53" s="38"/>
      <c r="DN53" s="38"/>
      <c r="DO53" s="38"/>
      <c r="DP53" s="39"/>
      <c r="DQ53" s="28">
        <f>SUM(DL53:DO53)*$E53/[1]Сварка!$F$54</f>
        <v>0</v>
      </c>
      <c r="DR53" s="37"/>
      <c r="DS53" s="38"/>
      <c r="DT53" s="38"/>
      <c r="DU53" s="38"/>
      <c r="DV53" s="39"/>
      <c r="DW53" s="28">
        <f>SUM(DR53:DU53)*$E53/[1]Сварка!$F$54</f>
        <v>0</v>
      </c>
      <c r="DX53" s="37"/>
      <c r="DY53" s="38"/>
      <c r="DZ53" s="38"/>
      <c r="EA53" s="38"/>
      <c r="EB53" s="39"/>
      <c r="EC53" s="28">
        <f>SUM(DX53:EA53)*$E53/[1]Сварка!$F$54</f>
        <v>0</v>
      </c>
      <c r="ED53" s="37"/>
      <c r="EE53" s="38"/>
      <c r="EF53" s="38"/>
      <c r="EG53" s="38"/>
      <c r="EH53" s="39"/>
      <c r="EI53" s="28">
        <f>SUM(ED53:EG53)*$E53/[1]Сварка!$F$54</f>
        <v>0</v>
      </c>
      <c r="EJ53" s="37"/>
      <c r="EK53" s="38"/>
      <c r="EL53" s="38"/>
      <c r="EM53" s="38"/>
      <c r="EN53" s="39"/>
      <c r="EO53" s="28">
        <f>SUM(EJ53:EM53)*$E53/[1]Сварка!$F$54</f>
        <v>0</v>
      </c>
      <c r="EP53" s="37"/>
      <c r="EQ53" s="38"/>
      <c r="ER53" s="38"/>
      <c r="ES53" s="38"/>
      <c r="ET53" s="39"/>
      <c r="EU53" s="28">
        <f>SUM(EP53:ES53)*$E53/[1]Сварка!$F$54</f>
        <v>0</v>
      </c>
      <c r="EV53" s="37"/>
      <c r="EW53" s="38"/>
      <c r="EX53" s="38"/>
      <c r="EY53" s="38"/>
      <c r="EZ53" s="39"/>
      <c r="FA53" s="28">
        <f>SUM(EV53:EY53)*$E53/[1]Сварка!$F$54</f>
        <v>0</v>
      </c>
      <c r="FB53" s="37"/>
      <c r="FC53" s="38"/>
      <c r="FD53" s="38"/>
      <c r="FE53" s="38"/>
      <c r="FF53" s="39"/>
      <c r="FG53" s="28">
        <f>SUM(FB53:FE53)*$E53/[1]Сварка!$F$54</f>
        <v>0</v>
      </c>
      <c r="FH53" s="37"/>
      <c r="FI53" s="38"/>
      <c r="FJ53" s="38"/>
      <c r="FK53" s="38"/>
      <c r="FL53" s="39"/>
      <c r="FM53" s="28">
        <f>SUM(FH53:FK53)*$E53/[1]Сварка!$F$54</f>
        <v>0</v>
      </c>
      <c r="FN53" s="37"/>
      <c r="FO53" s="38"/>
      <c r="FP53" s="38"/>
      <c r="FQ53" s="38"/>
      <c r="FR53" s="39"/>
      <c r="FS53" s="28">
        <f>SUM(FN53:FQ53)*$E53/[1]Сварка!$F$54</f>
        <v>0</v>
      </c>
      <c r="FT53" s="37"/>
      <c r="FU53" s="38"/>
      <c r="FV53" s="38"/>
      <c r="FW53" s="38"/>
      <c r="FX53" s="39"/>
      <c r="FY53" s="28">
        <f>SUM(FT53:FW53)*$E53/[1]Сварка!$F$54</f>
        <v>0</v>
      </c>
      <c r="FZ53" s="37"/>
      <c r="GA53" s="38"/>
      <c r="GB53" s="38"/>
      <c r="GC53" s="38"/>
      <c r="GD53" s="39"/>
      <c r="GE53" s="28">
        <f>SUM(FZ53:GC53)*$E53/[1]Сварка!$F$54</f>
        <v>0</v>
      </c>
      <c r="GF53" s="37"/>
      <c r="GG53" s="38"/>
      <c r="GH53" s="38"/>
      <c r="GI53" s="38"/>
      <c r="GJ53" s="39"/>
      <c r="GK53" s="28">
        <f>SUM(GF53:GI53)*$E53/[1]Сварка!$F$54</f>
        <v>0</v>
      </c>
      <c r="GL53" s="37"/>
      <c r="GM53" s="38"/>
      <c r="GN53" s="38"/>
      <c r="GO53" s="38"/>
      <c r="GP53" s="39"/>
      <c r="GQ53" s="28">
        <f>SUM(GL53:GO53)*$E53/[1]Сварка!$F$54</f>
        <v>0</v>
      </c>
      <c r="GR53" s="37"/>
      <c r="GS53" s="38"/>
      <c r="GT53" s="38"/>
      <c r="GU53" s="38"/>
      <c r="GV53" s="39"/>
      <c r="GW53" s="28">
        <f>SUM(GR53:GU53)*$E53/[1]Сварка!$F$54</f>
        <v>0</v>
      </c>
      <c r="GX53" s="37"/>
      <c r="GY53" s="38"/>
      <c r="GZ53" s="38"/>
      <c r="HA53" s="38"/>
      <c r="HB53" s="39"/>
      <c r="HC53" s="28">
        <f>SUM(GX53:HA53)*$E53/[1]Сварка!$F$54</f>
        <v>0</v>
      </c>
      <c r="HD53" s="37"/>
      <c r="HE53" s="38"/>
      <c r="HF53" s="38"/>
      <c r="HG53" s="38"/>
      <c r="HH53" s="39"/>
      <c r="HI53" s="28">
        <f>SUM(HD53:HG53)*$E53/[1]Сварка!$F$54</f>
        <v>0</v>
      </c>
      <c r="HJ53" s="37"/>
      <c r="HK53" s="38"/>
      <c r="HL53" s="38"/>
      <c r="HM53" s="38"/>
      <c r="HN53" s="39"/>
      <c r="HO53" s="28">
        <f>SUM(HJ53:HM53)*$E53/[1]Сварка!$F$54</f>
        <v>0</v>
      </c>
      <c r="HP53" s="37"/>
      <c r="HQ53" s="38"/>
      <c r="HR53" s="38"/>
      <c r="HS53" s="38"/>
      <c r="HT53" s="39"/>
      <c r="HU53" s="28">
        <f>SUM(HP53:HS53)*$E53/[1]Сварка!$F$54</f>
        <v>0</v>
      </c>
      <c r="HV53" s="37"/>
      <c r="HW53" s="38"/>
      <c r="HX53" s="38"/>
      <c r="HY53" s="38"/>
      <c r="HZ53" s="39"/>
      <c r="IA53" s="28">
        <f>SUM(HV53:HY53)*$E53/[1]Сварка!$F$54</f>
        <v>0</v>
      </c>
      <c r="IB53" s="37"/>
      <c r="IC53" s="38"/>
      <c r="ID53" s="38"/>
      <c r="IE53" s="38"/>
      <c r="IF53" s="39"/>
      <c r="IG53" s="28">
        <f>SUM(IB53:IE53)*$E53/[1]Сварка!$F$54</f>
        <v>0</v>
      </c>
      <c r="IH53" s="37"/>
      <c r="II53" s="38"/>
      <c r="IJ53" s="38"/>
      <c r="IK53" s="38"/>
      <c r="IL53" s="39"/>
      <c r="IM53" s="28">
        <f>SUM(IH53:IK53)*$E53/[1]Сварка!$F$54</f>
        <v>0</v>
      </c>
      <c r="IN53" s="37"/>
      <c r="IO53" s="38"/>
      <c r="IP53" s="38"/>
      <c r="IQ53" s="38"/>
      <c r="IR53" s="39"/>
      <c r="IS53" s="28">
        <f>SUM(IN53:IQ53)*$E53/[1]Сварка!$F$54</f>
        <v>0</v>
      </c>
      <c r="IT53" s="37"/>
      <c r="IU53" s="38"/>
      <c r="IV53" s="38"/>
      <c r="IW53" s="38"/>
      <c r="IX53" s="39"/>
      <c r="IY53" s="28">
        <f>SUM(IT53:IW53)*$E53/[1]Сварка!$F$54</f>
        <v>0</v>
      </c>
      <c r="IZ53" s="37"/>
      <c r="JA53" s="38"/>
      <c r="JB53" s="38"/>
      <c r="JC53" s="38"/>
      <c r="JD53" s="39"/>
      <c r="JE53" s="28">
        <f>SUM(IZ53:JC53)*$E53/[1]Сварка!$F$54</f>
        <v>0</v>
      </c>
      <c r="JF53" s="37"/>
      <c r="JG53" s="38"/>
      <c r="JH53" s="38"/>
      <c r="JI53" s="38"/>
      <c r="JJ53" s="39"/>
      <c r="JK53" s="28">
        <f>SUM(JF53:JI53)*$E53/[1]Сварка!$F$54</f>
        <v>0</v>
      </c>
      <c r="JL53" s="37"/>
      <c r="JM53" s="38"/>
      <c r="JN53" s="38"/>
      <c r="JO53" s="38"/>
      <c r="JP53" s="39"/>
      <c r="JQ53" s="28">
        <f>SUM(JL53:JO53)*$E53/[1]Сварка!$F$54</f>
        <v>0</v>
      </c>
      <c r="JR53" s="37"/>
      <c r="JS53" s="38"/>
      <c r="JT53" s="38"/>
      <c r="JU53" s="38"/>
      <c r="JV53" s="39"/>
      <c r="JW53" s="28">
        <f>SUM(JR53:JU53)*$E53/[1]Сварка!$F$54</f>
        <v>0</v>
      </c>
      <c r="JX53" s="37"/>
      <c r="JY53" s="38"/>
      <c r="JZ53" s="38"/>
      <c r="KA53" s="38"/>
      <c r="KB53" s="39"/>
      <c r="KC53" s="28">
        <f>SUM(JX53:KA53)*$E53/[1]Сварка!$F$54</f>
        <v>0</v>
      </c>
      <c r="KD53" s="37"/>
      <c r="KE53" s="38"/>
      <c r="KF53" s="38"/>
      <c r="KG53" s="38"/>
      <c r="KH53" s="39"/>
      <c r="KI53" s="28">
        <f>SUM(KD53:KG53)*$E53/[1]Сварка!$F$54</f>
        <v>0</v>
      </c>
      <c r="KJ53" s="37"/>
      <c r="KK53" s="38"/>
      <c r="KL53" s="38"/>
      <c r="KM53" s="38"/>
      <c r="KN53" s="39"/>
      <c r="KO53" s="28">
        <f>SUM(KJ53:KM53)*$E53/[1]Сварка!$F$54</f>
        <v>0</v>
      </c>
      <c r="KP53" s="37"/>
      <c r="KQ53" s="38"/>
      <c r="KR53" s="38"/>
      <c r="KS53" s="38"/>
      <c r="KT53" s="39"/>
      <c r="KU53" s="28">
        <f>SUM(KP53:KS53)*$E53/[1]Сварка!$F$54</f>
        <v>0</v>
      </c>
      <c r="KV53" s="37"/>
      <c r="KW53" s="38"/>
      <c r="KX53" s="38"/>
      <c r="KY53" s="38"/>
      <c r="KZ53" s="39"/>
      <c r="LA53" s="28">
        <f>SUM(KV53:KY53)*$E53/[1]Сварка!$F$54</f>
        <v>0</v>
      </c>
      <c r="LB53" s="37"/>
      <c r="LC53" s="38"/>
      <c r="LD53" s="38"/>
      <c r="LE53" s="38"/>
      <c r="LF53" s="39"/>
      <c r="LG53" s="28">
        <f>SUM(LB53:LE53)*$E53/[1]Сварка!$F$54</f>
        <v>0</v>
      </c>
      <c r="LH53" s="32" t="e">
        <f>N53+T53+Z53+AF53+AL53+AR53+AX53+BD53+BJ53+BP53+BV53+CB53+CH53+CN53+CT53+CZ53+DF53+DL53+DR53+DX53+ED53+EJ53+EP53+EV53+FB53+FH53+FN53+FT53+FZ53+GF53+GL53+GR53+GX53+HD53+HJ53+HP53+HV53+IB53+IH53+IN53+IT53+IZ53+JF53+JL53+JR53+JX53+KD53+KJ53+KP53+KV53+LB53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I53" s="3" t="e">
        <f>LH53*$E53/[1]Сварка!$F$54</f>
        <v>#REF!</v>
      </c>
      <c r="LJ53" s="32" t="e">
        <f>O53+U53+AA53+AG53+AM53+AS53+AY53+BE53+BK53+BQ53+BW53+CC53+CI53+CO53+CU53+DA53+DG53+DM53+DS53+DY53+EE53+EK53+EQ53+EW53+FC53+FI53+FO53+FU53+GA53+GG53+GM53+GS53+GY53+HE53+HK53+HQ53+HW53+IC53+II53+IO53+IU53+JA53+JG53+JM53+JS53+JY53+KE53+KK53+KQ53+KW53+LC53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K53" s="3" t="e">
        <f>LJ53*$E53/[1]Сварка!$F$54</f>
        <v>#REF!</v>
      </c>
      <c r="LL53" s="32" t="e">
        <f>P53+V53+AB53+AH53+AN53+AT53+AZ53+BF53+BL53+BR53+BX53+CD53+CJ53+CP53+CV53+DB53+DH53+DN53+DT53+DZ53+EF53+EL53+ER53+EX53+FD53+FJ53+FP53+FV53+GB53+GH53+GN53+GT53+GZ53+HF53+HL53+HR53+HX53+ID53+IJ53+IP53+IV53+JB53+JH53+JN53+JT53+JZ53+KF53+KL53+KR53+KX53+LD53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M53" s="3" t="e">
        <f>LL53*$E53/[1]Сварка!$F$54</f>
        <v>#REF!</v>
      </c>
      <c r="LN53" s="32" t="e">
        <f>Q53+W53+AC53+AI53+AO53+AU53+BA53+BG53+BM53+BS53+BY53+CE53+CK53+CQ53+CW53+DC53+DI53+DO53+DU53+EA53+EG53+EM53+ES53+EY53+FE53+FK53+FQ53+FW53+GC53+GI53+GO53+GU53+HA53+HG53+HM53+HS53+HY53+IE53+IK53+IQ53+IW53+JC53+JI53+JO53+JU53+KA53+KG53+KM53+KS53+KY53+LE53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  <c r="LO53" s="3" t="e">
        <f>LN53*$E53/[1]Сварка!$F$54</f>
        <v>#REF!</v>
      </c>
      <c r="LP53" s="32" t="e">
        <f t="shared" si="6"/>
        <v>#REF!</v>
      </c>
    </row>
    <row r="54" spans="1:328" x14ac:dyDescent="0.25">
      <c r="K54" s="45">
        <f>SUM(K4:K53)</f>
        <v>1</v>
      </c>
      <c r="S54" s="40"/>
      <c r="Y54" s="40"/>
      <c r="Z54" s="13"/>
      <c r="AA54" s="13"/>
      <c r="AB54" s="13"/>
      <c r="AC54" s="13"/>
      <c r="AD54" s="13"/>
      <c r="AE54" s="40"/>
      <c r="AF54" s="13"/>
      <c r="AG54" s="13"/>
      <c r="AH54" s="13"/>
      <c r="AI54" s="13"/>
      <c r="AJ54" s="13"/>
      <c r="AK54" s="40">
        <f>SUM(AK4:AK53)</f>
        <v>0</v>
      </c>
      <c r="AL54" s="13"/>
      <c r="AM54" s="13"/>
      <c r="AN54" s="13"/>
      <c r="AO54" s="13"/>
      <c r="AP54" s="13"/>
      <c r="AQ54" s="40">
        <f>SUM(AQ4:AQ53)</f>
        <v>0</v>
      </c>
      <c r="AR54" s="13"/>
      <c r="AS54" s="13"/>
      <c r="AT54" s="13"/>
      <c r="AU54" s="13"/>
      <c r="AV54" s="13"/>
      <c r="AW54" s="40">
        <f>SUM(AW4:AW53)</f>
        <v>0</v>
      </c>
      <c r="AX54" s="13"/>
      <c r="AY54" s="13"/>
      <c r="AZ54" s="13"/>
      <c r="BA54" s="13"/>
      <c r="BB54" s="13"/>
      <c r="BC54" s="40">
        <f>SUM(BC4:BC53)</f>
        <v>0</v>
      </c>
      <c r="BD54" s="13"/>
      <c r="BE54" s="13"/>
      <c r="BF54" s="13"/>
      <c r="BG54" s="13"/>
      <c r="BH54" s="13"/>
      <c r="BI54" s="40">
        <f>SUM(BI4:BI53)</f>
        <v>0</v>
      </c>
      <c r="BJ54" s="13"/>
      <c r="BK54" s="13"/>
      <c r="BL54" s="13"/>
      <c r="BM54" s="13"/>
      <c r="BN54" s="13"/>
      <c r="BO54" s="40">
        <f>SUM(BO4:BO53)</f>
        <v>0</v>
      </c>
      <c r="BP54" s="13"/>
      <c r="BQ54" s="13"/>
      <c r="BR54" s="13"/>
      <c r="BS54" s="13"/>
      <c r="BT54" s="13"/>
      <c r="BU54" s="40">
        <f>SUM(BU4:BU53)</f>
        <v>0</v>
      </c>
      <c r="BV54" s="13"/>
      <c r="BW54" s="13"/>
      <c r="BX54" s="13"/>
      <c r="BY54" s="13"/>
      <c r="BZ54" s="13"/>
      <c r="CA54" s="40">
        <f>SUM(CA4:CA53)</f>
        <v>0</v>
      </c>
      <c r="CB54" s="13"/>
      <c r="CC54" s="13"/>
      <c r="CD54" s="13"/>
      <c r="CE54" s="13"/>
      <c r="CF54" s="13"/>
      <c r="CG54" s="40">
        <f>SUM(CG4:CG53)</f>
        <v>0</v>
      </c>
      <c r="CH54" s="13"/>
      <c r="CI54" s="13"/>
      <c r="CJ54" s="13"/>
      <c r="CK54" s="13"/>
      <c r="CL54" s="13"/>
      <c r="CM54" s="40">
        <f>SUM(CM4:CM53)</f>
        <v>0</v>
      </c>
      <c r="CN54" s="13"/>
      <c r="CO54" s="13"/>
      <c r="CP54" s="13"/>
      <c r="CQ54" s="13"/>
      <c r="CR54" s="13"/>
      <c r="CS54" s="40">
        <f>SUM(CS4:CS53)</f>
        <v>0</v>
      </c>
      <c r="CT54" s="13"/>
      <c r="CU54" s="13"/>
      <c r="CV54" s="13"/>
      <c r="CW54" s="13"/>
      <c r="CX54" s="13"/>
      <c r="CY54" s="40">
        <f>SUM(CY4:CY53)</f>
        <v>0</v>
      </c>
      <c r="CZ54" s="13"/>
      <c r="DA54" s="13"/>
      <c r="DB54" s="13"/>
      <c r="DC54" s="13"/>
      <c r="DD54" s="13"/>
      <c r="DE54" s="40">
        <f>SUM(DE4:DE53)</f>
        <v>0</v>
      </c>
      <c r="DF54" s="13"/>
      <c r="DG54" s="13"/>
      <c r="DH54" s="13"/>
      <c r="DI54" s="13"/>
      <c r="DJ54" s="13"/>
      <c r="DK54" s="40">
        <f>SUM(DK4:DK53)</f>
        <v>0</v>
      </c>
      <c r="DL54" s="13"/>
      <c r="DM54" s="13"/>
      <c r="DN54" s="13"/>
      <c r="DO54" s="13"/>
      <c r="DP54" s="13"/>
      <c r="DQ54" s="40">
        <f>SUM(DQ4:DQ53)</f>
        <v>0</v>
      </c>
      <c r="DR54" s="13"/>
      <c r="DS54" s="13"/>
      <c r="DT54" s="13"/>
      <c r="DU54" s="13"/>
      <c r="DV54" s="13"/>
      <c r="DW54" s="40">
        <f>SUM(DW4:DW53)</f>
        <v>0</v>
      </c>
      <c r="DX54" s="13"/>
      <c r="DY54" s="13"/>
      <c r="DZ54" s="13"/>
      <c r="EA54" s="13"/>
      <c r="EB54" s="13"/>
      <c r="EC54" s="40">
        <f>SUM(EC4:EC53)</f>
        <v>0</v>
      </c>
      <c r="ED54" s="13"/>
      <c r="EE54" s="13"/>
      <c r="EF54" s="13"/>
      <c r="EG54" s="13"/>
      <c r="EH54" s="13"/>
      <c r="EI54" s="40">
        <f>SUM(EI4:EI53)</f>
        <v>0</v>
      </c>
      <c r="EJ54" s="13"/>
      <c r="EK54" s="13"/>
      <c r="EL54" s="13"/>
      <c r="EM54" s="13"/>
      <c r="EN54" s="13"/>
      <c r="EO54" s="40">
        <f>SUM(EO4:EO53)</f>
        <v>0</v>
      </c>
      <c r="EP54" s="13"/>
      <c r="EQ54" s="13"/>
      <c r="ER54" s="13"/>
      <c r="ES54" s="13"/>
      <c r="ET54" s="13"/>
      <c r="EU54" s="40">
        <f>SUM(EU4:EU53)</f>
        <v>0</v>
      </c>
      <c r="EV54" s="13"/>
      <c r="EW54" s="13"/>
      <c r="EX54" s="13"/>
      <c r="EY54" s="13"/>
      <c r="EZ54" s="13"/>
      <c r="FA54" s="40">
        <f>SUM(FA4:FA53)</f>
        <v>0</v>
      </c>
      <c r="FB54" s="13"/>
      <c r="FC54" s="13"/>
      <c r="FD54" s="13"/>
      <c r="FE54" s="13"/>
      <c r="FF54" s="13"/>
      <c r="FG54" s="40">
        <f>SUM(FG4:FG53)</f>
        <v>0</v>
      </c>
      <c r="FH54" s="13"/>
      <c r="FI54" s="13"/>
      <c r="FJ54" s="13"/>
      <c r="FK54" s="13"/>
      <c r="FL54" s="13"/>
      <c r="FM54" s="40">
        <f>SUM(FM4:FM53)</f>
        <v>0</v>
      </c>
      <c r="FN54" s="13"/>
      <c r="FO54" s="13"/>
      <c r="FP54" s="13"/>
      <c r="FQ54" s="13"/>
      <c r="FR54" s="13"/>
      <c r="FS54" s="40">
        <f>SUM(FS4:FS53)</f>
        <v>0</v>
      </c>
      <c r="FT54" s="13"/>
      <c r="FU54" s="13"/>
      <c r="FV54" s="13"/>
      <c r="FW54" s="13"/>
      <c r="FX54" s="13"/>
      <c r="FY54" s="40">
        <f>SUM(FY4:FY53)</f>
        <v>0</v>
      </c>
      <c r="FZ54" s="13"/>
      <c r="GA54" s="13"/>
      <c r="GB54" s="13"/>
      <c r="GC54" s="13"/>
      <c r="GD54" s="13"/>
      <c r="GE54" s="40">
        <f>SUM(GE4:GE53)</f>
        <v>0</v>
      </c>
      <c r="GF54" s="13"/>
      <c r="GG54" s="13"/>
      <c r="GH54" s="13"/>
      <c r="GI54" s="13"/>
      <c r="GJ54" s="13"/>
      <c r="GK54" s="40">
        <f>SUM(GK4:GK53)</f>
        <v>0</v>
      </c>
      <c r="GL54" s="13"/>
      <c r="GM54" s="13"/>
      <c r="GN54" s="13"/>
      <c r="GO54" s="13"/>
      <c r="GP54" s="13"/>
      <c r="GQ54" s="40">
        <f>SUM(GQ4:GQ53)</f>
        <v>0</v>
      </c>
      <c r="GR54" s="13"/>
      <c r="GS54" s="13"/>
      <c r="GT54" s="13"/>
      <c r="GU54" s="13"/>
      <c r="GV54" s="13"/>
      <c r="GW54" s="40">
        <f>SUM(GW4:GW53)</f>
        <v>0</v>
      </c>
      <c r="GX54" s="13"/>
      <c r="GY54" s="13"/>
      <c r="GZ54" s="13"/>
      <c r="HA54" s="13"/>
      <c r="HB54" s="13"/>
      <c r="HC54" s="40">
        <f>SUM(HC4:HC53)</f>
        <v>0</v>
      </c>
      <c r="HD54" s="13"/>
      <c r="HE54" s="13"/>
      <c r="HF54" s="13"/>
      <c r="HG54" s="13"/>
      <c r="HH54" s="13"/>
      <c r="HI54" s="40">
        <f>SUM(HI4:HI53)</f>
        <v>0</v>
      </c>
      <c r="HJ54" s="13"/>
      <c r="HK54" s="13"/>
      <c r="HL54" s="13"/>
      <c r="HM54" s="13"/>
      <c r="HN54" s="13"/>
      <c r="HO54" s="40">
        <f>SUM(HO4:HO53)</f>
        <v>0</v>
      </c>
      <c r="HP54" s="13"/>
      <c r="HQ54" s="13"/>
      <c r="HR54" s="13"/>
      <c r="HS54" s="13"/>
      <c r="HT54" s="13"/>
      <c r="HU54" s="40">
        <f>SUM(HU4:HU53)</f>
        <v>0</v>
      </c>
      <c r="HV54" s="13"/>
      <c r="HW54" s="13"/>
      <c r="HX54" s="13"/>
      <c r="HY54" s="13"/>
      <c r="HZ54" s="13"/>
      <c r="IA54" s="40">
        <f>SUM(IA4:IA53)</f>
        <v>0</v>
      </c>
      <c r="IB54" s="13"/>
      <c r="IC54" s="13"/>
      <c r="ID54" s="13"/>
      <c r="IE54" s="13"/>
      <c r="IF54" s="13"/>
      <c r="IG54" s="40">
        <f>SUM(IG4:IG53)</f>
        <v>0</v>
      </c>
      <c r="IH54" s="13"/>
      <c r="II54" s="13"/>
      <c r="IJ54" s="13"/>
      <c r="IK54" s="13"/>
      <c r="IL54" s="13"/>
      <c r="IM54" s="40">
        <f>SUM(IM4:IM53)</f>
        <v>0</v>
      </c>
      <c r="IN54" s="13"/>
      <c r="IO54" s="13"/>
      <c r="IP54" s="13"/>
      <c r="IQ54" s="13"/>
      <c r="IR54" s="13"/>
      <c r="IS54" s="40">
        <f>SUM(IS4:IS53)</f>
        <v>0</v>
      </c>
      <c r="IT54" s="13"/>
      <c r="IU54" s="13"/>
      <c r="IV54" s="13"/>
      <c r="IW54" s="13"/>
      <c r="IX54" s="13"/>
      <c r="IY54" s="40">
        <f>SUM(IY4:IY53)</f>
        <v>0</v>
      </c>
      <c r="IZ54" s="13"/>
      <c r="JA54" s="13"/>
      <c r="JB54" s="13"/>
      <c r="JC54" s="13"/>
      <c r="JD54" s="13"/>
      <c r="JE54" s="40">
        <f>SUM(JE4:JE53)</f>
        <v>0</v>
      </c>
      <c r="JF54" s="13"/>
      <c r="JG54" s="13"/>
      <c r="JH54" s="13"/>
      <c r="JI54" s="13"/>
      <c r="JJ54" s="13"/>
      <c r="JK54" s="40">
        <f>SUM(JK4:JK53)</f>
        <v>0</v>
      </c>
      <c r="JL54" s="13"/>
      <c r="JM54" s="13"/>
      <c r="JN54" s="13"/>
      <c r="JO54" s="13"/>
      <c r="JP54" s="13"/>
      <c r="JQ54" s="40">
        <f>SUM(JQ4:JQ53)</f>
        <v>0</v>
      </c>
      <c r="JR54" s="13"/>
      <c r="JS54" s="13"/>
      <c r="JT54" s="13"/>
      <c r="JU54" s="13"/>
      <c r="JV54" s="13"/>
      <c r="JW54" s="40">
        <f>SUM(JW4:JW53)</f>
        <v>0</v>
      </c>
      <c r="JX54" s="13"/>
      <c r="JY54" s="13"/>
      <c r="JZ54" s="13"/>
      <c r="KA54" s="13"/>
      <c r="KB54" s="13"/>
      <c r="KC54" s="40">
        <f>SUM(KC4:KC53)</f>
        <v>0</v>
      </c>
      <c r="KD54" s="13"/>
      <c r="KE54" s="13"/>
      <c r="KF54" s="13"/>
      <c r="KG54" s="13"/>
      <c r="KH54" s="13"/>
      <c r="KI54" s="40">
        <f>SUM(KI4:KI53)</f>
        <v>0</v>
      </c>
      <c r="KJ54" s="13"/>
      <c r="KK54" s="13"/>
      <c r="KL54" s="13"/>
      <c r="KM54" s="13"/>
      <c r="KN54" s="13"/>
      <c r="KO54" s="40">
        <f>SUM(KO4:KO53)</f>
        <v>0</v>
      </c>
      <c r="KP54" s="13"/>
      <c r="KQ54" s="13"/>
      <c r="KR54" s="13"/>
      <c r="KS54" s="13"/>
      <c r="KT54" s="13"/>
      <c r="KU54" s="40">
        <f>SUM(KU4:KU53)</f>
        <v>0</v>
      </c>
      <c r="KV54" s="13"/>
      <c r="KW54" s="13"/>
      <c r="KX54" s="13"/>
      <c r="KY54" s="13"/>
      <c r="KZ54" s="13"/>
      <c r="LA54" s="40">
        <f>SUM(LA4:LA53)</f>
        <v>0</v>
      </c>
      <c r="LB54" s="13"/>
      <c r="LC54" s="13"/>
      <c r="LD54" s="13"/>
      <c r="LE54" s="13"/>
      <c r="LF54" s="13"/>
      <c r="LG54" s="40">
        <f>SUM(LG4:LG53)</f>
        <v>0</v>
      </c>
      <c r="LH54" s="32" t="e">
        <f>SUM(LH4:LH53)</f>
        <v>#REF!</v>
      </c>
      <c r="LI54" s="4" t="e">
        <f t="shared" ref="LI54:LP54" si="9">SUM(LI4:LI53)</f>
        <v>#REF!</v>
      </c>
      <c r="LJ54" s="32" t="e">
        <f t="shared" si="9"/>
        <v>#REF!</v>
      </c>
      <c r="LK54" s="4" t="e">
        <f t="shared" si="9"/>
        <v>#REF!</v>
      </c>
      <c r="LL54" s="32" t="e">
        <f t="shared" si="9"/>
        <v>#REF!</v>
      </c>
      <c r="LM54" s="4" t="e">
        <f t="shared" si="9"/>
        <v>#REF!</v>
      </c>
      <c r="LN54" s="32" t="e">
        <f t="shared" si="9"/>
        <v>#REF!</v>
      </c>
      <c r="LO54" s="4" t="e">
        <f t="shared" si="9"/>
        <v>#REF!</v>
      </c>
      <c r="LP54" s="32" t="e">
        <f t="shared" si="9"/>
        <v>#REF!</v>
      </c>
    </row>
    <row r="55" spans="1:328" x14ac:dyDescent="0.25">
      <c r="H55" s="53">
        <f>D2-H2-K54</f>
        <v>0</v>
      </c>
      <c r="N55" s="33" t="s">
        <v>67</v>
      </c>
      <c r="O55" s="41">
        <f>SUMIF(R4:R53,1,S4:S53)</f>
        <v>0</v>
      </c>
      <c r="P55" s="13"/>
      <c r="Q55" s="13"/>
      <c r="T55" s="33" t="s">
        <v>67</v>
      </c>
      <c r="U55" s="41">
        <f>SUMIF(X4:X53,1,Y4:Y53)</f>
        <v>0</v>
      </c>
      <c r="V55" s="13"/>
      <c r="W55" s="13"/>
      <c r="Z55" s="33" t="s">
        <v>67</v>
      </c>
      <c r="AA55" s="41">
        <f>SUMIF(AD4:AD53,1,AE4:AE53)</f>
        <v>0</v>
      </c>
      <c r="AB55" s="13"/>
      <c r="AC55" s="13"/>
      <c r="AF55" s="33" t="s">
        <v>67</v>
      </c>
      <c r="AG55" s="41">
        <f>SUMIF(AJ4:AJ53,1,AK4:AK53)</f>
        <v>0</v>
      </c>
      <c r="AH55" s="13"/>
      <c r="AI55" s="13"/>
      <c r="AL55" s="33" t="s">
        <v>67</v>
      </c>
      <c r="AM55" s="41">
        <f>SUMIF(AP4:AP53,1,AQ4:AQ53)</f>
        <v>0</v>
      </c>
      <c r="AN55" s="13"/>
      <c r="AO55" s="13"/>
      <c r="AR55" s="33" t="s">
        <v>67</v>
      </c>
      <c r="AS55" s="41">
        <f>SUMIF(AV4:AV53,1,AW4:AW53)</f>
        <v>0</v>
      </c>
      <c r="AT55" s="13"/>
      <c r="AU55" s="13"/>
      <c r="AX55" s="33" t="s">
        <v>67</v>
      </c>
      <c r="AY55" s="41">
        <f>SUMIF(BB4:BB53,1,BC4:BC53)</f>
        <v>0</v>
      </c>
      <c r="AZ55" s="13"/>
      <c r="BA55" s="13"/>
      <c r="BD55" s="33" t="s">
        <v>67</v>
      </c>
      <c r="BE55" s="41">
        <f>SUMIF(BH4:BH53,1,BI4:BI53)</f>
        <v>0</v>
      </c>
      <c r="BF55" s="13"/>
      <c r="BG55" s="13"/>
      <c r="BJ55" s="33" t="s">
        <v>67</v>
      </c>
      <c r="BK55" s="41">
        <f>SUMIF(BN4:BN53,1,BO4:BO53)</f>
        <v>0</v>
      </c>
      <c r="BL55" s="13"/>
      <c r="BM55" s="13"/>
      <c r="BP55" s="33" t="s">
        <v>67</v>
      </c>
      <c r="BQ55" s="41">
        <f>SUMIF(BT4:BT53,1,BU4:BU53)</f>
        <v>0</v>
      </c>
      <c r="BR55" s="13"/>
      <c r="BS55" s="13"/>
      <c r="BV55" s="33" t="s">
        <v>67</v>
      </c>
      <c r="BW55" s="41">
        <f>SUMIF(BZ4:BZ53,1,CA4:CA53)</f>
        <v>0</v>
      </c>
      <c r="BX55" s="13"/>
      <c r="BY55" s="13"/>
      <c r="CB55" s="33" t="s">
        <v>67</v>
      </c>
      <c r="CC55" s="41">
        <f>SUMIF(CF4:CF53,1,CG4:CG53)</f>
        <v>0</v>
      </c>
      <c r="CD55" s="13"/>
      <c r="CE55" s="13"/>
      <c r="CH55" s="33" t="s">
        <v>67</v>
      </c>
      <c r="CI55" s="41">
        <f>SUMIF(CL4:CL53,1,CM4:CM53)</f>
        <v>0</v>
      </c>
      <c r="CJ55" s="13"/>
      <c r="CK55" s="13"/>
      <c r="CN55" s="33" t="s">
        <v>67</v>
      </c>
      <c r="CO55" s="41">
        <f>SUMIF(CR4:CR53,1,CS4:CS53)</f>
        <v>0</v>
      </c>
      <c r="CP55" s="13"/>
      <c r="CQ55" s="13"/>
      <c r="CT55" s="33" t="s">
        <v>67</v>
      </c>
      <c r="CU55" s="41">
        <f>SUMIF(CX4:CX53,1,CY4:CY53)</f>
        <v>0</v>
      </c>
      <c r="CV55" s="13"/>
      <c r="CW55" s="13"/>
      <c r="CZ55" s="33" t="s">
        <v>67</v>
      </c>
      <c r="DA55" s="41">
        <f>SUMIF(DD4:DD53,1,DE4:DE53)</f>
        <v>0</v>
      </c>
      <c r="DB55" s="13"/>
      <c r="DC55" s="13"/>
      <c r="DF55" s="33" t="s">
        <v>67</v>
      </c>
      <c r="DG55" s="41">
        <f>SUMIF(DJ4:DJ53,1,DK4:DK53)</f>
        <v>0</v>
      </c>
      <c r="DH55" s="13"/>
      <c r="DI55" s="13"/>
      <c r="DL55" s="33" t="s">
        <v>67</v>
      </c>
      <c r="DM55" s="41">
        <f>SUMIF(DP4:DP53,1,DQ4:DQ53)</f>
        <v>0</v>
      </c>
      <c r="DN55" s="13"/>
      <c r="DO55" s="13"/>
      <c r="DR55" s="33" t="s">
        <v>67</v>
      </c>
      <c r="DS55" s="41">
        <f>SUMIF(DV4:DV53,1,DW4:DW53)</f>
        <v>0</v>
      </c>
      <c r="DT55" s="13"/>
      <c r="DU55" s="13"/>
      <c r="DX55" s="33" t="s">
        <v>67</v>
      </c>
      <c r="DY55" s="41">
        <f>SUMIF(EB4:EB53,1,EC4:EC53)</f>
        <v>0</v>
      </c>
      <c r="DZ55" s="13"/>
      <c r="EA55" s="13"/>
      <c r="ED55" s="33" t="s">
        <v>67</v>
      </c>
      <c r="EE55" s="41">
        <f>SUMIF(EH4:EH53,1,EI4:EI53)</f>
        <v>0</v>
      </c>
      <c r="EF55" s="13"/>
      <c r="EG55" s="13"/>
      <c r="EJ55" s="33" t="s">
        <v>67</v>
      </c>
      <c r="EK55" s="41">
        <f>SUMIF(EN4:EN53,1,EO4:EO53)</f>
        <v>0</v>
      </c>
      <c r="EL55" s="13"/>
      <c r="EM55" s="13"/>
      <c r="EP55" s="33" t="s">
        <v>67</v>
      </c>
      <c r="EQ55" s="41">
        <f>SUMIF(ET4:ET53,1,EU4:EU53)</f>
        <v>0</v>
      </c>
      <c r="ER55" s="13"/>
      <c r="ES55" s="13"/>
      <c r="EV55" s="33" t="s">
        <v>67</v>
      </c>
      <c r="EW55" s="41">
        <f>SUMIF(EZ4:EZ53,1,FA4:FA53)</f>
        <v>0</v>
      </c>
      <c r="EX55" s="13"/>
      <c r="EY55" s="13"/>
      <c r="FB55" s="33" t="s">
        <v>67</v>
      </c>
      <c r="FC55" s="41">
        <f>SUMIF(FF4:FF53,1,FG4:FG53)</f>
        <v>0</v>
      </c>
      <c r="FD55" s="13"/>
      <c r="FE55" s="13"/>
      <c r="FH55" s="33" t="s">
        <v>67</v>
      </c>
      <c r="FI55" s="41">
        <f>SUMIF(FL4:FL53,1,FM4:FM53)</f>
        <v>0</v>
      </c>
      <c r="FJ55" s="13"/>
      <c r="FK55" s="13"/>
      <c r="FN55" s="33" t="s">
        <v>67</v>
      </c>
      <c r="FO55" s="41">
        <f>SUMIF(FR4:FR53,1,FS4:FS53)</f>
        <v>0</v>
      </c>
      <c r="FP55" s="13"/>
      <c r="FQ55" s="13"/>
      <c r="FT55" s="33" t="s">
        <v>67</v>
      </c>
      <c r="FU55" s="41">
        <f>SUMIF(FX4:FX53,1,FY4:FY53)</f>
        <v>0</v>
      </c>
      <c r="FV55" s="13"/>
      <c r="FW55" s="13"/>
      <c r="FZ55" s="33" t="s">
        <v>67</v>
      </c>
      <c r="GA55" s="41">
        <f>SUMIF(GD4:GD53,1,GE4:GE53)</f>
        <v>0</v>
      </c>
      <c r="GB55" s="13"/>
      <c r="GC55" s="13"/>
      <c r="GF55" s="33" t="s">
        <v>67</v>
      </c>
      <c r="GG55" s="41">
        <f>SUMIF(GJ4:GJ53,1,GK4:GK53)</f>
        <v>0</v>
      </c>
      <c r="GH55" s="13"/>
      <c r="GI55" s="13"/>
      <c r="GL55" s="33" t="s">
        <v>67</v>
      </c>
      <c r="GM55" s="41">
        <f>SUMIF(GP4:GP53,1,GQ4:GQ53)</f>
        <v>0</v>
      </c>
      <c r="GN55" s="13"/>
      <c r="GO55" s="13"/>
      <c r="GR55" s="33" t="s">
        <v>67</v>
      </c>
      <c r="GS55" s="41">
        <f>SUMIF(GV4:GV53,1,GW4:GW53)</f>
        <v>0</v>
      </c>
      <c r="GT55" s="13"/>
      <c r="GU55" s="13"/>
      <c r="GX55" s="33" t="s">
        <v>67</v>
      </c>
      <c r="GY55" s="41">
        <f>SUMIF(HB4:HB53,1,HC4:HC53)</f>
        <v>0</v>
      </c>
      <c r="GZ55" s="13"/>
      <c r="HA55" s="13"/>
      <c r="HD55" s="33" t="s">
        <v>67</v>
      </c>
      <c r="HE55" s="41">
        <f>SUMIF(HH4:HH53,1,HI4:HI53)</f>
        <v>0</v>
      </c>
      <c r="HF55" s="13"/>
      <c r="HG55" s="13"/>
      <c r="HJ55" s="33" t="s">
        <v>67</v>
      </c>
      <c r="HK55" s="41">
        <f>SUMIF(HN4:HN53,1,HO4:HO53)</f>
        <v>0</v>
      </c>
      <c r="HL55" s="13"/>
      <c r="HM55" s="13"/>
      <c r="HP55" s="33" t="s">
        <v>67</v>
      </c>
      <c r="HQ55" s="41">
        <f>SUMIF(HT4:HT53,1,HU4:HU53)</f>
        <v>0</v>
      </c>
      <c r="HR55" s="13"/>
      <c r="HS55" s="13"/>
      <c r="HV55" s="33" t="s">
        <v>67</v>
      </c>
      <c r="HW55" s="41">
        <f>SUMIF(HZ4:HZ53,1,IA4:IA53)</f>
        <v>0</v>
      </c>
      <c r="HX55" s="13"/>
      <c r="HY55" s="13"/>
      <c r="IB55" s="33" t="s">
        <v>67</v>
      </c>
      <c r="IC55" s="41">
        <f>SUMIF(IF4:IF53,1,IG4:IG53)</f>
        <v>0</v>
      </c>
      <c r="ID55" s="13"/>
      <c r="IE55" s="13"/>
      <c r="IH55" s="33" t="s">
        <v>67</v>
      </c>
      <c r="II55" s="41">
        <f>SUMIF(IL4:IL53,1,IM4:IM53)</f>
        <v>0</v>
      </c>
      <c r="IJ55" s="13"/>
      <c r="IK55" s="13"/>
      <c r="IN55" s="33" t="s">
        <v>67</v>
      </c>
      <c r="IO55" s="41">
        <f>SUMIF(IR4:IR53,1,IS4:IS53)</f>
        <v>0</v>
      </c>
      <c r="IP55" s="13"/>
      <c r="IQ55" s="13"/>
      <c r="IT55" s="33" t="s">
        <v>67</v>
      </c>
      <c r="IU55" s="41">
        <f>SUMIF(IX4:IX53,1,IY4:IY53)</f>
        <v>0</v>
      </c>
      <c r="IV55" s="13"/>
      <c r="IW55" s="13"/>
      <c r="IZ55" s="33" t="s">
        <v>67</v>
      </c>
      <c r="JA55" s="41">
        <f>SUMIF(JD4:JD53,1,JE4:JE53)</f>
        <v>0</v>
      </c>
      <c r="JB55" s="13"/>
      <c r="JC55" s="13"/>
      <c r="JF55" s="33" t="s">
        <v>67</v>
      </c>
      <c r="JG55" s="41">
        <f>SUMIF(JJ4:JJ53,1,JK4:JK53)</f>
        <v>0</v>
      </c>
      <c r="JH55" s="13"/>
      <c r="JI55" s="13"/>
      <c r="JL55" s="33" t="s">
        <v>67</v>
      </c>
      <c r="JM55" s="41">
        <f>SUMIF(JP4:JP53,1,JQ4:JQ53)</f>
        <v>0</v>
      </c>
      <c r="JN55" s="13"/>
      <c r="JO55" s="13"/>
      <c r="JR55" s="33" t="s">
        <v>67</v>
      </c>
      <c r="JS55" s="41">
        <f>SUMIF(JV4:JV53,1,JW4:JW53)</f>
        <v>0</v>
      </c>
      <c r="JT55" s="13"/>
      <c r="JU55" s="13"/>
      <c r="JX55" s="33" t="s">
        <v>67</v>
      </c>
      <c r="JY55" s="41">
        <f>SUMIF(KB4:KB53,1,KC4:KC53)</f>
        <v>0</v>
      </c>
      <c r="JZ55" s="13"/>
      <c r="KA55" s="13"/>
      <c r="KD55" s="33" t="s">
        <v>67</v>
      </c>
      <c r="KE55" s="41">
        <f>SUMIF(KH4:KH53,1,KI4:KI53)</f>
        <v>0</v>
      </c>
      <c r="KF55" s="13"/>
      <c r="KG55" s="13"/>
      <c r="KJ55" s="33" t="s">
        <v>67</v>
      </c>
      <c r="KK55" s="41">
        <f>SUMIF(KN4:KN53,1,KO4:KO53)</f>
        <v>0</v>
      </c>
      <c r="KL55" s="13"/>
      <c r="KM55" s="13"/>
      <c r="KP55" s="33" t="s">
        <v>67</v>
      </c>
      <c r="KQ55" s="41">
        <f>SUMIF(KT4:KT53,1,KU4:KU53)</f>
        <v>0</v>
      </c>
      <c r="KR55" s="13"/>
      <c r="KS55" s="13"/>
      <c r="KV55" s="33" t="s">
        <v>67</v>
      </c>
      <c r="KW55" s="41">
        <f>SUMIF(KZ4:KZ53,1,LA4:LA53)</f>
        <v>0</v>
      </c>
      <c r="KX55" s="13"/>
      <c r="KY55" s="13"/>
      <c r="LB55" s="33" t="s">
        <v>67</v>
      </c>
      <c r="LC55" s="41">
        <f>SUMIF(LF4:LF53,1,LG4:LG53)</f>
        <v>0</v>
      </c>
      <c r="LD55" s="13"/>
      <c r="LE55" s="13"/>
      <c r="LP55" s="42" t="e">
        <f>O55+X55+AD55+AJ55+AP55+AV55+BB55+BH55+BN55+BZ55+CF55+CL55+CR55+CX55+BT55+DD55+DJ55+DP55+DV55+EB55+EH55+EN55+ET55+EZ55+FF55+FL55+FR55+FX55+GD55+GJ55+GP55+GV55+HB55+HH55+HN55+HT55+HZ55+IF55+IL55+IR55+IX55+JD55+JJ55+JP55+JV55+KB55+KH55+KN55+KT55+KZ55+LF55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</row>
    <row r="56" spans="1:328" x14ac:dyDescent="0.25">
      <c r="N56" s="33" t="s">
        <v>68</v>
      </c>
      <c r="O56" s="41">
        <f>SUMIF(R4:R53,2,S4:S53)</f>
        <v>0</v>
      </c>
      <c r="P56" s="13"/>
      <c r="Q56" s="13"/>
      <c r="T56" s="33" t="s">
        <v>68</v>
      </c>
      <c r="U56" s="41">
        <f>SUMIF(X4:X53,2,Y4:Y53)</f>
        <v>0</v>
      </c>
      <c r="V56" s="13"/>
      <c r="W56" s="13"/>
      <c r="Z56" s="33" t="s">
        <v>68</v>
      </c>
      <c r="AA56" s="41">
        <f>SUMIF(AD4:AD53,2,AE4:AE53)</f>
        <v>0</v>
      </c>
      <c r="AB56" s="13"/>
      <c r="AC56" s="13"/>
      <c r="AF56" s="33" t="s">
        <v>68</v>
      </c>
      <c r="AG56" s="41">
        <f>SUMIF(AJ4:AJ53,2,AK4:AK53)</f>
        <v>0</v>
      </c>
      <c r="AH56" s="13"/>
      <c r="AI56" s="13"/>
      <c r="AL56" s="33" t="s">
        <v>68</v>
      </c>
      <c r="AM56" s="41">
        <f>SUMIF(AP4:AP53,2,AQ4:AQ53)</f>
        <v>0</v>
      </c>
      <c r="AN56" s="13"/>
      <c r="AO56" s="13"/>
      <c r="AR56" s="33" t="s">
        <v>68</v>
      </c>
      <c r="AS56" s="41">
        <f>SUMIF(AV4:AV53,2,AW4:AW53)</f>
        <v>0</v>
      </c>
      <c r="AT56" s="13"/>
      <c r="AU56" s="13"/>
      <c r="AX56" s="33" t="s">
        <v>68</v>
      </c>
      <c r="AY56" s="41">
        <f>SUMIF(BB4:BB53,2,BC4:BC53)</f>
        <v>0</v>
      </c>
      <c r="AZ56" s="13"/>
      <c r="BA56" s="13"/>
      <c r="BD56" s="33" t="s">
        <v>68</v>
      </c>
      <c r="BE56" s="41">
        <f>SUMIF(BH4:BH53,2,BI4:BI53)</f>
        <v>0</v>
      </c>
      <c r="BF56" s="13"/>
      <c r="BG56" s="13"/>
      <c r="BJ56" s="33" t="s">
        <v>68</v>
      </c>
      <c r="BK56" s="41">
        <f>SUMIF(BN4:BN53,2,BO4:BO53)</f>
        <v>0</v>
      </c>
      <c r="BL56" s="13"/>
      <c r="BM56" s="13"/>
      <c r="BP56" s="33" t="s">
        <v>68</v>
      </c>
      <c r="BQ56" s="41">
        <f>SUMIF(BT4:BT53,2,BU4:BU53)</f>
        <v>0</v>
      </c>
      <c r="BR56" s="13"/>
      <c r="BS56" s="13"/>
      <c r="BV56" s="33" t="s">
        <v>68</v>
      </c>
      <c r="BW56" s="41">
        <f>SUMIF(BZ4:BZ53,2,CA4:CA53)</f>
        <v>0</v>
      </c>
      <c r="BX56" s="13"/>
      <c r="BY56" s="13"/>
      <c r="CB56" s="33" t="s">
        <v>68</v>
      </c>
      <c r="CC56" s="41">
        <f>SUMIF(CF4:CF53,2,CG4:CG53)</f>
        <v>0</v>
      </c>
      <c r="CD56" s="13"/>
      <c r="CE56" s="13"/>
      <c r="CH56" s="33" t="s">
        <v>68</v>
      </c>
      <c r="CI56" s="41">
        <f>SUMIF(CL4:CL53,2,CM4:CM53)</f>
        <v>0</v>
      </c>
      <c r="CJ56" s="13"/>
      <c r="CK56" s="13"/>
      <c r="CN56" s="33" t="s">
        <v>68</v>
      </c>
      <c r="CO56" s="41">
        <f>SUMIF(CR4:CR53,2,CS4:CS53)</f>
        <v>0</v>
      </c>
      <c r="CP56" s="13"/>
      <c r="CQ56" s="13"/>
      <c r="CT56" s="33" t="s">
        <v>68</v>
      </c>
      <c r="CU56" s="41">
        <f>SUMIF(CX4:CX53,2,CY4:CY53)</f>
        <v>0</v>
      </c>
      <c r="CV56" s="13"/>
      <c r="CW56" s="13"/>
      <c r="CZ56" s="33" t="s">
        <v>68</v>
      </c>
      <c r="DA56" s="41">
        <f>SUMIF(DD4:DD53,2,DE4:DE53)</f>
        <v>0</v>
      </c>
      <c r="DB56" s="13"/>
      <c r="DC56" s="13"/>
      <c r="DF56" s="33" t="s">
        <v>68</v>
      </c>
      <c r="DG56" s="41">
        <f>SUMIF(DJ4:DJ53,2,DK4:DK53)</f>
        <v>0</v>
      </c>
      <c r="DH56" s="13"/>
      <c r="DI56" s="13"/>
      <c r="DL56" s="33" t="s">
        <v>68</v>
      </c>
      <c r="DM56" s="41">
        <f>SUMIF(DP4:DP53,2,DQ4:DQ53)</f>
        <v>0</v>
      </c>
      <c r="DN56" s="13"/>
      <c r="DO56" s="13"/>
      <c r="DR56" s="33" t="s">
        <v>68</v>
      </c>
      <c r="DS56" s="41">
        <f>SUMIF(DV4:DV53,2,DW4:DW53)</f>
        <v>0</v>
      </c>
      <c r="DT56" s="13"/>
      <c r="DU56" s="13"/>
      <c r="DX56" s="33" t="s">
        <v>68</v>
      </c>
      <c r="DY56" s="41">
        <f>SUMIF(EB4:EB53,2,EC4:EC53)</f>
        <v>0</v>
      </c>
      <c r="DZ56" s="13"/>
      <c r="EA56" s="13"/>
      <c r="ED56" s="33" t="s">
        <v>68</v>
      </c>
      <c r="EE56" s="41">
        <f>SUMIF(EH4:EH53,2,EI4:EI53)</f>
        <v>0</v>
      </c>
      <c r="EF56" s="13"/>
      <c r="EG56" s="13"/>
      <c r="EJ56" s="33" t="s">
        <v>68</v>
      </c>
      <c r="EK56" s="41">
        <f>SUMIF(EN4:EN53,2,EO4:EO53)</f>
        <v>0</v>
      </c>
      <c r="EL56" s="13"/>
      <c r="EM56" s="13"/>
      <c r="EP56" s="33" t="s">
        <v>68</v>
      </c>
      <c r="EQ56" s="41">
        <f>SUMIF(ET4:ET53,2,EU4:EU53)</f>
        <v>0</v>
      </c>
      <c r="ER56" s="13"/>
      <c r="ES56" s="13"/>
      <c r="EV56" s="33" t="s">
        <v>68</v>
      </c>
      <c r="EW56" s="41">
        <f>SUMIF(EZ4:EZ53,2,FA4:FA53)</f>
        <v>0</v>
      </c>
      <c r="EX56" s="13"/>
      <c r="EY56" s="13"/>
      <c r="FB56" s="33" t="s">
        <v>68</v>
      </c>
      <c r="FC56" s="41">
        <f>SUMIF(FF4:FF53,2,FG4:FG53)</f>
        <v>0</v>
      </c>
      <c r="FD56" s="13"/>
      <c r="FE56" s="13"/>
      <c r="FH56" s="33" t="s">
        <v>68</v>
      </c>
      <c r="FI56" s="41">
        <f>SUMIF(FL4:FL53,2,FM4:FM53)</f>
        <v>0</v>
      </c>
      <c r="FJ56" s="13"/>
      <c r="FK56" s="13"/>
      <c r="FN56" s="33" t="s">
        <v>68</v>
      </c>
      <c r="FO56" s="41">
        <f>SUMIF(FR4:FR53,2,FS4:FS53)</f>
        <v>0</v>
      </c>
      <c r="FP56" s="13"/>
      <c r="FQ56" s="13"/>
      <c r="FT56" s="33" t="s">
        <v>68</v>
      </c>
      <c r="FU56" s="41">
        <f>SUMIF(FX4:FX53,2,FY4:FY53)</f>
        <v>0</v>
      </c>
      <c r="FV56" s="13"/>
      <c r="FW56" s="13"/>
      <c r="FZ56" s="33" t="s">
        <v>68</v>
      </c>
      <c r="GA56" s="41">
        <f>SUMIF(GD4:GD53,2,GE4:GE53)</f>
        <v>0</v>
      </c>
      <c r="GB56" s="13"/>
      <c r="GC56" s="13"/>
      <c r="GF56" s="33" t="s">
        <v>68</v>
      </c>
      <c r="GG56" s="41">
        <f>SUMIF(GJ4:GJ53,2,GK4:GK53)</f>
        <v>0</v>
      </c>
      <c r="GH56" s="13"/>
      <c r="GI56" s="13"/>
      <c r="GL56" s="33" t="s">
        <v>68</v>
      </c>
      <c r="GM56" s="41">
        <f>SUMIF(GP4:GP53,2,GQ4:GQ53)</f>
        <v>0</v>
      </c>
      <c r="GN56" s="13"/>
      <c r="GO56" s="13"/>
      <c r="GR56" s="33" t="s">
        <v>68</v>
      </c>
      <c r="GS56" s="41">
        <f>SUMIF(GV4:GV53,2,GW4:GW53)</f>
        <v>0</v>
      </c>
      <c r="GT56" s="13"/>
      <c r="GU56" s="13"/>
      <c r="GX56" s="33" t="s">
        <v>68</v>
      </c>
      <c r="GY56" s="41">
        <f>SUMIF(HB4:HB53,2,HC4:HC53)</f>
        <v>0</v>
      </c>
      <c r="GZ56" s="13"/>
      <c r="HA56" s="13"/>
      <c r="HD56" s="33" t="s">
        <v>68</v>
      </c>
      <c r="HE56" s="41">
        <f>SUMIF(HH4:HH53,2,HI4:HI53)</f>
        <v>0</v>
      </c>
      <c r="HF56" s="13"/>
      <c r="HG56" s="13"/>
      <c r="HJ56" s="33" t="s">
        <v>68</v>
      </c>
      <c r="HK56" s="41">
        <f>SUMIF(HN4:HN53,2,HO4:HO53)</f>
        <v>0</v>
      </c>
      <c r="HL56" s="13"/>
      <c r="HM56" s="13"/>
      <c r="HP56" s="33" t="s">
        <v>68</v>
      </c>
      <c r="HQ56" s="41">
        <f>SUMIF(HT4:HT53,2,HU4:HU53)</f>
        <v>0</v>
      </c>
      <c r="HR56" s="13"/>
      <c r="HS56" s="13"/>
      <c r="HV56" s="33" t="s">
        <v>68</v>
      </c>
      <c r="HW56" s="41">
        <f>SUMIF(HZ4:HZ53,2,IA4:IA53)</f>
        <v>0</v>
      </c>
      <c r="HX56" s="13"/>
      <c r="HY56" s="13"/>
      <c r="IB56" s="33" t="s">
        <v>68</v>
      </c>
      <c r="IC56" s="41">
        <f>SUMIF(IF4:IF53,2,IG4:IG53)</f>
        <v>0</v>
      </c>
      <c r="ID56" s="13"/>
      <c r="IE56" s="13"/>
      <c r="IH56" s="33" t="s">
        <v>68</v>
      </c>
      <c r="II56" s="41">
        <f>SUMIF(IL4:IL53,2,IM4:IM53)</f>
        <v>0</v>
      </c>
      <c r="IJ56" s="13"/>
      <c r="IK56" s="13"/>
      <c r="IN56" s="33" t="s">
        <v>68</v>
      </c>
      <c r="IO56" s="41">
        <f>SUMIF(IR4:IR53,2,IS4:IS53)</f>
        <v>0</v>
      </c>
      <c r="IP56" s="13"/>
      <c r="IQ56" s="13"/>
      <c r="IT56" s="33" t="s">
        <v>68</v>
      </c>
      <c r="IU56" s="41">
        <f>SUMIF(IX4:IX53,2,IY4:IY53)</f>
        <v>0</v>
      </c>
      <c r="IV56" s="13"/>
      <c r="IW56" s="13"/>
      <c r="IZ56" s="33" t="s">
        <v>68</v>
      </c>
      <c r="JA56" s="41">
        <f>SUMIF(JD4:JD53,2,JE4:JE53)</f>
        <v>0</v>
      </c>
      <c r="JB56" s="13"/>
      <c r="JC56" s="13"/>
      <c r="JF56" s="33" t="s">
        <v>68</v>
      </c>
      <c r="JG56" s="41">
        <f>SUMIF(JJ4:JJ53,2,JK4:JK53)</f>
        <v>0</v>
      </c>
      <c r="JH56" s="13"/>
      <c r="JI56" s="13"/>
      <c r="JL56" s="33" t="s">
        <v>68</v>
      </c>
      <c r="JM56" s="41">
        <f>SUMIF(JP4:JP53,2,JQ4:JQ53)</f>
        <v>0</v>
      </c>
      <c r="JN56" s="13"/>
      <c r="JO56" s="13"/>
      <c r="JR56" s="33" t="s">
        <v>68</v>
      </c>
      <c r="JS56" s="41">
        <f>SUMIF(JV4:JV53,2,JW4:JW53)</f>
        <v>0</v>
      </c>
      <c r="JT56" s="13"/>
      <c r="JU56" s="13"/>
      <c r="JX56" s="33" t="s">
        <v>68</v>
      </c>
      <c r="JY56" s="41">
        <f>SUMIF(KB4:KB53,2,KC4:KC53)</f>
        <v>0</v>
      </c>
      <c r="JZ56" s="13"/>
      <c r="KA56" s="13"/>
      <c r="KD56" s="33" t="s">
        <v>68</v>
      </c>
      <c r="KE56" s="41">
        <f>SUMIF(KH4:KH53,2,KI4:KI53)</f>
        <v>0</v>
      </c>
      <c r="KF56" s="13"/>
      <c r="KG56" s="13"/>
      <c r="KJ56" s="33" t="s">
        <v>68</v>
      </c>
      <c r="KK56" s="41">
        <f>SUMIF(KN4:KN53,2,KO4:KO53)</f>
        <v>0</v>
      </c>
      <c r="KL56" s="13"/>
      <c r="KM56" s="13"/>
      <c r="KP56" s="33" t="s">
        <v>68</v>
      </c>
      <c r="KQ56" s="41">
        <f>SUMIF(KT4:KT53,2,KU4:KU53)</f>
        <v>0</v>
      </c>
      <c r="KR56" s="13"/>
      <c r="KS56" s="13"/>
      <c r="KV56" s="33" t="s">
        <v>68</v>
      </c>
      <c r="KW56" s="41">
        <f>SUMIF(KZ4:KZ53,2,LA4:LA53)</f>
        <v>0</v>
      </c>
      <c r="KX56" s="13"/>
      <c r="KY56" s="13"/>
      <c r="LB56" s="33" t="s">
        <v>68</v>
      </c>
      <c r="LC56" s="41">
        <f>SUMIF(LF4:LF53,2,LG4:LG53)</f>
        <v>0</v>
      </c>
      <c r="LD56" s="13"/>
      <c r="LE56" s="13"/>
      <c r="LP56" s="42" t="e">
        <f>O56+X56+AD56+AJ56+AP56+AV56+BB56+BH56+BN56+BZ56+CF56+CL56+CR56+CX56+BT56+DD56+DJ56+DP56+DV56+EB56+EH56+EN56+ET56+EZ56+FF56+FL56+FR56+FX56+GD56+GJ56+GP56+GV56+HB56+HH56+HN56+HT56+HZ56+IF56+IL56+IR56+IX56+JD56+JJ56+JP56+JV56+KB56+KH56+KN56+KT56+KZ56+LF56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</row>
    <row r="57" spans="1:328" x14ac:dyDescent="0.25">
      <c r="N57" s="33" t="s">
        <v>69</v>
      </c>
      <c r="O57" s="41">
        <f>SUMIF(R4:R53,"подряд",S4:S53)</f>
        <v>0</v>
      </c>
      <c r="P57" s="13"/>
      <c r="Q57" s="13"/>
      <c r="T57" s="33" t="s">
        <v>69</v>
      </c>
      <c r="U57" s="41">
        <f>SUMIF(X4:X53,"подряд",Y4:Y53)</f>
        <v>0</v>
      </c>
      <c r="V57" s="13"/>
      <c r="W57" s="13"/>
      <c r="Z57" s="33" t="s">
        <v>69</v>
      </c>
      <c r="AA57" s="41">
        <f>SUMIF(AD4:AD53,"подряд",AE4:AE53)</f>
        <v>0</v>
      </c>
      <c r="AB57" s="13"/>
      <c r="AC57" s="13"/>
      <c r="AF57" s="33" t="s">
        <v>69</v>
      </c>
      <c r="AG57" s="41">
        <f>SUMIF(AJ4:AJ53,"подряд",AK4:AK53)</f>
        <v>0</v>
      </c>
      <c r="AH57" s="13"/>
      <c r="AI57" s="13"/>
      <c r="AL57" s="33" t="s">
        <v>69</v>
      </c>
      <c r="AM57" s="41">
        <f>SUMIF(AP4:AP53,"подряд",AQ4:AQ53)</f>
        <v>0</v>
      </c>
      <c r="AN57" s="13"/>
      <c r="AO57" s="13"/>
      <c r="AR57" s="33" t="s">
        <v>69</v>
      </c>
      <c r="AS57" s="41">
        <f>SUMIF(AV4:AV53,"подряд",AW4:AW53)</f>
        <v>0</v>
      </c>
      <c r="AT57" s="13"/>
      <c r="AU57" s="13"/>
      <c r="AX57" s="33" t="s">
        <v>69</v>
      </c>
      <c r="AY57" s="41">
        <f>SUMIF(BB4:BB53,"подряд",BC4:BC53)</f>
        <v>0</v>
      </c>
      <c r="AZ57" s="13"/>
      <c r="BA57" s="13"/>
      <c r="BD57" s="33" t="s">
        <v>69</v>
      </c>
      <c r="BE57" s="41">
        <f>SUMIF(BH4:BH53,"подряд",BI4:BI53)</f>
        <v>0</v>
      </c>
      <c r="BF57" s="13"/>
      <c r="BG57" s="13"/>
      <c r="BJ57" s="33" t="s">
        <v>69</v>
      </c>
      <c r="BK57" s="41">
        <f>SUMIF(BN4:BN53,"подряд",BO4:BO53)</f>
        <v>0</v>
      </c>
      <c r="BL57" s="13"/>
      <c r="BM57" s="13"/>
      <c r="BP57" s="33" t="s">
        <v>69</v>
      </c>
      <c r="BQ57" s="41">
        <f>SUMIF(BT4:BT53,"подряд",BU4:BU53)</f>
        <v>0</v>
      </c>
      <c r="BR57" s="13"/>
      <c r="BS57" s="13"/>
      <c r="BV57" s="33" t="s">
        <v>69</v>
      </c>
      <c r="BW57" s="41">
        <f>SUMIF(BZ4:BZ53,"подряд",CA4:CA53)</f>
        <v>0</v>
      </c>
      <c r="BX57" s="13"/>
      <c r="BY57" s="13"/>
      <c r="CB57" s="33" t="s">
        <v>69</v>
      </c>
      <c r="CC57" s="41">
        <f>SUMIF(CF4:CF53,"подряд",CG4:CG53)</f>
        <v>0</v>
      </c>
      <c r="CD57" s="13"/>
      <c r="CE57" s="13"/>
      <c r="CH57" s="33" t="s">
        <v>69</v>
      </c>
      <c r="CI57" s="41">
        <f>SUMIF(CL4:CL53,"подряд",CM4:CM53)</f>
        <v>0</v>
      </c>
      <c r="CJ57" s="13"/>
      <c r="CK57" s="13"/>
      <c r="CN57" s="33" t="s">
        <v>69</v>
      </c>
      <c r="CO57" s="41">
        <f>SUMIF(CR4:CR53,"подряд",CS4:CS53)</f>
        <v>0</v>
      </c>
      <c r="CP57" s="13"/>
      <c r="CQ57" s="13"/>
      <c r="CT57" s="33" t="s">
        <v>69</v>
      </c>
      <c r="CU57" s="41">
        <f>SUMIF(CX4:CX53,"подряд",CY4:CY53)</f>
        <v>0</v>
      </c>
      <c r="CV57" s="13"/>
      <c r="CW57" s="13"/>
      <c r="CZ57" s="33" t="s">
        <v>69</v>
      </c>
      <c r="DA57" s="41">
        <f>SUMIF(DD4:DD53,"подряд",DE4:DE53)</f>
        <v>0</v>
      </c>
      <c r="DB57" s="13"/>
      <c r="DC57" s="13"/>
      <c r="DF57" s="33" t="s">
        <v>69</v>
      </c>
      <c r="DG57" s="41">
        <f>SUMIF(DJ4:DJ53,"подряд",DK4:DK53)</f>
        <v>0</v>
      </c>
      <c r="DH57" s="13"/>
      <c r="DI57" s="13"/>
      <c r="DL57" s="33" t="s">
        <v>69</v>
      </c>
      <c r="DM57" s="41">
        <f>SUMIF(DP4:DP53,"подряд",DQ4:DQ53)</f>
        <v>0</v>
      </c>
      <c r="DN57" s="13"/>
      <c r="DO57" s="13"/>
      <c r="DR57" s="33" t="s">
        <v>69</v>
      </c>
      <c r="DS57" s="41">
        <f>SUMIF(DV4:DV53,"подряд",DW4:DW53)</f>
        <v>0</v>
      </c>
      <c r="DT57" s="13"/>
      <c r="DU57" s="13"/>
      <c r="DX57" s="33" t="s">
        <v>69</v>
      </c>
      <c r="DY57" s="41">
        <f>SUMIF(EB4:EB53,"подряд",EC4:EC53)</f>
        <v>0</v>
      </c>
      <c r="DZ57" s="13"/>
      <c r="EA57" s="13"/>
      <c r="ED57" s="33" t="s">
        <v>69</v>
      </c>
      <c r="EE57" s="41">
        <f>SUMIF(EH4:EH53,"подряд",EI4:EI53)</f>
        <v>0</v>
      </c>
      <c r="EF57" s="13"/>
      <c r="EG57" s="13"/>
      <c r="EJ57" s="33" t="s">
        <v>69</v>
      </c>
      <c r="EK57" s="41">
        <f>SUMIF(EN4:EN53,"подряд",EO4:EO53)</f>
        <v>0</v>
      </c>
      <c r="EL57" s="13"/>
      <c r="EM57" s="13"/>
      <c r="EP57" s="33" t="s">
        <v>69</v>
      </c>
      <c r="EQ57" s="41">
        <f>SUMIF(ET4:ET53,"подряд",EU4:EU53)</f>
        <v>0</v>
      </c>
      <c r="ER57" s="13"/>
      <c r="ES57" s="13"/>
      <c r="EV57" s="33" t="s">
        <v>69</v>
      </c>
      <c r="EW57" s="41">
        <f>SUMIF(EZ4:EZ53,"подряд",FA4:FA53)</f>
        <v>0</v>
      </c>
      <c r="EX57" s="13"/>
      <c r="EY57" s="13"/>
      <c r="FB57" s="33" t="s">
        <v>69</v>
      </c>
      <c r="FC57" s="41">
        <f>SUMIF(FF4:FF53,"подряд",FG4:FG53)</f>
        <v>0</v>
      </c>
      <c r="FD57" s="13"/>
      <c r="FE57" s="13"/>
      <c r="FH57" s="33" t="s">
        <v>69</v>
      </c>
      <c r="FI57" s="41">
        <f>SUMIF(FL4:FL53,"подряд",FM4:FM53)</f>
        <v>0</v>
      </c>
      <c r="FJ57" s="13"/>
      <c r="FK57" s="13"/>
      <c r="FN57" s="33" t="s">
        <v>69</v>
      </c>
      <c r="FO57" s="41">
        <f>SUMIF(FR4:FR53,"подряд",FS4:FS53)</f>
        <v>0</v>
      </c>
      <c r="FP57" s="13"/>
      <c r="FQ57" s="13"/>
      <c r="FT57" s="33" t="s">
        <v>69</v>
      </c>
      <c r="FU57" s="41">
        <f>SUMIF(FX4:FX53,"подряд",FY4:FY53)</f>
        <v>0</v>
      </c>
      <c r="FV57" s="13"/>
      <c r="FW57" s="13"/>
      <c r="FZ57" s="33" t="s">
        <v>69</v>
      </c>
      <c r="GA57" s="41">
        <f>SUMIF(GD4:GD53,"подряд",GE4:GE53)</f>
        <v>0</v>
      </c>
      <c r="GB57" s="13"/>
      <c r="GC57" s="13"/>
      <c r="GF57" s="33" t="s">
        <v>69</v>
      </c>
      <c r="GG57" s="41">
        <f>SUMIF(GJ4:GJ53,"подряд",GK4:GK53)</f>
        <v>0</v>
      </c>
      <c r="GH57" s="13"/>
      <c r="GI57" s="13"/>
      <c r="GL57" s="33" t="s">
        <v>69</v>
      </c>
      <c r="GM57" s="41">
        <f>SUMIF(GP4:GP53,"подряд",GQ4:GQ53)</f>
        <v>0</v>
      </c>
      <c r="GN57" s="13"/>
      <c r="GO57" s="13"/>
      <c r="GR57" s="33" t="s">
        <v>69</v>
      </c>
      <c r="GS57" s="41">
        <f>SUMIF(GV4:GV53,"подряд",GW4:GW53)</f>
        <v>0</v>
      </c>
      <c r="GT57" s="13"/>
      <c r="GU57" s="13"/>
      <c r="GX57" s="33" t="s">
        <v>69</v>
      </c>
      <c r="GY57" s="41">
        <f>SUMIF(HB4:HB53,"подряд",HC4:HC53)</f>
        <v>0</v>
      </c>
      <c r="GZ57" s="13"/>
      <c r="HA57" s="13"/>
      <c r="HD57" s="33" t="s">
        <v>69</v>
      </c>
      <c r="HE57" s="41">
        <f>SUMIF(HH4:HH53,"подряд",HI4:HI53)</f>
        <v>0</v>
      </c>
      <c r="HF57" s="13"/>
      <c r="HG57" s="13"/>
      <c r="HJ57" s="33" t="s">
        <v>69</v>
      </c>
      <c r="HK57" s="41">
        <f>SUMIF(HN4:HN53,"подряд",HO4:HO53)</f>
        <v>0</v>
      </c>
      <c r="HL57" s="13"/>
      <c r="HM57" s="13"/>
      <c r="HP57" s="33" t="s">
        <v>69</v>
      </c>
      <c r="HQ57" s="41">
        <f>SUMIF(HT4:HT53,"подряд",HU4:HU53)</f>
        <v>0</v>
      </c>
      <c r="HR57" s="13"/>
      <c r="HS57" s="13"/>
      <c r="HV57" s="33" t="s">
        <v>69</v>
      </c>
      <c r="HW57" s="41">
        <f>SUMIF(HZ4:HZ53,"подряд",IA4:IA53)</f>
        <v>0</v>
      </c>
      <c r="HX57" s="13"/>
      <c r="HY57" s="13"/>
      <c r="IB57" s="33" t="s">
        <v>69</v>
      </c>
      <c r="IC57" s="41">
        <f>SUMIF(IF4:IF53,"подряд",IG4:IG53)</f>
        <v>0</v>
      </c>
      <c r="ID57" s="13"/>
      <c r="IE57" s="13"/>
      <c r="IH57" s="33" t="s">
        <v>69</v>
      </c>
      <c r="II57" s="41">
        <f>SUMIF(IL4:IL53,"подряд",IM4:IM53)</f>
        <v>0</v>
      </c>
      <c r="IJ57" s="13"/>
      <c r="IK57" s="13"/>
      <c r="IN57" s="33" t="s">
        <v>69</v>
      </c>
      <c r="IO57" s="41">
        <f>SUMIF(IR4:IR53,"подряд",IS4:IS53)</f>
        <v>0</v>
      </c>
      <c r="IP57" s="13"/>
      <c r="IQ57" s="13"/>
      <c r="IT57" s="33" t="s">
        <v>69</v>
      </c>
      <c r="IU57" s="41">
        <f>SUMIF(IX4:IX53,"подряд",IY4:IY53)</f>
        <v>0</v>
      </c>
      <c r="IV57" s="13"/>
      <c r="IW57" s="13"/>
      <c r="IZ57" s="33" t="s">
        <v>69</v>
      </c>
      <c r="JA57" s="41">
        <f>SUMIF(JD4:JD53,"подряд",JE4:JE53)</f>
        <v>0</v>
      </c>
      <c r="JB57" s="13"/>
      <c r="JC57" s="13"/>
      <c r="JF57" s="33" t="s">
        <v>69</v>
      </c>
      <c r="JG57" s="41">
        <f>SUMIF(JJ4:JJ53,"подряд",JK4:JK53)</f>
        <v>0</v>
      </c>
      <c r="JH57" s="13"/>
      <c r="JI57" s="13"/>
      <c r="JL57" s="33" t="s">
        <v>69</v>
      </c>
      <c r="JM57" s="41">
        <f>SUMIF(JP4:JP53,"подряд",JQ4:JQ53)</f>
        <v>0</v>
      </c>
      <c r="JN57" s="13"/>
      <c r="JO57" s="13"/>
      <c r="JR57" s="33" t="s">
        <v>69</v>
      </c>
      <c r="JS57" s="41">
        <f>SUMIF(JV4:JV53,"подряд",JW4:JW53)</f>
        <v>0</v>
      </c>
      <c r="JT57" s="13"/>
      <c r="JU57" s="13"/>
      <c r="JX57" s="33" t="s">
        <v>69</v>
      </c>
      <c r="JY57" s="41">
        <f>SUMIF(KB4:KB53,"подряд",KC4:KC53)</f>
        <v>0</v>
      </c>
      <c r="JZ57" s="13"/>
      <c r="KA57" s="13"/>
      <c r="KD57" s="33" t="s">
        <v>69</v>
      </c>
      <c r="KE57" s="41">
        <f>SUMIF(KH4:KH53,"подряд",KI4:KI53)</f>
        <v>0</v>
      </c>
      <c r="KF57" s="13"/>
      <c r="KG57" s="13"/>
      <c r="KJ57" s="33" t="s">
        <v>69</v>
      </c>
      <c r="KK57" s="41">
        <f>SUMIF(KN4:KN53,"подряд",KO4:KO53)</f>
        <v>0</v>
      </c>
      <c r="KL57" s="13"/>
      <c r="KM57" s="13"/>
      <c r="KP57" s="33" t="s">
        <v>69</v>
      </c>
      <c r="KQ57" s="41">
        <f>SUMIF(KT4:KT53,"подряд",KU4:KU53)</f>
        <v>0</v>
      </c>
      <c r="KR57" s="13"/>
      <c r="KS57" s="13"/>
      <c r="KV57" s="33" t="s">
        <v>69</v>
      </c>
      <c r="KW57" s="41">
        <f>SUMIF(KZ4:KZ53,"подряд",LA4:LA53)</f>
        <v>0</v>
      </c>
      <c r="KX57" s="13"/>
      <c r="KY57" s="13"/>
      <c r="LB57" s="33" t="s">
        <v>69</v>
      </c>
      <c r="LC57" s="41">
        <f>SUMIF(LF4:LF53,"подряд",LG4:LG53)</f>
        <v>0</v>
      </c>
      <c r="LD57" s="13"/>
      <c r="LE57" s="13"/>
      <c r="LP57" s="42" t="e">
        <f>O57+X57+AD57+AJ57+AP57+AV57+BB57+BH57+BN57+BZ57+CF57+CL57+CR57+CX57+BT57+DD57+DJ57+DP57+DV57+EB57+EH57+EN57+ET57+EZ57+FF57+FL57+FR57+FX57+GD57+GJ57+GP57+GV57+HB57+HH57+HN57+HT57+HZ57+IF57+IL57+IR57+IX57+JD57+JJ57+JP57+JV57+KB57+KH57+KN57+KT57+KZ57+LF57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</row>
    <row r="59" spans="1:328" x14ac:dyDescent="0.25">
      <c r="N59" s="33" t="s">
        <v>70</v>
      </c>
      <c r="O59" s="33">
        <v>1</v>
      </c>
      <c r="P59" s="33"/>
      <c r="Q59" s="33"/>
      <c r="R59" s="43">
        <f>IF(ISNA(VLOOKUP(O59,R4:R53, 1, FALSE)),0,(VLOOKUP(O59,R4:R53, 1, FALSE)))</f>
        <v>0</v>
      </c>
      <c r="S59" s="13"/>
      <c r="T59" s="33" t="s">
        <v>70</v>
      </c>
      <c r="U59" s="33">
        <v>1</v>
      </c>
      <c r="V59" s="33"/>
      <c r="W59" s="33"/>
      <c r="X59" s="43">
        <f>IF(ISNA(VLOOKUP(U59,X4:X53, 1, FALSE)),0,(VLOOKUP(U59,X4:X53, 1, FALSE)))</f>
        <v>0</v>
      </c>
      <c r="Y59" s="13"/>
      <c r="Z59" s="33" t="s">
        <v>70</v>
      </c>
      <c r="AA59" s="33">
        <v>1</v>
      </c>
      <c r="AB59" s="33"/>
      <c r="AC59" s="33"/>
      <c r="AD59" s="43">
        <f>IF(ISNA(VLOOKUP(AA59,AD4:AD53, 1, FALSE)),0,(VLOOKUP(AA59,AD4:AD53, 1, FALSE)))</f>
        <v>0</v>
      </c>
      <c r="AE59" s="13"/>
      <c r="AF59" s="33" t="s">
        <v>70</v>
      </c>
      <c r="AG59" s="33">
        <v>1</v>
      </c>
      <c r="AH59" s="33"/>
      <c r="AI59" s="33"/>
      <c r="AJ59" s="43">
        <f>IF(ISNA(VLOOKUP(AG59,AJ4:AJ53, 1, FALSE)),0,(VLOOKUP(AG59,AJ4:AJ53, 1, FALSE)))</f>
        <v>0</v>
      </c>
      <c r="AK59" s="13"/>
      <c r="AL59" s="33" t="s">
        <v>70</v>
      </c>
      <c r="AM59" s="33">
        <v>1</v>
      </c>
      <c r="AN59" s="33"/>
      <c r="AO59" s="33"/>
      <c r="AP59" s="43">
        <f>IF(ISNA(VLOOKUP(AM59,AP4:AP53, 1, FALSE)),0,(VLOOKUP(AM59,AP4:AP53, 1, FALSE)))</f>
        <v>0</v>
      </c>
      <c r="AQ59" s="13"/>
      <c r="AR59" s="33" t="s">
        <v>70</v>
      </c>
      <c r="AS59" s="33">
        <v>1</v>
      </c>
      <c r="AT59" s="33"/>
      <c r="AU59" s="33"/>
      <c r="AV59" s="43">
        <f>IF(ISNA(VLOOKUP(AS59,AV4:AV53, 1, FALSE)),0,(VLOOKUP(AS59,AV4:AV53, 1, FALSE)))</f>
        <v>0</v>
      </c>
      <c r="AW59" s="13"/>
      <c r="AX59" s="33" t="s">
        <v>70</v>
      </c>
      <c r="AY59" s="33">
        <v>1</v>
      </c>
      <c r="AZ59" s="33"/>
      <c r="BA59" s="33"/>
      <c r="BB59" s="43">
        <f>IF(ISNA(VLOOKUP(AY59,BB4:BB53, 1, FALSE)),0,(VLOOKUP(AY59,BB4:BB53, 1, FALSE)))</f>
        <v>0</v>
      </c>
      <c r="BC59" s="13"/>
      <c r="BD59" s="33" t="s">
        <v>70</v>
      </c>
      <c r="BE59" s="33">
        <v>1</v>
      </c>
      <c r="BF59" s="33"/>
      <c r="BG59" s="33"/>
      <c r="BH59" s="43">
        <f>IF(ISNA(VLOOKUP(BE59,BH4:BH53, 1, FALSE)),0,(VLOOKUP(BE59,BH4:BH53, 1, FALSE)))</f>
        <v>0</v>
      </c>
      <c r="BI59" s="13"/>
      <c r="BJ59" s="33" t="s">
        <v>70</v>
      </c>
      <c r="BK59" s="33">
        <v>1</v>
      </c>
      <c r="BL59" s="33"/>
      <c r="BM59" s="33"/>
      <c r="BN59" s="43">
        <f>IF(ISNA(VLOOKUP(BK59,BN4:BN53, 1, FALSE)),0,(VLOOKUP(BK59,BN4:BN53, 1, FALSE)))</f>
        <v>0</v>
      </c>
      <c r="BO59" s="13"/>
      <c r="BP59" s="33" t="s">
        <v>70</v>
      </c>
      <c r="BQ59" s="33">
        <v>1</v>
      </c>
      <c r="BR59" s="33"/>
      <c r="BS59" s="33"/>
      <c r="BT59" s="43">
        <f>IF(ISNA(VLOOKUP(BQ59,BT4:BT53, 1, FALSE)),0,(VLOOKUP(BQ59,BT4:BT53, 1, FALSE)))</f>
        <v>0</v>
      </c>
      <c r="BU59" s="13"/>
      <c r="BV59" s="33" t="s">
        <v>70</v>
      </c>
      <c r="BW59" s="33">
        <v>1</v>
      </c>
      <c r="BX59" s="33"/>
      <c r="BY59" s="33"/>
      <c r="BZ59" s="43">
        <f>IF(ISNA(VLOOKUP(BW59,BZ4:BZ53, 1, FALSE)),0,(VLOOKUP(BW59,BZ4:BZ53, 1, FALSE)))</f>
        <v>0</v>
      </c>
      <c r="CA59" s="13"/>
      <c r="CB59" s="33" t="s">
        <v>70</v>
      </c>
      <c r="CC59" s="33">
        <v>1</v>
      </c>
      <c r="CD59" s="33"/>
      <c r="CE59" s="33"/>
      <c r="CF59" s="43">
        <f>IF(ISNA(VLOOKUP(CC59,CF4:CF53, 1, FALSE)),0,(VLOOKUP(CC59,CF4:CF53, 1, FALSE)))</f>
        <v>0</v>
      </c>
      <c r="CG59" s="13"/>
      <c r="CH59" s="33" t="s">
        <v>70</v>
      </c>
      <c r="CI59" s="33">
        <v>1</v>
      </c>
      <c r="CJ59" s="33"/>
      <c r="CK59" s="33"/>
      <c r="CL59" s="43">
        <f>IF(ISNA(VLOOKUP(CI59,CL4:CL53, 1, FALSE)),0,(VLOOKUP(CI59,CL4:CL53, 1, FALSE)))</f>
        <v>0</v>
      </c>
      <c r="CM59" s="13"/>
      <c r="CN59" s="33" t="s">
        <v>70</v>
      </c>
      <c r="CO59" s="33">
        <v>1</v>
      </c>
      <c r="CP59" s="33"/>
      <c r="CQ59" s="33"/>
      <c r="CR59" s="43">
        <f>IF(ISNA(VLOOKUP(CO59,CR4:CR53, 1, FALSE)),0,(VLOOKUP(CO59,CR4:CR53, 1, FALSE)))</f>
        <v>0</v>
      </c>
      <c r="CS59" s="13"/>
      <c r="CT59" s="33" t="s">
        <v>70</v>
      </c>
      <c r="CU59" s="33">
        <v>1</v>
      </c>
      <c r="CV59" s="33"/>
      <c r="CW59" s="33"/>
      <c r="CX59" s="43">
        <f>IF(ISNA(VLOOKUP(CU59,CX4:CX53, 1, FALSE)),0,(VLOOKUP(CU59,CX4:CX53, 1, FALSE)))</f>
        <v>0</v>
      </c>
      <c r="CY59" s="13"/>
      <c r="CZ59" s="33" t="s">
        <v>70</v>
      </c>
      <c r="DA59" s="33">
        <v>1</v>
      </c>
      <c r="DB59" s="33"/>
      <c r="DC59" s="33"/>
      <c r="DD59" s="43">
        <f>IF(ISNA(VLOOKUP(DA59,DD4:DD53, 1, FALSE)),0,(VLOOKUP(DA59,DD4:DD53, 1, FALSE)))</f>
        <v>0</v>
      </c>
      <c r="DE59" s="13"/>
      <c r="DF59" s="33" t="s">
        <v>70</v>
      </c>
      <c r="DG59" s="33">
        <v>1</v>
      </c>
      <c r="DH59" s="33"/>
      <c r="DI59" s="33"/>
      <c r="DJ59" s="43">
        <f>IF(ISNA(VLOOKUP(DG59,DJ4:DJ53, 1, FALSE)),0,(VLOOKUP(DG59,DJ4:DJ53, 1, FALSE)))</f>
        <v>0</v>
      </c>
      <c r="DK59" s="13"/>
      <c r="DL59" s="33" t="s">
        <v>70</v>
      </c>
      <c r="DM59" s="33">
        <v>1</v>
      </c>
      <c r="DN59" s="33"/>
      <c r="DO59" s="33"/>
      <c r="DP59" s="43">
        <f>IF(ISNA(VLOOKUP(DM59,DP4:DP53, 1, FALSE)),0,(VLOOKUP(DM59,DP4:DP53, 1, FALSE)))</f>
        <v>0</v>
      </c>
      <c r="DQ59" s="13"/>
      <c r="DR59" s="33" t="s">
        <v>70</v>
      </c>
      <c r="DS59" s="33">
        <v>1</v>
      </c>
      <c r="DT59" s="33"/>
      <c r="DU59" s="33"/>
      <c r="DV59" s="43">
        <f>IF(ISNA(VLOOKUP(DS59,DV4:DV53, 1, FALSE)),0,(VLOOKUP(DS59,DV4:DV53, 1, FALSE)))</f>
        <v>0</v>
      </c>
      <c r="DW59" s="13"/>
      <c r="DX59" s="33" t="s">
        <v>70</v>
      </c>
      <c r="DY59" s="33">
        <v>1</v>
      </c>
      <c r="DZ59" s="33"/>
      <c r="EA59" s="33"/>
      <c r="EB59" s="43">
        <f>IF(ISNA(VLOOKUP(DY59,EB4:EB53, 1, FALSE)),0,(VLOOKUP(DY59,EB4:EB53, 1, FALSE)))</f>
        <v>0</v>
      </c>
      <c r="EC59" s="13"/>
      <c r="ED59" s="33" t="s">
        <v>70</v>
      </c>
      <c r="EE59" s="33">
        <v>1</v>
      </c>
      <c r="EF59" s="33"/>
      <c r="EG59" s="33"/>
      <c r="EH59" s="43">
        <f>IF(ISNA(VLOOKUP(EE59,EH4:EH53, 1, FALSE)),0,(VLOOKUP(EE59,EH4:EH53, 1, FALSE)))</f>
        <v>0</v>
      </c>
      <c r="EI59" s="13"/>
      <c r="EJ59" s="33" t="s">
        <v>70</v>
      </c>
      <c r="EK59" s="33">
        <v>1</v>
      </c>
      <c r="EL59" s="33"/>
      <c r="EM59" s="33"/>
      <c r="EN59" s="43">
        <f>IF(ISNA(VLOOKUP(EK59,EN4:EN53, 1, FALSE)),0,(VLOOKUP(EK59,EN4:EN53, 1, FALSE)))</f>
        <v>0</v>
      </c>
      <c r="EO59" s="13"/>
      <c r="EP59" s="33" t="s">
        <v>70</v>
      </c>
      <c r="EQ59" s="33">
        <v>1</v>
      </c>
      <c r="ER59" s="33"/>
      <c r="ES59" s="33"/>
      <c r="ET59" s="43">
        <f>IF(ISNA(VLOOKUP(EQ59,ET4:ET53, 1, FALSE)),0,(VLOOKUP(EQ59,ET4:ET53, 1, FALSE)))</f>
        <v>0</v>
      </c>
      <c r="EU59" s="13"/>
      <c r="EV59" s="33" t="s">
        <v>70</v>
      </c>
      <c r="EW59" s="33">
        <v>1</v>
      </c>
      <c r="EX59" s="33"/>
      <c r="EY59" s="33"/>
      <c r="EZ59" s="43">
        <f>IF(ISNA(VLOOKUP(EW59,EZ4:EZ53, 1, FALSE)),0,(VLOOKUP(EW59,EZ4:EZ53, 1, FALSE)))</f>
        <v>0</v>
      </c>
      <c r="FA59" s="13"/>
      <c r="FB59" s="33" t="s">
        <v>70</v>
      </c>
      <c r="FC59" s="33">
        <v>1</v>
      </c>
      <c r="FD59" s="33"/>
      <c r="FE59" s="33"/>
      <c r="FF59" s="43">
        <f>IF(ISNA(VLOOKUP(FC59,FF4:FF53, 1, FALSE)),0,(VLOOKUP(FC59,FF4:FF53, 1, FALSE)))</f>
        <v>0</v>
      </c>
      <c r="FG59" s="13"/>
      <c r="FH59" s="33" t="s">
        <v>70</v>
      </c>
      <c r="FI59" s="33">
        <v>1</v>
      </c>
      <c r="FJ59" s="33"/>
      <c r="FK59" s="33"/>
      <c r="FL59" s="43">
        <f>IF(ISNA(VLOOKUP(FI59,FL4:FL53, 1, FALSE)),0,(VLOOKUP(FI59,FL4:FL53, 1, FALSE)))</f>
        <v>0</v>
      </c>
      <c r="FM59" s="13"/>
      <c r="FN59" s="33" t="s">
        <v>70</v>
      </c>
      <c r="FO59" s="33">
        <v>1</v>
      </c>
      <c r="FP59" s="33"/>
      <c r="FQ59" s="33"/>
      <c r="FR59" s="43">
        <f>IF(ISNA(VLOOKUP(FO59,FR4:FR53, 1, FALSE)),0,(VLOOKUP(FO59,FR4:FR53, 1, FALSE)))</f>
        <v>0</v>
      </c>
      <c r="FS59" s="13"/>
      <c r="FT59" s="33" t="s">
        <v>70</v>
      </c>
      <c r="FU59" s="33">
        <v>1</v>
      </c>
      <c r="FV59" s="33"/>
      <c r="FW59" s="33"/>
      <c r="FX59" s="43">
        <f>IF(ISNA(VLOOKUP(FU59,FX4:FX53, 1, FALSE)),0,(VLOOKUP(FU59,FX4:FX53, 1, FALSE)))</f>
        <v>0</v>
      </c>
      <c r="FY59" s="13"/>
      <c r="FZ59" s="33" t="s">
        <v>70</v>
      </c>
      <c r="GA59" s="33">
        <v>1</v>
      </c>
      <c r="GB59" s="33"/>
      <c r="GC59" s="33"/>
      <c r="GD59" s="43">
        <f>IF(ISNA(VLOOKUP(GA59,GD4:GD53, 1, FALSE)),0,(VLOOKUP(GA59,GD4:GD53, 1, FALSE)))</f>
        <v>0</v>
      </c>
      <c r="GE59" s="13"/>
      <c r="GF59" s="33" t="s">
        <v>70</v>
      </c>
      <c r="GG59" s="33">
        <v>1</v>
      </c>
      <c r="GH59" s="33"/>
      <c r="GI59" s="33"/>
      <c r="GJ59" s="43">
        <f>IF(ISNA(VLOOKUP(GG59,GJ4:GJ53, 1, FALSE)),0,(VLOOKUP(GG59,GJ4:GJ53, 1, FALSE)))</f>
        <v>0</v>
      </c>
      <c r="GK59" s="13"/>
      <c r="GL59" s="33" t="s">
        <v>70</v>
      </c>
      <c r="GM59" s="33">
        <v>1</v>
      </c>
      <c r="GN59" s="33"/>
      <c r="GO59" s="33"/>
      <c r="GP59" s="43">
        <f>IF(ISNA(VLOOKUP(GM59,GP4:GP53, 1, FALSE)),0,(VLOOKUP(GM59,GP4:GP53, 1, FALSE)))</f>
        <v>0</v>
      </c>
      <c r="GQ59" s="13"/>
      <c r="GR59" s="33" t="s">
        <v>70</v>
      </c>
      <c r="GS59" s="33">
        <v>1</v>
      </c>
      <c r="GT59" s="33"/>
      <c r="GU59" s="33"/>
      <c r="GV59" s="43">
        <f>IF(ISNA(VLOOKUP(GS59,GV4:GV53, 1, FALSE)),0,(VLOOKUP(GS59,GV4:GV53, 1, FALSE)))</f>
        <v>0</v>
      </c>
      <c r="GW59" s="13"/>
      <c r="GX59" s="33" t="s">
        <v>70</v>
      </c>
      <c r="GY59" s="33">
        <v>1</v>
      </c>
      <c r="GZ59" s="33"/>
      <c r="HA59" s="33"/>
      <c r="HB59" s="43">
        <f>IF(ISNA(VLOOKUP(GY59,HB4:HB53, 1, FALSE)),0,(VLOOKUP(GY59,HB4:HB53, 1, FALSE)))</f>
        <v>0</v>
      </c>
      <c r="HC59" s="13"/>
      <c r="HD59" s="33" t="s">
        <v>70</v>
      </c>
      <c r="HE59" s="33">
        <v>1</v>
      </c>
      <c r="HF59" s="33"/>
      <c r="HG59" s="33"/>
      <c r="HH59" s="43">
        <f>IF(ISNA(VLOOKUP(HE59,HH4:HH53, 1, FALSE)),0,(VLOOKUP(HE59,HH4:HH53, 1, FALSE)))</f>
        <v>0</v>
      </c>
      <c r="HI59" s="13"/>
      <c r="HJ59" s="33" t="s">
        <v>70</v>
      </c>
      <c r="HK59" s="33">
        <v>1</v>
      </c>
      <c r="HL59" s="33"/>
      <c r="HM59" s="33"/>
      <c r="HN59" s="43">
        <f>IF(ISNA(VLOOKUP(HK59,HN4:HN53, 1, FALSE)),0,(VLOOKUP(HK59,HN4:HN53, 1, FALSE)))</f>
        <v>0</v>
      </c>
      <c r="HO59" s="13"/>
      <c r="HP59" s="33" t="s">
        <v>70</v>
      </c>
      <c r="HQ59" s="33">
        <v>1</v>
      </c>
      <c r="HR59" s="33"/>
      <c r="HS59" s="33"/>
      <c r="HT59" s="43">
        <f>IF(ISNA(VLOOKUP(HQ59,HT4:HT53, 1, FALSE)),0,(VLOOKUP(HQ59,HT4:HT53, 1, FALSE)))</f>
        <v>0</v>
      </c>
      <c r="HU59" s="13"/>
      <c r="HV59" s="33" t="s">
        <v>70</v>
      </c>
      <c r="HW59" s="33">
        <v>1</v>
      </c>
      <c r="HX59" s="33"/>
      <c r="HY59" s="33"/>
      <c r="HZ59" s="43">
        <f>IF(ISNA(VLOOKUP(HW59,HZ4:HZ53, 1, FALSE)),0,(VLOOKUP(HW59,HZ4:HZ53, 1, FALSE)))</f>
        <v>0</v>
      </c>
      <c r="IA59" s="13"/>
      <c r="IB59" s="33" t="s">
        <v>70</v>
      </c>
      <c r="IC59" s="33">
        <v>1</v>
      </c>
      <c r="ID59" s="33"/>
      <c r="IE59" s="33"/>
      <c r="IF59" s="43">
        <f>IF(ISNA(VLOOKUP(IC59,IF4:IF53, 1, FALSE)),0,(VLOOKUP(IC59,IF4:IF53, 1, FALSE)))</f>
        <v>0</v>
      </c>
      <c r="IG59" s="13"/>
      <c r="IH59" s="33" t="s">
        <v>70</v>
      </c>
      <c r="II59" s="33">
        <v>1</v>
      </c>
      <c r="IJ59" s="33"/>
      <c r="IK59" s="33"/>
      <c r="IL59" s="43">
        <f>IF(ISNA(VLOOKUP(II59,IL4:IL53, 1, FALSE)),0,(VLOOKUP(II59,IL4:IL53, 1, FALSE)))</f>
        <v>0</v>
      </c>
      <c r="IM59" s="13"/>
      <c r="IN59" s="33" t="s">
        <v>70</v>
      </c>
      <c r="IO59" s="33">
        <v>1</v>
      </c>
      <c r="IP59" s="33"/>
      <c r="IQ59" s="33"/>
      <c r="IR59" s="43">
        <f>IF(ISNA(VLOOKUP(IO59,IR4:IR53, 1, FALSE)),0,(VLOOKUP(IO59,IR4:IR53, 1, FALSE)))</f>
        <v>0</v>
      </c>
      <c r="IS59" s="13"/>
      <c r="IT59" s="33" t="s">
        <v>70</v>
      </c>
      <c r="IU59" s="33">
        <v>1</v>
      </c>
      <c r="IV59" s="33"/>
      <c r="IW59" s="33"/>
      <c r="IX59" s="43">
        <f>IF(ISNA(VLOOKUP(IU59,IX4:IX53, 1, FALSE)),0,(VLOOKUP(IU59,IX4:IX53, 1, FALSE)))</f>
        <v>0</v>
      </c>
      <c r="IY59" s="13"/>
      <c r="IZ59" s="33" t="s">
        <v>70</v>
      </c>
      <c r="JA59" s="33">
        <v>1</v>
      </c>
      <c r="JB59" s="33"/>
      <c r="JC59" s="33"/>
      <c r="JD59" s="43">
        <f>IF(ISNA(VLOOKUP(JA59,JD4:JD53, 1, FALSE)),0,(VLOOKUP(JA59,JD4:JD53, 1, FALSE)))</f>
        <v>0</v>
      </c>
      <c r="JE59" s="13"/>
      <c r="JF59" s="33" t="s">
        <v>70</v>
      </c>
      <c r="JG59" s="33">
        <v>1</v>
      </c>
      <c r="JH59" s="33"/>
      <c r="JI59" s="33"/>
      <c r="JJ59" s="43">
        <f>IF(ISNA(VLOOKUP(JG59,JJ4:JJ53, 1, FALSE)),0,(VLOOKUP(JG59,JJ4:JJ53, 1, FALSE)))</f>
        <v>0</v>
      </c>
      <c r="JK59" s="13"/>
      <c r="JL59" s="33" t="s">
        <v>70</v>
      </c>
      <c r="JM59" s="33">
        <v>1</v>
      </c>
      <c r="JN59" s="33"/>
      <c r="JO59" s="33"/>
      <c r="JP59" s="43">
        <f>IF(ISNA(VLOOKUP(JM59,JP4:JP53, 1, FALSE)),0,(VLOOKUP(JM59,JP4:JP53, 1, FALSE)))</f>
        <v>0</v>
      </c>
      <c r="JQ59" s="13"/>
      <c r="JR59" s="33" t="s">
        <v>70</v>
      </c>
      <c r="JS59" s="33">
        <v>1</v>
      </c>
      <c r="JT59" s="33"/>
      <c r="JU59" s="33"/>
      <c r="JV59" s="43">
        <f>IF(ISNA(VLOOKUP(JS59,JV4:JV53, 1, FALSE)),0,(VLOOKUP(JS59,JV4:JV53, 1, FALSE)))</f>
        <v>0</v>
      </c>
      <c r="JW59" s="13"/>
      <c r="JX59" s="33" t="s">
        <v>70</v>
      </c>
      <c r="JY59" s="33">
        <v>1</v>
      </c>
      <c r="JZ59" s="33"/>
      <c r="KA59" s="33"/>
      <c r="KB59" s="43">
        <f>IF(ISNA(VLOOKUP(JY59,KB4:KB53, 1, FALSE)),0,(VLOOKUP(JY59,KB4:KB53, 1, FALSE)))</f>
        <v>0</v>
      </c>
      <c r="KC59" s="13"/>
      <c r="KD59" s="33" t="s">
        <v>70</v>
      </c>
      <c r="KE59" s="33">
        <v>1</v>
      </c>
      <c r="KF59" s="33"/>
      <c r="KG59" s="33"/>
      <c r="KH59" s="43">
        <f>IF(ISNA(VLOOKUP(KE59,KH4:KH53, 1, FALSE)),0,(VLOOKUP(KE59,KH4:KH53, 1, FALSE)))</f>
        <v>0</v>
      </c>
      <c r="KI59" s="13"/>
      <c r="KJ59" s="33" t="s">
        <v>70</v>
      </c>
      <c r="KK59" s="33">
        <v>1</v>
      </c>
      <c r="KL59" s="33"/>
      <c r="KM59" s="33"/>
      <c r="KN59" s="43">
        <f>IF(ISNA(VLOOKUP(KK59,KN4:KN53, 1, FALSE)),0,(VLOOKUP(KK59,KN4:KN53, 1, FALSE)))</f>
        <v>0</v>
      </c>
      <c r="KO59" s="13"/>
      <c r="KP59" s="33" t="s">
        <v>70</v>
      </c>
      <c r="KQ59" s="33">
        <v>1</v>
      </c>
      <c r="KR59" s="33"/>
      <c r="KS59" s="33"/>
      <c r="KT59" s="43">
        <f>IF(ISNA(VLOOKUP(KQ59,KT4:KT53, 1, FALSE)),0,(VLOOKUP(KQ59,KT4:KT53, 1, FALSE)))</f>
        <v>0</v>
      </c>
      <c r="KU59" s="13"/>
      <c r="KV59" s="33" t="s">
        <v>70</v>
      </c>
      <c r="KW59" s="33">
        <v>1</v>
      </c>
      <c r="KX59" s="33"/>
      <c r="KY59" s="33"/>
      <c r="KZ59" s="43">
        <f>IF(ISNA(VLOOKUP(KW59,KZ4:KZ53, 1, FALSE)),0,(VLOOKUP(KW59,KZ4:KZ53, 1, FALSE)))</f>
        <v>0</v>
      </c>
      <c r="LA59" s="13"/>
      <c r="LB59" s="33" t="s">
        <v>70</v>
      </c>
      <c r="LC59" s="33">
        <v>1</v>
      </c>
      <c r="LD59" s="33"/>
      <c r="LE59" s="33"/>
      <c r="LF59" s="43">
        <f>IF(ISNA(VLOOKUP(LC59,LF4:LF53, 1, FALSE)),0,(VLOOKUP(LC59,LF4:LF53, 1, FALSE)))</f>
        <v>0</v>
      </c>
      <c r="LG59" s="13"/>
      <c r="LP59" s="32" t="e">
        <f>R59+X59+AD59+AJ59+AP59+AV59+BB59+BH59+BN59+BZ59+CF59+CL59+CR59+CX59+BT59+DD59+DJ59+DP59+DV59+EB59+EH59+EN59+ET59+EZ59+FF59+FL59+FR59+FX59+GD59+GJ59+GP59+GV59+HB59+HH59+HN59+HT59+HZ59+IF59+IL59+IR59+IX59+JD59+JJ59+JP59+JV59+KB59+KH59+KN59+KT59+KZ59+LF59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</row>
    <row r="60" spans="1:328" x14ac:dyDescent="0.25">
      <c r="N60" s="33" t="s">
        <v>70</v>
      </c>
      <c r="O60" s="33">
        <v>2</v>
      </c>
      <c r="P60" s="33"/>
      <c r="Q60" s="33"/>
      <c r="R60" s="43">
        <f>IF(ISNA(VLOOKUP(O60,R4:R53, 1, FALSE)),0,(VLOOKUP(O60,R4:R53, 1, FALSE)))</f>
        <v>0</v>
      </c>
      <c r="S60" s="13"/>
      <c r="T60" s="33" t="s">
        <v>70</v>
      </c>
      <c r="U60" s="33">
        <v>2</v>
      </c>
      <c r="V60" s="33"/>
      <c r="W60" s="33"/>
      <c r="X60" s="43">
        <f>IF(ISNA(VLOOKUP(U60,X4:X53, 1, FALSE)),0,(VLOOKUP(U60,X4:X53, 1, FALSE)))</f>
        <v>0</v>
      </c>
      <c r="Y60" s="13"/>
      <c r="Z60" s="33" t="s">
        <v>70</v>
      </c>
      <c r="AA60" s="33">
        <v>2</v>
      </c>
      <c r="AB60" s="33"/>
      <c r="AC60" s="33"/>
      <c r="AD60" s="43">
        <f>IF(ISNA(VLOOKUP(AA60,AD4:AD53, 1, FALSE)),0,(VLOOKUP(AA60,AD4:AD53, 1, FALSE)))</f>
        <v>0</v>
      </c>
      <c r="AE60" s="13"/>
      <c r="AF60" s="33" t="s">
        <v>70</v>
      </c>
      <c r="AG60" s="33">
        <v>2</v>
      </c>
      <c r="AH60" s="33"/>
      <c r="AI60" s="33"/>
      <c r="AJ60" s="43">
        <f>IF(ISNA(VLOOKUP(AG60,AJ4:AJ53, 1, FALSE)),0,(VLOOKUP(AG60,AJ4:AJ53, 1, FALSE)))</f>
        <v>0</v>
      </c>
      <c r="AK60" s="13"/>
      <c r="AL60" s="33" t="s">
        <v>70</v>
      </c>
      <c r="AM60" s="33">
        <v>2</v>
      </c>
      <c r="AN60" s="33"/>
      <c r="AO60" s="33"/>
      <c r="AP60" s="43">
        <f>IF(ISNA(VLOOKUP(AM60,AP4:AP53, 1, FALSE)),0,(VLOOKUP(AM60,AP4:AP53, 1, FALSE)))</f>
        <v>0</v>
      </c>
      <c r="AQ60" s="13"/>
      <c r="AR60" s="33" t="s">
        <v>70</v>
      </c>
      <c r="AS60" s="33">
        <v>2</v>
      </c>
      <c r="AT60" s="33"/>
      <c r="AU60" s="33"/>
      <c r="AV60" s="43">
        <f>IF(ISNA(VLOOKUP(AS60,AV4:AV53, 1, FALSE)),0,(VLOOKUP(AS60,AV4:AV53, 1, FALSE)))</f>
        <v>0</v>
      </c>
      <c r="AW60" s="13"/>
      <c r="AX60" s="33" t="s">
        <v>70</v>
      </c>
      <c r="AY60" s="33">
        <v>2</v>
      </c>
      <c r="AZ60" s="33"/>
      <c r="BA60" s="33"/>
      <c r="BB60" s="43">
        <f>IF(ISNA(VLOOKUP(AY60,BB4:BB53, 1, FALSE)),0,(VLOOKUP(AY60,BB4:BB53, 1, FALSE)))</f>
        <v>0</v>
      </c>
      <c r="BC60" s="13"/>
      <c r="BD60" s="33" t="s">
        <v>70</v>
      </c>
      <c r="BE60" s="33">
        <v>2</v>
      </c>
      <c r="BF60" s="33"/>
      <c r="BG60" s="33"/>
      <c r="BH60" s="43">
        <f>IF(ISNA(VLOOKUP(BE60,BH4:BH53, 1, FALSE)),0,(VLOOKUP(BE60,BH4:BH53, 1, FALSE)))</f>
        <v>0</v>
      </c>
      <c r="BI60" s="13"/>
      <c r="BJ60" s="33" t="s">
        <v>70</v>
      </c>
      <c r="BK60" s="33">
        <v>2</v>
      </c>
      <c r="BL60" s="33"/>
      <c r="BM60" s="33"/>
      <c r="BN60" s="43">
        <f>IF(ISNA(VLOOKUP(BK60,BN4:BN53, 1, FALSE)),0,(VLOOKUP(BK60,BN4:BN53, 1, FALSE)))</f>
        <v>0</v>
      </c>
      <c r="BO60" s="13"/>
      <c r="BP60" s="33" t="s">
        <v>70</v>
      </c>
      <c r="BQ60" s="33">
        <v>2</v>
      </c>
      <c r="BR60" s="33"/>
      <c r="BS60" s="33"/>
      <c r="BT60" s="43">
        <f>IF(ISNA(VLOOKUP(BQ60,BT4:BT53, 1, FALSE)),0,(VLOOKUP(BQ60,BT4:BT53, 1, FALSE)))</f>
        <v>0</v>
      </c>
      <c r="BU60" s="13"/>
      <c r="BV60" s="33" t="s">
        <v>70</v>
      </c>
      <c r="BW60" s="33">
        <v>2</v>
      </c>
      <c r="BX60" s="33"/>
      <c r="BY60" s="33"/>
      <c r="BZ60" s="43">
        <f>IF(ISNA(VLOOKUP(BW60,BZ4:BZ53, 1, FALSE)),0,(VLOOKUP(BW60,BZ4:BZ53, 1, FALSE)))</f>
        <v>0</v>
      </c>
      <c r="CA60" s="13"/>
      <c r="CB60" s="33" t="s">
        <v>70</v>
      </c>
      <c r="CC60" s="33">
        <v>2</v>
      </c>
      <c r="CD60" s="33"/>
      <c r="CE60" s="33"/>
      <c r="CF60" s="43">
        <f>IF(ISNA(VLOOKUP(CC60,CF4:CF53, 1, FALSE)),0,(VLOOKUP(CC60,CF4:CF53, 1, FALSE)))</f>
        <v>0</v>
      </c>
      <c r="CG60" s="13"/>
      <c r="CH60" s="33" t="s">
        <v>70</v>
      </c>
      <c r="CI60" s="33">
        <v>2</v>
      </c>
      <c r="CJ60" s="33"/>
      <c r="CK60" s="33"/>
      <c r="CL60" s="43">
        <f>IF(ISNA(VLOOKUP(CI60,CL4:CL53, 1, FALSE)),0,(VLOOKUP(CI60,CL4:CL53, 1, FALSE)))</f>
        <v>0</v>
      </c>
      <c r="CM60" s="13"/>
      <c r="CN60" s="33" t="s">
        <v>70</v>
      </c>
      <c r="CO60" s="33">
        <v>2</v>
      </c>
      <c r="CP60" s="33"/>
      <c r="CQ60" s="33"/>
      <c r="CR60" s="43">
        <f>IF(ISNA(VLOOKUP(CO60,CR4:CR53, 1, FALSE)),0,(VLOOKUP(CO60,CR4:CR53, 1, FALSE)))</f>
        <v>0</v>
      </c>
      <c r="CS60" s="13"/>
      <c r="CT60" s="33" t="s">
        <v>70</v>
      </c>
      <c r="CU60" s="33">
        <v>2</v>
      </c>
      <c r="CV60" s="33"/>
      <c r="CW60" s="33"/>
      <c r="CX60" s="43">
        <f>IF(ISNA(VLOOKUP(CU60,CX4:CX53, 1, FALSE)),0,(VLOOKUP(CU60,CX4:CX53, 1, FALSE)))</f>
        <v>0</v>
      </c>
      <c r="CY60" s="13"/>
      <c r="CZ60" s="33" t="s">
        <v>70</v>
      </c>
      <c r="DA60" s="33">
        <v>2</v>
      </c>
      <c r="DB60" s="33"/>
      <c r="DC60" s="33"/>
      <c r="DD60" s="43">
        <f>IF(ISNA(VLOOKUP(DA60,DD4:DD53, 1, FALSE)),0,(VLOOKUP(DA60,DD4:DD53, 1, FALSE)))</f>
        <v>0</v>
      </c>
      <c r="DE60" s="13"/>
      <c r="DF60" s="33" t="s">
        <v>70</v>
      </c>
      <c r="DG60" s="33">
        <v>2</v>
      </c>
      <c r="DH60" s="33"/>
      <c r="DI60" s="33"/>
      <c r="DJ60" s="43">
        <f>IF(ISNA(VLOOKUP(DG60,DJ4:DJ53, 1, FALSE)),0,(VLOOKUP(DG60,DJ4:DJ53, 1, FALSE)))</f>
        <v>0</v>
      </c>
      <c r="DK60" s="13"/>
      <c r="DL60" s="33" t="s">
        <v>70</v>
      </c>
      <c r="DM60" s="33">
        <v>2</v>
      </c>
      <c r="DN60" s="33"/>
      <c r="DO60" s="33"/>
      <c r="DP60" s="43">
        <f>IF(ISNA(VLOOKUP(DM60,DP4:DP53, 1, FALSE)),0,(VLOOKUP(DM60,DP4:DP53, 1, FALSE)))</f>
        <v>0</v>
      </c>
      <c r="DQ60" s="13"/>
      <c r="DR60" s="33" t="s">
        <v>70</v>
      </c>
      <c r="DS60" s="33">
        <v>2</v>
      </c>
      <c r="DT60" s="33"/>
      <c r="DU60" s="33"/>
      <c r="DV60" s="43">
        <f>IF(ISNA(VLOOKUP(DS60,DV4:DV53, 1, FALSE)),0,(VLOOKUP(DS60,DV4:DV53, 1, FALSE)))</f>
        <v>0</v>
      </c>
      <c r="DW60" s="13"/>
      <c r="DX60" s="33" t="s">
        <v>70</v>
      </c>
      <c r="DY60" s="33">
        <v>2</v>
      </c>
      <c r="DZ60" s="33"/>
      <c r="EA60" s="33"/>
      <c r="EB60" s="43">
        <f>IF(ISNA(VLOOKUP(DY60,EB4:EB53, 1, FALSE)),0,(VLOOKUP(DY60,EB4:EB53, 1, FALSE)))</f>
        <v>0</v>
      </c>
      <c r="EC60" s="13"/>
      <c r="ED60" s="33" t="s">
        <v>70</v>
      </c>
      <c r="EE60" s="33">
        <v>2</v>
      </c>
      <c r="EF60" s="33"/>
      <c r="EG60" s="33"/>
      <c r="EH60" s="43">
        <f>IF(ISNA(VLOOKUP(EE60,EH4:EH53, 1, FALSE)),0,(VLOOKUP(EE60,EH4:EH53, 1, FALSE)))</f>
        <v>0</v>
      </c>
      <c r="EI60" s="13"/>
      <c r="EJ60" s="33" t="s">
        <v>70</v>
      </c>
      <c r="EK60" s="33">
        <v>2</v>
      </c>
      <c r="EL60" s="33"/>
      <c r="EM60" s="33"/>
      <c r="EN60" s="43">
        <f>IF(ISNA(VLOOKUP(EK60,EN4:EN53, 1, FALSE)),0,(VLOOKUP(EK60,EN4:EN53, 1, FALSE)))</f>
        <v>0</v>
      </c>
      <c r="EO60" s="13"/>
      <c r="EP60" s="33" t="s">
        <v>70</v>
      </c>
      <c r="EQ60" s="33">
        <v>2</v>
      </c>
      <c r="ER60" s="33"/>
      <c r="ES60" s="33"/>
      <c r="ET60" s="43">
        <f>IF(ISNA(VLOOKUP(EQ60,ET4:ET53, 1, FALSE)),0,(VLOOKUP(EQ60,ET4:ET53, 1, FALSE)))</f>
        <v>0</v>
      </c>
      <c r="EU60" s="13"/>
      <c r="EV60" s="33" t="s">
        <v>70</v>
      </c>
      <c r="EW60" s="33">
        <v>2</v>
      </c>
      <c r="EX60" s="33"/>
      <c r="EY60" s="33"/>
      <c r="EZ60" s="43">
        <f>IF(ISNA(VLOOKUP(EW60,EZ4:EZ53, 1, FALSE)),0,(VLOOKUP(EW60,EZ4:EZ53, 1, FALSE)))</f>
        <v>0</v>
      </c>
      <c r="FA60" s="13"/>
      <c r="FB60" s="33" t="s">
        <v>70</v>
      </c>
      <c r="FC60" s="33">
        <v>2</v>
      </c>
      <c r="FD60" s="33"/>
      <c r="FE60" s="33"/>
      <c r="FF60" s="43">
        <f>IF(ISNA(VLOOKUP(FC60,FF4:FF53, 1, FALSE)),0,(VLOOKUP(FC60,FF4:FF53, 1, FALSE)))</f>
        <v>0</v>
      </c>
      <c r="FG60" s="13"/>
      <c r="FH60" s="33" t="s">
        <v>70</v>
      </c>
      <c r="FI60" s="33">
        <v>2</v>
      </c>
      <c r="FJ60" s="33"/>
      <c r="FK60" s="33"/>
      <c r="FL60" s="43">
        <f>IF(ISNA(VLOOKUP(FI60,FL4:FL53, 1, FALSE)),0,(VLOOKUP(FI60,FL4:FL53, 1, FALSE)))</f>
        <v>0</v>
      </c>
      <c r="FM60" s="13"/>
      <c r="FN60" s="33" t="s">
        <v>70</v>
      </c>
      <c r="FO60" s="33">
        <v>2</v>
      </c>
      <c r="FP60" s="33"/>
      <c r="FQ60" s="33"/>
      <c r="FR60" s="43">
        <f>IF(ISNA(VLOOKUP(FO60,FR4:FR53, 1, FALSE)),0,(VLOOKUP(FO60,FR4:FR53, 1, FALSE)))</f>
        <v>0</v>
      </c>
      <c r="FS60" s="13"/>
      <c r="FT60" s="33" t="s">
        <v>70</v>
      </c>
      <c r="FU60" s="33">
        <v>2</v>
      </c>
      <c r="FV60" s="33"/>
      <c r="FW60" s="33"/>
      <c r="FX60" s="43">
        <f>IF(ISNA(VLOOKUP(FU60,FX4:FX53, 1, FALSE)),0,(VLOOKUP(FU60,FX4:FX53, 1, FALSE)))</f>
        <v>0</v>
      </c>
      <c r="FY60" s="13"/>
      <c r="FZ60" s="33" t="s">
        <v>70</v>
      </c>
      <c r="GA60" s="33">
        <v>2</v>
      </c>
      <c r="GB60" s="33"/>
      <c r="GC60" s="33"/>
      <c r="GD60" s="43">
        <f>IF(ISNA(VLOOKUP(GA60,GD4:GD53, 1, FALSE)),0,(VLOOKUP(GA60,GD4:GD53, 1, FALSE)))</f>
        <v>0</v>
      </c>
      <c r="GE60" s="13"/>
      <c r="GF60" s="33" t="s">
        <v>70</v>
      </c>
      <c r="GG60" s="33">
        <v>2</v>
      </c>
      <c r="GH60" s="33"/>
      <c r="GI60" s="33"/>
      <c r="GJ60" s="43">
        <f>IF(ISNA(VLOOKUP(GG60,GJ4:GJ53, 1, FALSE)),0,(VLOOKUP(GG60,GJ4:GJ53, 1, FALSE)))</f>
        <v>0</v>
      </c>
      <c r="GK60" s="13"/>
      <c r="GL60" s="33" t="s">
        <v>70</v>
      </c>
      <c r="GM60" s="33">
        <v>2</v>
      </c>
      <c r="GN60" s="33"/>
      <c r="GO60" s="33"/>
      <c r="GP60" s="43">
        <f>IF(ISNA(VLOOKUP(GM60,GP4:GP53, 1, FALSE)),0,(VLOOKUP(GM60,GP4:GP53, 1, FALSE)))</f>
        <v>0</v>
      </c>
      <c r="GQ60" s="13"/>
      <c r="GR60" s="33" t="s">
        <v>70</v>
      </c>
      <c r="GS60" s="33">
        <v>2</v>
      </c>
      <c r="GT60" s="33"/>
      <c r="GU60" s="33"/>
      <c r="GV60" s="43">
        <f>IF(ISNA(VLOOKUP(GS60,GV4:GV53, 1, FALSE)),0,(VLOOKUP(GS60,GV4:GV53, 1, FALSE)))</f>
        <v>0</v>
      </c>
      <c r="GW60" s="13"/>
      <c r="GX60" s="33" t="s">
        <v>70</v>
      </c>
      <c r="GY60" s="33">
        <v>2</v>
      </c>
      <c r="GZ60" s="33"/>
      <c r="HA60" s="33"/>
      <c r="HB60" s="43">
        <f>IF(ISNA(VLOOKUP(GY60,HB4:HB53, 1, FALSE)),0,(VLOOKUP(GY60,HB4:HB53, 1, FALSE)))</f>
        <v>0</v>
      </c>
      <c r="HC60" s="13"/>
      <c r="HD60" s="33" t="s">
        <v>70</v>
      </c>
      <c r="HE60" s="33">
        <v>2</v>
      </c>
      <c r="HF60" s="33"/>
      <c r="HG60" s="33"/>
      <c r="HH60" s="43">
        <f>IF(ISNA(VLOOKUP(HE60,HH4:HH53, 1, FALSE)),0,(VLOOKUP(HE60,HH4:HH53, 1, FALSE)))</f>
        <v>0</v>
      </c>
      <c r="HI60" s="13"/>
      <c r="HJ60" s="33" t="s">
        <v>70</v>
      </c>
      <c r="HK60" s="33">
        <v>2</v>
      </c>
      <c r="HL60" s="33"/>
      <c r="HM60" s="33"/>
      <c r="HN60" s="43">
        <f>IF(ISNA(VLOOKUP(HK60,HN4:HN53, 1, FALSE)),0,(VLOOKUP(HK60,HN4:HN53, 1, FALSE)))</f>
        <v>0</v>
      </c>
      <c r="HO60" s="13"/>
      <c r="HP60" s="33" t="s">
        <v>70</v>
      </c>
      <c r="HQ60" s="33">
        <v>2</v>
      </c>
      <c r="HR60" s="33"/>
      <c r="HS60" s="33"/>
      <c r="HT60" s="43">
        <f>IF(ISNA(VLOOKUP(HQ60,HT4:HT53, 1, FALSE)),0,(VLOOKUP(HQ60,HT4:HT53, 1, FALSE)))</f>
        <v>0</v>
      </c>
      <c r="HU60" s="13"/>
      <c r="HV60" s="33" t="s">
        <v>70</v>
      </c>
      <c r="HW60" s="33">
        <v>2</v>
      </c>
      <c r="HX60" s="33"/>
      <c r="HY60" s="33"/>
      <c r="HZ60" s="43">
        <f>IF(ISNA(VLOOKUP(HW60,HZ4:HZ53, 1, FALSE)),0,(VLOOKUP(HW60,HZ4:HZ53, 1, FALSE)))</f>
        <v>0</v>
      </c>
      <c r="IA60" s="13"/>
      <c r="IB60" s="33" t="s">
        <v>70</v>
      </c>
      <c r="IC60" s="33">
        <v>2</v>
      </c>
      <c r="ID60" s="33"/>
      <c r="IE60" s="33"/>
      <c r="IF60" s="43">
        <f>IF(ISNA(VLOOKUP(IC60,IF4:IF53, 1, FALSE)),0,(VLOOKUP(IC60,IF4:IF53, 1, FALSE)))</f>
        <v>0</v>
      </c>
      <c r="IG60" s="13"/>
      <c r="IH60" s="33" t="s">
        <v>70</v>
      </c>
      <c r="II60" s="33">
        <v>2</v>
      </c>
      <c r="IJ60" s="33"/>
      <c r="IK60" s="33"/>
      <c r="IL60" s="43">
        <f>IF(ISNA(VLOOKUP(II60,IL4:IL53, 1, FALSE)),0,(VLOOKUP(II60,IL4:IL53, 1, FALSE)))</f>
        <v>0</v>
      </c>
      <c r="IM60" s="13"/>
      <c r="IN60" s="33" t="s">
        <v>70</v>
      </c>
      <c r="IO60" s="33">
        <v>2</v>
      </c>
      <c r="IP60" s="33"/>
      <c r="IQ60" s="33"/>
      <c r="IR60" s="43">
        <f>IF(ISNA(VLOOKUP(IO60,IR4:IR53, 1, FALSE)),0,(VLOOKUP(IO60,IR4:IR53, 1, FALSE)))</f>
        <v>0</v>
      </c>
      <c r="IS60" s="13"/>
      <c r="IT60" s="33" t="s">
        <v>70</v>
      </c>
      <c r="IU60" s="33">
        <v>2</v>
      </c>
      <c r="IV60" s="33"/>
      <c r="IW60" s="33"/>
      <c r="IX60" s="43">
        <f>IF(ISNA(VLOOKUP(IU60,IX4:IX53, 1, FALSE)),0,(VLOOKUP(IU60,IX4:IX53, 1, FALSE)))</f>
        <v>0</v>
      </c>
      <c r="IY60" s="13"/>
      <c r="IZ60" s="33" t="s">
        <v>70</v>
      </c>
      <c r="JA60" s="33">
        <v>2</v>
      </c>
      <c r="JB60" s="33"/>
      <c r="JC60" s="33"/>
      <c r="JD60" s="43">
        <f>IF(ISNA(VLOOKUP(JA60,JD4:JD53, 1, FALSE)),0,(VLOOKUP(JA60,JD4:JD53, 1, FALSE)))</f>
        <v>0</v>
      </c>
      <c r="JE60" s="13"/>
      <c r="JF60" s="33" t="s">
        <v>70</v>
      </c>
      <c r="JG60" s="33">
        <v>2</v>
      </c>
      <c r="JH60" s="33"/>
      <c r="JI60" s="33"/>
      <c r="JJ60" s="43">
        <f>IF(ISNA(VLOOKUP(JG60,JJ4:JJ53, 1, FALSE)),0,(VLOOKUP(JG60,JJ4:JJ53, 1, FALSE)))</f>
        <v>0</v>
      </c>
      <c r="JK60" s="13"/>
      <c r="JL60" s="33" t="s">
        <v>70</v>
      </c>
      <c r="JM60" s="33">
        <v>2</v>
      </c>
      <c r="JN60" s="33"/>
      <c r="JO60" s="33"/>
      <c r="JP60" s="43">
        <f>IF(ISNA(VLOOKUP(JM60,JP4:JP53, 1, FALSE)),0,(VLOOKUP(JM60,JP4:JP53, 1, FALSE)))</f>
        <v>0</v>
      </c>
      <c r="JQ60" s="13"/>
      <c r="JR60" s="33" t="s">
        <v>70</v>
      </c>
      <c r="JS60" s="33">
        <v>2</v>
      </c>
      <c r="JT60" s="33"/>
      <c r="JU60" s="33"/>
      <c r="JV60" s="43">
        <f>IF(ISNA(VLOOKUP(JS60,JV4:JV53, 1, FALSE)),0,(VLOOKUP(JS60,JV4:JV53, 1, FALSE)))</f>
        <v>0</v>
      </c>
      <c r="JW60" s="13"/>
      <c r="JX60" s="33" t="s">
        <v>70</v>
      </c>
      <c r="JY60" s="33">
        <v>2</v>
      </c>
      <c r="JZ60" s="33"/>
      <c r="KA60" s="33"/>
      <c r="KB60" s="43">
        <f>IF(ISNA(VLOOKUP(JY60,KB4:KB53, 1, FALSE)),0,(VLOOKUP(JY60,KB4:KB53, 1, FALSE)))</f>
        <v>0</v>
      </c>
      <c r="KC60" s="13"/>
      <c r="KD60" s="33" t="s">
        <v>70</v>
      </c>
      <c r="KE60" s="33">
        <v>2</v>
      </c>
      <c r="KF60" s="33"/>
      <c r="KG60" s="33"/>
      <c r="KH60" s="43">
        <f>IF(ISNA(VLOOKUP(KE60,KH4:KH53, 1, FALSE)),0,(VLOOKUP(KE60,KH4:KH53, 1, FALSE)))</f>
        <v>0</v>
      </c>
      <c r="KI60" s="13"/>
      <c r="KJ60" s="33" t="s">
        <v>70</v>
      </c>
      <c r="KK60" s="33">
        <v>2</v>
      </c>
      <c r="KL60" s="33"/>
      <c r="KM60" s="33"/>
      <c r="KN60" s="43">
        <f>IF(ISNA(VLOOKUP(KK60,KN4:KN53, 1, FALSE)),0,(VLOOKUP(KK60,KN4:KN53, 1, FALSE)))</f>
        <v>0</v>
      </c>
      <c r="KO60" s="13"/>
      <c r="KP60" s="33" t="s">
        <v>70</v>
      </c>
      <c r="KQ60" s="33">
        <v>2</v>
      </c>
      <c r="KR60" s="33"/>
      <c r="KS60" s="33"/>
      <c r="KT60" s="43">
        <f>IF(ISNA(VLOOKUP(KQ60,KT4:KT53, 1, FALSE)),0,(VLOOKUP(KQ60,KT4:KT53, 1, FALSE)))</f>
        <v>0</v>
      </c>
      <c r="KU60" s="13"/>
      <c r="KV60" s="33" t="s">
        <v>70</v>
      </c>
      <c r="KW60" s="33">
        <v>2</v>
      </c>
      <c r="KX60" s="33"/>
      <c r="KY60" s="33"/>
      <c r="KZ60" s="43">
        <f>IF(ISNA(VLOOKUP(KW60,KZ4:KZ53, 1, FALSE)),0,(VLOOKUP(KW60,KZ4:KZ53, 1, FALSE)))</f>
        <v>0</v>
      </c>
      <c r="LA60" s="13"/>
      <c r="LB60" s="33" t="s">
        <v>70</v>
      </c>
      <c r="LC60" s="33">
        <v>2</v>
      </c>
      <c r="LD60" s="33"/>
      <c r="LE60" s="33"/>
      <c r="LF60" s="43">
        <f>IF(ISNA(VLOOKUP(LC60,LF4:LF53, 1, FALSE)),0,(VLOOKUP(LC60,LF4:LF53, 1, FALSE)))</f>
        <v>0</v>
      </c>
      <c r="LG60" s="13"/>
      <c r="LP60" s="44" t="e">
        <f>(R60+X60+AD60+AJ60+AP60+AV60+BB60+BH60+BN60+BZ60+CF60+CL60+CR60+CX60+BT60+DD60+DJ60+DP60+DV60+EB60+EH60+EN60+ET60+EZ60+FF60+FL60+FR60+FX60+GD60+GJ60+GP60+GV60+HB60+HH60+HN60+HT60+HZ60+IF60+IL60+IR60+IX60+JD60+JJ60+JP60+JV60+KB60+KH60+KN60+KT60+KZ60+LF60+#REF!+#REF!+#REF!+#REF!+#REF!+#REF!+#REF!+#REF!+#REF!+#REF!+#REF!+#REF!+#REF!+#REF!+#REF!+#REF!+#REF!+#REF!+#REF!+#REF!+#REF!+#REF!+#REF!+#REF!+#REF!+#REF!+#REF!+#REF!+#REF!+#REF!+#REF!+#REF!+#REF!+#REF!+#REF!+#REF!+#REF!+#REF!+#REF!+#REF!+#REF!+#REF!+#REF!+#REF!+#REF!+#REF!)/2</f>
        <v>#REF!</v>
      </c>
    </row>
    <row r="61" spans="1:328" x14ac:dyDescent="0.25">
      <c r="N61" s="33" t="s">
        <v>70</v>
      </c>
      <c r="O61" s="33" t="s">
        <v>69</v>
      </c>
      <c r="P61" s="33"/>
      <c r="Q61" s="33"/>
      <c r="R61" s="43">
        <f>IF(ISNA(VLOOKUP(O61,R4:R53, 1, FALSE)),0,(VLOOKUP(O61,R4:R53, 1, FALSE)))</f>
        <v>0</v>
      </c>
      <c r="T61" s="33" t="s">
        <v>70</v>
      </c>
      <c r="U61" s="33" t="s">
        <v>69</v>
      </c>
      <c r="V61" s="33"/>
      <c r="W61" s="33"/>
      <c r="X61" s="43">
        <f>IF(ISNA(VLOOKUP(U61,X4:X53, 1, FALSE)),0,(VLOOKUP(U61,X4:X53, 1, FALSE)))</f>
        <v>0</v>
      </c>
      <c r="Z61" s="33" t="s">
        <v>70</v>
      </c>
      <c r="AA61" s="33" t="s">
        <v>69</v>
      </c>
      <c r="AB61" s="33"/>
      <c r="AC61" s="33"/>
      <c r="AD61" s="43">
        <f>IF(ISNA(VLOOKUP(AA61,AD4:AD53, 1, FALSE)),0,(VLOOKUP(AA61,AD4:AD53, 1, FALSE)))</f>
        <v>0</v>
      </c>
      <c r="AF61" s="33" t="s">
        <v>70</v>
      </c>
      <c r="AG61" s="33" t="s">
        <v>69</v>
      </c>
      <c r="AH61" s="33"/>
      <c r="AI61" s="33"/>
      <c r="AJ61" s="43">
        <f>IF(ISNA(VLOOKUP(AG61,AJ4:AJ53, 1, FALSE)),0,(VLOOKUP(AG61,AJ4:AJ53, 1, FALSE)))</f>
        <v>0</v>
      </c>
      <c r="AL61" s="33" t="s">
        <v>70</v>
      </c>
      <c r="AM61" s="33" t="s">
        <v>69</v>
      </c>
      <c r="AN61" s="33"/>
      <c r="AO61" s="33"/>
      <c r="AP61" s="43">
        <f>IF(ISNA(VLOOKUP(AM61,AP4:AP53, 1, FALSE)),0,(VLOOKUP(AM61,AP4:AP53, 1, FALSE)))</f>
        <v>0</v>
      </c>
      <c r="AR61" s="33" t="s">
        <v>70</v>
      </c>
      <c r="AS61" s="33" t="s">
        <v>69</v>
      </c>
      <c r="AT61" s="33"/>
      <c r="AU61" s="33"/>
      <c r="AV61" s="43">
        <f>IF(ISNA(VLOOKUP(AS61,AV4:AV53, 1, FALSE)),0,(VLOOKUP(AS61,AV4:AV53, 1, FALSE)))</f>
        <v>0</v>
      </c>
      <c r="AX61" s="33" t="s">
        <v>70</v>
      </c>
      <c r="AY61" s="33" t="s">
        <v>69</v>
      </c>
      <c r="AZ61" s="33"/>
      <c r="BA61" s="33"/>
      <c r="BB61" s="43">
        <f>IF(ISNA(VLOOKUP(AY61,BB4:BB53, 1, FALSE)),0,(VLOOKUP(AY61,BB4:BB53, 1, FALSE)))</f>
        <v>0</v>
      </c>
      <c r="BD61" s="33" t="s">
        <v>70</v>
      </c>
      <c r="BE61" s="33" t="s">
        <v>69</v>
      </c>
      <c r="BF61" s="33"/>
      <c r="BG61" s="33"/>
      <c r="BH61" s="43">
        <f>IF(ISNA(VLOOKUP(BE61,BH4:BH53, 1, FALSE)),0,(VLOOKUP(BE61,BH4:BH53, 1, FALSE)))</f>
        <v>0</v>
      </c>
      <c r="BJ61" s="33" t="s">
        <v>70</v>
      </c>
      <c r="BK61" s="33" t="s">
        <v>69</v>
      </c>
      <c r="BL61" s="33"/>
      <c r="BM61" s="33"/>
      <c r="BN61" s="43">
        <f>IF(ISNA(VLOOKUP(BK61,BN4:BN53, 1, FALSE)),0,(VLOOKUP(BK61,BN4:BN53, 1, FALSE)))</f>
        <v>0</v>
      </c>
      <c r="BP61" s="33" t="s">
        <v>70</v>
      </c>
      <c r="BQ61" s="33" t="s">
        <v>69</v>
      </c>
      <c r="BR61" s="33"/>
      <c r="BS61" s="33"/>
      <c r="BT61" s="43">
        <f>IF(ISNA(VLOOKUP(BQ61,BT4:BT53, 1, FALSE)),0,(VLOOKUP(BQ61,BT4:BT53, 1, FALSE)))</f>
        <v>0</v>
      </c>
      <c r="BV61" s="33" t="s">
        <v>70</v>
      </c>
      <c r="BW61" s="33" t="s">
        <v>69</v>
      </c>
      <c r="BX61" s="33"/>
      <c r="BY61" s="33"/>
      <c r="BZ61" s="43">
        <f>IF(ISNA(VLOOKUP(BW61,BZ4:BZ53, 1, FALSE)),0,(VLOOKUP(BW61,BZ4:BZ53, 1, FALSE)))</f>
        <v>0</v>
      </c>
      <c r="CB61" s="33" t="s">
        <v>70</v>
      </c>
      <c r="CC61" s="33" t="s">
        <v>69</v>
      </c>
      <c r="CD61" s="33"/>
      <c r="CE61" s="33"/>
      <c r="CF61" s="43">
        <f>IF(ISNA(VLOOKUP(CC61,CF4:CF53, 1, FALSE)),0,(VLOOKUP(CC61,CF4:CF53, 1, FALSE)))</f>
        <v>0</v>
      </c>
      <c r="CH61" s="33" t="s">
        <v>70</v>
      </c>
      <c r="CI61" s="33" t="s">
        <v>69</v>
      </c>
      <c r="CJ61" s="33"/>
      <c r="CK61" s="33"/>
      <c r="CL61" s="43">
        <f>IF(ISNA(VLOOKUP(CI61,CL4:CL53, 1, FALSE)),0,(VLOOKUP(CI61,CL4:CL53, 1, FALSE)))</f>
        <v>0</v>
      </c>
      <c r="CN61" s="33" t="s">
        <v>70</v>
      </c>
      <c r="CO61" s="33" t="s">
        <v>69</v>
      </c>
      <c r="CP61" s="33"/>
      <c r="CQ61" s="33"/>
      <c r="CR61" s="43">
        <f>IF(ISNA(VLOOKUP(CO61,CR4:CR53, 1, FALSE)),0,(VLOOKUP(CO61,CR4:CR53, 1, FALSE)))</f>
        <v>0</v>
      </c>
      <c r="CT61" s="33" t="s">
        <v>70</v>
      </c>
      <c r="CU61" s="33" t="s">
        <v>69</v>
      </c>
      <c r="CV61" s="33"/>
      <c r="CW61" s="33"/>
      <c r="CX61" s="43">
        <f>IF(ISNA(VLOOKUP(CU61,CX4:CX53, 1, FALSE)),0,(VLOOKUP(CU61,CX4:CX53, 1, FALSE)))</f>
        <v>0</v>
      </c>
      <c r="CZ61" s="33" t="s">
        <v>70</v>
      </c>
      <c r="DA61" s="33" t="s">
        <v>69</v>
      </c>
      <c r="DB61" s="33"/>
      <c r="DC61" s="33"/>
      <c r="DD61" s="43">
        <f>IF(ISNA(VLOOKUP(DA61,DD4:DD53, 1, FALSE)),0,(VLOOKUP(DA61,DD4:DD53, 1, FALSE)))</f>
        <v>0</v>
      </c>
      <c r="DF61" s="33" t="s">
        <v>70</v>
      </c>
      <c r="DG61" s="33" t="s">
        <v>69</v>
      </c>
      <c r="DH61" s="33"/>
      <c r="DI61" s="33"/>
      <c r="DJ61" s="43">
        <f>IF(ISNA(VLOOKUP(DG61,DJ4:DJ53, 1, FALSE)),0,(VLOOKUP(DG61,DJ4:DJ53, 1, FALSE)))</f>
        <v>0</v>
      </c>
      <c r="DL61" s="33" t="s">
        <v>70</v>
      </c>
      <c r="DM61" s="33" t="s">
        <v>69</v>
      </c>
      <c r="DN61" s="33"/>
      <c r="DO61" s="33"/>
      <c r="DP61" s="43">
        <f>IF(ISNA(VLOOKUP(DM61,DP4:DP53, 1, FALSE)),0,(VLOOKUP(DM61,DP4:DP53, 1, FALSE)))</f>
        <v>0</v>
      </c>
      <c r="DR61" s="33" t="s">
        <v>70</v>
      </c>
      <c r="DS61" s="33" t="s">
        <v>69</v>
      </c>
      <c r="DT61" s="33"/>
      <c r="DU61" s="33"/>
      <c r="DV61" s="43">
        <f>IF(ISNA(VLOOKUP(DS61,DV4:DV53, 1, FALSE)),0,(VLOOKUP(DS61,DV4:DV53, 1, FALSE)))</f>
        <v>0</v>
      </c>
      <c r="DX61" s="33" t="s">
        <v>70</v>
      </c>
      <c r="DY61" s="33" t="s">
        <v>69</v>
      </c>
      <c r="DZ61" s="33"/>
      <c r="EA61" s="33"/>
      <c r="EB61" s="43">
        <f>IF(ISNA(VLOOKUP(DY61,EB4:EB53, 1, FALSE)),0,(VLOOKUP(DY61,EB4:EB53, 1, FALSE)))</f>
        <v>0</v>
      </c>
      <c r="ED61" s="33" t="s">
        <v>70</v>
      </c>
      <c r="EE61" s="33" t="s">
        <v>69</v>
      </c>
      <c r="EF61" s="33"/>
      <c r="EG61" s="33"/>
      <c r="EH61" s="43">
        <f>IF(ISNA(VLOOKUP(EE61,EH4:EH53, 1, FALSE)),0,(VLOOKUP(EE61,EH4:EH53, 1, FALSE)))</f>
        <v>0</v>
      </c>
      <c r="EJ61" s="33" t="s">
        <v>70</v>
      </c>
      <c r="EK61" s="33" t="s">
        <v>69</v>
      </c>
      <c r="EL61" s="33"/>
      <c r="EM61" s="33"/>
      <c r="EN61" s="43">
        <f>IF(ISNA(VLOOKUP(EK61,EN4:EN53, 1, FALSE)),0,(VLOOKUP(EK61,EN4:EN53, 1, FALSE)))</f>
        <v>0</v>
      </c>
      <c r="EP61" s="33" t="s">
        <v>70</v>
      </c>
      <c r="EQ61" s="33" t="s">
        <v>69</v>
      </c>
      <c r="ER61" s="33"/>
      <c r="ES61" s="33"/>
      <c r="ET61" s="43">
        <f>IF(ISNA(VLOOKUP(EQ61,ET4:ET53, 1, FALSE)),0,(VLOOKUP(EQ61,ET4:ET53, 1, FALSE)))</f>
        <v>0</v>
      </c>
      <c r="EV61" s="33" t="s">
        <v>70</v>
      </c>
      <c r="EW61" s="33" t="s">
        <v>69</v>
      </c>
      <c r="EX61" s="33"/>
      <c r="EY61" s="33"/>
      <c r="EZ61" s="43">
        <f>IF(ISNA(VLOOKUP(EW61,EZ4:EZ53, 1, FALSE)),0,(VLOOKUP(EW61,EZ4:EZ53, 1, FALSE)))</f>
        <v>0</v>
      </c>
      <c r="FB61" s="33" t="s">
        <v>70</v>
      </c>
      <c r="FC61" s="33" t="s">
        <v>69</v>
      </c>
      <c r="FD61" s="33"/>
      <c r="FE61" s="33"/>
      <c r="FF61" s="43">
        <f>IF(ISNA(VLOOKUP(FC61,FF4:FF53, 1, FALSE)),0,(VLOOKUP(FC61,FF4:FF53, 1, FALSE)))</f>
        <v>0</v>
      </c>
      <c r="FH61" s="33" t="s">
        <v>70</v>
      </c>
      <c r="FI61" s="33" t="s">
        <v>69</v>
      </c>
      <c r="FJ61" s="33"/>
      <c r="FK61" s="33"/>
      <c r="FL61" s="43">
        <f>IF(ISNA(VLOOKUP(FI61,FL4:FL53, 1, FALSE)),0,(VLOOKUP(FI61,FL4:FL53, 1, FALSE)))</f>
        <v>0</v>
      </c>
      <c r="FN61" s="33" t="s">
        <v>70</v>
      </c>
      <c r="FO61" s="33" t="s">
        <v>69</v>
      </c>
      <c r="FP61" s="33"/>
      <c r="FQ61" s="33"/>
      <c r="FR61" s="43">
        <f>IF(ISNA(VLOOKUP(FO61,FR4:FR53, 1, FALSE)),0,(VLOOKUP(FO61,FR4:FR53, 1, FALSE)))</f>
        <v>0</v>
      </c>
      <c r="FT61" s="33" t="s">
        <v>70</v>
      </c>
      <c r="FU61" s="33" t="s">
        <v>69</v>
      </c>
      <c r="FV61" s="33"/>
      <c r="FW61" s="33"/>
      <c r="FX61" s="43">
        <f>IF(ISNA(VLOOKUP(FU61,FX4:FX53, 1, FALSE)),0,(VLOOKUP(FU61,FX4:FX53, 1, FALSE)))</f>
        <v>0</v>
      </c>
      <c r="FZ61" s="33" t="s">
        <v>70</v>
      </c>
      <c r="GA61" s="33" t="s">
        <v>69</v>
      </c>
      <c r="GB61" s="33"/>
      <c r="GC61" s="33"/>
      <c r="GD61" s="43">
        <f>IF(ISNA(VLOOKUP(GA61,GD4:GD53, 1, FALSE)),0,(VLOOKUP(GA61,GD4:GD53, 1, FALSE)))</f>
        <v>0</v>
      </c>
      <c r="GF61" s="33" t="s">
        <v>70</v>
      </c>
      <c r="GG61" s="33" t="s">
        <v>69</v>
      </c>
      <c r="GH61" s="33"/>
      <c r="GI61" s="33"/>
      <c r="GJ61" s="43">
        <f>IF(ISNA(VLOOKUP(GG61,GJ4:GJ53, 1, FALSE)),0,(VLOOKUP(GG61,GJ4:GJ53, 1, FALSE)))</f>
        <v>0</v>
      </c>
      <c r="GL61" s="33" t="s">
        <v>70</v>
      </c>
      <c r="GM61" s="33" t="s">
        <v>69</v>
      </c>
      <c r="GN61" s="33"/>
      <c r="GO61" s="33"/>
      <c r="GP61" s="43">
        <f>IF(ISNA(VLOOKUP(GM61,GP4:GP53, 1, FALSE)),0,(VLOOKUP(GM61,GP4:GP53, 1, FALSE)))</f>
        <v>0</v>
      </c>
      <c r="GR61" s="33" t="s">
        <v>70</v>
      </c>
      <c r="GS61" s="33" t="s">
        <v>69</v>
      </c>
      <c r="GT61" s="33"/>
      <c r="GU61" s="33"/>
      <c r="GV61" s="43">
        <f>IF(ISNA(VLOOKUP(GS61,GV4:GV53, 1, FALSE)),0,(VLOOKUP(GS61,GV4:GV53, 1, FALSE)))</f>
        <v>0</v>
      </c>
      <c r="GX61" s="33" t="s">
        <v>70</v>
      </c>
      <c r="GY61" s="33" t="s">
        <v>69</v>
      </c>
      <c r="GZ61" s="33"/>
      <c r="HA61" s="33"/>
      <c r="HB61" s="43">
        <f>IF(ISNA(VLOOKUP(GY61,HB4:HB53, 1, FALSE)),0,(VLOOKUP(GY61,HB4:HB53, 1, FALSE)))</f>
        <v>0</v>
      </c>
      <c r="HD61" s="33" t="s">
        <v>70</v>
      </c>
      <c r="HE61" s="33" t="s">
        <v>69</v>
      </c>
      <c r="HF61" s="33"/>
      <c r="HG61" s="33"/>
      <c r="HH61" s="43">
        <f>IF(ISNA(VLOOKUP(HE61,HH4:HH53, 1, FALSE)),0,(VLOOKUP(HE61,HH4:HH53, 1, FALSE)))</f>
        <v>0</v>
      </c>
      <c r="HJ61" s="33" t="s">
        <v>70</v>
      </c>
      <c r="HK61" s="33" t="s">
        <v>69</v>
      </c>
      <c r="HL61" s="33"/>
      <c r="HM61" s="33"/>
      <c r="HN61" s="43">
        <f>IF(ISNA(VLOOKUP(HK61,HN4:HN53, 1, FALSE)),0,(VLOOKUP(HK61,HN4:HN53, 1, FALSE)))</f>
        <v>0</v>
      </c>
      <c r="HP61" s="33" t="s">
        <v>70</v>
      </c>
      <c r="HQ61" s="33" t="s">
        <v>69</v>
      </c>
      <c r="HR61" s="33"/>
      <c r="HS61" s="33"/>
      <c r="HT61" s="43">
        <f>IF(ISNA(VLOOKUP(HQ61,HT4:HT53, 1, FALSE)),0,(VLOOKUP(HQ61,HT4:HT53, 1, FALSE)))</f>
        <v>0</v>
      </c>
      <c r="HV61" s="33" t="s">
        <v>70</v>
      </c>
      <c r="HW61" s="33" t="s">
        <v>69</v>
      </c>
      <c r="HX61" s="33"/>
      <c r="HY61" s="33"/>
      <c r="HZ61" s="43">
        <f>IF(ISNA(VLOOKUP(HW61,HZ4:HZ53, 1, FALSE)),0,(VLOOKUP(HW61,HZ4:HZ53, 1, FALSE)))</f>
        <v>0</v>
      </c>
      <c r="IB61" s="33" t="s">
        <v>70</v>
      </c>
      <c r="IC61" s="33" t="s">
        <v>69</v>
      </c>
      <c r="ID61" s="33"/>
      <c r="IE61" s="33"/>
      <c r="IF61" s="43">
        <f>IF(ISNA(VLOOKUP(IC61,IF4:IF53, 1, FALSE)),0,(VLOOKUP(IC61,IF4:IF53, 1, FALSE)))</f>
        <v>0</v>
      </c>
      <c r="IH61" s="33" t="s">
        <v>70</v>
      </c>
      <c r="II61" s="33" t="s">
        <v>69</v>
      </c>
      <c r="IJ61" s="33"/>
      <c r="IK61" s="33"/>
      <c r="IL61" s="43">
        <f>IF(ISNA(VLOOKUP(II61,IL4:IL53, 1, FALSE)),0,(VLOOKUP(II61,IL4:IL53, 1, FALSE)))</f>
        <v>0</v>
      </c>
      <c r="IN61" s="33" t="s">
        <v>70</v>
      </c>
      <c r="IO61" s="33" t="s">
        <v>69</v>
      </c>
      <c r="IP61" s="33"/>
      <c r="IQ61" s="33"/>
      <c r="IR61" s="43">
        <f>IF(ISNA(VLOOKUP(IO61,IR4:IR53, 1, FALSE)),0,(VLOOKUP(IO61,IR4:IR53, 1, FALSE)))</f>
        <v>0</v>
      </c>
      <c r="IT61" s="33" t="s">
        <v>70</v>
      </c>
      <c r="IU61" s="33" t="s">
        <v>69</v>
      </c>
      <c r="IV61" s="33"/>
      <c r="IW61" s="33"/>
      <c r="IX61" s="43">
        <f>IF(ISNA(VLOOKUP(IU61,IX4:IX53, 1, FALSE)),0,(VLOOKUP(IU61,IX4:IX53, 1, FALSE)))</f>
        <v>0</v>
      </c>
      <c r="IZ61" s="33" t="s">
        <v>70</v>
      </c>
      <c r="JA61" s="33" t="s">
        <v>69</v>
      </c>
      <c r="JB61" s="33"/>
      <c r="JC61" s="33"/>
      <c r="JD61" s="43">
        <f>IF(ISNA(VLOOKUP(JA61,JD4:JD53, 1, FALSE)),0,(VLOOKUP(JA61,JD4:JD53, 1, FALSE)))</f>
        <v>0</v>
      </c>
      <c r="JF61" s="33" t="s">
        <v>70</v>
      </c>
      <c r="JG61" s="33" t="s">
        <v>69</v>
      </c>
      <c r="JH61" s="33"/>
      <c r="JI61" s="33"/>
      <c r="JJ61" s="43">
        <f>IF(ISNA(VLOOKUP(JG61,JJ4:JJ53, 1, FALSE)),0,(VLOOKUP(JG61,JJ4:JJ53, 1, FALSE)))</f>
        <v>0</v>
      </c>
      <c r="JL61" s="33" t="s">
        <v>70</v>
      </c>
      <c r="JM61" s="33" t="s">
        <v>69</v>
      </c>
      <c r="JN61" s="33"/>
      <c r="JO61" s="33"/>
      <c r="JP61" s="43">
        <f>IF(ISNA(VLOOKUP(JM61,JP4:JP53, 1, FALSE)),0,(VLOOKUP(JM61,JP4:JP53, 1, FALSE)))</f>
        <v>0</v>
      </c>
      <c r="JR61" s="33" t="s">
        <v>70</v>
      </c>
      <c r="JS61" s="33" t="s">
        <v>69</v>
      </c>
      <c r="JT61" s="33"/>
      <c r="JU61" s="33"/>
      <c r="JV61" s="43">
        <f>IF(ISNA(VLOOKUP(JS61,JV4:JV53, 1, FALSE)),0,(VLOOKUP(JS61,JV4:JV53, 1, FALSE)))</f>
        <v>0</v>
      </c>
      <c r="JX61" s="33" t="s">
        <v>70</v>
      </c>
      <c r="JY61" s="33" t="s">
        <v>69</v>
      </c>
      <c r="JZ61" s="33"/>
      <c r="KA61" s="33"/>
      <c r="KB61" s="43">
        <f>IF(ISNA(VLOOKUP(JY61,KB4:KB53, 1, FALSE)),0,(VLOOKUP(JY61,KB4:KB53, 1, FALSE)))</f>
        <v>0</v>
      </c>
      <c r="KD61" s="33" t="s">
        <v>70</v>
      </c>
      <c r="KE61" s="33" t="s">
        <v>69</v>
      </c>
      <c r="KF61" s="33"/>
      <c r="KG61" s="33"/>
      <c r="KH61" s="43">
        <f>IF(ISNA(VLOOKUP(KE61,KH4:KH53, 1, FALSE)),0,(VLOOKUP(KE61,KH4:KH53, 1, FALSE)))</f>
        <v>0</v>
      </c>
      <c r="KJ61" s="33" t="s">
        <v>70</v>
      </c>
      <c r="KK61" s="33" t="s">
        <v>69</v>
      </c>
      <c r="KL61" s="33"/>
      <c r="KM61" s="33"/>
      <c r="KN61" s="43">
        <f>IF(ISNA(VLOOKUP(KK61,KN4:KN53, 1, FALSE)),0,(VLOOKUP(KK61,KN4:KN53, 1, FALSE)))</f>
        <v>0</v>
      </c>
      <c r="KP61" s="33" t="s">
        <v>70</v>
      </c>
      <c r="KQ61" s="33" t="s">
        <v>69</v>
      </c>
      <c r="KR61" s="33"/>
      <c r="KS61" s="33"/>
      <c r="KT61" s="43">
        <f>IF(ISNA(VLOOKUP(KQ61,KT4:KT53, 1, FALSE)),0,(VLOOKUP(KQ61,KT4:KT53, 1, FALSE)))</f>
        <v>0</v>
      </c>
      <c r="KV61" s="33" t="s">
        <v>70</v>
      </c>
      <c r="KW61" s="33" t="s">
        <v>69</v>
      </c>
      <c r="KX61" s="33"/>
      <c r="KY61" s="33"/>
      <c r="KZ61" s="43">
        <f>IF(ISNA(VLOOKUP(KW61,KZ4:KZ53, 1, FALSE)),0,(VLOOKUP(KW61,KZ4:KZ53, 1, FALSE)))</f>
        <v>0</v>
      </c>
      <c r="LB61" s="33" t="s">
        <v>70</v>
      </c>
      <c r="LC61" s="33" t="s">
        <v>69</v>
      </c>
      <c r="LD61" s="33"/>
      <c r="LE61" s="33"/>
      <c r="LF61" s="43">
        <f>IF(ISNA(VLOOKUP(LC61,LF4:LF53, 1, FALSE)),0,(VLOOKUP(LC61,LF4:LF53, 1, FALSE)))</f>
        <v>0</v>
      </c>
      <c r="LP61" s="44"/>
    </row>
    <row r="62" spans="1:328" x14ac:dyDescent="0.25">
      <c r="R62" s="43">
        <f>IF(R61="подряд",1,0)</f>
        <v>0</v>
      </c>
      <c r="X62" s="43">
        <f>IF(X61="подряд",1,0)</f>
        <v>0</v>
      </c>
      <c r="AD62" s="43">
        <f>IF(AD61="подряд",1,0)</f>
        <v>0</v>
      </c>
      <c r="AJ62" s="43">
        <f>IF(AJ61="подряд",1,0)</f>
        <v>0</v>
      </c>
      <c r="AP62" s="43">
        <f>IF(AP61="подряд",1,0)</f>
        <v>0</v>
      </c>
      <c r="AV62" s="43">
        <f>IF(AV61="подряд",1,0)</f>
        <v>0</v>
      </c>
      <c r="BB62" s="43">
        <f>IF(BB61="подряд",1,0)</f>
        <v>0</v>
      </c>
      <c r="BH62" s="43">
        <f>IF(BH61="подряд",1,0)</f>
        <v>0</v>
      </c>
      <c r="BN62" s="43">
        <f>IF(BN61="подряд",1,0)</f>
        <v>0</v>
      </c>
      <c r="BT62" s="43">
        <f>IF(BT61="подряд",1,0)</f>
        <v>0</v>
      </c>
      <c r="BZ62" s="43">
        <f>IF(BZ61="подряд",1,0)</f>
        <v>0</v>
      </c>
      <c r="CF62" s="43">
        <f>IF(CF61="подряд",1,0)</f>
        <v>0</v>
      </c>
      <c r="CL62" s="43">
        <f>IF(CL61="подряд",1,0)</f>
        <v>0</v>
      </c>
      <c r="CR62" s="43">
        <f>IF(CR61="подряд",1,0)</f>
        <v>0</v>
      </c>
      <c r="CX62" s="43">
        <f>IF(CX61="подряд",1,0)</f>
        <v>0</v>
      </c>
      <c r="DD62" s="43">
        <f>IF(DD61="подряд",1,0)</f>
        <v>0</v>
      </c>
      <c r="DJ62" s="43">
        <f>IF(DJ61="подряд",1,0)</f>
        <v>0</v>
      </c>
      <c r="DP62" s="43">
        <f>IF(DP61="подряд",1,0)</f>
        <v>0</v>
      </c>
      <c r="DV62" s="43">
        <f>IF(DV61="подряд",1,0)</f>
        <v>0</v>
      </c>
      <c r="EB62" s="43">
        <f>IF(EB61="подряд",1,0)</f>
        <v>0</v>
      </c>
      <c r="EH62" s="43">
        <f>IF(EH61="подряд",1,0)</f>
        <v>0</v>
      </c>
      <c r="EN62" s="43">
        <f>IF(EN61="подряд",1,0)</f>
        <v>0</v>
      </c>
      <c r="ET62" s="43">
        <f>IF(ET61="подряд",1,0)</f>
        <v>0</v>
      </c>
      <c r="EZ62" s="43">
        <f>IF(EZ61="подряд",1,0)</f>
        <v>0</v>
      </c>
      <c r="FF62" s="43">
        <f>IF(FF61="подряд",1,0)</f>
        <v>0</v>
      </c>
      <c r="FL62" s="43">
        <f>IF(FL61="подряд",1,0)</f>
        <v>0</v>
      </c>
      <c r="FR62" s="43">
        <f>IF(FR61="подряд",1,0)</f>
        <v>0</v>
      </c>
      <c r="FX62" s="43">
        <f>IF(FX61="подряд",1,0)</f>
        <v>0</v>
      </c>
      <c r="GD62" s="43">
        <f>IF(GD61="подряд",1,0)</f>
        <v>0</v>
      </c>
      <c r="GJ62" s="43">
        <f>IF(GJ61="подряд",1,0)</f>
        <v>0</v>
      </c>
      <c r="GP62" s="43">
        <f>IF(GP61="подряд",1,0)</f>
        <v>0</v>
      </c>
      <c r="GV62" s="43">
        <f>IF(GV61="подряд",1,0)</f>
        <v>0</v>
      </c>
      <c r="HB62" s="43">
        <f>IF(HB61="подряд",1,0)</f>
        <v>0</v>
      </c>
      <c r="HH62" s="43">
        <f>IF(HH61="подряд",1,0)</f>
        <v>0</v>
      </c>
      <c r="HN62" s="43">
        <f>IF(HN61="подряд",1,0)</f>
        <v>0</v>
      </c>
      <c r="HT62" s="43">
        <f>IF(HT61="подряд",1,0)</f>
        <v>0</v>
      </c>
      <c r="HZ62" s="43">
        <f>IF(HZ61="подряд",1,0)</f>
        <v>0</v>
      </c>
      <c r="IF62" s="43">
        <f>IF(IF61="подряд",1,0)</f>
        <v>0</v>
      </c>
      <c r="IL62" s="43">
        <f>IF(IL61="подряд",1,0)</f>
        <v>0</v>
      </c>
      <c r="IR62" s="43">
        <f>IF(IR61="подряд",1,0)</f>
        <v>0</v>
      </c>
      <c r="IX62" s="43">
        <f>IF(IX61="подряд",1,0)</f>
        <v>0</v>
      </c>
      <c r="JD62" s="43">
        <f>IF(JD61="подряд",1,0)</f>
        <v>0</v>
      </c>
      <c r="JJ62" s="43">
        <f>IF(JJ61="подряд",1,0)</f>
        <v>0</v>
      </c>
      <c r="JP62" s="43">
        <f>IF(JP61="подряд",1,0)</f>
        <v>0</v>
      </c>
      <c r="JV62" s="43">
        <f>IF(JV61="подряд",1,0)</f>
        <v>0</v>
      </c>
      <c r="KB62" s="43">
        <f>IF(KB61="подряд",1,0)</f>
        <v>0</v>
      </c>
      <c r="KH62" s="43">
        <f>IF(KH61="подряд",1,0)</f>
        <v>0</v>
      </c>
      <c r="KN62" s="43">
        <f>IF(KN61="подряд",1,0)</f>
        <v>0</v>
      </c>
      <c r="KT62" s="43">
        <f>IF(KT61="подряд",1,0)</f>
        <v>0</v>
      </c>
      <c r="KZ62" s="43">
        <f>IF(KZ61="подряд",1,0)</f>
        <v>0</v>
      </c>
      <c r="LF62" s="43">
        <f>IF(LF61="подряд",1,0)</f>
        <v>0</v>
      </c>
      <c r="LP62" s="44" t="e">
        <f>R62+X62+AD62+AJ62+AP62+AV62+BB62+BH62+BN62+BZ62+CF62+CL62+CR62+CX62+BT62+DD62+DJ62+DP62+DV62+EB62+EH62+EN62+ET62+EZ62+FF62+FL62+FR62+FX62+GD62+GJ62+GP62+GV62+HB62+HH62+HN62+HT62+HZ62+IF62+IL62+IR62+IX62+JD62+JJ62+JP62+JV62+KB62+KH62+KN62+KT62+KZ62+LF62+#REF!+#REF!+#REF!+#REF!+#REF!+#REF!+#REF!+#REF!+#REF!+#REF!+#REF!+#REF!+#REF!+#REF!+#REF!+#REF!+#REF!+#REF!+#REF!+#REF!+#REF!+#REF!+#REF!+#REF!+#REF!+#REF!+#REF!+#REF!+#REF!+#REF!+#REF!+#REF!+#REF!+#REF!+#REF!+#REF!+#REF!+#REF!+#REF!+#REF!+#REF!+#REF!+#REF!+#REF!+#REF!+#REF!</f>
        <v>#REF!</v>
      </c>
    </row>
  </sheetData>
  <mergeCells count="51">
    <mergeCell ref="AL2:AP2"/>
    <mergeCell ref="N2:R2"/>
    <mergeCell ref="T2:X2"/>
    <mergeCell ref="Z2:AD2"/>
    <mergeCell ref="AF2:AJ2"/>
    <mergeCell ref="DF2:DJ2"/>
    <mergeCell ref="AR2:AV2"/>
    <mergeCell ref="AX2:BB2"/>
    <mergeCell ref="BD2:BH2"/>
    <mergeCell ref="BJ2:BN2"/>
    <mergeCell ref="BP2:BT2"/>
    <mergeCell ref="BV2:BZ2"/>
    <mergeCell ref="CB2:CF2"/>
    <mergeCell ref="CH2:CL2"/>
    <mergeCell ref="CN2:CR2"/>
    <mergeCell ref="CT2:CX2"/>
    <mergeCell ref="CZ2:DD2"/>
    <mergeCell ref="FZ2:GD2"/>
    <mergeCell ref="DL2:DP2"/>
    <mergeCell ref="DR2:DV2"/>
    <mergeCell ref="DX2:EB2"/>
    <mergeCell ref="ED2:EH2"/>
    <mergeCell ref="EJ2:EN2"/>
    <mergeCell ref="EP2:ET2"/>
    <mergeCell ref="EV2:EZ2"/>
    <mergeCell ref="FB2:FF2"/>
    <mergeCell ref="FH2:FL2"/>
    <mergeCell ref="FN2:FR2"/>
    <mergeCell ref="FT2:FX2"/>
    <mergeCell ref="IT2:IX2"/>
    <mergeCell ref="GF2:GJ2"/>
    <mergeCell ref="GL2:GP2"/>
    <mergeCell ref="GR2:GV2"/>
    <mergeCell ref="GX2:HB2"/>
    <mergeCell ref="HD2:HH2"/>
    <mergeCell ref="HJ2:HN2"/>
    <mergeCell ref="HP2:HT2"/>
    <mergeCell ref="HV2:HZ2"/>
    <mergeCell ref="IB2:IF2"/>
    <mergeCell ref="IH2:IL2"/>
    <mergeCell ref="IN2:IR2"/>
    <mergeCell ref="IZ2:JD2"/>
    <mergeCell ref="JF2:JJ2"/>
    <mergeCell ref="JL2:JP2"/>
    <mergeCell ref="JR2:JV2"/>
    <mergeCell ref="JX2:KB2"/>
    <mergeCell ref="KD2:KH2"/>
    <mergeCell ref="KJ2:KN2"/>
    <mergeCell ref="KP2:KT2"/>
    <mergeCell ref="KV2:KZ2"/>
    <mergeCell ref="LB2:LF2"/>
  </mergeCells>
  <phoneticPr fontId="5" type="noConversion"/>
  <dataValidations count="1">
    <dataValidation type="whole" allowBlank="1" showInputMessage="1" showErrorMessage="1" sqref="N4:Q53 LB4:LE53 KV4:KY53 KP4:KS53 KJ4:KM53 KD4:KG53 JX4:KA53 JR4:JU53 JL4:JO53 JF4:JI53 IZ4:JC53 IT4:IW53 IN4:IQ53 IH4:IK53 IB4:IE53 HV4:HY53 HP4:HS53 HJ4:HM53 HD4:HG53 GX4:HA53 GR4:GU53 GL4:GO53 GF4:GI53 FZ4:GC53 FT4:FW53 FN4:FQ53 FH4:FK53 FB4:FE53 EV4:EY53 EP4:ES53 EJ4:EM53 ED4:EG53 DX4:EA53 DR4:DU53 DL4:DO53 DF4:DI53 CZ4:DC53 CT4:CW53 CN4:CQ53 CH4:CK53 CB4:CE53 BV4:BY53 BP4:BS53 BJ4:BM53 BD4:BG53 AX4:BA53 AR4:AU53 AL4:AO53 AF4:AI53 Z4:AC53 T4:W53">
      <formula1>0</formula1>
      <formula2>$H4</formula2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Раскрой полипропилена</vt:lpstr>
      <vt:lpstr>Сшивка полипропилена</vt:lpstr>
      <vt:lpstr>Наклейка синтепона</vt:lpstr>
      <vt:lpstr>Пробивка люверс</vt:lpstr>
      <vt:lpstr>Упаковка продукции</vt:lpstr>
      <vt:lpstr>Изготовление анагара 20х50 007</vt:lpstr>
      <vt:lpstr>Сварка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Инженер</dc:creator>
  <cp:lastModifiedBy>User</cp:lastModifiedBy>
  <dcterms:created xsi:type="dcterms:W3CDTF">2020-10-29T08:10:10Z</dcterms:created>
  <dcterms:modified xsi:type="dcterms:W3CDTF">2022-01-17T08:19:08Z</dcterms:modified>
</cp:coreProperties>
</file>