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980" yWindow="900" windowWidth="24980" windowHeight="201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C33" i="1"/>
  <c r="D29" i="1"/>
  <c r="D9" i="1"/>
  <c r="D7" i="1"/>
  <c r="D3" i="1"/>
  <c r="D44" i="1"/>
  <c r="D52" i="1"/>
  <c r="C52" i="1"/>
  <c r="B52" i="1"/>
  <c r="D50" i="1"/>
  <c r="D35" i="1"/>
  <c r="D40" i="1"/>
  <c r="D6" i="1"/>
  <c r="D5" i="1"/>
  <c r="D8" i="1"/>
  <c r="D25" i="1"/>
  <c r="D37" i="1"/>
  <c r="D34" i="1"/>
  <c r="D32" i="1"/>
  <c r="D30" i="1"/>
  <c r="D16" i="1"/>
  <c r="D14" i="1"/>
</calcChain>
</file>

<file path=xl/sharedStrings.xml><?xml version="1.0" encoding="utf-8"?>
<sst xmlns="http://schemas.openxmlformats.org/spreadsheetml/2006/main" count="118" uniqueCount="77">
  <si>
    <t>bdm_img</t>
  </si>
  <si>
    <t>1-smarties_cookies.png</t>
  </si>
  <si>
    <t>2-steamed_puddings.png</t>
  </si>
  <si>
    <t>3-dole_fruit_snack.png</t>
  </si>
  <si>
    <t>4-corn.png</t>
  </si>
  <si>
    <t>5-pineapple.png</t>
  </si>
  <si>
    <t>6-sour_patch_kids.png</t>
  </si>
  <si>
    <t>7-olives.png</t>
  </si>
  <si>
    <t>8-liquorice_catherine_wheels.png</t>
  </si>
  <si>
    <t>10-bounty.png</t>
  </si>
  <si>
    <t>13-mccoys_steak_crisps.png</t>
  </si>
  <si>
    <t>16-skips_prawn.png</t>
  </si>
  <si>
    <t>17-jacobs_mini_cheddars.png</t>
  </si>
  <si>
    <t>18-mms.png</t>
  </si>
  <si>
    <t>19-caramello.png</t>
  </si>
  <si>
    <t>20-fruit_pastilles.png</t>
  </si>
  <si>
    <t>21-nakd_banana_crunch.png</t>
  </si>
  <si>
    <t>22-daim.png</t>
  </si>
  <si>
    <t>23-crunchie.png</t>
  </si>
  <si>
    <t>25-kitkat.png</t>
  </si>
  <si>
    <t>26-walkers_smoky_bacon.png</t>
  </si>
  <si>
    <t>27-hartleys_raspberries_jelly.png</t>
  </si>
  <si>
    <t>29-beans.png</t>
  </si>
  <si>
    <t>30-spaghetti_hoops.png</t>
  </si>
  <si>
    <t>31-foxs_golden_biscuits.png</t>
  </si>
  <si>
    <t>33-ambrosia_rice.png</t>
  </si>
  <si>
    <t>34-hula_hoops_bbq_beef.png</t>
  </si>
  <si>
    <t>35-sultanas.png</t>
  </si>
  <si>
    <t>36-fig_rolls.png</t>
  </si>
  <si>
    <t>38-maltesers.png</t>
  </si>
  <si>
    <t>40-sardines.png</t>
  </si>
  <si>
    <t>41-peanuts.png</t>
  </si>
  <si>
    <t>42-mrkipling_lemon_slices.png</t>
  </si>
  <si>
    <t>43-mrporky_pork_crackles.png</t>
  </si>
  <si>
    <t>44-crunch.png</t>
  </si>
  <si>
    <t>45-chewy_nougat.png</t>
  </si>
  <si>
    <t>46-pistachios.png</t>
  </si>
  <si>
    <t>48-twix.png</t>
  </si>
  <si>
    <t>49-yorkie.png</t>
  </si>
  <si>
    <t>50-polo.png</t>
  </si>
  <si>
    <t>51-mars.png</t>
  </si>
  <si>
    <t>price</t>
  </si>
  <si>
    <t>mass (grams)</t>
  </si>
  <si>
    <t>kilocalories</t>
  </si>
  <si>
    <t>place purchased</t>
  </si>
  <si>
    <t>expires (d/m/y)</t>
  </si>
  <si>
    <t>multi-pack</t>
  </si>
  <si>
    <t>Sainsbury's (small)</t>
  </si>
  <si>
    <t>REDO</t>
  </si>
  <si>
    <t>SOON</t>
  </si>
  <si>
    <t>Tesco (big)</t>
  </si>
  <si>
    <t>Sainsbury's (big)</t>
  </si>
  <si>
    <t>REDO?</t>
  </si>
  <si>
    <t>EXPIRED</t>
  </si>
  <si>
    <t>198 (undrained), 165 (drained)</t>
  </si>
  <si>
    <t>235 (undrained), 140 (drained)</t>
  </si>
  <si>
    <t>y</t>
  </si>
  <si>
    <t>REPLACE WITH TREACLE COOKIES</t>
  </si>
  <si>
    <t>REPLACE WITH ELLA'S STRAWBERRIES AND APPLES</t>
  </si>
  <si>
    <t>REPLACE WITH HOBNOBS</t>
  </si>
  <si>
    <t>REPLACE WITH RAISINS</t>
  </si>
  <si>
    <t>REPLACEMENT IMAGES</t>
  </si>
  <si>
    <t>1-treacle_cookies.png</t>
  </si>
  <si>
    <t>3-ellas_strawberries_apples.png</t>
  </si>
  <si>
    <t>10-bounty_redo.png</t>
  </si>
  <si>
    <t>17-jacobs_mini_cheddars_redo.png</t>
  </si>
  <si>
    <t>19-caramello_redo.png</t>
  </si>
  <si>
    <t>23-crunchie_redo.png</t>
  </si>
  <si>
    <t>31-hobnobs.png</t>
  </si>
  <si>
    <t>34-hula_hoops_bbq_beef_redo.png</t>
  </si>
  <si>
    <t>35-raisins.png</t>
  </si>
  <si>
    <t>41-peanuts_redo.png</t>
  </si>
  <si>
    <t>43-mrporky_pork_crackles_redo.png</t>
  </si>
  <si>
    <t>45-chewy_nougat_redo.png</t>
  </si>
  <si>
    <t>Tesco (small)</t>
  </si>
  <si>
    <t>Amazon</t>
  </si>
  <si>
    <t>Tesco (online)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</si>
</sst>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7" fontId="0" fillId="0" borderId="0" xfId="0" applyNumberFormat="1"/>
    <xf numFmtId="0" fontId="0" fillId="2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F36" sqref="F36"/>
    </sheetView>
  </sheetViews>
  <sheetFormatPr baseColWidth="10" defaultColWidth="8.83203125" defaultRowHeight="14" x14ac:dyDescent="0"/>
  <cols>
    <col min="1" max="1" width="37.33203125" customWidth="1"/>
    <col min="2" max="2" width="11.33203125" customWidth="1"/>
    <col min="3" max="3" width="15.83203125" customWidth="1"/>
    <col min="4" max="4" width="12" customWidth="1"/>
    <col min="5" max="5" width="14.1640625" customWidth="1"/>
    <col min="6" max="6" width="15.33203125" customWidth="1"/>
    <col min="7" max="7" width="11.6640625" customWidth="1"/>
  </cols>
  <sheetData>
    <row r="1" spans="1:11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11">
      <c r="A2" s="5" t="s">
        <v>1</v>
      </c>
      <c r="K2" t="s">
        <v>57</v>
      </c>
    </row>
    <row r="3" spans="1:11">
      <c r="A3" t="s">
        <v>2</v>
      </c>
      <c r="B3">
        <v>1.49</v>
      </c>
      <c r="C3">
        <v>200</v>
      </c>
      <c r="D3">
        <f>293*2</f>
        <v>586</v>
      </c>
      <c r="E3" t="s">
        <v>76</v>
      </c>
      <c r="F3" s="1">
        <v>42537</v>
      </c>
    </row>
    <row r="4" spans="1:11">
      <c r="A4" s="5" t="s">
        <v>3</v>
      </c>
      <c r="B4">
        <v>0.79</v>
      </c>
      <c r="J4" t="s">
        <v>48</v>
      </c>
      <c r="K4" t="s">
        <v>58</v>
      </c>
    </row>
    <row r="5" spans="1:11">
      <c r="A5" t="s">
        <v>4</v>
      </c>
      <c r="B5">
        <v>0.55000000000000004</v>
      </c>
      <c r="C5" t="s">
        <v>54</v>
      </c>
      <c r="D5">
        <f>77*(165/100)</f>
        <v>127.05</v>
      </c>
      <c r="E5" t="s">
        <v>50</v>
      </c>
      <c r="F5" s="4">
        <v>42917</v>
      </c>
    </row>
    <row r="6" spans="1:11">
      <c r="A6" t="s">
        <v>5</v>
      </c>
      <c r="B6">
        <v>0.8</v>
      </c>
      <c r="C6" t="s">
        <v>55</v>
      </c>
      <c r="D6">
        <f>73*(140/100)</f>
        <v>102.19999999999999</v>
      </c>
      <c r="E6" t="s">
        <v>50</v>
      </c>
      <c r="F6" s="1">
        <v>42457</v>
      </c>
    </row>
    <row r="7" spans="1:11">
      <c r="A7" t="s">
        <v>6</v>
      </c>
      <c r="C7">
        <v>160</v>
      </c>
      <c r="D7">
        <f>325*(160/100)</f>
        <v>520</v>
      </c>
      <c r="F7" s="1">
        <v>42385</v>
      </c>
    </row>
    <row r="8" spans="1:11">
      <c r="A8" t="s">
        <v>7</v>
      </c>
      <c r="B8">
        <v>1</v>
      </c>
      <c r="C8">
        <v>70</v>
      </c>
      <c r="D8">
        <f>326*(70/100)</f>
        <v>228.2</v>
      </c>
      <c r="E8" t="s">
        <v>50</v>
      </c>
      <c r="F8" s="1">
        <v>42525</v>
      </c>
    </row>
    <row r="9" spans="1:11">
      <c r="A9" t="s">
        <v>8</v>
      </c>
      <c r="B9">
        <v>0.89</v>
      </c>
      <c r="C9">
        <v>113</v>
      </c>
      <c r="D9">
        <f>326*(113/100)</f>
        <v>368.37999999999994</v>
      </c>
      <c r="F9" s="4">
        <v>42491</v>
      </c>
    </row>
    <row r="10" spans="1:11">
      <c r="A10" t="s">
        <v>9</v>
      </c>
      <c r="B10">
        <v>0.65</v>
      </c>
      <c r="C10">
        <v>57</v>
      </c>
      <c r="D10">
        <v>278</v>
      </c>
      <c r="E10" t="s">
        <v>47</v>
      </c>
      <c r="F10" s="1">
        <v>42288</v>
      </c>
      <c r="J10" t="s">
        <v>48</v>
      </c>
    </row>
    <row r="11" spans="1:11">
      <c r="A11" t="s">
        <v>10</v>
      </c>
      <c r="B11">
        <v>0.8</v>
      </c>
      <c r="C11">
        <v>50</v>
      </c>
      <c r="D11">
        <v>263</v>
      </c>
      <c r="E11" t="s">
        <v>47</v>
      </c>
      <c r="F11" s="1">
        <v>42203</v>
      </c>
      <c r="I11" t="s">
        <v>49</v>
      </c>
    </row>
    <row r="12" spans="1:11">
      <c r="A12" t="s">
        <v>11</v>
      </c>
      <c r="B12">
        <v>0.55000000000000004</v>
      </c>
      <c r="C12">
        <v>17</v>
      </c>
      <c r="D12">
        <v>92</v>
      </c>
      <c r="E12" t="s">
        <v>47</v>
      </c>
      <c r="F12" s="1">
        <v>42217</v>
      </c>
    </row>
    <row r="13" spans="1:11">
      <c r="A13" t="s">
        <v>12</v>
      </c>
      <c r="B13">
        <v>0.8</v>
      </c>
      <c r="C13">
        <v>50</v>
      </c>
      <c r="D13">
        <v>128</v>
      </c>
      <c r="E13" t="s">
        <v>47</v>
      </c>
      <c r="F13" s="1">
        <v>42315</v>
      </c>
      <c r="J13" t="s">
        <v>48</v>
      </c>
    </row>
    <row r="14" spans="1:11">
      <c r="A14" t="s">
        <v>13</v>
      </c>
      <c r="B14">
        <v>1.19</v>
      </c>
      <c r="C14">
        <v>165</v>
      </c>
      <c r="D14">
        <f>511*(165/100)</f>
        <v>843.15</v>
      </c>
      <c r="E14" t="s">
        <v>50</v>
      </c>
      <c r="F14" s="1">
        <v>42323</v>
      </c>
    </row>
    <row r="15" spans="1:11" ht="15">
      <c r="A15" t="s">
        <v>14</v>
      </c>
      <c r="B15" s="2">
        <v>0.6</v>
      </c>
      <c r="C15" s="2">
        <v>45</v>
      </c>
      <c r="D15" s="2">
        <v>215</v>
      </c>
      <c r="E15" s="2" t="s">
        <v>51</v>
      </c>
      <c r="F15" s="3">
        <v>42412</v>
      </c>
      <c r="G15" s="2"/>
      <c r="H15" s="2"/>
      <c r="I15" s="2"/>
      <c r="J15" s="2" t="s">
        <v>48</v>
      </c>
    </row>
    <row r="16" spans="1:11">
      <c r="A16" t="s">
        <v>15</v>
      </c>
      <c r="B16">
        <v>0.65</v>
      </c>
      <c r="C16">
        <v>52.5</v>
      </c>
      <c r="D16">
        <f>351*(52.5/100)</f>
        <v>184.27500000000001</v>
      </c>
      <c r="E16" t="s">
        <v>47</v>
      </c>
      <c r="F16" s="4">
        <v>42248</v>
      </c>
    </row>
    <row r="17" spans="1:11">
      <c r="A17" t="s">
        <v>16</v>
      </c>
      <c r="B17">
        <v>0.75</v>
      </c>
      <c r="C17">
        <v>30</v>
      </c>
      <c r="D17">
        <v>104</v>
      </c>
      <c r="E17" t="s">
        <v>50</v>
      </c>
      <c r="F17" s="1">
        <v>42220</v>
      </c>
    </row>
    <row r="18" spans="1:11">
      <c r="A18" t="s">
        <v>17</v>
      </c>
      <c r="B18">
        <v>0.6</v>
      </c>
      <c r="C18">
        <v>28</v>
      </c>
      <c r="D18">
        <v>150</v>
      </c>
      <c r="E18" t="s">
        <v>50</v>
      </c>
      <c r="F18" s="1">
        <v>42267</v>
      </c>
    </row>
    <row r="19" spans="1:11">
      <c r="A19" t="s">
        <v>18</v>
      </c>
      <c r="B19">
        <v>0.65</v>
      </c>
      <c r="C19">
        <v>40</v>
      </c>
      <c r="D19">
        <v>187</v>
      </c>
      <c r="E19" t="s">
        <v>47</v>
      </c>
      <c r="F19" s="1">
        <v>42327</v>
      </c>
      <c r="J19" t="s">
        <v>48</v>
      </c>
    </row>
    <row r="20" spans="1:11">
      <c r="A20" t="s">
        <v>19</v>
      </c>
      <c r="B20">
        <v>0.6</v>
      </c>
      <c r="C20">
        <v>45</v>
      </c>
      <c r="D20">
        <v>232</v>
      </c>
      <c r="E20" t="s">
        <v>50</v>
      </c>
      <c r="F20" s="4">
        <v>42339</v>
      </c>
    </row>
    <row r="21" spans="1:11">
      <c r="A21" t="s">
        <v>20</v>
      </c>
      <c r="B21">
        <v>0.55000000000000004</v>
      </c>
      <c r="F21" s="1">
        <v>42252</v>
      </c>
    </row>
    <row r="22" spans="1:11">
      <c r="A22" t="s">
        <v>21</v>
      </c>
      <c r="B22">
        <v>0.69</v>
      </c>
      <c r="C22">
        <v>175</v>
      </c>
      <c r="D22">
        <v>106</v>
      </c>
      <c r="E22" t="s">
        <v>50</v>
      </c>
      <c r="F22" s="4">
        <v>42217</v>
      </c>
    </row>
    <row r="23" spans="1:11">
      <c r="A23" t="s">
        <v>22</v>
      </c>
      <c r="B23">
        <v>0.5</v>
      </c>
      <c r="C23">
        <v>200</v>
      </c>
      <c r="D23">
        <v>140</v>
      </c>
      <c r="E23" t="s">
        <v>50</v>
      </c>
      <c r="F23" s="4">
        <v>42217</v>
      </c>
    </row>
    <row r="24" spans="1:11">
      <c r="A24" t="s">
        <v>23</v>
      </c>
      <c r="B24">
        <v>0.45</v>
      </c>
      <c r="C24">
        <v>205</v>
      </c>
      <c r="D24">
        <v>109</v>
      </c>
      <c r="E24" t="s">
        <v>50</v>
      </c>
      <c r="F24" s="4">
        <v>42186</v>
      </c>
    </row>
    <row r="25" spans="1:11">
      <c r="A25" s="5" t="s">
        <v>24</v>
      </c>
      <c r="B25">
        <v>0.99</v>
      </c>
      <c r="C25">
        <v>172</v>
      </c>
      <c r="D25">
        <f>472*(172/100)</f>
        <v>811.84</v>
      </c>
      <c r="E25" t="s">
        <v>50</v>
      </c>
      <c r="F25" s="1">
        <v>42084</v>
      </c>
      <c r="I25" t="s">
        <v>53</v>
      </c>
      <c r="J25" t="s">
        <v>48</v>
      </c>
      <c r="K25" t="s">
        <v>59</v>
      </c>
    </row>
    <row r="26" spans="1:11">
      <c r="A26" t="s">
        <v>25</v>
      </c>
      <c r="B26">
        <v>0.69</v>
      </c>
      <c r="C26">
        <v>190</v>
      </c>
      <c r="D26">
        <v>192</v>
      </c>
      <c r="E26" t="s">
        <v>76</v>
      </c>
      <c r="F26" s="4">
        <v>42370</v>
      </c>
    </row>
    <row r="27" spans="1:11">
      <c r="A27" t="s">
        <v>26</v>
      </c>
      <c r="B27">
        <v>0.6</v>
      </c>
      <c r="C27">
        <v>34</v>
      </c>
      <c r="D27">
        <v>172</v>
      </c>
      <c r="E27" t="s">
        <v>47</v>
      </c>
      <c r="F27" s="1">
        <v>42224</v>
      </c>
      <c r="J27" t="s">
        <v>48</v>
      </c>
    </row>
    <row r="28" spans="1:11">
      <c r="A28" s="5" t="s">
        <v>27</v>
      </c>
      <c r="J28" t="s">
        <v>48</v>
      </c>
      <c r="K28" t="s">
        <v>60</v>
      </c>
    </row>
    <row r="29" spans="1:11">
      <c r="A29" t="s">
        <v>28</v>
      </c>
      <c r="B29">
        <v>0.49</v>
      </c>
      <c r="C29">
        <v>200</v>
      </c>
      <c r="D29">
        <f>377*2</f>
        <v>754</v>
      </c>
      <c r="E29" t="s">
        <v>76</v>
      </c>
      <c r="F29" s="1">
        <v>42329</v>
      </c>
    </row>
    <row r="30" spans="1:11">
      <c r="A30" t="s">
        <v>29</v>
      </c>
      <c r="B30">
        <v>1.19</v>
      </c>
      <c r="C30">
        <v>88</v>
      </c>
      <c r="D30">
        <f>505*(88/100)</f>
        <v>444.4</v>
      </c>
      <c r="E30" t="s">
        <v>50</v>
      </c>
      <c r="F30" s="1">
        <v>42274</v>
      </c>
    </row>
    <row r="31" spans="1:11">
      <c r="A31" t="s">
        <v>30</v>
      </c>
      <c r="B31">
        <v>0.99</v>
      </c>
      <c r="C31">
        <v>90</v>
      </c>
      <c r="D31">
        <v>196</v>
      </c>
      <c r="E31" t="s">
        <v>50</v>
      </c>
      <c r="F31" s="4">
        <v>43435</v>
      </c>
    </row>
    <row r="32" spans="1:11">
      <c r="A32" t="s">
        <v>31</v>
      </c>
      <c r="B32">
        <v>1.35</v>
      </c>
      <c r="C32">
        <v>100</v>
      </c>
      <c r="D32">
        <f>185*(100/30)</f>
        <v>616.66666666666674</v>
      </c>
      <c r="E32" t="s">
        <v>51</v>
      </c>
      <c r="F32" s="1">
        <v>42217</v>
      </c>
      <c r="J32" t="s">
        <v>52</v>
      </c>
    </row>
    <row r="33" spans="1:10">
      <c r="A33" t="s">
        <v>32</v>
      </c>
      <c r="B33">
        <v>1</v>
      </c>
      <c r="C33">
        <f>33*6</f>
        <v>198</v>
      </c>
      <c r="D33">
        <f>136*6</f>
        <v>816</v>
      </c>
      <c r="E33" t="s">
        <v>76</v>
      </c>
      <c r="F33" s="1">
        <v>42194</v>
      </c>
    </row>
    <row r="34" spans="1:10">
      <c r="A34" t="s">
        <v>33</v>
      </c>
      <c r="B34">
        <v>1</v>
      </c>
      <c r="C34">
        <v>70</v>
      </c>
      <c r="D34">
        <f>615*(70/100)</f>
        <v>430.5</v>
      </c>
      <c r="E34" t="s">
        <v>51</v>
      </c>
      <c r="F34" s="1">
        <v>42273</v>
      </c>
      <c r="J34" t="s">
        <v>52</v>
      </c>
    </row>
    <row r="35" spans="1:10">
      <c r="A35" t="s">
        <v>34</v>
      </c>
      <c r="C35">
        <v>120</v>
      </c>
      <c r="D35">
        <f>513*(120/100)</f>
        <v>615.6</v>
      </c>
      <c r="F35" s="4">
        <v>42430</v>
      </c>
    </row>
    <row r="36" spans="1:10">
      <c r="A36" t="s">
        <v>35</v>
      </c>
      <c r="B36">
        <v>0.59</v>
      </c>
      <c r="C36">
        <v>100</v>
      </c>
      <c r="D36">
        <v>380</v>
      </c>
      <c r="E36" t="s">
        <v>76</v>
      </c>
      <c r="F36" s="4">
        <v>42430</v>
      </c>
      <c r="J36" t="s">
        <v>48</v>
      </c>
    </row>
    <row r="37" spans="1:10">
      <c r="A37" t="s">
        <v>36</v>
      </c>
      <c r="B37">
        <v>1.29</v>
      </c>
      <c r="C37">
        <v>150</v>
      </c>
      <c r="D37">
        <f>585*(150/100)</f>
        <v>877.5</v>
      </c>
      <c r="E37" t="s">
        <v>50</v>
      </c>
      <c r="F37" s="4">
        <v>42339</v>
      </c>
    </row>
    <row r="38" spans="1:10">
      <c r="A38" t="s">
        <v>37</v>
      </c>
      <c r="B38">
        <v>0.65</v>
      </c>
      <c r="C38">
        <v>50</v>
      </c>
      <c r="D38">
        <v>248</v>
      </c>
      <c r="E38" t="s">
        <v>47</v>
      </c>
      <c r="F38" s="1">
        <v>42302</v>
      </c>
    </row>
    <row r="39" spans="1:10">
      <c r="A39" t="s">
        <v>38</v>
      </c>
      <c r="B39">
        <v>0.6</v>
      </c>
      <c r="C39">
        <v>46</v>
      </c>
      <c r="D39">
        <v>249</v>
      </c>
      <c r="E39" t="s">
        <v>50</v>
      </c>
      <c r="F39" s="4">
        <v>42217</v>
      </c>
    </row>
    <row r="40" spans="1:10">
      <c r="A40" t="s">
        <v>39</v>
      </c>
      <c r="C40">
        <v>37</v>
      </c>
      <c r="D40">
        <f>386*(37/100)</f>
        <v>142.82</v>
      </c>
      <c r="E40" t="s">
        <v>50</v>
      </c>
      <c r="F40" s="4">
        <v>42217</v>
      </c>
      <c r="G40" t="s">
        <v>56</v>
      </c>
    </row>
    <row r="41" spans="1:10">
      <c r="A41" t="s">
        <v>40</v>
      </c>
      <c r="B41">
        <v>0.6</v>
      </c>
      <c r="C41">
        <v>51</v>
      </c>
      <c r="D41">
        <v>230</v>
      </c>
      <c r="E41" t="s">
        <v>50</v>
      </c>
      <c r="F41" s="1">
        <v>42239</v>
      </c>
    </row>
    <row r="43" spans="1:10">
      <c r="A43" t="s">
        <v>61</v>
      </c>
    </row>
    <row r="44" spans="1:10">
      <c r="A44" t="s">
        <v>62</v>
      </c>
      <c r="B44">
        <v>1.69</v>
      </c>
      <c r="C44">
        <v>200</v>
      </c>
      <c r="D44">
        <f>504*(200/100)</f>
        <v>1008</v>
      </c>
      <c r="E44" t="s">
        <v>50</v>
      </c>
      <c r="F44" s="4">
        <v>42370</v>
      </c>
    </row>
    <row r="45" spans="1:10">
      <c r="A45" t="s">
        <v>63</v>
      </c>
      <c r="B45">
        <v>1</v>
      </c>
      <c r="C45">
        <v>120</v>
      </c>
      <c r="D45">
        <v>54</v>
      </c>
      <c r="E45" t="s">
        <v>75</v>
      </c>
      <c r="F45" s="4">
        <v>42461</v>
      </c>
    </row>
    <row r="46" spans="1:10">
      <c r="A46" t="s">
        <v>64</v>
      </c>
    </row>
    <row r="47" spans="1:10">
      <c r="A47" t="s">
        <v>65</v>
      </c>
    </row>
    <row r="48" spans="1:10">
      <c r="A48" t="s">
        <v>66</v>
      </c>
    </row>
    <row r="49" spans="1:7">
      <c r="A49" t="s">
        <v>67</v>
      </c>
    </row>
    <row r="50" spans="1:7">
      <c r="A50" t="s">
        <v>68</v>
      </c>
      <c r="B50">
        <v>1</v>
      </c>
      <c r="C50">
        <v>300</v>
      </c>
      <c r="D50">
        <f>470*3</f>
        <v>1410</v>
      </c>
      <c r="E50" t="s">
        <v>51</v>
      </c>
      <c r="F50" s="1">
        <v>42406</v>
      </c>
    </row>
    <row r="51" spans="1:7">
      <c r="A51" t="s">
        <v>69</v>
      </c>
    </row>
    <row r="52" spans="1:7">
      <c r="A52" t="s">
        <v>70</v>
      </c>
      <c r="B52">
        <f>1.5/2</f>
        <v>0.75</v>
      </c>
      <c r="C52">
        <f>42.5*3</f>
        <v>127.5</v>
      </c>
      <c r="D52">
        <f>125*3</f>
        <v>375</v>
      </c>
      <c r="E52" t="s">
        <v>74</v>
      </c>
      <c r="F52" s="1">
        <v>42460</v>
      </c>
      <c r="G52" t="s">
        <v>56</v>
      </c>
    </row>
    <row r="53" spans="1:7">
      <c r="A53" t="s">
        <v>71</v>
      </c>
    </row>
    <row r="54" spans="1:7">
      <c r="A54" t="s">
        <v>72</v>
      </c>
    </row>
    <row r="55" spans="1:7">
      <c r="A55" t="s">
        <v>73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Tarantola</dc:creator>
  <cp:lastModifiedBy>Tor Tarantola</cp:lastModifiedBy>
  <dcterms:created xsi:type="dcterms:W3CDTF">2014-07-06T18:08:44Z</dcterms:created>
  <dcterms:modified xsi:type="dcterms:W3CDTF">2015-07-04T14:14:48Z</dcterms:modified>
</cp:coreProperties>
</file>