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手机壳\手机壳日报\2021-10\"/>
    </mc:Choice>
  </mc:AlternateContent>
  <bookViews>
    <workbookView xWindow="0" yWindow="0" windowWidth="28800" windowHeight="12180" tabRatio="637" activeTab="9"/>
  </bookViews>
  <sheets>
    <sheet name="2022年1.1" sheetId="1" r:id="rId1"/>
    <sheet name="2022年1.2" sheetId="123" r:id="rId2"/>
    <sheet name="2022年1.3" sheetId="124" r:id="rId3"/>
    <sheet name="2022年1.4" sheetId="125" r:id="rId4"/>
    <sheet name="2022年1.5" sheetId="126" r:id="rId5"/>
    <sheet name="2022年1.6" sheetId="127" r:id="rId6"/>
    <sheet name="2022年1.7" sheetId="128" r:id="rId7"/>
    <sheet name="2022年1.8" sheetId="129" r:id="rId8"/>
    <sheet name="2022年1.9" sheetId="130" r:id="rId9"/>
    <sheet name="数据汇总" sheetId="2" r:id="rId10"/>
  </sheets>
  <calcPr calcId="152511"/>
</workbook>
</file>

<file path=xl/calcChain.xml><?xml version="1.0" encoding="utf-8"?>
<calcChain xmlns="http://schemas.openxmlformats.org/spreadsheetml/2006/main">
  <c r="O36" i="2" l="1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5" i="2"/>
  <c r="O34" i="2"/>
  <c r="O33" i="2"/>
  <c r="O32" i="2"/>
  <c r="B53" i="130"/>
  <c r="B54" i="130" s="1"/>
  <c r="G50" i="130"/>
  <c r="D50" i="130"/>
  <c r="G49" i="130"/>
  <c r="D49" i="130"/>
  <c r="G48" i="130"/>
  <c r="D48" i="130"/>
  <c r="G46" i="130"/>
  <c r="D46" i="130"/>
  <c r="G41" i="130"/>
  <c r="D41" i="130"/>
  <c r="G40" i="130"/>
  <c r="D40" i="130"/>
  <c r="G39" i="130"/>
  <c r="D39" i="130"/>
  <c r="G38" i="130"/>
  <c r="D38" i="130"/>
  <c r="G8" i="130"/>
  <c r="D8" i="130"/>
  <c r="B53" i="129"/>
  <c r="B54" i="129" s="1"/>
  <c r="G50" i="129"/>
  <c r="D50" i="129"/>
  <c r="G49" i="129"/>
  <c r="D49" i="129"/>
  <c r="G48" i="129"/>
  <c r="D48" i="129"/>
  <c r="G46" i="129"/>
  <c r="D46" i="129"/>
  <c r="G41" i="129"/>
  <c r="D41" i="129"/>
  <c r="G40" i="129"/>
  <c r="D40" i="129"/>
  <c r="G39" i="129"/>
  <c r="D39" i="129"/>
  <c r="G38" i="129"/>
  <c r="D38" i="129"/>
  <c r="G8" i="129"/>
  <c r="D8" i="129"/>
  <c r="N38" i="2"/>
  <c r="N39" i="2"/>
  <c r="N40" i="2"/>
  <c r="N41" i="2"/>
  <c r="N42" i="2"/>
  <c r="N43" i="2"/>
  <c r="N44" i="2"/>
  <c r="N45" i="2"/>
  <c r="N46" i="2"/>
  <c r="N47" i="2"/>
  <c r="N48" i="2"/>
  <c r="N49" i="2"/>
  <c r="N37" i="2"/>
  <c r="N35" i="2"/>
  <c r="N32" i="2"/>
  <c r="N33" i="2"/>
  <c r="B53" i="128"/>
  <c r="B54" i="128" s="1"/>
  <c r="G50" i="128"/>
  <c r="D50" i="128"/>
  <c r="G49" i="128"/>
  <c r="D49" i="128"/>
  <c r="G48" i="128"/>
  <c r="D48" i="128"/>
  <c r="G46" i="128"/>
  <c r="D46" i="128"/>
  <c r="G41" i="128"/>
  <c r="D41" i="128"/>
  <c r="G40" i="128"/>
  <c r="D40" i="128"/>
  <c r="G39" i="128"/>
  <c r="D39" i="128"/>
  <c r="G38" i="128"/>
  <c r="D38" i="128"/>
  <c r="G8" i="128"/>
  <c r="D8" i="128"/>
  <c r="K36" i="2"/>
  <c r="K34" i="2"/>
  <c r="J36" i="2"/>
  <c r="J34" i="2"/>
  <c r="B53" i="127"/>
  <c r="B54" i="127" s="1"/>
  <c r="G50" i="127"/>
  <c r="D50" i="127"/>
  <c r="G49" i="127"/>
  <c r="D49" i="127"/>
  <c r="G48" i="127"/>
  <c r="D48" i="127"/>
  <c r="G46" i="127"/>
  <c r="D46" i="127"/>
  <c r="G41" i="127"/>
  <c r="D41" i="127"/>
  <c r="G40" i="127"/>
  <c r="D40" i="127"/>
  <c r="G39" i="127"/>
  <c r="D39" i="127"/>
  <c r="G38" i="127"/>
  <c r="D38" i="127"/>
  <c r="G8" i="127"/>
  <c r="D8" i="127"/>
  <c r="B53" i="126"/>
  <c r="B54" i="126" s="1"/>
  <c r="G50" i="126"/>
  <c r="D50" i="126"/>
  <c r="G49" i="126"/>
  <c r="D49" i="126"/>
  <c r="G48" i="126"/>
  <c r="D48" i="126"/>
  <c r="G46" i="126"/>
  <c r="D46" i="126"/>
  <c r="G41" i="126"/>
  <c r="D41" i="126"/>
  <c r="G40" i="126"/>
  <c r="D40" i="126"/>
  <c r="G39" i="126"/>
  <c r="D39" i="126"/>
  <c r="G38" i="126"/>
  <c r="D38" i="126"/>
  <c r="G8" i="126"/>
  <c r="D8" i="126"/>
  <c r="B53" i="125"/>
  <c r="B54" i="125" s="1"/>
  <c r="G50" i="125"/>
  <c r="D50" i="125"/>
  <c r="G49" i="125"/>
  <c r="D49" i="125"/>
  <c r="G48" i="125"/>
  <c r="D48" i="125"/>
  <c r="G46" i="125"/>
  <c r="D46" i="125"/>
  <c r="G41" i="125"/>
  <c r="D41" i="125"/>
  <c r="G40" i="125"/>
  <c r="D40" i="125"/>
  <c r="G39" i="125"/>
  <c r="D39" i="125"/>
  <c r="G38" i="125"/>
  <c r="D38" i="125"/>
  <c r="G8" i="125"/>
  <c r="D8" i="125"/>
  <c r="N34" i="2" l="1"/>
  <c r="B53" i="124"/>
  <c r="B54" i="124" s="1"/>
  <c r="G50" i="124"/>
  <c r="D50" i="124"/>
  <c r="G49" i="124"/>
  <c r="D49" i="124"/>
  <c r="G48" i="124"/>
  <c r="D48" i="124"/>
  <c r="G46" i="124"/>
  <c r="D46" i="124"/>
  <c r="G41" i="124"/>
  <c r="D41" i="124"/>
  <c r="G40" i="124"/>
  <c r="D40" i="124"/>
  <c r="G39" i="124"/>
  <c r="D39" i="124"/>
  <c r="G38" i="124"/>
  <c r="D38" i="124"/>
  <c r="G8" i="124"/>
  <c r="D8" i="124"/>
  <c r="B53" i="123"/>
  <c r="B54" i="123" s="1"/>
  <c r="G50" i="123"/>
  <c r="D50" i="123"/>
  <c r="G49" i="123"/>
  <c r="D49" i="123"/>
  <c r="G48" i="123"/>
  <c r="D48" i="123"/>
  <c r="G46" i="123"/>
  <c r="D46" i="123"/>
  <c r="G41" i="123"/>
  <c r="D41" i="123"/>
  <c r="G40" i="123"/>
  <c r="D40" i="123"/>
  <c r="G39" i="123"/>
  <c r="D39" i="123"/>
  <c r="G38" i="123"/>
  <c r="D38" i="123"/>
  <c r="G8" i="123"/>
  <c r="D8" i="123"/>
  <c r="O50" i="2" l="1"/>
  <c r="I36" i="2"/>
  <c r="H36" i="2"/>
  <c r="G36" i="2"/>
  <c r="F36" i="2"/>
  <c r="E36" i="2"/>
  <c r="D36" i="2"/>
  <c r="C36" i="2"/>
  <c r="I34" i="2"/>
  <c r="H34" i="2"/>
  <c r="G34" i="2"/>
  <c r="F34" i="2"/>
  <c r="E34" i="2"/>
  <c r="D34" i="2"/>
  <c r="C34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G6" i="2"/>
  <c r="AC5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G4" i="2"/>
  <c r="AC3" i="2"/>
  <c r="AC4" i="2" s="1"/>
  <c r="AC2" i="2"/>
  <c r="B53" i="1"/>
  <c r="B54" i="1" s="1"/>
  <c r="G50" i="1"/>
  <c r="D50" i="1"/>
  <c r="G49" i="1"/>
  <c r="D49" i="1"/>
  <c r="G48" i="1"/>
  <c r="D48" i="1"/>
  <c r="G46" i="1"/>
  <c r="D46" i="1"/>
  <c r="G41" i="1"/>
  <c r="D41" i="1"/>
  <c r="G40" i="1"/>
  <c r="D40" i="1"/>
  <c r="G39" i="1"/>
  <c r="D39" i="1"/>
  <c r="G38" i="1"/>
  <c r="D38" i="1"/>
  <c r="G8" i="1"/>
  <c r="D8" i="1"/>
  <c r="N50" i="2" l="1"/>
  <c r="N36" i="2"/>
</calcChain>
</file>

<file path=xl/sharedStrings.xml><?xml version="1.0" encoding="utf-8"?>
<sst xmlns="http://schemas.openxmlformats.org/spreadsheetml/2006/main" count="1707" uniqueCount="277">
  <si>
    <t>第四部分</t>
  </si>
  <si>
    <t>手机壳定制</t>
  </si>
  <si>
    <t>访客来源TOP3</t>
  </si>
  <si>
    <t>长按识别二维码、三国咸话、公众号文章</t>
  </si>
  <si>
    <t>长按二维码-总访客数</t>
  </si>
  <si>
    <t>三国咸话访客数</t>
  </si>
  <si>
    <t>小程序支付笔数</t>
  </si>
  <si>
    <t>长按识别二维码笔数</t>
  </si>
  <si>
    <t>（当日）销售数量</t>
  </si>
  <si>
    <t>（本周）总销售数量</t>
  </si>
  <si>
    <t>SGS-001 一世风华 郭嘉</t>
  </si>
  <si>
    <t>传说皮肤</t>
  </si>
  <si>
    <t>SGS-005 绝世倾城 貂蝉</t>
  </si>
  <si>
    <t>手杀史诗皮肤</t>
  </si>
  <si>
    <t>SGS-011 绰约多姿 张春华</t>
  </si>
  <si>
    <t>SGS-022 七步绝章 曹植</t>
  </si>
  <si>
    <t>SGS-028 谋定天下 司马懿</t>
  </si>
  <si>
    <t>限定皮肤</t>
  </si>
  <si>
    <t>SGS-060 淑人君子 陆逊</t>
  </si>
  <si>
    <t>史诗皮肤</t>
  </si>
  <si>
    <t>SGS-096 红莲业火 神周瑜</t>
  </si>
  <si>
    <t>SGS-102 逸志俊才 戏志才</t>
  </si>
  <si>
    <t>SGS-245 嫣然一笑 鲍三娘</t>
  </si>
  <si>
    <t>SGS-275 战场限定 张春华</t>
  </si>
  <si>
    <t>SGS-289 岁稔年丰 张琪瑛</t>
  </si>
  <si>
    <t>SGS-306 万人辟易 神甘宁</t>
  </si>
  <si>
    <t>SGS-356 风雅清韵 郭嘉</t>
  </si>
  <si>
    <t>SGS-357 清奢明水 王基</t>
  </si>
  <si>
    <t>SGS-358 采莲江南 小乔</t>
  </si>
  <si>
    <t>SGS-362 与虎嬉戏 孙鲁育</t>
  </si>
  <si>
    <t>SGS-363 采莲江南 小乔（竖版）</t>
  </si>
  <si>
    <t>SGS-364 端午限定 羊徽瑜</t>
  </si>
  <si>
    <t>SGS-365 星光流婉 杨婉</t>
  </si>
  <si>
    <t>SGS-366 落花神伤 灵雎</t>
  </si>
  <si>
    <t>普通皮肤</t>
  </si>
  <si>
    <t>SGS-367 驭魂千机 SP貂蝉</t>
  </si>
  <si>
    <t>SGS-368 哭包权权 孙权</t>
  </si>
  <si>
    <t>三国秀</t>
  </si>
  <si>
    <t>SGS-369 顽皮策策 孙策</t>
  </si>
  <si>
    <t>SGS-370 十全十美 郭嘉</t>
  </si>
  <si>
    <t>SGS-371 华情秀丽 张春华</t>
  </si>
  <si>
    <t>SGS-372 大寒蔡文姬</t>
  </si>
  <si>
    <t>其他</t>
  </si>
  <si>
    <t>文字款</t>
  </si>
  <si>
    <r>
      <rPr>
        <b/>
        <sz val="11"/>
        <color rgb="FFFF0000"/>
        <rFont val="Microsoft YaHei UI"/>
        <family val="2"/>
        <charset val="134"/>
      </rPr>
      <t>（当日）</t>
    </r>
    <r>
      <rPr>
        <b/>
        <sz val="11"/>
        <color theme="1"/>
        <rFont val="Microsoft YaHei UI"/>
        <family val="2"/>
        <charset val="134"/>
      </rPr>
      <t>皮肤特征汇总</t>
    </r>
  </si>
  <si>
    <r>
      <rPr>
        <b/>
        <sz val="11"/>
        <color rgb="FFFF0000"/>
        <rFont val="Microsoft YaHei UI"/>
        <family val="2"/>
        <charset val="134"/>
      </rPr>
      <t>（本周）</t>
    </r>
    <r>
      <rPr>
        <b/>
        <sz val="11"/>
        <color theme="1"/>
        <rFont val="Microsoft YaHei UI"/>
        <family val="2"/>
        <charset val="134"/>
      </rPr>
      <t>皮肤特征汇总</t>
    </r>
  </si>
  <si>
    <t>手杀稀有皮肤</t>
  </si>
  <si>
    <t>经典形象</t>
  </si>
  <si>
    <t>绝版皮肤</t>
  </si>
  <si>
    <t>阵面对决皮肤</t>
  </si>
  <si>
    <t>稀有皮肤</t>
  </si>
  <si>
    <t>精良皮肤</t>
  </si>
  <si>
    <t>Q版三国秀</t>
  </si>
  <si>
    <t>成本/元：</t>
  </si>
  <si>
    <t>销售额/元：</t>
  </si>
  <si>
    <t>毛利额</t>
  </si>
  <si>
    <t>毛利率：</t>
  </si>
  <si>
    <t>销售组织</t>
  </si>
  <si>
    <t>日期</t>
  </si>
  <si>
    <t>2021/11月合计</t>
  </si>
  <si>
    <t>2021/10月合计</t>
  </si>
  <si>
    <t>2021年9月合计</t>
  </si>
  <si>
    <t>2021年8月合计</t>
  </si>
  <si>
    <t>2021年7月合计</t>
  </si>
  <si>
    <t>2021年6月合计</t>
  </si>
  <si>
    <t>2021年5月合计</t>
  </si>
  <si>
    <t>2021年4月合计</t>
  </si>
  <si>
    <t>2021年3月合计</t>
  </si>
  <si>
    <t>2021年2月合计</t>
  </si>
  <si>
    <t>2021年1月合计</t>
  </si>
  <si>
    <t>2020年12月合计</t>
  </si>
  <si>
    <t>2020年11月合计</t>
  </si>
  <si>
    <t>2020年10月合计</t>
  </si>
  <si>
    <t>2020年9月合计</t>
  </si>
  <si>
    <t>2020年8月合计</t>
  </si>
  <si>
    <t>2020年7月合计</t>
  </si>
  <si>
    <t>2020年6月合计</t>
  </si>
  <si>
    <t>2020年5月合计</t>
  </si>
  <si>
    <t>2020年4月合计</t>
  </si>
  <si>
    <t>2020年3月合计</t>
  </si>
  <si>
    <t>2020年2月合计</t>
  </si>
  <si>
    <t>2020年1月合计</t>
  </si>
  <si>
    <t>12月合计</t>
  </si>
  <si>
    <t>11月合计</t>
  </si>
  <si>
    <t>19年11月-21年6月累计</t>
  </si>
  <si>
    <t>占比</t>
  </si>
  <si>
    <t>游卡文化</t>
  </si>
  <si>
    <t>销售额 元</t>
  </si>
  <si>
    <t>销售数量 个</t>
  </si>
  <si>
    <t>售卖单价  元/个</t>
  </si>
  <si>
    <t>毛利率</t>
  </si>
  <si>
    <t>其中</t>
  </si>
  <si>
    <t>限定皮肤 个 （共34款）</t>
  </si>
  <si>
    <t>传说皮肤 个 （共63款）</t>
  </si>
  <si>
    <t>史诗皮肤 个 （共27款）</t>
  </si>
  <si>
    <t>手杀史诗皮肤 个 （共14款）</t>
  </si>
  <si>
    <t>手杀稀有皮肤 个 （共2款）</t>
  </si>
  <si>
    <t>经典形象 个 （共8款）</t>
  </si>
  <si>
    <t>绝版皮肤 个 （共7款）</t>
  </si>
  <si>
    <t>阵面对决 个（共2款）</t>
  </si>
  <si>
    <t>稀有皮肤 个 （共21款）</t>
  </si>
  <si>
    <t>精良皮肤 个 （共1款）</t>
  </si>
  <si>
    <t>普通皮肤 个 （共2款）</t>
  </si>
  <si>
    <t>其他 个 （共8款）</t>
  </si>
  <si>
    <t>三国秀 个 （共7款）</t>
  </si>
  <si>
    <t>TOP5</t>
  </si>
  <si>
    <t>累计销量</t>
  </si>
  <si>
    <t>凰梦汉回 曹节</t>
  </si>
  <si>
    <t>皮肤名称</t>
  </si>
  <si>
    <t>销量</t>
  </si>
  <si>
    <t>上新时间</t>
  </si>
  <si>
    <t>七步绝章 曹植</t>
  </si>
  <si>
    <t>1月第一周皮肤</t>
  </si>
  <si>
    <t>立嗣陷危 刘封</t>
  </si>
  <si>
    <t>4月第一周皮肤</t>
  </si>
  <si>
    <t>含泪桃花 赵襄</t>
  </si>
  <si>
    <t>6月第一周皮肤</t>
  </si>
  <si>
    <t>文怀心中 辛宪英</t>
  </si>
  <si>
    <t>8月第一周皮肤</t>
  </si>
  <si>
    <t>风雅神逸 诸葛瑾</t>
  </si>
  <si>
    <t>10月第一周皮肤</t>
  </si>
  <si>
    <t>文和乱武 吕布</t>
  </si>
  <si>
    <t>12月第一周皮肤</t>
  </si>
  <si>
    <t>思我乡土 蔡文姬</t>
  </si>
  <si>
    <t>2月第一周皮肤</t>
  </si>
  <si>
    <t>红莲业火 神周瑜</t>
  </si>
  <si>
    <t>5月第一周皮肤</t>
  </si>
  <si>
    <t>战场限定 张春华</t>
  </si>
  <si>
    <r>
      <rPr>
        <sz val="10"/>
        <color rgb="FFE7E6E6"/>
        <rFont val="微软雅黑"/>
        <family val="2"/>
        <charset val="134"/>
      </rPr>
      <t xml:space="preserve">8月第一周皮肤
</t>
    </r>
    <r>
      <rPr>
        <sz val="10"/>
        <color rgb="FFFFFF00"/>
        <rFont val="微软雅黑"/>
        <family val="2"/>
        <charset val="134"/>
      </rPr>
      <t>本周上新三款产品</t>
    </r>
  </si>
  <si>
    <t>万人辟易 神甘宁</t>
  </si>
  <si>
    <t>谋定天下 司马懿</t>
  </si>
  <si>
    <t>洛神御水 甄姬</t>
  </si>
  <si>
    <t>阵面对决 灵雎</t>
  </si>
  <si>
    <t>经典形象 戏志才</t>
  </si>
  <si>
    <t xml:space="preserve"> 翩若惊鸿 甄姬</t>
  </si>
  <si>
    <t>谋定天下 贾诩</t>
  </si>
  <si>
    <t>汉末龙裔 SP刘协</t>
  </si>
  <si>
    <t>逸志俊才 戏志才</t>
  </si>
  <si>
    <t>岁稔年丰 张琪瑛</t>
  </si>
  <si>
    <t>嫣然一笑 鲍三娘</t>
  </si>
  <si>
    <t>傲雪凌霜 王基</t>
  </si>
  <si>
    <t>漫花剑俏 鲍三娘</t>
  </si>
  <si>
    <t>鱼游濠水 孙茹</t>
  </si>
  <si>
    <t>谋定天下 庞统</t>
  </si>
  <si>
    <t>玉蝉仙子 貂蝉</t>
  </si>
  <si>
    <t>经典形象 神刘备</t>
  </si>
  <si>
    <t>绰约多姿 张春华</t>
  </si>
  <si>
    <t>明辨忠奸 辛宪英</t>
  </si>
  <si>
    <t>俊雅无双 戏志才</t>
  </si>
  <si>
    <t>四季平安 Q版秀</t>
  </si>
  <si>
    <t>七窍玲珑 黄月英</t>
  </si>
  <si>
    <t>枪舞乾坤 马云騄</t>
  </si>
  <si>
    <t>护国麒麟 姜维</t>
  </si>
  <si>
    <t>水墨国风 貂蝉</t>
  </si>
  <si>
    <t>猪年七夕 大乔</t>
  </si>
  <si>
    <t>绝世倾城 貂蝉</t>
  </si>
  <si>
    <t>怀橘盼新 陆绩</t>
  </si>
  <si>
    <t>容貌初现 SP黄月英</t>
  </si>
  <si>
    <t xml:space="preserve"> 经典形象 曹婴</t>
  </si>
  <si>
    <t>游历吴中 SP步骘</t>
  </si>
  <si>
    <t>望君早归 大乔</t>
  </si>
  <si>
    <t>名将经典 司马懿</t>
  </si>
  <si>
    <t>吴王六剑 孙权</t>
  </si>
  <si>
    <t>万花簇威 关索</t>
  </si>
  <si>
    <t>隆中陇亩 卧龙诸葛</t>
  </si>
  <si>
    <t>兰荷艾莲 诸葛果</t>
  </si>
  <si>
    <t>资优神童 曹冲</t>
  </si>
  <si>
    <t>名将经典 孙尚香</t>
  </si>
  <si>
    <t>笼中箜响 周妃</t>
  </si>
  <si>
    <t>本周汇总</t>
  </si>
  <si>
    <t>本月加合计</t>
  </si>
  <si>
    <t>2020春节特别款</t>
  </si>
  <si>
    <t>芦曳意坚 曹婴</t>
  </si>
  <si>
    <t>衣袂翩跹 王元姬</t>
  </si>
  <si>
    <t>轻舞花烛 蜀香</t>
  </si>
  <si>
    <t>金枝玉叶 灵雎</t>
  </si>
  <si>
    <t>福运锦鲤 吴苋</t>
  </si>
  <si>
    <t>风舞魔鸟 神诸葛亮</t>
  </si>
  <si>
    <t>云端花枝 王荣</t>
  </si>
  <si>
    <t>1月第二周皮肤</t>
  </si>
  <si>
    <t>联刘抗曹 鲁肃</t>
  </si>
  <si>
    <t>绝色异彩 王异</t>
  </si>
  <si>
    <t>巾帼无畏 孙尚香</t>
  </si>
  <si>
    <t>泪捻琵琶 蔡文姬</t>
  </si>
  <si>
    <t>花月福智 诸葛月英</t>
  </si>
  <si>
    <t>缘法耀世 卑弥呼</t>
  </si>
  <si>
    <t>往期皮肤</t>
  </si>
  <si>
    <t>焰腾麒麟 神周瑜</t>
  </si>
  <si>
    <t>恬然浩然 秦宓</t>
  </si>
  <si>
    <t>风华绝代 曹植</t>
  </si>
  <si>
    <t>同气连枝 大乔小乔</t>
  </si>
  <si>
    <t>七星高照 Q版秀</t>
  </si>
  <si>
    <t>大雪专属 小乔</t>
  </si>
  <si>
    <t>浊乱海内 张让</t>
  </si>
  <si>
    <t>2月第二周皮肤</t>
  </si>
  <si>
    <t>出水如月 界貂蝉</t>
  </si>
  <si>
    <t xml:space="preserve">萤绕佳人 甄姬 </t>
  </si>
  <si>
    <t>战场绝版 大乔</t>
  </si>
  <si>
    <t>战场绝版 曹叡</t>
  </si>
  <si>
    <t>谋定天下郭嘉</t>
  </si>
  <si>
    <t>经典形象 孙登</t>
  </si>
  <si>
    <t>鉴往知来 神司马懿</t>
  </si>
  <si>
    <t>花好月圆 王异</t>
  </si>
  <si>
    <t>去疾还瑞 司马朗</t>
  </si>
  <si>
    <t>龙骧麟振 刘备</t>
  </si>
  <si>
    <t>雄姿英发 周瑜</t>
  </si>
  <si>
    <t>彬彬名儒 薛综</t>
  </si>
  <si>
    <t>英姿白袍 周瑜</t>
  </si>
  <si>
    <t>5月第二周皮肤</t>
  </si>
  <si>
    <r>
      <rPr>
        <sz val="10"/>
        <color rgb="FFE7E6E6"/>
        <rFont val="微软雅黑"/>
        <family val="2"/>
        <charset val="134"/>
      </rPr>
      <t xml:space="preserve">8月第二周皮肤
</t>
    </r>
    <r>
      <rPr>
        <sz val="10"/>
        <color rgb="FFFFFF00"/>
        <rFont val="微软雅黑"/>
        <family val="2"/>
        <charset val="134"/>
      </rPr>
      <t>本周上新三款产品</t>
    </r>
  </si>
  <si>
    <t>好观武事 蜀孙尚香</t>
  </si>
  <si>
    <t>经典形象 曹植</t>
  </si>
  <si>
    <t>拈花思君 徐氏</t>
  </si>
  <si>
    <t>绝色巾帼 鲍三娘</t>
  </si>
  <si>
    <t>灯烛辉煌 夏侯氏</t>
  </si>
  <si>
    <t>踏云羽升 诸葛果</t>
  </si>
  <si>
    <t>战场绝版 孙尚香</t>
  </si>
  <si>
    <t>4月第二周皮肤</t>
  </si>
  <si>
    <t>1月第三-四周皮肤</t>
  </si>
  <si>
    <t>十胜十败 郭嘉</t>
  </si>
  <si>
    <t>6月第二周皮肤</t>
  </si>
  <si>
    <t>8月第二周皮肤</t>
  </si>
  <si>
    <t>思亲念志 赵襄</t>
  </si>
  <si>
    <t>10月第二周皮肤</t>
  </si>
  <si>
    <t>12月第二周皮肤</t>
  </si>
  <si>
    <t>辅政平乱 司马懿</t>
  </si>
  <si>
    <t>洛阳感怀 曹植</t>
  </si>
  <si>
    <t>烈火焚城 李儒</t>
  </si>
  <si>
    <t>泰山捧日 SP程昱</t>
  </si>
  <si>
    <t>茂美之德 孙登</t>
  </si>
  <si>
    <t>骁勇小将 SP关索</t>
  </si>
  <si>
    <t>2月第三周皮肤</t>
  </si>
  <si>
    <t>星花柔矛 张星彩</t>
  </si>
  <si>
    <t>与虎嬉戏 孙鲁育</t>
  </si>
  <si>
    <t>缘后雅志 步练师</t>
  </si>
  <si>
    <t>红飞翠舞 SP张星彩</t>
  </si>
  <si>
    <t>登锋陷阵 张辽</t>
  </si>
  <si>
    <t>采莲江南 小乔（竖版）</t>
  </si>
  <si>
    <t>花舞血带 灵雎</t>
  </si>
  <si>
    <t>鬼谋乱世 SP贾诩</t>
  </si>
  <si>
    <t>鸩杀少帝 李儒</t>
  </si>
  <si>
    <t xml:space="preserve">端午限定 羊徽瑜 </t>
  </si>
  <si>
    <t>花好月圆 黄月英</t>
  </si>
  <si>
    <t>翩舞星灵 小乔</t>
  </si>
  <si>
    <t>金枝玉叶 SP关银屏</t>
  </si>
  <si>
    <t>谋定天下 荀彧</t>
  </si>
  <si>
    <t>新禾兴国 界司马懿</t>
  </si>
  <si>
    <t>绝策魔仕 李儒</t>
  </si>
  <si>
    <t>5月第三周皮肤</t>
  </si>
  <si>
    <t>断情伤躯 张春华</t>
  </si>
  <si>
    <t>清异明心 王异</t>
  </si>
  <si>
    <t>武动乾坤 界吕布</t>
  </si>
  <si>
    <t>淑人君子 陆逊</t>
  </si>
  <si>
    <t>星春候福 全家福</t>
  </si>
  <si>
    <t>冥夜引念 SP贾诩</t>
  </si>
  <si>
    <t>故土难离 SP蔡文姬</t>
  </si>
  <si>
    <t>花好月圆 甄姬</t>
  </si>
  <si>
    <t>明智春馨 全家福</t>
  </si>
  <si>
    <t>枪碎星河 张星彩</t>
  </si>
  <si>
    <t>描眉绘唇 糜夫人</t>
  </si>
  <si>
    <t>宽容慈惠 步练师</t>
  </si>
  <si>
    <t>玉脂牵芯 SP貂蝉</t>
  </si>
  <si>
    <t>众人之表 鲁肃</t>
  </si>
  <si>
    <t>4月第三周皮肤</t>
  </si>
  <si>
    <t>烟绚繁星 赵云马云騄</t>
  </si>
  <si>
    <t>烈焰燃天 界陆逊</t>
  </si>
  <si>
    <t>智飞巧慧 界黄月英</t>
  </si>
  <si>
    <t>工神月英 黄月英</t>
  </si>
  <si>
    <t>2022/1月1日</t>
    <phoneticPr fontId="21" type="noConversion"/>
  </si>
  <si>
    <t>2022/1月2日</t>
  </si>
  <si>
    <t>2022/1月3日</t>
  </si>
  <si>
    <t>2022/1月4日</t>
  </si>
  <si>
    <t>2022/1月5日</t>
  </si>
  <si>
    <t>2022/1月6日</t>
  </si>
  <si>
    <t>2022/1月7日</t>
  </si>
  <si>
    <t>2022/1月8日</t>
  </si>
  <si>
    <t>2022/1月9日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</si>
</sst>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2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rgb="FFE7E6E6"/>
      <name val="Microsoft YaHei UI"/>
      <family val="2"/>
      <charset val="134"/>
    </font>
    <font>
      <sz val="10"/>
      <color theme="1"/>
      <name val="Microsoft YaHei UI"/>
      <family val="2"/>
      <charset val="134"/>
    </font>
    <font>
      <sz val="10"/>
      <color rgb="FF191F25"/>
      <name val="Microsoft YaHei UI"/>
      <family val="2"/>
      <charset val="134"/>
    </font>
    <font>
      <sz val="10"/>
      <color rgb="FF000000"/>
      <name val="Microsoft YaHei UI"/>
      <family val="2"/>
      <charset val="134"/>
    </font>
    <font>
      <sz val="10"/>
      <color rgb="FF000000"/>
      <name val="宋体"/>
      <family val="3"/>
      <charset val="134"/>
    </font>
    <font>
      <b/>
      <sz val="10"/>
      <color theme="1"/>
      <name val="Microsoft YaHei UI"/>
      <family val="2"/>
      <charset val="134"/>
    </font>
    <font>
      <b/>
      <sz val="10"/>
      <color rgb="FFE7E6E6"/>
      <name val="微软雅黑"/>
      <family val="2"/>
      <charset val="134"/>
    </font>
    <font>
      <sz val="10"/>
      <color rgb="FFE7E6E6"/>
      <name val="微软雅黑"/>
      <family val="2"/>
      <charset val="134"/>
    </font>
    <font>
      <sz val="10"/>
      <name val="Microsoft YaHei UI"/>
      <family val="2"/>
      <charset val="134"/>
    </font>
    <font>
      <sz val="10"/>
      <color rgb="FFFF0000"/>
      <name val="Microsoft YaHei UI"/>
      <family val="2"/>
      <charset val="134"/>
    </font>
    <font>
      <b/>
      <sz val="11"/>
      <color theme="0"/>
      <name val="微软雅黑"/>
      <family val="2"/>
      <charset val="134"/>
    </font>
    <font>
      <sz val="11"/>
      <color theme="0"/>
      <name val="微软雅黑"/>
      <family val="2"/>
      <charset val="134"/>
    </font>
    <font>
      <sz val="11"/>
      <color rgb="FF000000"/>
      <name val="Microsoft YaHei UI"/>
      <family val="2"/>
      <charset val="134"/>
    </font>
    <font>
      <sz val="10"/>
      <color rgb="FFFFFF00"/>
      <name val="微软雅黑"/>
      <family val="2"/>
      <charset val="134"/>
    </font>
    <font>
      <b/>
      <sz val="11"/>
      <color rgb="FFFF0000"/>
      <name val="Microsoft YaHei UI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9" fontId="20" fillId="0" borderId="0" applyFon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1" fillId="0" borderId="0" xfId="0" applyFont="1" applyAlignment="1"/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0" xfId="0" applyFont="1" applyAlignment="1"/>
    <xf numFmtId="0" fontId="5" fillId="3" borderId="4" xfId="0" applyFont="1" applyFill="1" applyBorder="1" applyAlignment="1">
      <alignment horizontal="center" vertical="center"/>
    </xf>
    <xf numFmtId="31" fontId="5" fillId="3" borderId="4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center" vertical="center"/>
    </xf>
    <xf numFmtId="176" fontId="6" fillId="4" borderId="2" xfId="0" applyNumberFormat="1" applyFont="1" applyFill="1" applyBorder="1" applyAlignment="1">
      <alignment horizontal="center" vertical="center"/>
    </xf>
    <xf numFmtId="10" fontId="6" fillId="4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/>
    </xf>
    <xf numFmtId="0" fontId="5" fillId="5" borderId="2" xfId="0" applyNumberFormat="1" applyFont="1" applyFill="1" applyBorder="1" applyAlignment="1">
      <alignment horizontal="center" vertical="center"/>
    </xf>
    <xf numFmtId="0" fontId="5" fillId="5" borderId="1" xfId="0" applyNumberFormat="1" applyFont="1" applyFill="1" applyBorder="1" applyAlignment="1">
      <alignment horizontal="center" vertical="center"/>
    </xf>
    <xf numFmtId="0" fontId="5" fillId="5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Alignment="1">
      <alignment horizontal="center"/>
    </xf>
    <xf numFmtId="0" fontId="8" fillId="0" borderId="0" xfId="0" applyNumberFormat="1" applyFont="1" applyAlignment="1">
      <alignment horizontal="center"/>
    </xf>
    <xf numFmtId="0" fontId="5" fillId="5" borderId="7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5" borderId="8" xfId="0" applyNumberFormat="1" applyFont="1" applyFill="1" applyBorder="1" applyAlignment="1">
      <alignment horizontal="center" vertical="center"/>
    </xf>
    <xf numFmtId="0" fontId="5" fillId="5" borderId="9" xfId="0" applyNumberFormat="1" applyFont="1" applyFill="1" applyBorder="1" applyAlignment="1">
      <alignment horizontal="center" vertical="center"/>
    </xf>
    <xf numFmtId="0" fontId="5" fillId="5" borderId="10" xfId="0" applyNumberFormat="1" applyFont="1" applyFill="1" applyBorder="1" applyAlignment="1">
      <alignment horizontal="center" vertical="center"/>
    </xf>
    <xf numFmtId="0" fontId="5" fillId="5" borderId="11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  <xf numFmtId="3" fontId="6" fillId="4" borderId="2" xfId="0" applyNumberFormat="1" applyFont="1" applyFill="1" applyBorder="1" applyAlignment="1">
      <alignment horizontal="center" vertical="center"/>
    </xf>
    <xf numFmtId="10" fontId="6" fillId="4" borderId="2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3" borderId="5" xfId="0" applyFont="1" applyFill="1" applyBorder="1" applyAlignment="1">
      <alignment horizontal="center" vertical="center"/>
    </xf>
    <xf numFmtId="3" fontId="10" fillId="4" borderId="2" xfId="0" applyNumberFormat="1" applyFont="1" applyFill="1" applyBorder="1" applyAlignment="1">
      <alignment horizontal="center" vertical="center"/>
    </xf>
    <xf numFmtId="176" fontId="10" fillId="4" borderId="2" xfId="0" applyNumberFormat="1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/>
    </xf>
    <xf numFmtId="0" fontId="6" fillId="0" borderId="2" xfId="0" applyFont="1" applyBorder="1" applyAlignment="1"/>
    <xf numFmtId="0" fontId="11" fillId="5" borderId="12" xfId="0" applyNumberFormat="1" applyFont="1" applyFill="1" applyBorder="1" applyAlignment="1">
      <alignment horizontal="center" vertical="center"/>
    </xf>
    <xf numFmtId="0" fontId="12" fillId="5" borderId="4" xfId="0" applyNumberFormat="1" applyFont="1" applyFill="1" applyBorder="1" applyAlignment="1">
      <alignment horizontal="center" vertical="center" wrapText="1"/>
    </xf>
    <xf numFmtId="0" fontId="12" fillId="5" borderId="5" xfId="0" applyNumberFormat="1" applyFont="1" applyFill="1" applyBorder="1" applyAlignment="1">
      <alignment horizontal="center" vertical="center" wrapText="1"/>
    </xf>
    <xf numFmtId="0" fontId="7" fillId="0" borderId="0" xfId="0" applyNumberFormat="1" applyFont="1" applyBorder="1" applyAlignment="1">
      <alignment horizontal="center"/>
    </xf>
    <xf numFmtId="0" fontId="13" fillId="0" borderId="0" xfId="0" applyNumberFormat="1" applyFont="1" applyFill="1" applyBorder="1" applyAlignment="1">
      <alignment horizontal="center"/>
    </xf>
    <xf numFmtId="0" fontId="11" fillId="5" borderId="10" xfId="0" applyNumberFormat="1" applyFont="1" applyFill="1" applyBorder="1" applyAlignment="1">
      <alignment horizontal="center" vertical="center"/>
    </xf>
    <xf numFmtId="0" fontId="7" fillId="0" borderId="10" xfId="0" applyNumberFormat="1" applyFont="1" applyBorder="1" applyAlignment="1">
      <alignment horizontal="center"/>
    </xf>
    <xf numFmtId="0" fontId="13" fillId="0" borderId="10" xfId="0" applyNumberFormat="1" applyFont="1" applyFill="1" applyBorder="1" applyAlignment="1">
      <alignment horizontal="center"/>
    </xf>
    <xf numFmtId="0" fontId="14" fillId="0" borderId="0" xfId="0" applyNumberFormat="1" applyFont="1" applyFill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2" fillId="5" borderId="6" xfId="0" applyNumberFormat="1" applyFont="1" applyFill="1" applyBorder="1" applyAlignment="1">
      <alignment horizontal="center" vertical="center" wrapText="1"/>
    </xf>
    <xf numFmtId="0" fontId="7" fillId="0" borderId="11" xfId="0" applyNumberFormat="1" applyFont="1" applyBorder="1" applyAlignment="1">
      <alignment horizontal="center"/>
    </xf>
    <xf numFmtId="0" fontId="13" fillId="0" borderId="11" xfId="0" applyNumberFormat="1" applyFont="1" applyFill="1" applyBorder="1" applyAlignment="1">
      <alignment horizontal="center"/>
    </xf>
    <xf numFmtId="0" fontId="15" fillId="6" borderId="2" xfId="0" applyFont="1" applyFill="1" applyBorder="1" applyAlignment="1">
      <alignment vertical="center"/>
    </xf>
    <xf numFmtId="0" fontId="16" fillId="6" borderId="3" xfId="0" applyFont="1" applyFill="1" applyBorder="1" applyAlignment="1">
      <alignment horizontal="left" vertical="center"/>
    </xf>
    <xf numFmtId="0" fontId="17" fillId="0" borderId="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17" fillId="0" borderId="7" xfId="0" applyFont="1" applyFill="1" applyBorder="1" applyAlignment="1">
      <alignment horizontal="left" vertical="center"/>
    </xf>
    <xf numFmtId="10" fontId="17" fillId="0" borderId="2" xfId="1" applyNumberFormat="1" applyFont="1" applyFill="1" applyBorder="1" applyAlignment="1">
      <alignment horizontal="left" vertical="center"/>
    </xf>
    <xf numFmtId="0" fontId="16" fillId="6" borderId="1" xfId="0" applyFont="1" applyFill="1" applyBorder="1" applyAlignment="1">
      <alignment horizontal="left" vertical="center"/>
    </xf>
    <xf numFmtId="0" fontId="1" fillId="0" borderId="2" xfId="0" applyFont="1" applyBorder="1" applyAlignment="1"/>
    <xf numFmtId="0" fontId="2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center" vertical="center"/>
    </xf>
    <xf numFmtId="0" fontId="12" fillId="5" borderId="4" xfId="0" applyNumberFormat="1" applyFont="1" applyFill="1" applyBorder="1" applyAlignment="1">
      <alignment horizontal="center" vertical="center" wrapText="1"/>
    </xf>
    <xf numFmtId="0" fontId="12" fillId="5" borderId="5" xfId="0" applyNumberFormat="1" applyFont="1" applyFill="1" applyBorder="1" applyAlignment="1">
      <alignment horizontal="center" vertical="center" wrapText="1"/>
    </xf>
    <xf numFmtId="0" fontId="12" fillId="5" borderId="6" xfId="0" applyNumberFormat="1" applyFont="1" applyFill="1" applyBorder="1" applyAlignment="1">
      <alignment horizontal="center" vertical="center" wrapText="1"/>
    </xf>
    <xf numFmtId="0" fontId="5" fillId="5" borderId="10" xfId="0" applyNumberFormat="1" applyFont="1" applyFill="1" applyBorder="1" applyAlignment="1">
      <alignment horizontal="center" vertical="center"/>
    </xf>
    <xf numFmtId="0" fontId="5" fillId="5" borderId="0" xfId="0" applyNumberFormat="1" applyFont="1" applyFill="1" applyBorder="1" applyAlignment="1">
      <alignment horizontal="center" vertical="center"/>
    </xf>
    <xf numFmtId="0" fontId="5" fillId="5" borderId="11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5" borderId="8" xfId="0" applyNumberFormat="1" applyFont="1" applyFill="1" applyBorder="1" applyAlignment="1">
      <alignment horizontal="center" vertical="center"/>
    </xf>
    <xf numFmtId="0" fontId="5" fillId="5" borderId="7" xfId="0" applyNumberFormat="1" applyFont="1" applyFill="1" applyBorder="1" applyAlignment="1">
      <alignment horizontal="center" vertical="center"/>
    </xf>
    <xf numFmtId="0" fontId="5" fillId="5" borderId="9" xfId="0" applyNumberFormat="1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176" fontId="6" fillId="7" borderId="2" xfId="0" applyNumberFormat="1" applyFont="1" applyFill="1" applyBorder="1" applyAlignment="1">
      <alignment horizontal="center" vertical="center"/>
    </xf>
    <xf numFmtId="10" fontId="6" fillId="7" borderId="2" xfId="0" applyNumberFormat="1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19" workbookViewId="0">
      <selection activeCell="B53" sqref="B53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51" t="s">
        <v>0</v>
      </c>
      <c r="C1" s="51"/>
      <c r="D1" s="52" t="s">
        <v>1</v>
      </c>
      <c r="E1" s="61"/>
      <c r="F1" s="62"/>
      <c r="G1" s="62"/>
    </row>
    <row r="2" spans="2:7" ht="15" x14ac:dyDescent="0.15">
      <c r="B2" s="53" t="s">
        <v>2</v>
      </c>
      <c r="C2" s="3"/>
      <c r="D2" s="54" t="s">
        <v>3</v>
      </c>
      <c r="E2" s="63"/>
      <c r="F2" s="3"/>
      <c r="G2" s="3"/>
    </row>
    <row r="3" spans="2:7" ht="15" x14ac:dyDescent="0.15">
      <c r="B3" s="3" t="s">
        <v>4</v>
      </c>
      <c r="C3" s="3"/>
      <c r="D3" s="55">
        <v>184</v>
      </c>
      <c r="E3" s="2"/>
      <c r="F3" s="3"/>
      <c r="G3" s="3"/>
    </row>
    <row r="4" spans="2:7" ht="15" x14ac:dyDescent="0.15">
      <c r="B4" s="3" t="s">
        <v>5</v>
      </c>
      <c r="C4" s="3"/>
      <c r="D4" s="55">
        <v>331</v>
      </c>
      <c r="E4" s="2"/>
      <c r="F4" s="3"/>
      <c r="G4" s="3"/>
    </row>
    <row r="5" spans="2:7" ht="15" x14ac:dyDescent="0.15">
      <c r="B5" s="3" t="s">
        <v>6</v>
      </c>
      <c r="C5" s="3"/>
      <c r="D5" s="55">
        <v>2</v>
      </c>
      <c r="E5" s="2"/>
      <c r="F5" s="3"/>
      <c r="G5" s="3"/>
    </row>
    <row r="6" spans="2:7" ht="15" x14ac:dyDescent="0.15">
      <c r="B6" s="3" t="s">
        <v>7</v>
      </c>
      <c r="C6" s="3"/>
      <c r="D6" s="55">
        <v>2</v>
      </c>
      <c r="E6" s="2"/>
      <c r="F6" s="3"/>
      <c r="G6" s="3"/>
    </row>
    <row r="7" spans="2:7" ht="15" x14ac:dyDescent="0.15">
      <c r="B7" s="3"/>
      <c r="C7" s="3"/>
      <c r="D7" s="55"/>
      <c r="E7" s="2"/>
      <c r="F7" s="3"/>
      <c r="G7" s="3"/>
    </row>
    <row r="8" spans="2:7" ht="15" x14ac:dyDescent="0.15">
      <c r="B8" s="3" t="s">
        <v>8</v>
      </c>
      <c r="C8" s="3"/>
      <c r="D8" s="4">
        <f>SUM(D9:D35)</f>
        <v>2</v>
      </c>
      <c r="E8" s="3" t="s">
        <v>9</v>
      </c>
      <c r="F8" s="3"/>
      <c r="G8" s="4">
        <f>SUM(G9:G35)</f>
        <v>2</v>
      </c>
    </row>
    <row r="9" spans="2:7" ht="15" x14ac:dyDescent="0.15">
      <c r="B9" s="3" t="s">
        <v>10</v>
      </c>
      <c r="C9" s="3" t="s">
        <v>11</v>
      </c>
      <c r="D9" s="56">
        <v>0</v>
      </c>
      <c r="E9" s="3" t="s">
        <v>10</v>
      </c>
      <c r="F9" s="3" t="s">
        <v>11</v>
      </c>
      <c r="G9" s="56">
        <v>0</v>
      </c>
    </row>
    <row r="10" spans="2:7" ht="15" x14ac:dyDescent="0.15">
      <c r="B10" s="3" t="s">
        <v>12</v>
      </c>
      <c r="C10" s="3" t="s">
        <v>13</v>
      </c>
      <c r="D10" s="56">
        <v>0</v>
      </c>
      <c r="E10" s="3" t="s">
        <v>12</v>
      </c>
      <c r="F10" s="3" t="s">
        <v>13</v>
      </c>
      <c r="G10" s="56">
        <v>0</v>
      </c>
    </row>
    <row r="11" spans="2:7" ht="15" x14ac:dyDescent="0.15">
      <c r="B11" s="3" t="s">
        <v>14</v>
      </c>
      <c r="C11" s="3" t="s">
        <v>11</v>
      </c>
      <c r="D11" s="4">
        <v>0</v>
      </c>
      <c r="E11" s="3" t="s">
        <v>14</v>
      </c>
      <c r="F11" s="3" t="s">
        <v>11</v>
      </c>
      <c r="G11" s="4">
        <v>0</v>
      </c>
    </row>
    <row r="12" spans="2:7" ht="15" x14ac:dyDescent="0.15">
      <c r="B12" s="3" t="s">
        <v>15</v>
      </c>
      <c r="C12" s="3" t="s">
        <v>11</v>
      </c>
      <c r="D12" s="56">
        <v>0</v>
      </c>
      <c r="E12" s="3" t="s">
        <v>15</v>
      </c>
      <c r="F12" s="3" t="s">
        <v>11</v>
      </c>
      <c r="G12" s="56">
        <v>0</v>
      </c>
    </row>
    <row r="13" spans="2:7" ht="15" x14ac:dyDescent="0.15">
      <c r="B13" s="3" t="s">
        <v>16</v>
      </c>
      <c r="C13" s="3" t="s">
        <v>17</v>
      </c>
      <c r="D13" s="56">
        <v>1</v>
      </c>
      <c r="E13" s="3" t="s">
        <v>16</v>
      </c>
      <c r="F13" s="3" t="s">
        <v>17</v>
      </c>
      <c r="G13" s="56">
        <v>1</v>
      </c>
    </row>
    <row r="14" spans="2:7" ht="15" x14ac:dyDescent="0.15">
      <c r="B14" s="3" t="s">
        <v>18</v>
      </c>
      <c r="C14" s="3" t="s">
        <v>19</v>
      </c>
      <c r="D14" s="56">
        <v>0</v>
      </c>
      <c r="E14" s="3" t="s">
        <v>18</v>
      </c>
      <c r="F14" s="3" t="s">
        <v>19</v>
      </c>
      <c r="G14" s="56">
        <v>0</v>
      </c>
    </row>
    <row r="15" spans="2:7" ht="15" x14ac:dyDescent="0.15">
      <c r="B15" s="3" t="s">
        <v>20</v>
      </c>
      <c r="C15" s="3" t="s">
        <v>11</v>
      </c>
      <c r="D15" s="56">
        <v>0</v>
      </c>
      <c r="E15" s="3" t="s">
        <v>20</v>
      </c>
      <c r="F15" s="3" t="s">
        <v>11</v>
      </c>
      <c r="G15" s="56">
        <v>0</v>
      </c>
    </row>
    <row r="16" spans="2:7" ht="15" x14ac:dyDescent="0.15">
      <c r="B16" s="3" t="s">
        <v>21</v>
      </c>
      <c r="C16" s="3" t="s">
        <v>11</v>
      </c>
      <c r="D16" s="56">
        <v>0</v>
      </c>
      <c r="E16" s="3" t="s">
        <v>21</v>
      </c>
      <c r="F16" s="3" t="s">
        <v>11</v>
      </c>
      <c r="G16" s="56">
        <v>0</v>
      </c>
    </row>
    <row r="17" spans="2:7" ht="15" x14ac:dyDescent="0.15">
      <c r="B17" s="3" t="s">
        <v>22</v>
      </c>
      <c r="C17" s="3" t="s">
        <v>13</v>
      </c>
      <c r="D17" s="56">
        <v>0</v>
      </c>
      <c r="E17" s="3" t="s">
        <v>22</v>
      </c>
      <c r="F17" s="3" t="s">
        <v>13</v>
      </c>
      <c r="G17" s="56">
        <v>0</v>
      </c>
    </row>
    <row r="18" spans="2:7" ht="15" x14ac:dyDescent="0.15">
      <c r="B18" s="3" t="s">
        <v>23</v>
      </c>
      <c r="C18" s="3" t="s">
        <v>17</v>
      </c>
      <c r="D18" s="56">
        <v>0</v>
      </c>
      <c r="E18" s="3" t="s">
        <v>23</v>
      </c>
      <c r="F18" s="3" t="s">
        <v>17</v>
      </c>
      <c r="G18" s="56">
        <v>0</v>
      </c>
    </row>
    <row r="19" spans="2:7" ht="15" x14ac:dyDescent="0.15">
      <c r="B19" s="3" t="s">
        <v>24</v>
      </c>
      <c r="C19" s="3" t="s">
        <v>11</v>
      </c>
      <c r="D19" s="56">
        <v>0</v>
      </c>
      <c r="E19" s="3" t="s">
        <v>24</v>
      </c>
      <c r="F19" s="3" t="s">
        <v>11</v>
      </c>
      <c r="G19" s="56">
        <v>0</v>
      </c>
    </row>
    <row r="20" spans="2:7" ht="15" x14ac:dyDescent="0.15">
      <c r="B20" s="3" t="s">
        <v>25</v>
      </c>
      <c r="C20" s="3" t="s">
        <v>13</v>
      </c>
      <c r="D20" s="56">
        <v>0</v>
      </c>
      <c r="E20" s="3" t="s">
        <v>25</v>
      </c>
      <c r="F20" s="3" t="s">
        <v>13</v>
      </c>
      <c r="G20" s="56">
        <v>0</v>
      </c>
    </row>
    <row r="21" spans="2:7" ht="15" x14ac:dyDescent="0.15">
      <c r="B21" s="3" t="s">
        <v>26</v>
      </c>
      <c r="C21" s="3" t="s">
        <v>17</v>
      </c>
      <c r="D21" s="56">
        <v>0</v>
      </c>
      <c r="E21" s="3" t="s">
        <v>26</v>
      </c>
      <c r="F21" s="3" t="s">
        <v>17</v>
      </c>
      <c r="G21" s="56">
        <v>0</v>
      </c>
    </row>
    <row r="22" spans="2:7" ht="15" x14ac:dyDescent="0.15">
      <c r="B22" s="3" t="s">
        <v>27</v>
      </c>
      <c r="C22" s="3" t="s">
        <v>11</v>
      </c>
      <c r="D22" s="56">
        <v>0</v>
      </c>
      <c r="E22" s="3" t="s">
        <v>27</v>
      </c>
      <c r="F22" s="3" t="s">
        <v>11</v>
      </c>
      <c r="G22" s="56">
        <v>0</v>
      </c>
    </row>
    <row r="23" spans="2:7" ht="15" x14ac:dyDescent="0.15">
      <c r="B23" s="3" t="s">
        <v>28</v>
      </c>
      <c r="C23" s="3" t="s">
        <v>19</v>
      </c>
      <c r="D23" s="56">
        <v>0</v>
      </c>
      <c r="E23" s="3" t="s">
        <v>28</v>
      </c>
      <c r="F23" s="3" t="s">
        <v>19</v>
      </c>
      <c r="G23" s="56">
        <v>0</v>
      </c>
    </row>
    <row r="24" spans="2:7" ht="15" x14ac:dyDescent="0.15">
      <c r="B24" s="3" t="s">
        <v>29</v>
      </c>
      <c r="C24" s="3" t="s">
        <v>11</v>
      </c>
      <c r="D24" s="56">
        <v>0</v>
      </c>
      <c r="E24" s="3" t="s">
        <v>29</v>
      </c>
      <c r="F24" s="3" t="s">
        <v>11</v>
      </c>
      <c r="G24" s="56">
        <v>0</v>
      </c>
    </row>
    <row r="25" spans="2:7" ht="15" x14ac:dyDescent="0.15">
      <c r="B25" s="3" t="s">
        <v>30</v>
      </c>
      <c r="C25" s="3" t="s">
        <v>11</v>
      </c>
      <c r="D25" s="56">
        <v>0</v>
      </c>
      <c r="E25" s="3" t="s">
        <v>30</v>
      </c>
      <c r="F25" s="3" t="s">
        <v>11</v>
      </c>
      <c r="G25" s="56">
        <v>0</v>
      </c>
    </row>
    <row r="26" spans="2:7" ht="15" x14ac:dyDescent="0.15">
      <c r="B26" s="3" t="s">
        <v>31</v>
      </c>
      <c r="C26" s="3" t="s">
        <v>17</v>
      </c>
      <c r="D26" s="56">
        <v>0</v>
      </c>
      <c r="E26" s="3" t="s">
        <v>31</v>
      </c>
      <c r="F26" s="3" t="s">
        <v>17</v>
      </c>
      <c r="G26" s="56">
        <v>0</v>
      </c>
    </row>
    <row r="27" spans="2:7" ht="15" x14ac:dyDescent="0.15">
      <c r="B27" s="3" t="s">
        <v>32</v>
      </c>
      <c r="C27" s="3" t="s">
        <v>11</v>
      </c>
      <c r="D27" s="56">
        <v>1</v>
      </c>
      <c r="E27" s="3" t="s">
        <v>32</v>
      </c>
      <c r="F27" s="3" t="s">
        <v>11</v>
      </c>
      <c r="G27" s="56">
        <v>1</v>
      </c>
    </row>
    <row r="28" spans="2:7" ht="15" x14ac:dyDescent="0.15">
      <c r="B28" s="3" t="s">
        <v>33</v>
      </c>
      <c r="C28" s="3" t="s">
        <v>34</v>
      </c>
      <c r="D28" s="56">
        <v>0</v>
      </c>
      <c r="E28" s="3" t="s">
        <v>33</v>
      </c>
      <c r="F28" s="3" t="s">
        <v>34</v>
      </c>
      <c r="G28" s="56">
        <v>0</v>
      </c>
    </row>
    <row r="29" spans="2:7" ht="15" x14ac:dyDescent="0.15">
      <c r="B29" s="3" t="s">
        <v>35</v>
      </c>
      <c r="C29" s="3" t="s">
        <v>19</v>
      </c>
      <c r="D29" s="56">
        <v>0</v>
      </c>
      <c r="E29" s="3" t="s">
        <v>35</v>
      </c>
      <c r="F29" s="3" t="s">
        <v>19</v>
      </c>
      <c r="G29" s="56">
        <v>0</v>
      </c>
    </row>
    <row r="30" spans="2:7" ht="15" x14ac:dyDescent="0.15">
      <c r="B30" s="3" t="s">
        <v>36</v>
      </c>
      <c r="C30" s="3" t="s">
        <v>37</v>
      </c>
      <c r="D30" s="56">
        <v>0</v>
      </c>
      <c r="E30" s="3" t="s">
        <v>36</v>
      </c>
      <c r="F30" s="3" t="s">
        <v>37</v>
      </c>
      <c r="G30" s="56">
        <v>0</v>
      </c>
    </row>
    <row r="31" spans="2:7" ht="15" x14ac:dyDescent="0.15">
      <c r="B31" s="3" t="s">
        <v>38</v>
      </c>
      <c r="C31" s="3" t="s">
        <v>37</v>
      </c>
      <c r="D31" s="56">
        <v>0</v>
      </c>
      <c r="E31" s="3" t="s">
        <v>38</v>
      </c>
      <c r="F31" s="3" t="s">
        <v>37</v>
      </c>
      <c r="G31" s="56">
        <v>0</v>
      </c>
    </row>
    <row r="32" spans="2:7" ht="15" x14ac:dyDescent="0.15">
      <c r="B32" s="3" t="s">
        <v>39</v>
      </c>
      <c r="C32" s="3" t="s">
        <v>37</v>
      </c>
      <c r="D32" s="56">
        <v>0</v>
      </c>
      <c r="E32" s="3" t="s">
        <v>39</v>
      </c>
      <c r="F32" s="3" t="s">
        <v>37</v>
      </c>
      <c r="G32" s="56">
        <v>0</v>
      </c>
    </row>
    <row r="33" spans="2:7" ht="15" x14ac:dyDescent="0.15">
      <c r="B33" s="3" t="s">
        <v>40</v>
      </c>
      <c r="C33" s="3" t="s">
        <v>37</v>
      </c>
      <c r="D33" s="56">
        <v>0</v>
      </c>
      <c r="E33" s="3" t="s">
        <v>40</v>
      </c>
      <c r="F33" s="3" t="s">
        <v>37</v>
      </c>
      <c r="G33" s="56">
        <v>0</v>
      </c>
    </row>
    <row r="34" spans="2:7" ht="15" x14ac:dyDescent="0.15">
      <c r="B34" s="3" t="s">
        <v>41</v>
      </c>
      <c r="C34" s="3" t="s">
        <v>37</v>
      </c>
      <c r="D34" s="56">
        <v>0</v>
      </c>
      <c r="E34" s="3" t="s">
        <v>41</v>
      </c>
      <c r="F34" s="3" t="s">
        <v>37</v>
      </c>
      <c r="G34" s="56">
        <v>0</v>
      </c>
    </row>
    <row r="35" spans="2:7" ht="15" x14ac:dyDescent="0.15">
      <c r="B35" s="3" t="s">
        <v>42</v>
      </c>
      <c r="C35" s="3" t="s">
        <v>43</v>
      </c>
      <c r="D35" s="56">
        <v>0</v>
      </c>
      <c r="E35" s="3" t="s">
        <v>42</v>
      </c>
      <c r="F35" s="3" t="s">
        <v>43</v>
      </c>
      <c r="G35" s="56">
        <v>0</v>
      </c>
    </row>
    <row r="36" spans="2:7" ht="15" x14ac:dyDescent="0.15">
      <c r="B36" s="3"/>
      <c r="C36" s="3"/>
      <c r="D36" s="4"/>
      <c r="E36" s="3"/>
      <c r="F36" s="3"/>
      <c r="G36" s="3"/>
    </row>
    <row r="37" spans="2:7" ht="15" x14ac:dyDescent="0.15">
      <c r="B37" s="3"/>
      <c r="C37" s="57" t="s">
        <v>44</v>
      </c>
      <c r="D37" s="64"/>
      <c r="E37" s="3"/>
      <c r="F37" s="5" t="s">
        <v>45</v>
      </c>
      <c r="G37" s="6"/>
    </row>
    <row r="38" spans="2:7" ht="15" x14ac:dyDescent="0.15">
      <c r="B38" s="3"/>
      <c r="C38" s="7" t="s">
        <v>17</v>
      </c>
      <c r="D38" s="8">
        <f>D13+D18+D21+D26</f>
        <v>1</v>
      </c>
      <c r="E38" s="7"/>
      <c r="F38" s="7" t="s">
        <v>17</v>
      </c>
      <c r="G38" s="8">
        <f>G13+G18+G21+G26</f>
        <v>1</v>
      </c>
    </row>
    <row r="39" spans="2:7" ht="15" x14ac:dyDescent="0.15">
      <c r="B39" s="3"/>
      <c r="C39" s="7" t="s">
        <v>11</v>
      </c>
      <c r="D39" s="8">
        <f>D9+D11+D12+D15+D16+D24++D19+D25+D22+D27</f>
        <v>1</v>
      </c>
      <c r="E39" s="7"/>
      <c r="F39" s="7" t="s">
        <v>11</v>
      </c>
      <c r="G39" s="8">
        <f>G9+G11+G12+G15+G16+G24++G19+G25+G22+G27</f>
        <v>1</v>
      </c>
    </row>
    <row r="40" spans="2:7" ht="15" x14ac:dyDescent="0.15">
      <c r="B40" s="3"/>
      <c r="C40" s="7" t="s">
        <v>19</v>
      </c>
      <c r="D40" s="8">
        <f>D14+D23+D29</f>
        <v>0</v>
      </c>
      <c r="E40" s="7"/>
      <c r="F40" s="7" t="s">
        <v>19</v>
      </c>
      <c r="G40" s="8">
        <f>G14+G23+G29</f>
        <v>0</v>
      </c>
    </row>
    <row r="41" spans="2:7" ht="15" x14ac:dyDescent="0.15">
      <c r="B41" s="3"/>
      <c r="C41" s="7" t="s">
        <v>13</v>
      </c>
      <c r="D41" s="8">
        <f>D10+D17+D20</f>
        <v>0</v>
      </c>
      <c r="E41" s="7"/>
      <c r="F41" s="7" t="s">
        <v>13</v>
      </c>
      <c r="G41" s="8">
        <f>G10+G17+G20</f>
        <v>0</v>
      </c>
    </row>
    <row r="42" spans="2:7" ht="15" x14ac:dyDescent="0.15">
      <c r="B42" s="3"/>
      <c r="C42" s="7" t="s">
        <v>46</v>
      </c>
      <c r="D42" s="8">
        <v>0</v>
      </c>
      <c r="E42" s="7"/>
      <c r="F42" s="7" t="s">
        <v>46</v>
      </c>
      <c r="G42" s="8">
        <v>0</v>
      </c>
    </row>
    <row r="43" spans="2:7" ht="15" x14ac:dyDescent="0.15">
      <c r="B43" s="3"/>
      <c r="C43" s="7" t="s">
        <v>47</v>
      </c>
      <c r="D43" s="8">
        <v>0</v>
      </c>
      <c r="E43" s="7"/>
      <c r="F43" s="7" t="s">
        <v>47</v>
      </c>
      <c r="G43" s="8">
        <v>0</v>
      </c>
    </row>
    <row r="44" spans="2:7" ht="15" x14ac:dyDescent="0.15">
      <c r="B44" s="3"/>
      <c r="C44" s="7" t="s">
        <v>48</v>
      </c>
      <c r="D44" s="8">
        <v>0</v>
      </c>
      <c r="E44" s="7"/>
      <c r="F44" s="7" t="s">
        <v>48</v>
      </c>
      <c r="G44" s="8">
        <v>0</v>
      </c>
    </row>
    <row r="45" spans="2:7" ht="15" x14ac:dyDescent="0.15">
      <c r="B45" s="3"/>
      <c r="C45" s="7" t="s">
        <v>49</v>
      </c>
      <c r="D45" s="8">
        <v>0</v>
      </c>
      <c r="E45" s="7"/>
      <c r="F45" s="7" t="s">
        <v>49</v>
      </c>
      <c r="G45" s="8">
        <v>0</v>
      </c>
    </row>
    <row r="46" spans="2:7" ht="15" x14ac:dyDescent="0.15">
      <c r="B46" s="3"/>
      <c r="C46" s="7" t="s">
        <v>50</v>
      </c>
      <c r="D46" s="8">
        <f>D26</f>
        <v>0</v>
      </c>
      <c r="E46" s="7"/>
      <c r="F46" s="7" t="s">
        <v>50</v>
      </c>
      <c r="G46" s="8">
        <f>G26</f>
        <v>0</v>
      </c>
    </row>
    <row r="47" spans="2:7" ht="15" x14ac:dyDescent="0.15">
      <c r="B47" s="3"/>
      <c r="C47" s="7" t="s">
        <v>51</v>
      </c>
      <c r="D47" s="8">
        <v>0</v>
      </c>
      <c r="E47" s="7"/>
      <c r="F47" s="7" t="s">
        <v>51</v>
      </c>
      <c r="G47" s="8">
        <v>0</v>
      </c>
    </row>
    <row r="48" spans="2:7" ht="15" x14ac:dyDescent="0.15">
      <c r="B48" s="3"/>
      <c r="C48" s="7" t="s">
        <v>34</v>
      </c>
      <c r="D48" s="8">
        <f>D28</f>
        <v>0</v>
      </c>
      <c r="E48" s="7"/>
      <c r="F48" s="7" t="s">
        <v>34</v>
      </c>
      <c r="G48" s="8">
        <f>G28</f>
        <v>0</v>
      </c>
    </row>
    <row r="49" spans="1:7" ht="15" x14ac:dyDescent="0.15">
      <c r="B49" s="3"/>
      <c r="C49" s="7" t="s">
        <v>43</v>
      </c>
      <c r="D49" s="8">
        <f>D35</f>
        <v>0</v>
      </c>
      <c r="E49" s="7"/>
      <c r="F49" s="7" t="s">
        <v>43</v>
      </c>
      <c r="G49" s="8">
        <f>G35</f>
        <v>0</v>
      </c>
    </row>
    <row r="50" spans="1:7" ht="15" x14ac:dyDescent="0.15">
      <c r="B50" s="58"/>
      <c r="C50" s="7" t="s">
        <v>52</v>
      </c>
      <c r="D50" s="8">
        <f>D30+D31+D32+D33+D34</f>
        <v>0</v>
      </c>
      <c r="E50" s="7"/>
      <c r="F50" s="7" t="s">
        <v>52</v>
      </c>
      <c r="G50" s="8">
        <f>G30+G31+G32+G33+G34</f>
        <v>0</v>
      </c>
    </row>
    <row r="51" spans="1:7" ht="15" x14ac:dyDescent="0.15">
      <c r="A51" s="53" t="s">
        <v>53</v>
      </c>
      <c r="B51" s="53">
        <v>17</v>
      </c>
      <c r="C51" s="3"/>
      <c r="D51" s="8"/>
      <c r="E51" s="3"/>
      <c r="F51" s="3"/>
      <c r="G51" s="3"/>
    </row>
    <row r="52" spans="1:7" ht="15" x14ac:dyDescent="0.15">
      <c r="A52" s="53" t="s">
        <v>54</v>
      </c>
      <c r="B52" s="53">
        <v>39.799999999999997</v>
      </c>
      <c r="C52" s="3"/>
      <c r="D52" s="8"/>
      <c r="E52" s="3"/>
      <c r="F52" s="3"/>
      <c r="G52" s="3"/>
    </row>
    <row r="53" spans="1:7" ht="15" x14ac:dyDescent="0.15">
      <c r="A53" s="59" t="s">
        <v>55</v>
      </c>
      <c r="B53" s="53">
        <f>B52-B51</f>
        <v>22.799999999999997</v>
      </c>
      <c r="C53" s="3"/>
      <c r="D53" s="8"/>
      <c r="E53" s="3"/>
      <c r="F53" s="3"/>
      <c r="G53" s="3"/>
    </row>
    <row r="54" spans="1:7" ht="15" x14ac:dyDescent="0.15">
      <c r="A54" s="53" t="s">
        <v>56</v>
      </c>
      <c r="B54" s="60">
        <f>B53/B52</f>
        <v>0.57286432160804013</v>
      </c>
      <c r="C54" s="3"/>
      <c r="D54" s="3"/>
      <c r="E54" s="3"/>
      <c r="F54" s="3"/>
      <c r="G54" s="3"/>
    </row>
    <row r="55" spans="1:7" ht="15" x14ac:dyDescent="0.15">
      <c r="A55" s="59"/>
    </row>
  </sheetData>
  <sheetProtection formatCells="0" insertHyperlinks="0" autoFilter="0"/>
  <phoneticPr fontId="21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0"/>
  <sheetViews>
    <sheetView tabSelected="1" workbookViewId="0">
      <selection activeCell="D14" sqref="D14"/>
    </sheetView>
  </sheetViews>
  <sheetFormatPr defaultColWidth="9" defaultRowHeight="12" x14ac:dyDescent="0.15"/>
  <cols>
    <col min="1" max="1" width="9" style="9"/>
    <col min="2" max="2" width="24.75" style="9" customWidth="1"/>
    <col min="3" max="13" width="13.75" style="9" customWidth="1"/>
    <col min="14" max="14" width="14" style="9" customWidth="1"/>
    <col min="15" max="15" width="22.875" style="9" customWidth="1"/>
    <col min="16" max="16" width="13.75" style="9" customWidth="1"/>
    <col min="17" max="20" width="15" style="9" customWidth="1"/>
    <col min="21" max="22" width="13.5" style="9" customWidth="1"/>
    <col min="23" max="23" width="16.5" style="9" customWidth="1"/>
    <col min="24" max="24" width="14.625" style="9" customWidth="1"/>
    <col min="25" max="25" width="15.375" style="9" customWidth="1"/>
    <col min="26" max="26" width="18" style="9" customWidth="1"/>
    <col min="27" max="27" width="17.25" style="9" customWidth="1"/>
    <col min="28" max="28" width="9" style="9"/>
    <col min="29" max="29" width="17.75" style="9" customWidth="1"/>
    <col min="30" max="30" width="17.875" style="9" customWidth="1"/>
    <col min="31" max="31" width="9" style="9"/>
    <col min="32" max="32" width="17.75" style="9" customWidth="1"/>
    <col min="33" max="33" width="17.875" style="9" customWidth="1"/>
    <col min="34" max="34" width="9" style="9"/>
    <col min="35" max="35" width="17.75" style="9" customWidth="1"/>
    <col min="36" max="36" width="17.875" style="9" customWidth="1"/>
    <col min="37" max="37" width="9" style="9"/>
    <col min="38" max="38" width="17.75" style="9" customWidth="1"/>
    <col min="39" max="39" width="17.875" style="9" customWidth="1"/>
    <col min="40" max="40" width="9" style="9"/>
    <col min="41" max="41" width="17.75" style="9" customWidth="1"/>
    <col min="42" max="42" width="17.875" style="9" customWidth="1"/>
    <col min="43" max="43" width="9" style="9"/>
    <col min="44" max="46" width="13.125" style="9" customWidth="1"/>
    <col min="47" max="16384" width="9" style="9"/>
  </cols>
  <sheetData>
    <row r="1" spans="1:30" ht="13.5" x14ac:dyDescent="0.15">
      <c r="A1" s="10" t="s">
        <v>57</v>
      </c>
      <c r="B1" s="10" t="s">
        <v>58</v>
      </c>
      <c r="C1" s="11"/>
      <c r="D1" s="11" t="s">
        <v>59</v>
      </c>
      <c r="E1" s="11" t="s">
        <v>60</v>
      </c>
      <c r="F1" s="10" t="s">
        <v>61</v>
      </c>
      <c r="G1" s="10" t="s">
        <v>62</v>
      </c>
      <c r="H1" s="10" t="s">
        <v>63</v>
      </c>
      <c r="I1" s="10" t="s">
        <v>64</v>
      </c>
      <c r="J1" s="10" t="s">
        <v>65</v>
      </c>
      <c r="K1" s="10" t="s">
        <v>66</v>
      </c>
      <c r="L1" s="10" t="s">
        <v>67</v>
      </c>
      <c r="M1" s="10" t="s">
        <v>68</v>
      </c>
      <c r="N1" s="10" t="s">
        <v>69</v>
      </c>
      <c r="O1" s="10" t="s">
        <v>70</v>
      </c>
      <c r="P1" s="10" t="s">
        <v>71</v>
      </c>
      <c r="Q1" s="10" t="s">
        <v>72</v>
      </c>
      <c r="R1" s="10" t="s">
        <v>73</v>
      </c>
      <c r="S1" s="10" t="s">
        <v>74</v>
      </c>
      <c r="T1" s="10" t="s">
        <v>75</v>
      </c>
      <c r="U1" s="10" t="s">
        <v>76</v>
      </c>
      <c r="V1" s="10" t="s">
        <v>77</v>
      </c>
      <c r="W1" s="10" t="s">
        <v>78</v>
      </c>
      <c r="X1" s="10" t="s">
        <v>79</v>
      </c>
      <c r="Y1" s="10" t="s">
        <v>80</v>
      </c>
      <c r="Z1" s="10" t="s">
        <v>81</v>
      </c>
      <c r="AA1" s="10" t="s">
        <v>82</v>
      </c>
      <c r="AB1" s="10" t="s">
        <v>83</v>
      </c>
      <c r="AC1" s="10" t="s">
        <v>84</v>
      </c>
      <c r="AD1" s="33" t="s">
        <v>85</v>
      </c>
    </row>
    <row r="2" spans="1:30" ht="13.5" x14ac:dyDescent="0.25">
      <c r="A2" s="74" t="s">
        <v>86</v>
      </c>
      <c r="B2" s="13" t="s">
        <v>87</v>
      </c>
      <c r="C2" s="14"/>
      <c r="D2" s="12">
        <v>2021.96</v>
      </c>
      <c r="E2" s="12">
        <v>5526.07</v>
      </c>
      <c r="F2" s="12">
        <v>6372.71</v>
      </c>
      <c r="G2" s="12">
        <v>6788.44</v>
      </c>
      <c r="H2" s="12">
        <v>9388.1</v>
      </c>
      <c r="I2" s="12">
        <v>8449.23</v>
      </c>
      <c r="J2" s="12">
        <v>8250.36</v>
      </c>
      <c r="K2" s="12">
        <v>9047.0499999999993</v>
      </c>
      <c r="L2" s="12">
        <v>12136.3</v>
      </c>
      <c r="M2" s="12">
        <v>7696.5</v>
      </c>
      <c r="N2" s="12">
        <v>10926</v>
      </c>
      <c r="O2" s="12">
        <v>12994</v>
      </c>
      <c r="P2" s="12">
        <v>12082</v>
      </c>
      <c r="Q2" s="12">
        <v>15737</v>
      </c>
      <c r="R2" s="12">
        <v>14373</v>
      </c>
      <c r="S2" s="12">
        <v>16074.01</v>
      </c>
      <c r="T2" s="12">
        <v>15047</v>
      </c>
      <c r="U2" s="12">
        <v>13903</v>
      </c>
      <c r="V2" s="12">
        <v>11145</v>
      </c>
      <c r="W2" s="12">
        <v>12070</v>
      </c>
      <c r="X2" s="12">
        <v>12767</v>
      </c>
      <c r="Y2" s="29">
        <v>6307</v>
      </c>
      <c r="Z2" s="29">
        <v>6378</v>
      </c>
      <c r="AA2" s="30">
        <v>14930</v>
      </c>
      <c r="AB2" s="30">
        <v>14674</v>
      </c>
      <c r="AC2" s="34">
        <f>Z2+AA2+AB2+Y2+X2+W2+V2+U2+T2+S2+R2+Q2+P2+O2+N2+M2+L2+K2+J2+I2</f>
        <v>234986.44999999998</v>
      </c>
      <c r="AD2" s="72"/>
    </row>
    <row r="3" spans="1:30" ht="13.5" x14ac:dyDescent="0.25">
      <c r="A3" s="74"/>
      <c r="B3" s="13" t="s">
        <v>88</v>
      </c>
      <c r="C3" s="14"/>
      <c r="D3" s="12">
        <v>83</v>
      </c>
      <c r="E3" s="12">
        <v>255</v>
      </c>
      <c r="F3" s="12">
        <v>302</v>
      </c>
      <c r="G3" s="12">
        <v>300</v>
      </c>
      <c r="H3" s="12">
        <v>410</v>
      </c>
      <c r="I3" s="12">
        <v>317</v>
      </c>
      <c r="J3" s="12">
        <v>355</v>
      </c>
      <c r="K3" s="12">
        <v>338</v>
      </c>
      <c r="L3" s="12">
        <v>479</v>
      </c>
      <c r="M3" s="12">
        <v>319</v>
      </c>
      <c r="N3" s="12">
        <v>447</v>
      </c>
      <c r="O3" s="12">
        <v>540</v>
      </c>
      <c r="P3" s="12">
        <v>517</v>
      </c>
      <c r="Q3" s="12">
        <v>630</v>
      </c>
      <c r="R3" s="12">
        <v>606</v>
      </c>
      <c r="S3" s="12">
        <v>679</v>
      </c>
      <c r="T3" s="12">
        <v>670</v>
      </c>
      <c r="U3" s="12">
        <v>606</v>
      </c>
      <c r="V3" s="12">
        <v>488</v>
      </c>
      <c r="W3" s="12">
        <v>507</v>
      </c>
      <c r="X3" s="12">
        <v>517</v>
      </c>
      <c r="Y3" s="29">
        <v>270</v>
      </c>
      <c r="Z3" s="29">
        <v>232</v>
      </c>
      <c r="AA3" s="12">
        <v>634</v>
      </c>
      <c r="AB3" s="12">
        <v>506</v>
      </c>
      <c r="AC3" s="34">
        <f>Z3+AA3+AB3+Y3+X3+W3+V3+U3+T3+S3+R3+Q3+P3+O3+N3+M3+L3+K3+J3+I3</f>
        <v>9657</v>
      </c>
      <c r="AD3" s="72"/>
    </row>
    <row r="4" spans="1:30" ht="13.5" x14ac:dyDescent="0.25">
      <c r="A4" s="74"/>
      <c r="B4" s="13" t="s">
        <v>89</v>
      </c>
      <c r="C4" s="15"/>
      <c r="D4" s="15">
        <v>48.804335664335703</v>
      </c>
      <c r="E4" s="15">
        <v>21.670862745097999</v>
      </c>
      <c r="F4" s="15">
        <v>21.101688741721901</v>
      </c>
      <c r="G4" s="15">
        <f>G2/G3</f>
        <v>22.628133333333331</v>
      </c>
      <c r="H4" s="15">
        <v>22.9</v>
      </c>
      <c r="I4" s="15">
        <f t="shared" ref="I4:X4" si="0">I2/I3</f>
        <v>26.65372239747634</v>
      </c>
      <c r="J4" s="15">
        <f t="shared" si="0"/>
        <v>23.240450704225353</v>
      </c>
      <c r="K4" s="15">
        <f t="shared" si="0"/>
        <v>26.766420118343191</v>
      </c>
      <c r="L4" s="15">
        <f t="shared" si="0"/>
        <v>25.336743215031312</v>
      </c>
      <c r="M4" s="15">
        <f t="shared" si="0"/>
        <v>24.126959247648902</v>
      </c>
      <c r="N4" s="15">
        <f t="shared" si="0"/>
        <v>24.44295302013423</v>
      </c>
      <c r="O4" s="15">
        <f t="shared" si="0"/>
        <v>24.062962962962963</v>
      </c>
      <c r="P4" s="15">
        <f t="shared" si="0"/>
        <v>23.369439071566731</v>
      </c>
      <c r="Q4" s="15">
        <f t="shared" si="0"/>
        <v>24.979365079365078</v>
      </c>
      <c r="R4" s="15">
        <f t="shared" si="0"/>
        <v>23.717821782178216</v>
      </c>
      <c r="S4" s="15">
        <f t="shared" si="0"/>
        <v>23.673063328424153</v>
      </c>
      <c r="T4" s="15">
        <f t="shared" si="0"/>
        <v>22.458208955223881</v>
      </c>
      <c r="U4" s="15">
        <f t="shared" si="0"/>
        <v>22.942244224422442</v>
      </c>
      <c r="V4" s="15">
        <f t="shared" si="0"/>
        <v>22.83811475409836</v>
      </c>
      <c r="W4" s="15">
        <f t="shared" si="0"/>
        <v>23.806706114398423</v>
      </c>
      <c r="X4" s="15">
        <f t="shared" si="0"/>
        <v>24.694390715667311</v>
      </c>
      <c r="Y4" s="29">
        <v>23.35</v>
      </c>
      <c r="Z4" s="29">
        <v>27.49</v>
      </c>
      <c r="AA4" s="12">
        <v>23.55</v>
      </c>
      <c r="AB4" s="12">
        <v>29</v>
      </c>
      <c r="AC4" s="35">
        <f>SUM(AC2/AC3)</f>
        <v>24.333276379828103</v>
      </c>
      <c r="AD4" s="72"/>
    </row>
    <row r="5" spans="1:30" ht="13.5" x14ac:dyDescent="0.25">
      <c r="A5" s="74"/>
      <c r="B5" s="13" t="s">
        <v>55</v>
      </c>
      <c r="C5" s="14"/>
      <c r="D5" s="12">
        <v>1244.56</v>
      </c>
      <c r="E5" s="12">
        <v>3282.38</v>
      </c>
      <c r="F5" s="12">
        <v>3825.21</v>
      </c>
      <c r="G5" s="12">
        <v>4273.4399999999996</v>
      </c>
      <c r="H5" s="12">
        <v>5991.6</v>
      </c>
      <c r="I5" s="12">
        <v>5498.73</v>
      </c>
      <c r="J5" s="12">
        <v>4707.78</v>
      </c>
      <c r="K5" s="12">
        <v>6203.05</v>
      </c>
      <c r="L5" s="12">
        <v>8089.8</v>
      </c>
      <c r="M5" s="12">
        <v>5013</v>
      </c>
      <c r="N5" s="12">
        <v>7163.5</v>
      </c>
      <c r="O5" s="12">
        <v>8439</v>
      </c>
      <c r="P5" s="12">
        <v>7755</v>
      </c>
      <c r="Q5" s="12">
        <v>10412</v>
      </c>
      <c r="R5" s="12">
        <v>9421</v>
      </c>
      <c r="S5" s="12">
        <v>10117.01</v>
      </c>
      <c r="T5" s="12">
        <v>9027</v>
      </c>
      <c r="U5" s="12">
        <v>6108</v>
      </c>
      <c r="V5" s="12">
        <v>4913</v>
      </c>
      <c r="W5" s="12">
        <v>5667</v>
      </c>
      <c r="X5" s="12">
        <v>5230</v>
      </c>
      <c r="Y5" s="29">
        <v>2797</v>
      </c>
      <c r="Z5" s="29">
        <v>3362</v>
      </c>
      <c r="AA5" s="12">
        <v>6288</v>
      </c>
      <c r="AB5" s="12">
        <v>8096</v>
      </c>
      <c r="AC5" s="34">
        <f>Z5+AA5+AB5+Y5+X5+W5+V5+U5+T5+S5+R5+Q5+P5+O5+N5+M5+L5+K5+J5+I5</f>
        <v>134307.87000000002</v>
      </c>
      <c r="AD5" s="72"/>
    </row>
    <row r="6" spans="1:30" ht="13.5" x14ac:dyDescent="0.25">
      <c r="A6" s="74"/>
      <c r="B6" s="13" t="s">
        <v>90</v>
      </c>
      <c r="C6" s="16"/>
      <c r="D6" s="16">
        <v>0.61552157312706501</v>
      </c>
      <c r="E6" s="16">
        <v>0.59398089419786604</v>
      </c>
      <c r="F6" s="16">
        <v>0.60024855987484105</v>
      </c>
      <c r="G6" s="16">
        <f>G5/G2</f>
        <v>0.62951723812834759</v>
      </c>
      <c r="H6" s="16">
        <v>0.64</v>
      </c>
      <c r="I6" s="16">
        <f t="shared" ref="I6:Y6" si="1">I5/I2</f>
        <v>0.65079658146363628</v>
      </c>
      <c r="J6" s="16">
        <f t="shared" si="1"/>
        <v>0.57061510043198105</v>
      </c>
      <c r="K6" s="16">
        <f t="shared" si="1"/>
        <v>0.6856433865182574</v>
      </c>
      <c r="L6" s="16">
        <f t="shared" si="1"/>
        <v>0.66657877606848881</v>
      </c>
      <c r="M6" s="16">
        <f t="shared" si="1"/>
        <v>0.65133502241278507</v>
      </c>
      <c r="N6" s="16">
        <f t="shared" si="1"/>
        <v>0.6556379278784551</v>
      </c>
      <c r="O6" s="16">
        <f t="shared" si="1"/>
        <v>0.64945359396644609</v>
      </c>
      <c r="P6" s="16">
        <f t="shared" si="1"/>
        <v>0.64186392981294482</v>
      </c>
      <c r="Q6" s="16">
        <f t="shared" si="1"/>
        <v>0.66162546864078287</v>
      </c>
      <c r="R6" s="16">
        <f t="shared" si="1"/>
        <v>0.65546510818896542</v>
      </c>
      <c r="S6" s="16">
        <f t="shared" si="1"/>
        <v>0.62940174853692388</v>
      </c>
      <c r="T6" s="16">
        <f t="shared" si="1"/>
        <v>0.59992024988369774</v>
      </c>
      <c r="U6" s="16">
        <f t="shared" si="1"/>
        <v>0.439329641084658</v>
      </c>
      <c r="V6" s="16">
        <f t="shared" si="1"/>
        <v>0.44082548227904889</v>
      </c>
      <c r="W6" s="16">
        <f t="shared" si="1"/>
        <v>0.46951118475559239</v>
      </c>
      <c r="X6" s="16">
        <f t="shared" si="1"/>
        <v>0.4096498785932482</v>
      </c>
      <c r="Y6" s="31">
        <f t="shared" si="1"/>
        <v>0.44347550340891073</v>
      </c>
      <c r="Z6" s="31">
        <f>SUM(Z5/Z2)</f>
        <v>0.52712449043587328</v>
      </c>
      <c r="AA6" s="31">
        <f>AA5/AA2</f>
        <v>0.42116543871399864</v>
      </c>
      <c r="AB6" s="31">
        <f>AB5/AB2</f>
        <v>0.55172413793103448</v>
      </c>
      <c r="AC6" s="36"/>
      <c r="AD6" s="72"/>
    </row>
    <row r="7" spans="1:30" ht="13.5" x14ac:dyDescent="0.25">
      <c r="A7" s="75" t="s">
        <v>91</v>
      </c>
      <c r="B7" s="17" t="s">
        <v>92</v>
      </c>
      <c r="C7" s="14"/>
      <c r="D7" s="14">
        <v>8</v>
      </c>
      <c r="E7" s="14">
        <v>23</v>
      </c>
      <c r="F7" s="12">
        <v>32</v>
      </c>
      <c r="G7" s="14">
        <v>52</v>
      </c>
      <c r="H7" s="14">
        <v>43</v>
      </c>
      <c r="I7" s="14">
        <v>39</v>
      </c>
      <c r="J7" s="14">
        <v>27</v>
      </c>
      <c r="K7" s="14">
        <v>47</v>
      </c>
      <c r="L7" s="14">
        <v>85</v>
      </c>
      <c r="M7" s="14">
        <v>35</v>
      </c>
      <c r="N7" s="14">
        <v>85</v>
      </c>
      <c r="O7" s="14">
        <v>59</v>
      </c>
      <c r="P7" s="14">
        <v>65</v>
      </c>
      <c r="Q7" s="14">
        <v>37</v>
      </c>
      <c r="R7" s="14">
        <v>7</v>
      </c>
      <c r="S7" s="14">
        <v>51</v>
      </c>
      <c r="T7" s="14">
        <v>13</v>
      </c>
      <c r="U7" s="14">
        <v>55</v>
      </c>
      <c r="V7" s="14">
        <v>121</v>
      </c>
      <c r="W7" s="14">
        <v>121</v>
      </c>
      <c r="X7" s="14">
        <v>155</v>
      </c>
      <c r="Y7" s="32">
        <v>71</v>
      </c>
      <c r="Z7" s="32">
        <v>26</v>
      </c>
      <c r="AA7" s="32">
        <v>167</v>
      </c>
      <c r="AB7" s="32">
        <v>93</v>
      </c>
      <c r="AC7" s="37"/>
      <c r="AD7" s="37"/>
    </row>
    <row r="8" spans="1:30" ht="13.5" x14ac:dyDescent="0.25">
      <c r="A8" s="76"/>
      <c r="B8" s="17" t="s">
        <v>93</v>
      </c>
      <c r="C8" s="14"/>
      <c r="D8" s="14">
        <v>25</v>
      </c>
      <c r="E8" s="14">
        <v>86</v>
      </c>
      <c r="F8" s="12">
        <v>147</v>
      </c>
      <c r="G8" s="14">
        <v>117</v>
      </c>
      <c r="H8" s="14">
        <v>218</v>
      </c>
      <c r="I8" s="14">
        <v>134</v>
      </c>
      <c r="J8" s="14">
        <v>134</v>
      </c>
      <c r="K8" s="14">
        <v>129</v>
      </c>
      <c r="L8" s="14">
        <v>185</v>
      </c>
      <c r="M8" s="14">
        <v>134</v>
      </c>
      <c r="N8" s="14">
        <v>161</v>
      </c>
      <c r="O8" s="14">
        <v>226</v>
      </c>
      <c r="P8" s="14">
        <v>258</v>
      </c>
      <c r="Q8" s="14">
        <v>318</v>
      </c>
      <c r="R8" s="14">
        <v>332</v>
      </c>
      <c r="S8" s="14">
        <v>344</v>
      </c>
      <c r="T8" s="14">
        <v>388</v>
      </c>
      <c r="U8" s="14">
        <v>283</v>
      </c>
      <c r="V8" s="14">
        <v>168</v>
      </c>
      <c r="W8" s="14">
        <v>256</v>
      </c>
      <c r="X8" s="14">
        <v>107</v>
      </c>
      <c r="Y8" s="32">
        <v>40</v>
      </c>
      <c r="Z8" s="32">
        <v>81</v>
      </c>
      <c r="AA8" s="32">
        <v>376</v>
      </c>
      <c r="AB8" s="32">
        <v>246</v>
      </c>
      <c r="AC8" s="37"/>
      <c r="AD8" s="37"/>
    </row>
    <row r="9" spans="1:30" ht="13.5" x14ac:dyDescent="0.25">
      <c r="A9" s="76"/>
      <c r="B9" s="17" t="s">
        <v>94</v>
      </c>
      <c r="C9" s="14"/>
      <c r="D9" s="14">
        <v>18</v>
      </c>
      <c r="E9" s="14">
        <v>23</v>
      </c>
      <c r="F9" s="12">
        <v>26</v>
      </c>
      <c r="G9" s="14">
        <v>24</v>
      </c>
      <c r="H9" s="14">
        <v>32</v>
      </c>
      <c r="I9" s="14">
        <v>18</v>
      </c>
      <c r="J9" s="14">
        <v>27</v>
      </c>
      <c r="K9" s="14">
        <v>12</v>
      </c>
      <c r="L9" s="14">
        <v>26</v>
      </c>
      <c r="M9" s="14">
        <v>33</v>
      </c>
      <c r="N9" s="14">
        <v>47</v>
      </c>
      <c r="O9" s="14">
        <v>105</v>
      </c>
      <c r="P9" s="14">
        <v>108</v>
      </c>
      <c r="Q9" s="14">
        <v>124</v>
      </c>
      <c r="R9" s="14">
        <v>148</v>
      </c>
      <c r="S9" s="14">
        <v>153</v>
      </c>
      <c r="T9" s="14">
        <v>180</v>
      </c>
      <c r="U9" s="14">
        <v>80</v>
      </c>
      <c r="V9" s="14">
        <v>52</v>
      </c>
      <c r="W9" s="14">
        <v>49</v>
      </c>
      <c r="X9" s="14">
        <v>107</v>
      </c>
      <c r="Y9" s="32">
        <v>64</v>
      </c>
      <c r="Z9" s="32">
        <v>15</v>
      </c>
      <c r="AA9" s="32">
        <v>36</v>
      </c>
      <c r="AB9" s="32">
        <v>41</v>
      </c>
      <c r="AC9" s="37"/>
      <c r="AD9" s="37"/>
    </row>
    <row r="10" spans="1:30" ht="13.5" x14ac:dyDescent="0.25">
      <c r="A10" s="76"/>
      <c r="B10" s="17" t="s">
        <v>95</v>
      </c>
      <c r="C10" s="14"/>
      <c r="D10" s="14">
        <v>16</v>
      </c>
      <c r="E10" s="14">
        <v>78</v>
      </c>
      <c r="F10" s="12">
        <v>66</v>
      </c>
      <c r="G10" s="14">
        <v>96</v>
      </c>
      <c r="H10" s="14">
        <v>118</v>
      </c>
      <c r="I10" s="14">
        <v>113</v>
      </c>
      <c r="J10" s="14">
        <v>151</v>
      </c>
      <c r="K10" s="14">
        <v>107</v>
      </c>
      <c r="L10" s="14">
        <v>150</v>
      </c>
      <c r="M10" s="14">
        <v>76</v>
      </c>
      <c r="N10" s="14">
        <v>115</v>
      </c>
      <c r="O10" s="14">
        <v>106</v>
      </c>
      <c r="P10" s="14">
        <v>21</v>
      </c>
      <c r="Q10" s="14">
        <v>59</v>
      </c>
      <c r="R10" s="14">
        <v>0</v>
      </c>
      <c r="S10" s="14">
        <v>20</v>
      </c>
      <c r="T10" s="14">
        <v>0</v>
      </c>
      <c r="U10" s="14">
        <v>93</v>
      </c>
      <c r="V10" s="14">
        <v>37</v>
      </c>
      <c r="W10" s="14">
        <v>7</v>
      </c>
      <c r="X10" s="14">
        <v>35</v>
      </c>
      <c r="Y10" s="32">
        <v>19</v>
      </c>
      <c r="Z10" s="32">
        <v>48</v>
      </c>
      <c r="AA10" s="32">
        <v>24</v>
      </c>
      <c r="AB10" s="32">
        <v>92</v>
      </c>
      <c r="AC10" s="37"/>
      <c r="AD10" s="37"/>
    </row>
    <row r="11" spans="1:30" ht="13.5" x14ac:dyDescent="0.25">
      <c r="A11" s="76"/>
      <c r="B11" s="17" t="s">
        <v>96</v>
      </c>
      <c r="C11" s="14"/>
      <c r="D11" s="14">
        <v>0</v>
      </c>
      <c r="E11" s="14">
        <v>0</v>
      </c>
      <c r="F11" s="12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11</v>
      </c>
      <c r="Y11" s="32">
        <v>8</v>
      </c>
      <c r="Z11" s="32">
        <v>4</v>
      </c>
      <c r="AA11" s="32">
        <v>0</v>
      </c>
      <c r="AB11" s="32">
        <v>0</v>
      </c>
      <c r="AC11" s="37"/>
      <c r="AD11" s="37"/>
    </row>
    <row r="12" spans="1:30" ht="13.5" x14ac:dyDescent="0.25">
      <c r="A12" s="76"/>
      <c r="B12" s="17" t="s">
        <v>97</v>
      </c>
      <c r="C12" s="14"/>
      <c r="D12" s="14">
        <v>0</v>
      </c>
      <c r="E12" s="14">
        <v>0</v>
      </c>
      <c r="F12" s="12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1</v>
      </c>
      <c r="P12" s="14">
        <v>5</v>
      </c>
      <c r="Q12" s="14">
        <v>2</v>
      </c>
      <c r="R12" s="14">
        <v>0</v>
      </c>
      <c r="S12" s="14">
        <v>10</v>
      </c>
      <c r="T12" s="14">
        <v>0</v>
      </c>
      <c r="U12" s="14">
        <v>13</v>
      </c>
      <c r="V12" s="14">
        <v>34</v>
      </c>
      <c r="W12" s="14">
        <v>2</v>
      </c>
      <c r="X12" s="14">
        <v>0</v>
      </c>
      <c r="Y12" s="32">
        <v>0</v>
      </c>
      <c r="Z12" s="32">
        <v>1</v>
      </c>
      <c r="AA12" s="32">
        <v>12</v>
      </c>
      <c r="AB12" s="32">
        <v>0</v>
      </c>
      <c r="AC12" s="37"/>
      <c r="AD12" s="37"/>
    </row>
    <row r="13" spans="1:30" ht="13.5" x14ac:dyDescent="0.25">
      <c r="A13" s="76"/>
      <c r="B13" s="17" t="s">
        <v>98</v>
      </c>
      <c r="C13" s="14"/>
      <c r="D13" s="14">
        <v>0</v>
      </c>
      <c r="E13" s="14">
        <v>0</v>
      </c>
      <c r="F13" s="12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16</v>
      </c>
      <c r="U13" s="14">
        <v>31</v>
      </c>
      <c r="V13" s="14">
        <v>0</v>
      </c>
      <c r="W13" s="14">
        <v>0</v>
      </c>
      <c r="X13" s="14">
        <v>0</v>
      </c>
      <c r="Y13" s="32">
        <v>0</v>
      </c>
      <c r="Z13" s="32">
        <v>13</v>
      </c>
      <c r="AA13" s="32">
        <v>0</v>
      </c>
      <c r="AB13" s="32">
        <v>0</v>
      </c>
      <c r="AC13" s="37"/>
      <c r="AD13" s="37"/>
    </row>
    <row r="14" spans="1:30" ht="13.5" x14ac:dyDescent="0.25">
      <c r="A14" s="76"/>
      <c r="B14" s="17" t="s">
        <v>99</v>
      </c>
      <c r="C14" s="14"/>
      <c r="D14" s="14">
        <v>0</v>
      </c>
      <c r="E14" s="14">
        <v>0</v>
      </c>
      <c r="F14" s="12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14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37"/>
      <c r="AD14" s="37"/>
    </row>
    <row r="15" spans="1:30" ht="13.5" x14ac:dyDescent="0.25">
      <c r="A15" s="76"/>
      <c r="B15" s="17" t="s">
        <v>100</v>
      </c>
      <c r="C15" s="14"/>
      <c r="D15" s="14">
        <v>0</v>
      </c>
      <c r="E15" s="14">
        <v>0</v>
      </c>
      <c r="F15" s="12">
        <v>0</v>
      </c>
      <c r="G15" s="14">
        <v>2</v>
      </c>
      <c r="H15" s="14">
        <v>0</v>
      </c>
      <c r="I15" s="14">
        <v>0</v>
      </c>
      <c r="J15" s="14">
        <v>0</v>
      </c>
      <c r="K15" s="14">
        <v>8</v>
      </c>
      <c r="L15" s="14">
        <v>0</v>
      </c>
      <c r="M15" s="14">
        <v>6</v>
      </c>
      <c r="N15" s="14">
        <v>3</v>
      </c>
      <c r="O15" s="14">
        <v>11</v>
      </c>
      <c r="P15" s="14">
        <v>50</v>
      </c>
      <c r="Q15" s="14">
        <v>24</v>
      </c>
      <c r="R15" s="14">
        <v>52</v>
      </c>
      <c r="S15" s="14">
        <v>3</v>
      </c>
      <c r="T15" s="14">
        <v>13</v>
      </c>
      <c r="U15" s="14">
        <v>24</v>
      </c>
      <c r="V15" s="14">
        <v>52</v>
      </c>
      <c r="W15" s="14">
        <v>59</v>
      </c>
      <c r="X15" s="14">
        <v>60</v>
      </c>
      <c r="Y15" s="32">
        <v>36</v>
      </c>
      <c r="Z15" s="32">
        <v>12</v>
      </c>
      <c r="AA15" s="32">
        <v>0</v>
      </c>
      <c r="AB15" s="32">
        <v>0</v>
      </c>
      <c r="AC15" s="37"/>
      <c r="AD15" s="37"/>
    </row>
    <row r="16" spans="1:30" ht="13.5" x14ac:dyDescent="0.25">
      <c r="A16" s="76"/>
      <c r="B16" s="17" t="s">
        <v>101</v>
      </c>
      <c r="C16" s="14"/>
      <c r="D16" s="14">
        <v>0</v>
      </c>
      <c r="E16" s="14">
        <v>0</v>
      </c>
      <c r="F16" s="12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3</v>
      </c>
      <c r="Y16" s="14">
        <v>0</v>
      </c>
      <c r="Z16" s="14">
        <v>0</v>
      </c>
      <c r="AA16" s="14">
        <v>0</v>
      </c>
      <c r="AB16" s="14">
        <v>0</v>
      </c>
      <c r="AC16" s="37"/>
      <c r="AD16" s="37"/>
    </row>
    <row r="17" spans="1:49" ht="13.5" x14ac:dyDescent="0.25">
      <c r="A17" s="76"/>
      <c r="B17" s="17" t="s">
        <v>102</v>
      </c>
      <c r="C17" s="14"/>
      <c r="D17" s="14">
        <v>2</v>
      </c>
      <c r="E17" s="14">
        <v>0</v>
      </c>
      <c r="F17" s="12">
        <v>8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3</v>
      </c>
      <c r="M17" s="14">
        <v>0</v>
      </c>
      <c r="N17" s="14">
        <v>0</v>
      </c>
      <c r="O17" s="14">
        <v>0</v>
      </c>
      <c r="P17" s="14">
        <v>2</v>
      </c>
      <c r="Q17" s="14">
        <v>11</v>
      </c>
      <c r="R17" s="14">
        <v>18</v>
      </c>
      <c r="S17" s="14">
        <v>34</v>
      </c>
      <c r="T17" s="14">
        <v>0</v>
      </c>
      <c r="U17" s="14">
        <v>0</v>
      </c>
      <c r="V17" s="14">
        <v>0</v>
      </c>
      <c r="W17" s="14">
        <v>5</v>
      </c>
      <c r="X17" s="14">
        <v>18</v>
      </c>
      <c r="Y17" s="14">
        <v>0</v>
      </c>
      <c r="Z17" s="14">
        <v>0</v>
      </c>
      <c r="AA17" s="14">
        <v>0</v>
      </c>
      <c r="AB17" s="14">
        <v>0</v>
      </c>
      <c r="AC17" s="37"/>
      <c r="AD17" s="37"/>
    </row>
    <row r="18" spans="1:49" ht="13.5" x14ac:dyDescent="0.25">
      <c r="A18" s="76"/>
      <c r="B18" s="17" t="s">
        <v>103</v>
      </c>
      <c r="C18" s="14"/>
      <c r="D18" s="14">
        <v>7</v>
      </c>
      <c r="E18" s="14">
        <v>16</v>
      </c>
      <c r="F18" s="12">
        <v>13</v>
      </c>
      <c r="G18" s="14">
        <v>9</v>
      </c>
      <c r="H18" s="14">
        <v>17</v>
      </c>
      <c r="I18" s="14">
        <v>13</v>
      </c>
      <c r="J18" s="14">
        <v>16</v>
      </c>
      <c r="K18" s="14">
        <v>35</v>
      </c>
      <c r="L18" s="14">
        <v>30</v>
      </c>
      <c r="M18" s="14">
        <v>35</v>
      </c>
      <c r="N18" s="14">
        <v>36</v>
      </c>
      <c r="O18" s="14">
        <v>22</v>
      </c>
      <c r="P18" s="14">
        <v>3</v>
      </c>
      <c r="Q18" s="14">
        <v>55</v>
      </c>
      <c r="R18" s="14">
        <v>49</v>
      </c>
      <c r="S18" s="14">
        <v>64</v>
      </c>
      <c r="T18" s="14">
        <v>32</v>
      </c>
      <c r="U18" s="14">
        <v>13</v>
      </c>
      <c r="V18" s="14">
        <v>7</v>
      </c>
      <c r="W18" s="14">
        <v>8</v>
      </c>
      <c r="X18" s="14">
        <v>21</v>
      </c>
      <c r="Y18" s="32">
        <v>32</v>
      </c>
      <c r="Z18" s="32">
        <v>32</v>
      </c>
      <c r="AA18" s="32">
        <v>19</v>
      </c>
      <c r="AB18" s="32">
        <v>34</v>
      </c>
      <c r="AC18" s="37"/>
      <c r="AD18" s="37"/>
    </row>
    <row r="19" spans="1:49" ht="13.5" x14ac:dyDescent="0.25">
      <c r="A19" s="77"/>
      <c r="B19" s="17" t="s">
        <v>104</v>
      </c>
      <c r="C19" s="14"/>
      <c r="D19" s="14">
        <v>7</v>
      </c>
      <c r="E19" s="14">
        <v>29</v>
      </c>
      <c r="F19" s="12">
        <v>10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1</v>
      </c>
      <c r="P19" s="14">
        <v>5</v>
      </c>
      <c r="Q19" s="14">
        <v>0</v>
      </c>
      <c r="R19" s="14">
        <v>0</v>
      </c>
      <c r="S19" s="14">
        <v>0</v>
      </c>
      <c r="T19" s="14">
        <v>14</v>
      </c>
      <c r="U19" s="14">
        <v>14</v>
      </c>
      <c r="V19" s="14">
        <v>17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37"/>
      <c r="AD19" s="37"/>
    </row>
    <row r="20" spans="1:49" hidden="1" x14ac:dyDescent="0.15"/>
    <row r="21" spans="1:49" hidden="1" x14ac:dyDescent="0.15"/>
    <row r="22" spans="1:49" hidden="1" x14ac:dyDescent="0.15"/>
    <row r="23" spans="1:49" ht="13.5" hidden="1" x14ac:dyDescent="0.25">
      <c r="B23" s="18" t="s">
        <v>105</v>
      </c>
      <c r="C23" s="19" t="s">
        <v>106</v>
      </c>
      <c r="D23" s="20"/>
      <c r="E23" s="20"/>
      <c r="Q23" s="21"/>
      <c r="R23" s="21"/>
      <c r="Y23" s="73"/>
      <c r="Z23" s="73"/>
      <c r="AA23" s="73"/>
      <c r="AB23" s="73"/>
    </row>
    <row r="24" spans="1:49" ht="16.5" hidden="1" x14ac:dyDescent="0.25">
      <c r="B24" s="21" t="s">
        <v>107</v>
      </c>
      <c r="C24" s="22">
        <v>107</v>
      </c>
      <c r="D24" s="22"/>
      <c r="E24" s="22"/>
      <c r="Q24" s="21"/>
      <c r="T24" s="19"/>
      <c r="U24" s="19" t="s">
        <v>108</v>
      </c>
      <c r="V24" s="19" t="s">
        <v>109</v>
      </c>
      <c r="W24" s="19"/>
      <c r="X24" s="19" t="s">
        <v>108</v>
      </c>
      <c r="Y24" s="19" t="s">
        <v>109</v>
      </c>
      <c r="Z24" s="25"/>
      <c r="AA24" s="19" t="s">
        <v>108</v>
      </c>
      <c r="AB24" s="19" t="s">
        <v>109</v>
      </c>
      <c r="AC24" s="25"/>
      <c r="AD24" s="19" t="s">
        <v>108</v>
      </c>
      <c r="AE24" s="19" t="s">
        <v>109</v>
      </c>
      <c r="AF24" s="25"/>
      <c r="AG24" s="19" t="s">
        <v>108</v>
      </c>
      <c r="AH24" s="19" t="s">
        <v>109</v>
      </c>
      <c r="AI24" s="25"/>
      <c r="AJ24" s="19" t="s">
        <v>108</v>
      </c>
      <c r="AK24" s="19" t="s">
        <v>109</v>
      </c>
      <c r="AL24" s="25"/>
      <c r="AM24" s="19" t="s">
        <v>108</v>
      </c>
      <c r="AN24" s="19" t="s">
        <v>109</v>
      </c>
      <c r="AO24" s="25"/>
      <c r="AP24" s="19" t="s">
        <v>108</v>
      </c>
      <c r="AQ24" s="19" t="s">
        <v>109</v>
      </c>
      <c r="AR24" s="38" t="s">
        <v>110</v>
      </c>
      <c r="AS24" s="43" t="s">
        <v>108</v>
      </c>
      <c r="AT24" s="43" t="s">
        <v>109</v>
      </c>
    </row>
    <row r="25" spans="1:49" ht="13.5" hidden="1" customHeight="1" x14ac:dyDescent="0.25">
      <c r="B25" s="21" t="s">
        <v>111</v>
      </c>
      <c r="C25" s="22">
        <v>83</v>
      </c>
      <c r="D25" s="22"/>
      <c r="E25" s="22"/>
      <c r="Q25" s="21"/>
      <c r="T25" s="25" t="s">
        <v>112</v>
      </c>
      <c r="U25" s="21" t="s">
        <v>113</v>
      </c>
      <c r="V25" s="22">
        <v>33</v>
      </c>
      <c r="W25" s="27" t="s">
        <v>114</v>
      </c>
      <c r="X25" s="21" t="s">
        <v>115</v>
      </c>
      <c r="Y25" s="22">
        <v>24</v>
      </c>
      <c r="Z25" s="27" t="s">
        <v>116</v>
      </c>
      <c r="AA25" s="21" t="s">
        <v>117</v>
      </c>
      <c r="AB25" s="22">
        <v>9</v>
      </c>
      <c r="AC25" s="27" t="s">
        <v>118</v>
      </c>
      <c r="AD25" s="21" t="s">
        <v>119</v>
      </c>
      <c r="AE25" s="21">
        <v>1</v>
      </c>
      <c r="AF25" s="27" t="s">
        <v>120</v>
      </c>
      <c r="AG25" s="21" t="s">
        <v>121</v>
      </c>
      <c r="AH25" s="21">
        <v>1</v>
      </c>
      <c r="AI25" s="27" t="s">
        <v>122</v>
      </c>
      <c r="AJ25" s="21" t="s">
        <v>123</v>
      </c>
      <c r="AK25" s="21">
        <v>4</v>
      </c>
      <c r="AL25" s="27" t="s">
        <v>124</v>
      </c>
      <c r="AM25" s="21" t="s">
        <v>125</v>
      </c>
      <c r="AN25" s="21">
        <v>4</v>
      </c>
      <c r="AO25" s="27" t="s">
        <v>126</v>
      </c>
      <c r="AP25" s="21" t="s">
        <v>127</v>
      </c>
      <c r="AQ25" s="21">
        <v>4</v>
      </c>
      <c r="AR25" s="39" t="s">
        <v>128</v>
      </c>
      <c r="AS25" s="44" t="s">
        <v>129</v>
      </c>
      <c r="AT25" s="45">
        <v>9</v>
      </c>
    </row>
    <row r="26" spans="1:49" ht="13.5" hidden="1" customHeight="1" x14ac:dyDescent="0.25">
      <c r="B26" s="21" t="s">
        <v>130</v>
      </c>
      <c r="C26" s="22">
        <v>83</v>
      </c>
      <c r="D26" s="22"/>
      <c r="E26" s="22"/>
      <c r="Q26" s="21"/>
      <c r="T26" s="23"/>
      <c r="U26" s="21" t="s">
        <v>131</v>
      </c>
      <c r="V26" s="22">
        <v>12</v>
      </c>
      <c r="W26" s="20"/>
      <c r="X26" s="21" t="s">
        <v>132</v>
      </c>
      <c r="Y26" s="22">
        <v>8</v>
      </c>
      <c r="Z26" s="20"/>
      <c r="AA26" s="21" t="s">
        <v>133</v>
      </c>
      <c r="AB26" s="22">
        <v>10</v>
      </c>
      <c r="AC26" s="20"/>
      <c r="AD26" s="21" t="s">
        <v>134</v>
      </c>
      <c r="AE26" s="21">
        <v>1</v>
      </c>
      <c r="AF26" s="20"/>
      <c r="AG26" s="21" t="s">
        <v>135</v>
      </c>
      <c r="AH26" s="21">
        <v>4</v>
      </c>
      <c r="AI26" s="20"/>
      <c r="AJ26" s="21" t="s">
        <v>136</v>
      </c>
      <c r="AK26" s="21">
        <v>2</v>
      </c>
      <c r="AL26" s="20"/>
      <c r="AM26" s="21" t="s">
        <v>137</v>
      </c>
      <c r="AN26" s="21">
        <v>3</v>
      </c>
      <c r="AO26" s="20"/>
      <c r="AP26" s="21" t="s">
        <v>138</v>
      </c>
      <c r="AQ26" s="21">
        <v>5</v>
      </c>
      <c r="AR26" s="40"/>
      <c r="AS26" s="41" t="s">
        <v>139</v>
      </c>
      <c r="AT26" s="42">
        <v>7</v>
      </c>
    </row>
    <row r="27" spans="1:49" ht="13.5" hidden="1" customHeight="1" x14ac:dyDescent="0.25">
      <c r="B27" s="21" t="s">
        <v>140</v>
      </c>
      <c r="C27" s="22">
        <v>77</v>
      </c>
      <c r="D27" s="22"/>
      <c r="E27" s="22"/>
      <c r="Q27" s="21"/>
      <c r="T27" s="23"/>
      <c r="U27" s="21" t="s">
        <v>141</v>
      </c>
      <c r="V27" s="22">
        <v>11</v>
      </c>
      <c r="W27" s="20"/>
      <c r="X27" s="21" t="s">
        <v>142</v>
      </c>
      <c r="Y27" s="22">
        <v>10</v>
      </c>
      <c r="Z27" s="20"/>
      <c r="AA27" s="21" t="s">
        <v>143</v>
      </c>
      <c r="AB27" s="22">
        <v>2</v>
      </c>
      <c r="AC27" s="20"/>
      <c r="AD27" s="21" t="s">
        <v>130</v>
      </c>
      <c r="AE27" s="21">
        <v>7</v>
      </c>
      <c r="AF27" s="20"/>
      <c r="AG27" s="21" t="s">
        <v>144</v>
      </c>
      <c r="AH27" s="21">
        <v>2</v>
      </c>
      <c r="AI27" s="20"/>
      <c r="AJ27" s="21" t="s">
        <v>145</v>
      </c>
      <c r="AK27" s="21">
        <v>3</v>
      </c>
      <c r="AL27" s="20"/>
      <c r="AM27" s="21" t="s">
        <v>139</v>
      </c>
      <c r="AN27" s="21">
        <v>8</v>
      </c>
      <c r="AO27" s="20"/>
      <c r="AP27" s="21" t="s">
        <v>129</v>
      </c>
      <c r="AQ27" s="21">
        <v>5</v>
      </c>
      <c r="AR27" s="40"/>
      <c r="AS27" s="41" t="s">
        <v>125</v>
      </c>
      <c r="AT27" s="42">
        <v>7</v>
      </c>
    </row>
    <row r="28" spans="1:49" ht="13.5" hidden="1" customHeight="1" x14ac:dyDescent="0.25">
      <c r="B28" s="21" t="s">
        <v>146</v>
      </c>
      <c r="C28" s="22">
        <v>76</v>
      </c>
      <c r="D28" s="22"/>
      <c r="E28" s="22"/>
      <c r="Q28" s="21"/>
      <c r="T28" s="23"/>
      <c r="U28" s="21" t="s">
        <v>147</v>
      </c>
      <c r="V28" s="22">
        <v>10</v>
      </c>
      <c r="W28" s="20"/>
      <c r="X28" s="21" t="s">
        <v>148</v>
      </c>
      <c r="Y28" s="22">
        <v>25</v>
      </c>
      <c r="Z28" s="20"/>
      <c r="AA28" s="21" t="s">
        <v>149</v>
      </c>
      <c r="AB28" s="22">
        <v>7</v>
      </c>
      <c r="AC28" s="20"/>
      <c r="AD28" s="21" t="s">
        <v>150</v>
      </c>
      <c r="AE28" s="21">
        <v>3</v>
      </c>
      <c r="AF28" s="20"/>
      <c r="AG28" s="21" t="s">
        <v>151</v>
      </c>
      <c r="AH28" s="21">
        <v>5</v>
      </c>
      <c r="AI28" s="20"/>
      <c r="AJ28" s="21" t="s">
        <v>152</v>
      </c>
      <c r="AK28" s="21">
        <v>3</v>
      </c>
      <c r="AL28" s="20"/>
      <c r="AM28" s="21" t="s">
        <v>153</v>
      </c>
      <c r="AN28" s="21">
        <v>2</v>
      </c>
      <c r="AO28" s="20"/>
      <c r="AP28" s="21" t="s">
        <v>154</v>
      </c>
      <c r="AQ28" s="21">
        <v>1</v>
      </c>
      <c r="AR28" s="40"/>
      <c r="AS28" s="41" t="s">
        <v>155</v>
      </c>
      <c r="AT28" s="42">
        <v>8</v>
      </c>
    </row>
    <row r="29" spans="1:49" ht="13.5" hidden="1" customHeight="1" x14ac:dyDescent="0.25">
      <c r="B29" s="21"/>
      <c r="C29" s="21"/>
      <c r="D29" s="21"/>
      <c r="E29" s="21"/>
      <c r="L29" s="21"/>
      <c r="M29" s="21"/>
      <c r="N29" s="21"/>
      <c r="O29" s="23"/>
      <c r="P29" s="21"/>
      <c r="Q29" s="22">
        <v>9</v>
      </c>
      <c r="R29" s="20"/>
      <c r="S29" s="21" t="s">
        <v>156</v>
      </c>
      <c r="T29" s="22">
        <v>10</v>
      </c>
      <c r="U29" s="20"/>
      <c r="V29" s="21" t="s">
        <v>157</v>
      </c>
      <c r="W29" s="22">
        <v>2</v>
      </c>
      <c r="X29" s="20"/>
      <c r="Y29" s="21" t="s">
        <v>158</v>
      </c>
      <c r="Z29" s="21">
        <v>1</v>
      </c>
      <c r="AA29" s="20"/>
      <c r="AB29" s="21" t="s">
        <v>159</v>
      </c>
      <c r="AC29" s="21">
        <v>2</v>
      </c>
      <c r="AD29" s="20"/>
      <c r="AE29" s="21" t="s">
        <v>160</v>
      </c>
      <c r="AF29" s="21">
        <v>4</v>
      </c>
      <c r="AG29" s="20"/>
      <c r="AH29" s="21" t="s">
        <v>161</v>
      </c>
      <c r="AI29" s="21">
        <v>0</v>
      </c>
      <c r="AJ29" s="20"/>
      <c r="AK29" s="21" t="s">
        <v>162</v>
      </c>
      <c r="AL29" s="21">
        <v>1</v>
      </c>
      <c r="AO29" s="40"/>
      <c r="AP29" s="41" t="s">
        <v>137</v>
      </c>
      <c r="AQ29" s="42">
        <v>6</v>
      </c>
    </row>
    <row r="30" spans="1:49" ht="13.5" customHeight="1" x14ac:dyDescent="0.25">
      <c r="B30" s="21"/>
      <c r="C30" s="21"/>
      <c r="D30" s="21"/>
      <c r="E30" s="21"/>
      <c r="L30" s="21"/>
      <c r="M30" s="21"/>
      <c r="N30" s="21"/>
      <c r="O30" s="23"/>
      <c r="P30" s="21"/>
      <c r="Q30" s="22">
        <v>9</v>
      </c>
      <c r="R30" s="20"/>
      <c r="S30" s="21" t="s">
        <v>163</v>
      </c>
      <c r="T30" s="22">
        <v>2</v>
      </c>
      <c r="U30" s="20"/>
      <c r="V30" s="21" t="s">
        <v>164</v>
      </c>
      <c r="W30" s="22">
        <v>4</v>
      </c>
      <c r="X30" s="20"/>
      <c r="Y30" s="21" t="s">
        <v>165</v>
      </c>
      <c r="Z30" s="21">
        <v>3</v>
      </c>
      <c r="AA30" s="20"/>
      <c r="AB30" s="21" t="s">
        <v>166</v>
      </c>
      <c r="AC30" s="21">
        <v>2</v>
      </c>
      <c r="AD30" s="20"/>
      <c r="AE30" s="21" t="s">
        <v>149</v>
      </c>
      <c r="AF30" s="21">
        <v>1</v>
      </c>
      <c r="AG30" s="20"/>
      <c r="AH30" s="21" t="s">
        <v>167</v>
      </c>
      <c r="AI30" s="21">
        <v>1</v>
      </c>
      <c r="AJ30" s="20"/>
      <c r="AK30" s="21" t="s">
        <v>168</v>
      </c>
      <c r="AL30" s="21">
        <v>0</v>
      </c>
      <c r="AO30" s="40"/>
      <c r="AP30" s="41" t="s">
        <v>146</v>
      </c>
      <c r="AQ30" s="42">
        <v>4</v>
      </c>
    </row>
    <row r="31" spans="1:49" ht="13.5" customHeight="1" x14ac:dyDescent="0.25">
      <c r="A31" s="10" t="s">
        <v>57</v>
      </c>
      <c r="B31" s="10" t="s">
        <v>58</v>
      </c>
      <c r="C31" s="11" t="s">
        <v>268</v>
      </c>
      <c r="D31" s="11" t="s">
        <v>269</v>
      </c>
      <c r="E31" s="11" t="s">
        <v>270</v>
      </c>
      <c r="F31" s="11" t="s">
        <v>271</v>
      </c>
      <c r="G31" s="11" t="s">
        <v>272</v>
      </c>
      <c r="H31" s="11" t="s">
        <v>273</v>
      </c>
      <c r="I31" s="11" t="s">
        <v>274</v>
      </c>
      <c r="J31" s="11" t="s">
        <v>275</v>
      </c>
      <c r="K31" s="11" t="s">
        <v>276</v>
      </c>
      <c r="L31" s="11"/>
      <c r="M31" s="11"/>
      <c r="N31" s="11" t="s">
        <v>169</v>
      </c>
      <c r="O31" s="11" t="s">
        <v>170</v>
      </c>
      <c r="Q31" s="21"/>
      <c r="T31" s="26"/>
      <c r="U31" s="21" t="s">
        <v>171</v>
      </c>
      <c r="V31" s="22">
        <v>12</v>
      </c>
      <c r="W31" s="20"/>
      <c r="X31" s="21" t="s">
        <v>172</v>
      </c>
      <c r="Y31" s="22">
        <v>4</v>
      </c>
      <c r="Z31" s="20"/>
      <c r="AA31" s="21" t="s">
        <v>173</v>
      </c>
      <c r="AB31" s="22">
        <v>4</v>
      </c>
      <c r="AC31" s="20"/>
      <c r="AD31" s="21" t="s">
        <v>174</v>
      </c>
      <c r="AE31" s="21">
        <v>7</v>
      </c>
      <c r="AF31" s="20"/>
      <c r="AG31" s="21" t="s">
        <v>115</v>
      </c>
      <c r="AH31" s="21">
        <v>0</v>
      </c>
      <c r="AI31" s="20"/>
      <c r="AJ31" s="21" t="s">
        <v>175</v>
      </c>
      <c r="AK31" s="21">
        <v>13</v>
      </c>
      <c r="AL31" s="20"/>
      <c r="AM31" s="21" t="s">
        <v>176</v>
      </c>
      <c r="AN31" s="21">
        <v>2</v>
      </c>
      <c r="AO31" s="20"/>
      <c r="AP31" s="21" t="s">
        <v>177</v>
      </c>
      <c r="AQ31" s="21">
        <v>5</v>
      </c>
      <c r="AU31" s="40"/>
      <c r="AV31" s="46" t="s">
        <v>178</v>
      </c>
      <c r="AW31" s="42">
        <v>3</v>
      </c>
    </row>
    <row r="32" spans="1:49" ht="13.5" customHeight="1" x14ac:dyDescent="0.25">
      <c r="A32" s="74" t="s">
        <v>86</v>
      </c>
      <c r="B32" s="13" t="s">
        <v>87</v>
      </c>
      <c r="C32" s="14">
        <v>39.799999999999997</v>
      </c>
      <c r="D32" s="14">
        <v>119.4</v>
      </c>
      <c r="E32" s="81">
        <v>19.899999999999999</v>
      </c>
      <c r="F32" s="81">
        <v>79.599999999999994</v>
      </c>
      <c r="G32" s="81">
        <v>59.7</v>
      </c>
      <c r="H32" s="81">
        <v>159.19999999999999</v>
      </c>
      <c r="I32" s="81">
        <v>59.7</v>
      </c>
      <c r="J32" s="81">
        <v>99.5</v>
      </c>
      <c r="K32" s="81">
        <v>59.7</v>
      </c>
      <c r="L32" s="14"/>
      <c r="M32" s="14"/>
      <c r="N32" s="65">
        <f>SUM(E32:L32)</f>
        <v>537.29999999999995</v>
      </c>
      <c r="O32" s="12">
        <f>C32+D32+E32+F32+G32+H32+I32+J32+K32</f>
        <v>696.5</v>
      </c>
      <c r="Q32" s="21"/>
      <c r="T32" s="78" t="s">
        <v>179</v>
      </c>
      <c r="U32" s="21" t="s">
        <v>180</v>
      </c>
      <c r="V32" s="21">
        <v>15</v>
      </c>
      <c r="W32" s="20"/>
      <c r="X32" s="21" t="s">
        <v>181</v>
      </c>
      <c r="Y32" s="22">
        <v>16</v>
      </c>
      <c r="Z32" s="20"/>
      <c r="AA32" s="21" t="s">
        <v>182</v>
      </c>
      <c r="AB32" s="22">
        <v>2</v>
      </c>
      <c r="AC32" s="20"/>
      <c r="AD32" s="21" t="s">
        <v>183</v>
      </c>
      <c r="AE32" s="21">
        <v>9</v>
      </c>
      <c r="AF32" s="20"/>
      <c r="AG32" s="21" t="s">
        <v>184</v>
      </c>
      <c r="AH32" s="21">
        <v>2</v>
      </c>
      <c r="AI32" s="20"/>
      <c r="AJ32" s="21" t="s">
        <v>185</v>
      </c>
      <c r="AK32" s="21">
        <v>0</v>
      </c>
      <c r="AL32" s="28"/>
      <c r="AM32" s="21" t="s">
        <v>186</v>
      </c>
      <c r="AN32" s="21">
        <v>35</v>
      </c>
      <c r="AO32" s="20"/>
      <c r="AP32" s="21" t="s">
        <v>187</v>
      </c>
      <c r="AQ32" s="21">
        <v>1</v>
      </c>
      <c r="AU32" s="40"/>
      <c r="AV32" s="47" t="s">
        <v>188</v>
      </c>
      <c r="AW32" s="42"/>
    </row>
    <row r="33" spans="1:49" ht="13.5" customHeight="1" x14ac:dyDescent="0.25">
      <c r="A33" s="74"/>
      <c r="B33" s="13" t="s">
        <v>88</v>
      </c>
      <c r="C33" s="14">
        <v>2</v>
      </c>
      <c r="D33" s="14">
        <v>6</v>
      </c>
      <c r="E33" s="81">
        <v>1</v>
      </c>
      <c r="F33" s="81">
        <v>4</v>
      </c>
      <c r="G33" s="81">
        <v>3</v>
      </c>
      <c r="H33" s="81">
        <v>8</v>
      </c>
      <c r="I33" s="81">
        <v>3</v>
      </c>
      <c r="J33" s="81">
        <v>5</v>
      </c>
      <c r="K33" s="81">
        <v>3</v>
      </c>
      <c r="L33" s="14"/>
      <c r="M33" s="14"/>
      <c r="N33" s="12">
        <f>SUM(E33:L33)</f>
        <v>27</v>
      </c>
      <c r="O33" s="65">
        <f>C33+D33+E33+F33+G33+H33+I33+J33+K33</f>
        <v>35</v>
      </c>
      <c r="Q33" s="21"/>
      <c r="T33" s="79"/>
      <c r="U33" s="21" t="s">
        <v>189</v>
      </c>
      <c r="V33" s="21">
        <v>10</v>
      </c>
      <c r="W33" s="20"/>
      <c r="X33" s="21" t="s">
        <v>190</v>
      </c>
      <c r="Y33" s="22">
        <v>3</v>
      </c>
      <c r="Z33" s="20"/>
      <c r="AA33" s="21" t="s">
        <v>191</v>
      </c>
      <c r="AB33" s="22">
        <v>1</v>
      </c>
      <c r="AC33" s="20"/>
      <c r="AD33" s="21" t="s">
        <v>192</v>
      </c>
      <c r="AE33" s="21">
        <v>8</v>
      </c>
      <c r="AF33" s="20"/>
      <c r="AG33" s="21" t="s">
        <v>173</v>
      </c>
      <c r="AH33" s="21">
        <v>2</v>
      </c>
      <c r="AI33" s="20"/>
      <c r="AJ33" s="21" t="s">
        <v>193</v>
      </c>
      <c r="AK33" s="21">
        <v>3</v>
      </c>
      <c r="AL33" s="69" t="s">
        <v>194</v>
      </c>
      <c r="AM33" s="21" t="s">
        <v>125</v>
      </c>
      <c r="AN33" s="21">
        <v>2</v>
      </c>
      <c r="AO33" s="20"/>
      <c r="AP33" s="21" t="s">
        <v>195</v>
      </c>
      <c r="AQ33" s="21">
        <v>3</v>
      </c>
      <c r="AU33" s="40"/>
      <c r="AV33" s="47" t="s">
        <v>196</v>
      </c>
      <c r="AW33" s="42">
        <v>2</v>
      </c>
    </row>
    <row r="34" spans="1:49" ht="13.5" customHeight="1" x14ac:dyDescent="0.25">
      <c r="A34" s="74"/>
      <c r="B34" s="13" t="s">
        <v>89</v>
      </c>
      <c r="C34" s="15">
        <f t="shared" ref="C34" si="2">C32/C33</f>
        <v>19.899999999999999</v>
      </c>
      <c r="D34" s="15">
        <f t="shared" ref="D34:I34" si="3">D32/D33</f>
        <v>19.900000000000002</v>
      </c>
      <c r="E34" s="82">
        <f t="shared" si="3"/>
        <v>19.899999999999999</v>
      </c>
      <c r="F34" s="82">
        <f t="shared" si="3"/>
        <v>19.899999999999999</v>
      </c>
      <c r="G34" s="82">
        <f t="shared" si="3"/>
        <v>19.900000000000002</v>
      </c>
      <c r="H34" s="82">
        <f t="shared" si="3"/>
        <v>19.899999999999999</v>
      </c>
      <c r="I34" s="82">
        <f t="shared" si="3"/>
        <v>19.900000000000002</v>
      </c>
      <c r="J34" s="82">
        <f t="shared" ref="J34:K34" si="4">J32/J33</f>
        <v>19.899999999999999</v>
      </c>
      <c r="K34" s="82">
        <f t="shared" si="4"/>
        <v>19.900000000000002</v>
      </c>
      <c r="L34" s="15"/>
      <c r="M34" s="15"/>
      <c r="N34" s="15">
        <f>N32/N33</f>
        <v>19.899999999999999</v>
      </c>
      <c r="O34" s="15">
        <f>O32/O33</f>
        <v>19.899999999999999</v>
      </c>
      <c r="Q34" s="21"/>
      <c r="T34" s="79"/>
      <c r="U34" s="21" t="s">
        <v>197</v>
      </c>
      <c r="V34" s="21">
        <v>6</v>
      </c>
      <c r="W34" s="20"/>
      <c r="X34" s="21" t="s">
        <v>125</v>
      </c>
      <c r="Y34" s="22">
        <v>17</v>
      </c>
      <c r="Z34" s="20"/>
      <c r="AA34" s="21" t="s">
        <v>198</v>
      </c>
      <c r="AB34" s="22">
        <v>1</v>
      </c>
      <c r="AC34" s="20"/>
      <c r="AD34" s="21" t="s">
        <v>199</v>
      </c>
      <c r="AE34" s="21">
        <v>9</v>
      </c>
      <c r="AF34" s="20"/>
      <c r="AG34" s="21" t="s">
        <v>200</v>
      </c>
      <c r="AH34" s="21">
        <v>0</v>
      </c>
      <c r="AI34" s="20"/>
      <c r="AJ34" s="21" t="s">
        <v>201</v>
      </c>
      <c r="AK34" s="21">
        <v>1</v>
      </c>
      <c r="AL34" s="70"/>
      <c r="AM34" s="21" t="s">
        <v>137</v>
      </c>
      <c r="AN34" s="21">
        <v>6</v>
      </c>
      <c r="AO34" s="28"/>
      <c r="AP34" s="21" t="s">
        <v>186</v>
      </c>
      <c r="AQ34" s="21">
        <v>47</v>
      </c>
      <c r="AU34" s="48"/>
      <c r="AV34" s="49" t="s">
        <v>186</v>
      </c>
      <c r="AW34" s="50">
        <v>18</v>
      </c>
    </row>
    <row r="35" spans="1:49" ht="13.5" x14ac:dyDescent="0.25">
      <c r="A35" s="74"/>
      <c r="B35" s="13" t="s">
        <v>55</v>
      </c>
      <c r="C35" s="14">
        <v>22.799999999999997</v>
      </c>
      <c r="D35" s="14">
        <v>68.400000000000006</v>
      </c>
      <c r="E35" s="81">
        <v>11.399999999999999</v>
      </c>
      <c r="F35" s="81">
        <v>46.099999999999994</v>
      </c>
      <c r="G35" s="81">
        <v>34.200000000000003</v>
      </c>
      <c r="H35" s="81">
        <v>92.199999999999989</v>
      </c>
      <c r="I35" s="81">
        <v>34.200000000000003</v>
      </c>
      <c r="J35" s="81">
        <v>57</v>
      </c>
      <c r="K35" s="81">
        <v>34.200000000000003</v>
      </c>
      <c r="L35" s="14"/>
      <c r="M35" s="14"/>
      <c r="N35" s="12">
        <f>SUM(E35:L35)</f>
        <v>309.29999999999995</v>
      </c>
      <c r="O35" s="65">
        <f>C35+D35+E35+F35+G35+H35+I35+J35+K35</f>
        <v>400.49999999999994</v>
      </c>
      <c r="Q35" s="21"/>
      <c r="T35" s="79"/>
      <c r="U35" s="21" t="s">
        <v>202</v>
      </c>
      <c r="V35" s="21">
        <v>10</v>
      </c>
      <c r="W35" s="20"/>
      <c r="X35" s="21" t="s">
        <v>203</v>
      </c>
      <c r="Y35" s="22">
        <v>2</v>
      </c>
      <c r="Z35" s="20"/>
      <c r="AA35" s="21" t="s">
        <v>204</v>
      </c>
      <c r="AB35" s="22">
        <v>3</v>
      </c>
      <c r="AC35" s="20"/>
      <c r="AD35" s="21" t="s">
        <v>205</v>
      </c>
      <c r="AE35" s="21">
        <v>13</v>
      </c>
      <c r="AF35" s="20"/>
      <c r="AG35" s="21" t="s">
        <v>206</v>
      </c>
      <c r="AH35" s="21">
        <v>0</v>
      </c>
      <c r="AI35" s="20"/>
      <c r="AJ35" s="21" t="s">
        <v>207</v>
      </c>
      <c r="AK35" s="21">
        <v>3</v>
      </c>
      <c r="AL35" s="70"/>
      <c r="AM35" s="21" t="s">
        <v>139</v>
      </c>
      <c r="AN35" s="21">
        <v>2</v>
      </c>
      <c r="AO35" s="69" t="s">
        <v>208</v>
      </c>
      <c r="AP35" s="21" t="s">
        <v>127</v>
      </c>
      <c r="AQ35" s="21">
        <v>4</v>
      </c>
      <c r="AU35" s="66" t="s">
        <v>209</v>
      </c>
      <c r="AV35" s="44" t="s">
        <v>139</v>
      </c>
      <c r="AW35" s="45">
        <v>10</v>
      </c>
    </row>
    <row r="36" spans="1:49" ht="13.5" x14ac:dyDescent="0.25">
      <c r="A36" s="74"/>
      <c r="B36" s="13" t="s">
        <v>90</v>
      </c>
      <c r="C36" s="16">
        <f t="shared" ref="C36" si="5">C35/C32</f>
        <v>0.57286432160804013</v>
      </c>
      <c r="D36" s="16">
        <f t="shared" ref="D36:I36" si="6">D35/D32</f>
        <v>0.57286432160804024</v>
      </c>
      <c r="E36" s="83">
        <f t="shared" si="6"/>
        <v>0.57286432160804013</v>
      </c>
      <c r="F36" s="83">
        <f t="shared" si="6"/>
        <v>0.57914572864321601</v>
      </c>
      <c r="G36" s="83">
        <f t="shared" si="6"/>
        <v>0.57286432160804024</v>
      </c>
      <c r="H36" s="83">
        <f t="shared" si="6"/>
        <v>0.57914572864321601</v>
      </c>
      <c r="I36" s="83">
        <f t="shared" si="6"/>
        <v>0.57286432160804024</v>
      </c>
      <c r="J36" s="83">
        <f t="shared" ref="J36:K36" si="7">J35/J32</f>
        <v>0.57286432160804024</v>
      </c>
      <c r="K36" s="83">
        <f t="shared" si="7"/>
        <v>0.57286432160804024</v>
      </c>
      <c r="L36" s="16"/>
      <c r="M36" s="16"/>
      <c r="N36" s="16">
        <f>N35/N32</f>
        <v>0.57565605806811837</v>
      </c>
      <c r="O36" s="16">
        <f>O35/O32</f>
        <v>0.57501794687724328</v>
      </c>
      <c r="Q36" s="21"/>
      <c r="T36" s="79"/>
      <c r="U36" s="21" t="s">
        <v>210</v>
      </c>
      <c r="V36" s="21">
        <v>11</v>
      </c>
      <c r="W36" s="28"/>
      <c r="X36" s="21" t="s">
        <v>211</v>
      </c>
      <c r="Y36" s="22">
        <v>0</v>
      </c>
      <c r="Z36" s="20"/>
      <c r="AA36" s="21" t="s">
        <v>212</v>
      </c>
      <c r="AB36" s="22">
        <v>6</v>
      </c>
      <c r="AC36" s="20"/>
      <c r="AD36" s="21" t="s">
        <v>213</v>
      </c>
      <c r="AE36" s="21">
        <v>15</v>
      </c>
      <c r="AF36" s="20"/>
      <c r="AG36" s="21" t="s">
        <v>214</v>
      </c>
      <c r="AH36" s="21">
        <v>0</v>
      </c>
      <c r="AI36" s="20"/>
      <c r="AJ36" s="21" t="s">
        <v>215</v>
      </c>
      <c r="AK36" s="21">
        <v>2</v>
      </c>
      <c r="AL36" s="70"/>
      <c r="AM36" s="21" t="s">
        <v>153</v>
      </c>
      <c r="AN36" s="21">
        <v>2</v>
      </c>
      <c r="AO36" s="70"/>
      <c r="AP36" s="21" t="s">
        <v>138</v>
      </c>
      <c r="AQ36" s="21">
        <v>6</v>
      </c>
      <c r="AU36" s="67"/>
      <c r="AV36" s="41" t="s">
        <v>137</v>
      </c>
      <c r="AW36" s="42">
        <v>7</v>
      </c>
    </row>
    <row r="37" spans="1:49" ht="13.5" x14ac:dyDescent="0.25">
      <c r="A37" s="75" t="s">
        <v>91</v>
      </c>
      <c r="B37" s="17" t="s">
        <v>92</v>
      </c>
      <c r="C37" s="14">
        <v>1</v>
      </c>
      <c r="D37" s="14">
        <v>2</v>
      </c>
      <c r="E37" s="81">
        <v>0</v>
      </c>
      <c r="F37" s="81">
        <v>1</v>
      </c>
      <c r="G37" s="81">
        <v>1</v>
      </c>
      <c r="H37" s="81">
        <v>0</v>
      </c>
      <c r="I37" s="81">
        <v>0</v>
      </c>
      <c r="J37" s="81">
        <v>0</v>
      </c>
      <c r="K37" s="81">
        <v>0</v>
      </c>
      <c r="L37" s="14"/>
      <c r="M37" s="14"/>
      <c r="N37" s="12">
        <f>SUM(E37:L37)</f>
        <v>2</v>
      </c>
      <c r="O37" s="65">
        <f t="shared" ref="O37:O49" si="8">C37+D37+E37+F37+G37+H37+I37+J37+K37</f>
        <v>5</v>
      </c>
      <c r="Q37" s="21"/>
      <c r="T37" s="80"/>
      <c r="U37" s="21" t="s">
        <v>216</v>
      </c>
      <c r="V37" s="21">
        <v>7</v>
      </c>
      <c r="W37" s="69" t="s">
        <v>217</v>
      </c>
      <c r="X37" s="21" t="s">
        <v>172</v>
      </c>
      <c r="Y37" s="22">
        <v>21</v>
      </c>
      <c r="Z37" s="28"/>
      <c r="AA37" s="21" t="s">
        <v>186</v>
      </c>
      <c r="AB37" s="22">
        <v>95</v>
      </c>
      <c r="AC37" s="28"/>
      <c r="AD37" s="21" t="s">
        <v>186</v>
      </c>
      <c r="AE37" s="22">
        <v>120</v>
      </c>
      <c r="AF37" s="28"/>
      <c r="AG37" s="21" t="s">
        <v>186</v>
      </c>
      <c r="AH37" s="22">
        <v>77</v>
      </c>
      <c r="AI37" s="28"/>
      <c r="AJ37" s="21" t="s">
        <v>186</v>
      </c>
      <c r="AK37" s="21">
        <v>50</v>
      </c>
      <c r="AL37" s="70"/>
      <c r="AM37" s="21" t="s">
        <v>161</v>
      </c>
      <c r="AN37" s="21">
        <v>1</v>
      </c>
      <c r="AO37" s="70"/>
      <c r="AP37" s="21" t="s">
        <v>129</v>
      </c>
      <c r="AQ37" s="21">
        <v>11</v>
      </c>
      <c r="AU37" s="67"/>
      <c r="AV37" s="41" t="s">
        <v>146</v>
      </c>
      <c r="AW37" s="42">
        <v>5</v>
      </c>
    </row>
    <row r="38" spans="1:49" ht="13.5" x14ac:dyDescent="0.25">
      <c r="A38" s="76"/>
      <c r="B38" s="17" t="s">
        <v>93</v>
      </c>
      <c r="C38" s="14">
        <v>1</v>
      </c>
      <c r="D38" s="14">
        <v>0</v>
      </c>
      <c r="E38" s="81">
        <v>1</v>
      </c>
      <c r="F38" s="81">
        <v>0</v>
      </c>
      <c r="G38" s="81">
        <v>0</v>
      </c>
      <c r="H38" s="81">
        <v>1</v>
      </c>
      <c r="I38" s="81">
        <v>1</v>
      </c>
      <c r="J38" s="81">
        <v>4</v>
      </c>
      <c r="K38" s="81">
        <v>0</v>
      </c>
      <c r="L38" s="14"/>
      <c r="M38" s="14"/>
      <c r="N38" s="65">
        <f t="shared" ref="N38:N49" si="9">SUM(E38:L38)</f>
        <v>7</v>
      </c>
      <c r="O38" s="65">
        <f t="shared" si="8"/>
        <v>8</v>
      </c>
      <c r="Q38" s="21"/>
      <c r="T38" s="78" t="s">
        <v>218</v>
      </c>
      <c r="U38" s="21" t="s">
        <v>219</v>
      </c>
      <c r="V38" s="21">
        <v>8</v>
      </c>
      <c r="W38" s="70"/>
      <c r="X38" s="21" t="s">
        <v>181</v>
      </c>
      <c r="Y38" s="22">
        <v>15</v>
      </c>
      <c r="Z38" s="27" t="s">
        <v>220</v>
      </c>
      <c r="AA38" s="21" t="s">
        <v>173</v>
      </c>
      <c r="AB38" s="22">
        <v>25</v>
      </c>
      <c r="AC38" s="27" t="s">
        <v>221</v>
      </c>
      <c r="AD38" s="21" t="s">
        <v>222</v>
      </c>
      <c r="AE38" s="21">
        <v>6</v>
      </c>
      <c r="AF38" s="27" t="s">
        <v>223</v>
      </c>
      <c r="AG38" s="21" t="s">
        <v>115</v>
      </c>
      <c r="AH38" s="21">
        <v>15</v>
      </c>
      <c r="AI38" s="27" t="s">
        <v>224</v>
      </c>
      <c r="AJ38" s="21" t="s">
        <v>175</v>
      </c>
      <c r="AK38" s="21">
        <v>15</v>
      </c>
      <c r="AL38" s="70"/>
      <c r="AM38" s="21" t="s">
        <v>167</v>
      </c>
      <c r="AN38" s="21">
        <v>0</v>
      </c>
      <c r="AO38" s="70"/>
      <c r="AP38" s="21" t="s">
        <v>177</v>
      </c>
      <c r="AQ38" s="21">
        <v>3</v>
      </c>
      <c r="AU38" s="67"/>
      <c r="AV38" s="41" t="s">
        <v>178</v>
      </c>
      <c r="AW38" s="42">
        <v>0</v>
      </c>
    </row>
    <row r="39" spans="1:49" ht="13.5" x14ac:dyDescent="0.25">
      <c r="A39" s="76"/>
      <c r="B39" s="17" t="s">
        <v>94</v>
      </c>
      <c r="C39" s="14">
        <v>0</v>
      </c>
      <c r="D39" s="14">
        <v>1</v>
      </c>
      <c r="E39" s="81">
        <v>0</v>
      </c>
      <c r="F39" s="81">
        <v>0</v>
      </c>
      <c r="G39" s="81">
        <v>0</v>
      </c>
      <c r="H39" s="81">
        <v>1</v>
      </c>
      <c r="I39" s="81">
        <v>0</v>
      </c>
      <c r="J39" s="81">
        <v>1</v>
      </c>
      <c r="K39" s="81">
        <v>0</v>
      </c>
      <c r="L39" s="14"/>
      <c r="M39" s="14"/>
      <c r="N39" s="65">
        <f t="shared" si="9"/>
        <v>2</v>
      </c>
      <c r="O39" s="65">
        <f t="shared" si="8"/>
        <v>3</v>
      </c>
      <c r="Q39" s="21"/>
      <c r="T39" s="79"/>
      <c r="U39" s="21" t="s">
        <v>225</v>
      </c>
      <c r="V39" s="21">
        <v>5</v>
      </c>
      <c r="W39" s="70"/>
      <c r="X39" s="21" t="s">
        <v>190</v>
      </c>
      <c r="Y39" s="22">
        <v>5</v>
      </c>
      <c r="Z39" s="20"/>
      <c r="AA39" s="21" t="s">
        <v>182</v>
      </c>
      <c r="AB39" s="22">
        <v>2</v>
      </c>
      <c r="AC39" s="20"/>
      <c r="AD39" s="21" t="s">
        <v>226</v>
      </c>
      <c r="AE39" s="21">
        <v>3</v>
      </c>
      <c r="AF39" s="20"/>
      <c r="AG39" s="21" t="s">
        <v>184</v>
      </c>
      <c r="AH39" s="21">
        <v>8</v>
      </c>
      <c r="AI39" s="20"/>
      <c r="AJ39" s="21" t="s">
        <v>185</v>
      </c>
      <c r="AK39" s="21">
        <v>1</v>
      </c>
      <c r="AL39" s="70"/>
      <c r="AM39" s="21" t="s">
        <v>176</v>
      </c>
      <c r="AN39" s="21">
        <v>1</v>
      </c>
      <c r="AO39" s="70"/>
      <c r="AP39" s="21" t="s">
        <v>187</v>
      </c>
      <c r="AQ39" s="21">
        <v>2</v>
      </c>
      <c r="AU39" s="67"/>
      <c r="AV39" s="41" t="s">
        <v>188</v>
      </c>
      <c r="AW39" s="42">
        <v>0</v>
      </c>
    </row>
    <row r="40" spans="1:49" ht="13.5" x14ac:dyDescent="0.25">
      <c r="A40" s="76"/>
      <c r="B40" s="17" t="s">
        <v>95</v>
      </c>
      <c r="C40" s="14">
        <v>0</v>
      </c>
      <c r="D40" s="14">
        <v>1</v>
      </c>
      <c r="E40" s="81">
        <v>0</v>
      </c>
      <c r="F40" s="81">
        <v>1</v>
      </c>
      <c r="G40" s="81">
        <v>1</v>
      </c>
      <c r="H40" s="81">
        <v>3</v>
      </c>
      <c r="I40" s="81">
        <v>1</v>
      </c>
      <c r="J40" s="81">
        <v>0</v>
      </c>
      <c r="K40" s="81">
        <v>2</v>
      </c>
      <c r="L40" s="14"/>
      <c r="M40" s="14"/>
      <c r="N40" s="65">
        <f t="shared" si="9"/>
        <v>8</v>
      </c>
      <c r="O40" s="65">
        <f t="shared" si="8"/>
        <v>9</v>
      </c>
      <c r="T40" s="79"/>
      <c r="U40" s="21" t="s">
        <v>227</v>
      </c>
      <c r="V40" s="21">
        <v>4</v>
      </c>
      <c r="W40" s="70"/>
      <c r="X40" s="21" t="s">
        <v>125</v>
      </c>
      <c r="Y40" s="22">
        <v>26</v>
      </c>
      <c r="Z40" s="20"/>
      <c r="AA40" s="21" t="s">
        <v>191</v>
      </c>
      <c r="AB40" s="22">
        <v>2</v>
      </c>
      <c r="AC40" s="20"/>
      <c r="AD40" s="21" t="s">
        <v>228</v>
      </c>
      <c r="AE40" s="21">
        <v>1</v>
      </c>
      <c r="AF40" s="20"/>
      <c r="AG40" s="21" t="s">
        <v>173</v>
      </c>
      <c r="AH40" s="21">
        <v>23</v>
      </c>
      <c r="AI40" s="20"/>
      <c r="AJ40" s="21" t="s">
        <v>193</v>
      </c>
      <c r="AK40" s="21">
        <v>3</v>
      </c>
      <c r="AL40" s="71"/>
      <c r="AM40" s="21" t="s">
        <v>186</v>
      </c>
      <c r="AN40" s="21">
        <v>22</v>
      </c>
      <c r="AO40" s="70"/>
      <c r="AP40" s="21" t="s">
        <v>195</v>
      </c>
      <c r="AQ40" s="21">
        <v>1</v>
      </c>
      <c r="AU40" s="67"/>
      <c r="AV40" s="41" t="s">
        <v>196</v>
      </c>
      <c r="AW40" s="42">
        <v>0</v>
      </c>
    </row>
    <row r="41" spans="1:49" ht="13.5" x14ac:dyDescent="0.25">
      <c r="A41" s="76"/>
      <c r="B41" s="17" t="s">
        <v>96</v>
      </c>
      <c r="C41" s="14">
        <v>0</v>
      </c>
      <c r="D41" s="14">
        <v>0</v>
      </c>
      <c r="E41" s="81">
        <v>0</v>
      </c>
      <c r="F41" s="81">
        <v>0</v>
      </c>
      <c r="G41" s="81">
        <v>0</v>
      </c>
      <c r="H41" s="81">
        <v>0</v>
      </c>
      <c r="I41" s="81">
        <v>0</v>
      </c>
      <c r="J41" s="81">
        <v>0</v>
      </c>
      <c r="K41" s="81">
        <v>0</v>
      </c>
      <c r="L41" s="14"/>
      <c r="M41" s="14"/>
      <c r="N41" s="65">
        <f t="shared" si="9"/>
        <v>0</v>
      </c>
      <c r="O41" s="65">
        <f t="shared" si="8"/>
        <v>0</v>
      </c>
      <c r="T41" s="79"/>
      <c r="U41" s="21" t="s">
        <v>229</v>
      </c>
      <c r="V41" s="21">
        <v>4</v>
      </c>
      <c r="W41" s="70"/>
      <c r="X41" s="21" t="s">
        <v>203</v>
      </c>
      <c r="Y41" s="22">
        <v>2</v>
      </c>
      <c r="Z41" s="20"/>
      <c r="AA41" s="21" t="s">
        <v>198</v>
      </c>
      <c r="AB41" s="22">
        <v>5</v>
      </c>
      <c r="AC41" s="20"/>
      <c r="AD41" s="21" t="s">
        <v>230</v>
      </c>
      <c r="AE41" s="21">
        <v>0</v>
      </c>
      <c r="AF41" s="20"/>
      <c r="AG41" s="21" t="s">
        <v>200</v>
      </c>
      <c r="AH41" s="21">
        <v>1</v>
      </c>
      <c r="AI41" s="20"/>
      <c r="AJ41" s="21" t="s">
        <v>201</v>
      </c>
      <c r="AK41" s="21">
        <v>3</v>
      </c>
      <c r="AL41" s="27" t="s">
        <v>231</v>
      </c>
      <c r="AM41" s="21" t="s">
        <v>125</v>
      </c>
      <c r="AN41" s="21">
        <v>6</v>
      </c>
      <c r="AO41" s="70"/>
      <c r="AP41" s="21" t="s">
        <v>232</v>
      </c>
      <c r="AQ41" s="21">
        <v>1</v>
      </c>
      <c r="AU41" s="67"/>
      <c r="AV41" s="47" t="s">
        <v>233</v>
      </c>
      <c r="AW41" s="42">
        <v>2</v>
      </c>
    </row>
    <row r="42" spans="1:49" ht="13.5" x14ac:dyDescent="0.25">
      <c r="A42" s="76"/>
      <c r="B42" s="17" t="s">
        <v>97</v>
      </c>
      <c r="C42" s="14">
        <v>0</v>
      </c>
      <c r="D42" s="14">
        <v>0</v>
      </c>
      <c r="E42" s="81">
        <v>0</v>
      </c>
      <c r="F42" s="81">
        <v>0</v>
      </c>
      <c r="G42" s="81">
        <v>0</v>
      </c>
      <c r="H42" s="81">
        <v>0</v>
      </c>
      <c r="I42" s="81">
        <v>0</v>
      </c>
      <c r="J42" s="81">
        <v>0</v>
      </c>
      <c r="K42" s="81">
        <v>0</v>
      </c>
      <c r="L42" s="14"/>
      <c r="M42" s="14"/>
      <c r="N42" s="65">
        <f t="shared" si="9"/>
        <v>0</v>
      </c>
      <c r="O42" s="65">
        <f t="shared" si="8"/>
        <v>0</v>
      </c>
      <c r="T42" s="79"/>
      <c r="U42" s="21" t="s">
        <v>234</v>
      </c>
      <c r="V42" s="21">
        <v>2</v>
      </c>
      <c r="W42" s="70"/>
      <c r="X42" s="21" t="s">
        <v>211</v>
      </c>
      <c r="Y42" s="22">
        <v>2</v>
      </c>
      <c r="Z42" s="20"/>
      <c r="AA42" s="21" t="s">
        <v>204</v>
      </c>
      <c r="AB42" s="22">
        <v>4</v>
      </c>
      <c r="AC42" s="20"/>
      <c r="AD42" s="21" t="s">
        <v>235</v>
      </c>
      <c r="AE42" s="21">
        <v>1</v>
      </c>
      <c r="AF42" s="20"/>
      <c r="AG42" s="21" t="s">
        <v>206</v>
      </c>
      <c r="AH42" s="21">
        <v>3</v>
      </c>
      <c r="AI42" s="20"/>
      <c r="AJ42" s="21" t="s">
        <v>207</v>
      </c>
      <c r="AK42" s="21">
        <v>4</v>
      </c>
      <c r="AL42" s="20"/>
      <c r="AM42" s="21" t="s">
        <v>137</v>
      </c>
      <c r="AN42" s="21">
        <v>3</v>
      </c>
      <c r="AO42" s="70"/>
      <c r="AP42" s="21" t="s">
        <v>236</v>
      </c>
      <c r="AQ42" s="21">
        <v>0</v>
      </c>
      <c r="AU42" s="67"/>
      <c r="AV42" s="47" t="s">
        <v>237</v>
      </c>
      <c r="AW42" s="42">
        <v>1</v>
      </c>
    </row>
    <row r="43" spans="1:49" ht="13.5" x14ac:dyDescent="0.25">
      <c r="A43" s="76"/>
      <c r="B43" s="17" t="s">
        <v>98</v>
      </c>
      <c r="C43" s="14">
        <v>0</v>
      </c>
      <c r="D43" s="14">
        <v>0</v>
      </c>
      <c r="E43" s="81">
        <v>0</v>
      </c>
      <c r="F43" s="81">
        <v>0</v>
      </c>
      <c r="G43" s="81">
        <v>0</v>
      </c>
      <c r="H43" s="81">
        <v>0</v>
      </c>
      <c r="I43" s="81">
        <v>0</v>
      </c>
      <c r="J43" s="81">
        <v>0</v>
      </c>
      <c r="K43" s="81">
        <v>0</v>
      </c>
      <c r="L43" s="14"/>
      <c r="M43" s="14"/>
      <c r="N43" s="65">
        <f t="shared" si="9"/>
        <v>0</v>
      </c>
      <c r="O43" s="65">
        <f t="shared" si="8"/>
        <v>0</v>
      </c>
      <c r="T43" s="80"/>
      <c r="U43" s="21" t="s">
        <v>238</v>
      </c>
      <c r="V43" s="21">
        <v>1</v>
      </c>
      <c r="W43" s="70"/>
      <c r="X43" s="21" t="s">
        <v>160</v>
      </c>
      <c r="Y43" s="22">
        <v>11</v>
      </c>
      <c r="Z43" s="20"/>
      <c r="AA43" s="21" t="s">
        <v>212</v>
      </c>
      <c r="AB43" s="22">
        <v>12</v>
      </c>
      <c r="AC43" s="20"/>
      <c r="AD43" s="21" t="s">
        <v>239</v>
      </c>
      <c r="AE43" s="21">
        <v>10</v>
      </c>
      <c r="AF43" s="20"/>
      <c r="AG43" s="21" t="s">
        <v>214</v>
      </c>
      <c r="AH43" s="21">
        <v>4</v>
      </c>
      <c r="AI43" s="20"/>
      <c r="AJ43" s="21" t="s">
        <v>215</v>
      </c>
      <c r="AK43" s="21">
        <v>6</v>
      </c>
      <c r="AL43" s="20"/>
      <c r="AM43" s="21" t="s">
        <v>153</v>
      </c>
      <c r="AN43" s="21">
        <v>2</v>
      </c>
      <c r="AO43" s="70"/>
      <c r="AP43" s="21" t="s">
        <v>240</v>
      </c>
      <c r="AQ43" s="21">
        <v>1</v>
      </c>
      <c r="AU43" s="67"/>
      <c r="AV43" s="47" t="s">
        <v>241</v>
      </c>
      <c r="AW43" s="42">
        <v>2</v>
      </c>
    </row>
    <row r="44" spans="1:49" ht="13.5" x14ac:dyDescent="0.25">
      <c r="A44" s="76"/>
      <c r="B44" s="17" t="s">
        <v>99</v>
      </c>
      <c r="C44" s="14">
        <v>0</v>
      </c>
      <c r="D44" s="14">
        <v>0</v>
      </c>
      <c r="E44" s="81">
        <v>0</v>
      </c>
      <c r="F44" s="81">
        <v>0</v>
      </c>
      <c r="G44" s="81">
        <v>0</v>
      </c>
      <c r="H44" s="81">
        <v>0</v>
      </c>
      <c r="I44" s="81">
        <v>0</v>
      </c>
      <c r="J44" s="81">
        <v>0</v>
      </c>
      <c r="K44" s="81">
        <v>0</v>
      </c>
      <c r="L44" s="14"/>
      <c r="M44" s="14"/>
      <c r="N44" s="65">
        <f t="shared" si="9"/>
        <v>0</v>
      </c>
      <c r="O44" s="65">
        <f t="shared" si="8"/>
        <v>0</v>
      </c>
      <c r="T44" s="27" t="s">
        <v>124</v>
      </c>
      <c r="U44" s="21" t="s">
        <v>219</v>
      </c>
      <c r="V44" s="21">
        <v>4</v>
      </c>
      <c r="W44" s="70"/>
      <c r="X44" s="21" t="s">
        <v>242</v>
      </c>
      <c r="Y44" s="22">
        <v>24</v>
      </c>
      <c r="Z44" s="20"/>
      <c r="AA44" s="21" t="s">
        <v>243</v>
      </c>
      <c r="AB44" s="22">
        <v>0</v>
      </c>
      <c r="AC44" s="20"/>
      <c r="AD44" s="21" t="s">
        <v>119</v>
      </c>
      <c r="AE44" s="21">
        <v>2</v>
      </c>
      <c r="AF44" s="20"/>
      <c r="AG44" s="21" t="s">
        <v>113</v>
      </c>
      <c r="AH44" s="21">
        <v>2</v>
      </c>
      <c r="AI44" s="20"/>
      <c r="AJ44" s="21" t="s">
        <v>244</v>
      </c>
      <c r="AK44" s="21">
        <v>5</v>
      </c>
      <c r="AL44" s="20"/>
      <c r="AM44" s="21" t="s">
        <v>161</v>
      </c>
      <c r="AN44" s="21">
        <v>0</v>
      </c>
      <c r="AO44" s="71"/>
      <c r="AP44" s="21" t="s">
        <v>186</v>
      </c>
      <c r="AQ44" s="21">
        <v>50</v>
      </c>
      <c r="AU44" s="68"/>
      <c r="AV44" s="49" t="s">
        <v>186</v>
      </c>
      <c r="AW44" s="50">
        <v>36</v>
      </c>
    </row>
    <row r="45" spans="1:49" ht="13.5" x14ac:dyDescent="0.25">
      <c r="A45" s="76"/>
      <c r="B45" s="17" t="s">
        <v>100</v>
      </c>
      <c r="C45" s="14">
        <v>0</v>
      </c>
      <c r="D45" s="14">
        <v>0</v>
      </c>
      <c r="E45" s="81">
        <v>0</v>
      </c>
      <c r="F45" s="81">
        <v>0</v>
      </c>
      <c r="G45" s="81">
        <v>0</v>
      </c>
      <c r="H45" s="81">
        <v>0</v>
      </c>
      <c r="I45" s="81">
        <v>0</v>
      </c>
      <c r="J45" s="81">
        <v>0</v>
      </c>
      <c r="K45" s="81">
        <v>0</v>
      </c>
      <c r="L45" s="14"/>
      <c r="M45" s="14"/>
      <c r="N45" s="65">
        <f t="shared" si="9"/>
        <v>0</v>
      </c>
      <c r="O45" s="65">
        <f t="shared" si="8"/>
        <v>0</v>
      </c>
      <c r="T45" s="20"/>
      <c r="U45" s="21" t="s">
        <v>225</v>
      </c>
      <c r="V45" s="21">
        <v>3</v>
      </c>
      <c r="W45" s="70"/>
      <c r="X45" s="21" t="s">
        <v>245</v>
      </c>
      <c r="Y45" s="22">
        <v>11</v>
      </c>
      <c r="Z45" s="20"/>
      <c r="AA45" s="21" t="s">
        <v>246</v>
      </c>
      <c r="AB45" s="22">
        <v>2</v>
      </c>
      <c r="AC45" s="20"/>
      <c r="AD45" s="21" t="s">
        <v>134</v>
      </c>
      <c r="AE45" s="21">
        <v>5</v>
      </c>
      <c r="AF45" s="20"/>
      <c r="AG45" s="21" t="s">
        <v>180</v>
      </c>
      <c r="AH45" s="21">
        <v>1</v>
      </c>
      <c r="AI45" s="20"/>
      <c r="AJ45" s="21" t="s">
        <v>247</v>
      </c>
      <c r="AK45" s="21">
        <v>0</v>
      </c>
      <c r="AL45" s="20"/>
      <c r="AM45" s="21" t="s">
        <v>167</v>
      </c>
      <c r="AN45" s="21">
        <v>2</v>
      </c>
      <c r="AO45" s="27" t="s">
        <v>248</v>
      </c>
      <c r="AP45" s="21" t="s">
        <v>127</v>
      </c>
      <c r="AQ45" s="21">
        <v>6</v>
      </c>
    </row>
    <row r="46" spans="1:49" ht="13.5" x14ac:dyDescent="0.25">
      <c r="A46" s="76"/>
      <c r="B46" s="17" t="s">
        <v>101</v>
      </c>
      <c r="C46" s="14">
        <v>0</v>
      </c>
      <c r="D46" s="14">
        <v>0</v>
      </c>
      <c r="E46" s="81">
        <v>0</v>
      </c>
      <c r="F46" s="81">
        <v>0</v>
      </c>
      <c r="G46" s="81">
        <v>0</v>
      </c>
      <c r="H46" s="81">
        <v>0</v>
      </c>
      <c r="I46" s="81">
        <v>0</v>
      </c>
      <c r="J46" s="81">
        <v>0</v>
      </c>
      <c r="K46" s="81">
        <v>0</v>
      </c>
      <c r="L46" s="14"/>
      <c r="M46" s="14"/>
      <c r="N46" s="65">
        <f t="shared" si="9"/>
        <v>0</v>
      </c>
      <c r="O46" s="65">
        <f t="shared" si="8"/>
        <v>0</v>
      </c>
      <c r="T46" s="20"/>
      <c r="U46" s="21" t="s">
        <v>227</v>
      </c>
      <c r="V46" s="21">
        <v>2</v>
      </c>
      <c r="W46" s="70"/>
      <c r="X46" s="21" t="s">
        <v>137</v>
      </c>
      <c r="Y46" s="22">
        <v>35</v>
      </c>
      <c r="Z46" s="20"/>
      <c r="AA46" s="21" t="s">
        <v>249</v>
      </c>
      <c r="AB46" s="22">
        <v>1</v>
      </c>
      <c r="AC46" s="20"/>
      <c r="AD46" s="21" t="s">
        <v>130</v>
      </c>
      <c r="AE46" s="21">
        <v>9</v>
      </c>
      <c r="AF46" s="20"/>
      <c r="AG46" s="21" t="s">
        <v>250</v>
      </c>
      <c r="AH46" s="21">
        <v>5</v>
      </c>
      <c r="AI46" s="20"/>
      <c r="AJ46" s="21" t="s">
        <v>251</v>
      </c>
      <c r="AK46" s="21">
        <v>1</v>
      </c>
      <c r="AL46" s="20"/>
      <c r="AM46" s="21" t="s">
        <v>176</v>
      </c>
      <c r="AN46" s="21">
        <v>3</v>
      </c>
      <c r="AO46" s="20"/>
      <c r="AP46" s="21" t="s">
        <v>138</v>
      </c>
      <c r="AQ46" s="21">
        <v>7</v>
      </c>
    </row>
    <row r="47" spans="1:49" ht="13.5" x14ac:dyDescent="0.25">
      <c r="A47" s="76"/>
      <c r="B47" s="17" t="s">
        <v>102</v>
      </c>
      <c r="C47" s="14">
        <v>0</v>
      </c>
      <c r="D47" s="14">
        <v>0</v>
      </c>
      <c r="E47" s="81">
        <v>0</v>
      </c>
      <c r="F47" s="81">
        <v>0</v>
      </c>
      <c r="G47" s="81">
        <v>0</v>
      </c>
      <c r="H47" s="81">
        <v>0</v>
      </c>
      <c r="I47" s="81">
        <v>0</v>
      </c>
      <c r="J47" s="81">
        <v>0</v>
      </c>
      <c r="K47" s="81">
        <v>0</v>
      </c>
      <c r="L47" s="14"/>
      <c r="M47" s="14"/>
      <c r="N47" s="65">
        <f t="shared" si="9"/>
        <v>0</v>
      </c>
      <c r="O47" s="65">
        <f t="shared" si="8"/>
        <v>0</v>
      </c>
      <c r="T47" s="20"/>
      <c r="U47" s="21" t="s">
        <v>252</v>
      </c>
      <c r="V47" s="21">
        <v>6</v>
      </c>
      <c r="W47" s="70"/>
      <c r="X47" s="21" t="s">
        <v>253</v>
      </c>
      <c r="Y47" s="22">
        <v>6</v>
      </c>
      <c r="Z47" s="20"/>
      <c r="AA47" s="21" t="s">
        <v>254</v>
      </c>
      <c r="AB47" s="22">
        <v>9</v>
      </c>
      <c r="AC47" s="20"/>
      <c r="AD47" s="21" t="s">
        <v>150</v>
      </c>
      <c r="AE47" s="21">
        <v>5</v>
      </c>
      <c r="AF47" s="20"/>
      <c r="AG47" s="21" t="s">
        <v>255</v>
      </c>
      <c r="AH47" s="21">
        <v>2</v>
      </c>
      <c r="AI47" s="20"/>
      <c r="AJ47" s="21" t="s">
        <v>172</v>
      </c>
      <c r="AK47" s="21">
        <v>0</v>
      </c>
      <c r="AL47" s="20"/>
      <c r="AM47" s="21" t="s">
        <v>138</v>
      </c>
      <c r="AN47" s="21">
        <v>6</v>
      </c>
      <c r="AO47" s="20"/>
      <c r="AP47" s="21" t="s">
        <v>129</v>
      </c>
      <c r="AQ47" s="21">
        <v>5</v>
      </c>
    </row>
    <row r="48" spans="1:49" ht="13.5" x14ac:dyDescent="0.25">
      <c r="A48" s="76"/>
      <c r="B48" s="17" t="s">
        <v>103</v>
      </c>
      <c r="C48" s="14">
        <v>0</v>
      </c>
      <c r="D48" s="14">
        <v>1</v>
      </c>
      <c r="E48" s="81">
        <v>0</v>
      </c>
      <c r="F48" s="81">
        <v>2</v>
      </c>
      <c r="G48" s="81">
        <v>1</v>
      </c>
      <c r="H48" s="81">
        <v>1</v>
      </c>
      <c r="I48" s="81">
        <v>1</v>
      </c>
      <c r="J48" s="81">
        <v>0</v>
      </c>
      <c r="K48" s="81">
        <v>1</v>
      </c>
      <c r="L48" s="14"/>
      <c r="M48" s="14"/>
      <c r="N48" s="65">
        <f t="shared" si="9"/>
        <v>6</v>
      </c>
      <c r="O48" s="65">
        <f t="shared" si="8"/>
        <v>7</v>
      </c>
      <c r="T48" s="20"/>
      <c r="U48" s="21" t="s">
        <v>256</v>
      </c>
      <c r="V48" s="21">
        <v>5</v>
      </c>
      <c r="W48" s="70"/>
      <c r="X48" s="21" t="s">
        <v>257</v>
      </c>
      <c r="Y48" s="22">
        <v>4</v>
      </c>
      <c r="Z48" s="20"/>
      <c r="AA48" s="21" t="s">
        <v>258</v>
      </c>
      <c r="AB48" s="22">
        <v>4</v>
      </c>
      <c r="AC48" s="20"/>
      <c r="AD48" s="21" t="s">
        <v>158</v>
      </c>
      <c r="AE48" s="21">
        <v>8</v>
      </c>
      <c r="AF48" s="20"/>
      <c r="AG48" s="21" t="s">
        <v>259</v>
      </c>
      <c r="AH48" s="21">
        <v>2</v>
      </c>
      <c r="AI48" s="20"/>
      <c r="AJ48" s="21" t="s">
        <v>260</v>
      </c>
      <c r="AK48" s="21">
        <v>2</v>
      </c>
      <c r="AL48" s="20"/>
      <c r="AM48" s="21" t="s">
        <v>261</v>
      </c>
      <c r="AN48" s="21">
        <v>0</v>
      </c>
      <c r="AO48" s="20"/>
      <c r="AP48" s="21" t="s">
        <v>232</v>
      </c>
      <c r="AQ48" s="21">
        <v>3</v>
      </c>
    </row>
    <row r="49" spans="1:43" ht="13.5" x14ac:dyDescent="0.25">
      <c r="A49" s="77"/>
      <c r="B49" s="17" t="s">
        <v>104</v>
      </c>
      <c r="C49" s="14">
        <v>0</v>
      </c>
      <c r="D49" s="14">
        <v>1</v>
      </c>
      <c r="E49" s="81">
        <v>0</v>
      </c>
      <c r="F49" s="81">
        <v>0</v>
      </c>
      <c r="G49" s="81">
        <v>0</v>
      </c>
      <c r="H49" s="81">
        <v>2</v>
      </c>
      <c r="I49" s="81">
        <v>0</v>
      </c>
      <c r="J49" s="81">
        <v>0</v>
      </c>
      <c r="K49" s="81">
        <v>0</v>
      </c>
      <c r="L49" s="14"/>
      <c r="M49" s="14"/>
      <c r="N49" s="65">
        <f t="shared" si="9"/>
        <v>2</v>
      </c>
      <c r="O49" s="65">
        <f t="shared" si="8"/>
        <v>3</v>
      </c>
      <c r="T49" s="20"/>
      <c r="U49" s="21" t="s">
        <v>262</v>
      </c>
      <c r="V49" s="21">
        <v>3</v>
      </c>
      <c r="W49" s="27" t="s">
        <v>263</v>
      </c>
      <c r="X49" s="21" t="s">
        <v>160</v>
      </c>
      <c r="Y49" s="22">
        <v>7</v>
      </c>
      <c r="Z49" s="20"/>
      <c r="AA49" s="21" t="s">
        <v>264</v>
      </c>
      <c r="AB49" s="22">
        <v>10</v>
      </c>
      <c r="AC49" s="20"/>
      <c r="AD49" s="21" t="s">
        <v>165</v>
      </c>
      <c r="AE49" s="21">
        <v>3</v>
      </c>
      <c r="AF49" s="20"/>
      <c r="AG49" s="21" t="s">
        <v>265</v>
      </c>
      <c r="AH49" s="21">
        <v>5</v>
      </c>
      <c r="AI49" s="20"/>
      <c r="AJ49" s="21" t="s">
        <v>139</v>
      </c>
      <c r="AK49" s="21">
        <v>4</v>
      </c>
      <c r="AL49" s="20"/>
      <c r="AM49" s="21" t="s">
        <v>266</v>
      </c>
      <c r="AN49" s="21">
        <v>1</v>
      </c>
      <c r="AO49" s="20"/>
      <c r="AP49" s="21" t="s">
        <v>236</v>
      </c>
      <c r="AQ49" s="21">
        <v>1</v>
      </c>
    </row>
    <row r="50" spans="1:43" ht="13.5" x14ac:dyDescent="0.25">
      <c r="K50"/>
      <c r="M50"/>
      <c r="N50" s="24">
        <f>SUM(N37:N49)</f>
        <v>27</v>
      </c>
      <c r="O50" s="24">
        <f>SUM(O37:O49)</f>
        <v>35</v>
      </c>
      <c r="R50" s="20"/>
      <c r="S50" s="21" t="s">
        <v>267</v>
      </c>
      <c r="T50" s="21">
        <v>2</v>
      </c>
      <c r="U50" s="20"/>
      <c r="V50" s="21" t="s">
        <v>242</v>
      </c>
      <c r="W50" s="22">
        <v>18</v>
      </c>
      <c r="X50" s="28"/>
      <c r="Y50" s="21" t="s">
        <v>186</v>
      </c>
      <c r="Z50" s="22">
        <v>71</v>
      </c>
      <c r="AA50" s="28"/>
      <c r="AB50" s="21" t="s">
        <v>186</v>
      </c>
      <c r="AC50" s="22">
        <v>135</v>
      </c>
      <c r="AD50" s="28"/>
      <c r="AE50" s="21" t="s">
        <v>186</v>
      </c>
      <c r="AF50" s="22">
        <v>114</v>
      </c>
      <c r="AG50" s="20"/>
      <c r="AH50" s="21" t="s">
        <v>186</v>
      </c>
      <c r="AI50" s="21">
        <v>55</v>
      </c>
      <c r="AJ50" s="28"/>
      <c r="AK50" s="21" t="s">
        <v>186</v>
      </c>
      <c r="AL50" s="21">
        <v>72</v>
      </c>
      <c r="AM50" s="20"/>
      <c r="AN50" s="21" t="s">
        <v>240</v>
      </c>
      <c r="AO50" s="21">
        <v>2</v>
      </c>
    </row>
  </sheetData>
  <sheetProtection formatCells="0" insertHyperlinks="0" autoFilter="0"/>
  <mergeCells count="12">
    <mergeCell ref="A2:A6"/>
    <mergeCell ref="A7:A19"/>
    <mergeCell ref="A32:A36"/>
    <mergeCell ref="A37:A49"/>
    <mergeCell ref="W37:W48"/>
    <mergeCell ref="T32:T37"/>
    <mergeCell ref="T38:T43"/>
    <mergeCell ref="AU35:AU44"/>
    <mergeCell ref="AO35:AO44"/>
    <mergeCell ref="AL33:AL40"/>
    <mergeCell ref="AD2:AD6"/>
    <mergeCell ref="Y23:AB23"/>
  </mergeCells>
  <phoneticPr fontId="2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31" workbookViewId="0">
      <selection activeCell="B53" sqref="B53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51" t="s">
        <v>0</v>
      </c>
      <c r="C1" s="51"/>
      <c r="D1" s="52" t="s">
        <v>1</v>
      </c>
      <c r="E1" s="61"/>
      <c r="F1" s="62"/>
      <c r="G1" s="62"/>
    </row>
    <row r="2" spans="2:7" ht="15" x14ac:dyDescent="0.15">
      <c r="B2" s="53" t="s">
        <v>2</v>
      </c>
      <c r="C2" s="3"/>
      <c r="D2" s="54" t="s">
        <v>3</v>
      </c>
      <c r="E2" s="63"/>
      <c r="F2" s="3"/>
      <c r="G2" s="3"/>
    </row>
    <row r="3" spans="2:7" ht="15" x14ac:dyDescent="0.15">
      <c r="B3" s="3" t="s">
        <v>4</v>
      </c>
      <c r="C3" s="3"/>
      <c r="D3" s="55">
        <v>184</v>
      </c>
      <c r="E3" s="2"/>
      <c r="F3" s="3"/>
      <c r="G3" s="3"/>
    </row>
    <row r="4" spans="2:7" ht="15" x14ac:dyDescent="0.15">
      <c r="B4" s="3" t="s">
        <v>5</v>
      </c>
      <c r="C4" s="3"/>
      <c r="D4" s="55">
        <v>331</v>
      </c>
      <c r="E4" s="2"/>
      <c r="F4" s="3"/>
      <c r="G4" s="3"/>
    </row>
    <row r="5" spans="2:7" ht="15" x14ac:dyDescent="0.15">
      <c r="B5" s="3" t="s">
        <v>6</v>
      </c>
      <c r="C5" s="3"/>
      <c r="D5" s="55">
        <v>2</v>
      </c>
      <c r="E5" s="2"/>
      <c r="F5" s="3"/>
      <c r="G5" s="3"/>
    </row>
    <row r="6" spans="2:7" ht="15" x14ac:dyDescent="0.15">
      <c r="B6" s="3" t="s">
        <v>7</v>
      </c>
      <c r="C6" s="3"/>
      <c r="D6" s="55">
        <v>2</v>
      </c>
      <c r="E6" s="2"/>
      <c r="F6" s="3"/>
      <c r="G6" s="3"/>
    </row>
    <row r="7" spans="2:7" ht="15" x14ac:dyDescent="0.15">
      <c r="B7" s="3"/>
      <c r="C7" s="3"/>
      <c r="D7" s="55"/>
      <c r="E7" s="2"/>
      <c r="F7" s="3"/>
      <c r="G7" s="3"/>
    </row>
    <row r="8" spans="2:7" ht="15" x14ac:dyDescent="0.15">
      <c r="B8" s="3" t="s">
        <v>8</v>
      </c>
      <c r="C8" s="3"/>
      <c r="D8" s="56">
        <f>SUM(D9:D35)</f>
        <v>6</v>
      </c>
      <c r="E8" s="3" t="s">
        <v>9</v>
      </c>
      <c r="F8" s="3"/>
      <c r="G8" s="56">
        <f>SUM(G9:G35)</f>
        <v>8</v>
      </c>
    </row>
    <row r="9" spans="2:7" ht="15" x14ac:dyDescent="0.15">
      <c r="B9" s="3" t="s">
        <v>10</v>
      </c>
      <c r="C9" s="3" t="s">
        <v>11</v>
      </c>
      <c r="D9" s="56">
        <v>0</v>
      </c>
      <c r="E9" s="3" t="s">
        <v>10</v>
      </c>
      <c r="F9" s="3" t="s">
        <v>11</v>
      </c>
      <c r="G9" s="56">
        <v>0</v>
      </c>
    </row>
    <row r="10" spans="2:7" ht="15" x14ac:dyDescent="0.15">
      <c r="B10" s="3" t="s">
        <v>12</v>
      </c>
      <c r="C10" s="3" t="s">
        <v>13</v>
      </c>
      <c r="D10" s="56">
        <v>0</v>
      </c>
      <c r="E10" s="3" t="s">
        <v>12</v>
      </c>
      <c r="F10" s="3" t="s">
        <v>13</v>
      </c>
      <c r="G10" s="56">
        <v>0</v>
      </c>
    </row>
    <row r="11" spans="2:7" ht="15" x14ac:dyDescent="0.15">
      <c r="B11" s="3" t="s">
        <v>14</v>
      </c>
      <c r="C11" s="3" t="s">
        <v>11</v>
      </c>
      <c r="D11" s="56">
        <v>0</v>
      </c>
      <c r="E11" s="3" t="s">
        <v>14</v>
      </c>
      <c r="F11" s="3" t="s">
        <v>11</v>
      </c>
      <c r="G11" s="56">
        <v>0</v>
      </c>
    </row>
    <row r="12" spans="2:7" ht="15" x14ac:dyDescent="0.15">
      <c r="B12" s="3" t="s">
        <v>15</v>
      </c>
      <c r="C12" s="3" t="s">
        <v>11</v>
      </c>
      <c r="D12" s="56">
        <v>0</v>
      </c>
      <c r="E12" s="3" t="s">
        <v>15</v>
      </c>
      <c r="F12" s="3" t="s">
        <v>11</v>
      </c>
      <c r="G12" s="56">
        <v>0</v>
      </c>
    </row>
    <row r="13" spans="2:7" ht="15" x14ac:dyDescent="0.15">
      <c r="B13" s="3" t="s">
        <v>16</v>
      </c>
      <c r="C13" s="3" t="s">
        <v>17</v>
      </c>
      <c r="D13" s="56">
        <v>1</v>
      </c>
      <c r="E13" s="3" t="s">
        <v>16</v>
      </c>
      <c r="F13" s="3" t="s">
        <v>17</v>
      </c>
      <c r="G13" s="56">
        <v>2</v>
      </c>
    </row>
    <row r="14" spans="2:7" ht="15" x14ac:dyDescent="0.15">
      <c r="B14" s="3" t="s">
        <v>18</v>
      </c>
      <c r="C14" s="3" t="s">
        <v>19</v>
      </c>
      <c r="D14" s="56">
        <v>1</v>
      </c>
      <c r="E14" s="3" t="s">
        <v>18</v>
      </c>
      <c r="F14" s="3" t="s">
        <v>19</v>
      </c>
      <c r="G14" s="56">
        <v>1</v>
      </c>
    </row>
    <row r="15" spans="2:7" ht="15" x14ac:dyDescent="0.15">
      <c r="B15" s="3" t="s">
        <v>20</v>
      </c>
      <c r="C15" s="3" t="s">
        <v>11</v>
      </c>
      <c r="D15" s="56">
        <v>0</v>
      </c>
      <c r="E15" s="3" t="s">
        <v>20</v>
      </c>
      <c r="F15" s="3" t="s">
        <v>11</v>
      </c>
      <c r="G15" s="56">
        <v>0</v>
      </c>
    </row>
    <row r="16" spans="2:7" ht="15" x14ac:dyDescent="0.15">
      <c r="B16" s="3" t="s">
        <v>21</v>
      </c>
      <c r="C16" s="3" t="s">
        <v>11</v>
      </c>
      <c r="D16" s="56">
        <v>0</v>
      </c>
      <c r="E16" s="3" t="s">
        <v>21</v>
      </c>
      <c r="F16" s="3" t="s">
        <v>11</v>
      </c>
      <c r="G16" s="56">
        <v>0</v>
      </c>
    </row>
    <row r="17" spans="2:7" ht="15" x14ac:dyDescent="0.15">
      <c r="B17" s="3" t="s">
        <v>22</v>
      </c>
      <c r="C17" s="3" t="s">
        <v>13</v>
      </c>
      <c r="D17" s="56">
        <v>0</v>
      </c>
      <c r="E17" s="3" t="s">
        <v>22</v>
      </c>
      <c r="F17" s="3" t="s">
        <v>13</v>
      </c>
      <c r="G17" s="56">
        <v>0</v>
      </c>
    </row>
    <row r="18" spans="2:7" ht="15" x14ac:dyDescent="0.15">
      <c r="B18" s="3" t="s">
        <v>23</v>
      </c>
      <c r="C18" s="3" t="s">
        <v>17</v>
      </c>
      <c r="D18" s="56">
        <v>1</v>
      </c>
      <c r="E18" s="3" t="s">
        <v>23</v>
      </c>
      <c r="F18" s="3" t="s">
        <v>17</v>
      </c>
      <c r="G18" s="56">
        <v>1</v>
      </c>
    </row>
    <row r="19" spans="2:7" ht="15" x14ac:dyDescent="0.15">
      <c r="B19" s="3" t="s">
        <v>24</v>
      </c>
      <c r="C19" s="3" t="s">
        <v>11</v>
      </c>
      <c r="D19" s="56">
        <v>0</v>
      </c>
      <c r="E19" s="3" t="s">
        <v>24</v>
      </c>
      <c r="F19" s="3" t="s">
        <v>11</v>
      </c>
      <c r="G19" s="56">
        <v>0</v>
      </c>
    </row>
    <row r="20" spans="2:7" ht="15" x14ac:dyDescent="0.15">
      <c r="B20" s="3" t="s">
        <v>25</v>
      </c>
      <c r="C20" s="3" t="s">
        <v>13</v>
      </c>
      <c r="D20" s="56">
        <v>1</v>
      </c>
      <c r="E20" s="3" t="s">
        <v>25</v>
      </c>
      <c r="F20" s="3" t="s">
        <v>13</v>
      </c>
      <c r="G20" s="56">
        <v>1</v>
      </c>
    </row>
    <row r="21" spans="2:7" ht="15" x14ac:dyDescent="0.15">
      <c r="B21" s="3" t="s">
        <v>26</v>
      </c>
      <c r="C21" s="3" t="s">
        <v>17</v>
      </c>
      <c r="D21" s="56">
        <v>0</v>
      </c>
      <c r="E21" s="3" t="s">
        <v>26</v>
      </c>
      <c r="F21" s="3" t="s">
        <v>17</v>
      </c>
      <c r="G21" s="56">
        <v>0</v>
      </c>
    </row>
    <row r="22" spans="2:7" ht="15" x14ac:dyDescent="0.15">
      <c r="B22" s="3" t="s">
        <v>27</v>
      </c>
      <c r="C22" s="3" t="s">
        <v>11</v>
      </c>
      <c r="D22" s="56">
        <v>0</v>
      </c>
      <c r="E22" s="3" t="s">
        <v>27</v>
      </c>
      <c r="F22" s="3" t="s">
        <v>11</v>
      </c>
      <c r="G22" s="56">
        <v>0</v>
      </c>
    </row>
    <row r="23" spans="2:7" ht="15" x14ac:dyDescent="0.15">
      <c r="B23" s="3" t="s">
        <v>28</v>
      </c>
      <c r="C23" s="3" t="s">
        <v>19</v>
      </c>
      <c r="D23" s="56">
        <v>0</v>
      </c>
      <c r="E23" s="3" t="s">
        <v>28</v>
      </c>
      <c r="F23" s="3" t="s">
        <v>19</v>
      </c>
      <c r="G23" s="56">
        <v>0</v>
      </c>
    </row>
    <row r="24" spans="2:7" ht="15" x14ac:dyDescent="0.15">
      <c r="B24" s="3" t="s">
        <v>29</v>
      </c>
      <c r="C24" s="3" t="s">
        <v>11</v>
      </c>
      <c r="D24" s="56">
        <v>0</v>
      </c>
      <c r="E24" s="3" t="s">
        <v>29</v>
      </c>
      <c r="F24" s="3" t="s">
        <v>11</v>
      </c>
      <c r="G24" s="56">
        <v>0</v>
      </c>
    </row>
    <row r="25" spans="2:7" ht="15" x14ac:dyDescent="0.15">
      <c r="B25" s="3" t="s">
        <v>30</v>
      </c>
      <c r="C25" s="3" t="s">
        <v>11</v>
      </c>
      <c r="D25" s="56">
        <v>0</v>
      </c>
      <c r="E25" s="3" t="s">
        <v>30</v>
      </c>
      <c r="F25" s="3" t="s">
        <v>11</v>
      </c>
      <c r="G25" s="56">
        <v>0</v>
      </c>
    </row>
    <row r="26" spans="2:7" ht="15" x14ac:dyDescent="0.15">
      <c r="B26" s="3" t="s">
        <v>31</v>
      </c>
      <c r="C26" s="3" t="s">
        <v>17</v>
      </c>
      <c r="D26" s="56">
        <v>0</v>
      </c>
      <c r="E26" s="3" t="s">
        <v>31</v>
      </c>
      <c r="F26" s="3" t="s">
        <v>17</v>
      </c>
      <c r="G26" s="56">
        <v>0</v>
      </c>
    </row>
    <row r="27" spans="2:7" ht="15" x14ac:dyDescent="0.15">
      <c r="B27" s="3" t="s">
        <v>32</v>
      </c>
      <c r="C27" s="3" t="s">
        <v>11</v>
      </c>
      <c r="D27" s="56">
        <v>0</v>
      </c>
      <c r="E27" s="3" t="s">
        <v>32</v>
      </c>
      <c r="F27" s="3" t="s">
        <v>11</v>
      </c>
      <c r="G27" s="56">
        <v>1</v>
      </c>
    </row>
    <row r="28" spans="2:7" ht="15" x14ac:dyDescent="0.15">
      <c r="B28" s="3" t="s">
        <v>33</v>
      </c>
      <c r="C28" s="3" t="s">
        <v>34</v>
      </c>
      <c r="D28" s="56">
        <v>0</v>
      </c>
      <c r="E28" s="3" t="s">
        <v>33</v>
      </c>
      <c r="F28" s="3" t="s">
        <v>34</v>
      </c>
      <c r="G28" s="56">
        <v>0</v>
      </c>
    </row>
    <row r="29" spans="2:7" ht="15" x14ac:dyDescent="0.15">
      <c r="B29" s="3" t="s">
        <v>35</v>
      </c>
      <c r="C29" s="3" t="s">
        <v>19</v>
      </c>
      <c r="D29" s="56">
        <v>0</v>
      </c>
      <c r="E29" s="3" t="s">
        <v>35</v>
      </c>
      <c r="F29" s="3" t="s">
        <v>19</v>
      </c>
      <c r="G29" s="56">
        <v>0</v>
      </c>
    </row>
    <row r="30" spans="2:7" ht="15" x14ac:dyDescent="0.15">
      <c r="B30" s="3" t="s">
        <v>36</v>
      </c>
      <c r="C30" s="3" t="s">
        <v>37</v>
      </c>
      <c r="D30" s="56">
        <v>0</v>
      </c>
      <c r="E30" s="3" t="s">
        <v>36</v>
      </c>
      <c r="F30" s="3" t="s">
        <v>37</v>
      </c>
      <c r="G30" s="56">
        <v>0</v>
      </c>
    </row>
    <row r="31" spans="2:7" ht="15" x14ac:dyDescent="0.15">
      <c r="B31" s="3" t="s">
        <v>38</v>
      </c>
      <c r="C31" s="3" t="s">
        <v>37</v>
      </c>
      <c r="D31" s="56">
        <v>1</v>
      </c>
      <c r="E31" s="3" t="s">
        <v>38</v>
      </c>
      <c r="F31" s="3" t="s">
        <v>37</v>
      </c>
      <c r="G31" s="56">
        <v>1</v>
      </c>
    </row>
    <row r="32" spans="2:7" ht="15" x14ac:dyDescent="0.15">
      <c r="B32" s="3" t="s">
        <v>39</v>
      </c>
      <c r="C32" s="3" t="s">
        <v>37</v>
      </c>
      <c r="D32" s="56">
        <v>0</v>
      </c>
      <c r="E32" s="3" t="s">
        <v>39</v>
      </c>
      <c r="F32" s="3" t="s">
        <v>37</v>
      </c>
      <c r="G32" s="56">
        <v>0</v>
      </c>
    </row>
    <row r="33" spans="2:7" ht="15" x14ac:dyDescent="0.15">
      <c r="B33" s="3" t="s">
        <v>40</v>
      </c>
      <c r="C33" s="3" t="s">
        <v>37</v>
      </c>
      <c r="D33" s="56">
        <v>0</v>
      </c>
      <c r="E33" s="3" t="s">
        <v>40</v>
      </c>
      <c r="F33" s="3" t="s">
        <v>37</v>
      </c>
      <c r="G33" s="56">
        <v>0</v>
      </c>
    </row>
    <row r="34" spans="2:7" ht="15" x14ac:dyDescent="0.15">
      <c r="B34" s="3" t="s">
        <v>41</v>
      </c>
      <c r="C34" s="3" t="s">
        <v>37</v>
      </c>
      <c r="D34" s="56">
        <v>0</v>
      </c>
      <c r="E34" s="3" t="s">
        <v>41</v>
      </c>
      <c r="F34" s="3" t="s">
        <v>37</v>
      </c>
      <c r="G34" s="56">
        <v>0</v>
      </c>
    </row>
    <row r="35" spans="2:7" ht="15" x14ac:dyDescent="0.15">
      <c r="B35" s="3" t="s">
        <v>42</v>
      </c>
      <c r="C35" s="3" t="s">
        <v>43</v>
      </c>
      <c r="D35" s="56">
        <v>1</v>
      </c>
      <c r="E35" s="3" t="s">
        <v>42</v>
      </c>
      <c r="F35" s="3" t="s">
        <v>43</v>
      </c>
      <c r="G35" s="56">
        <v>1</v>
      </c>
    </row>
    <row r="36" spans="2:7" ht="15" x14ac:dyDescent="0.15">
      <c r="B36" s="3"/>
      <c r="C36" s="3"/>
      <c r="D36" s="56"/>
      <c r="E36" s="3"/>
      <c r="F36" s="3"/>
      <c r="G36" s="3"/>
    </row>
    <row r="37" spans="2:7" ht="15" x14ac:dyDescent="0.15">
      <c r="B37" s="3"/>
      <c r="C37" s="57" t="s">
        <v>44</v>
      </c>
      <c r="D37" s="64"/>
      <c r="E37" s="3"/>
      <c r="F37" s="5" t="s">
        <v>45</v>
      </c>
      <c r="G37" s="6"/>
    </row>
    <row r="38" spans="2:7" ht="15" x14ac:dyDescent="0.15">
      <c r="B38" s="3"/>
      <c r="C38" s="7" t="s">
        <v>17</v>
      </c>
      <c r="D38" s="8">
        <f>D13+D18+D21+D26</f>
        <v>2</v>
      </c>
      <c r="E38" s="7"/>
      <c r="F38" s="7" t="s">
        <v>17</v>
      </c>
      <c r="G38" s="8">
        <f>G13+G18+G21+G26</f>
        <v>3</v>
      </c>
    </row>
    <row r="39" spans="2:7" ht="15" x14ac:dyDescent="0.15">
      <c r="B39" s="3"/>
      <c r="C39" s="7" t="s">
        <v>11</v>
      </c>
      <c r="D39" s="8">
        <f>D9+D11+D12+D15+D16+D24++D19+D25+D22+D27</f>
        <v>0</v>
      </c>
      <c r="E39" s="7"/>
      <c r="F39" s="7" t="s">
        <v>11</v>
      </c>
      <c r="G39" s="8">
        <f>G9+G11+G12+G15+G16+G24++G19+G25+G22+G27</f>
        <v>1</v>
      </c>
    </row>
    <row r="40" spans="2:7" ht="15" x14ac:dyDescent="0.15">
      <c r="B40" s="3"/>
      <c r="C40" s="7" t="s">
        <v>19</v>
      </c>
      <c r="D40" s="8">
        <f>D14+D23+D29</f>
        <v>1</v>
      </c>
      <c r="E40" s="7"/>
      <c r="F40" s="7" t="s">
        <v>19</v>
      </c>
      <c r="G40" s="8">
        <f>G14+G23+G29</f>
        <v>1</v>
      </c>
    </row>
    <row r="41" spans="2:7" ht="15" x14ac:dyDescent="0.15">
      <c r="B41" s="3"/>
      <c r="C41" s="7" t="s">
        <v>13</v>
      </c>
      <c r="D41" s="8">
        <f>D10+D17+D20</f>
        <v>1</v>
      </c>
      <c r="E41" s="7"/>
      <c r="F41" s="7" t="s">
        <v>13</v>
      </c>
      <c r="G41" s="8">
        <f>G10+G17+G20</f>
        <v>1</v>
      </c>
    </row>
    <row r="42" spans="2:7" ht="15" x14ac:dyDescent="0.15">
      <c r="B42" s="3"/>
      <c r="C42" s="7" t="s">
        <v>46</v>
      </c>
      <c r="D42" s="8">
        <v>0</v>
      </c>
      <c r="E42" s="7"/>
      <c r="F42" s="7" t="s">
        <v>46</v>
      </c>
      <c r="G42" s="8">
        <v>0</v>
      </c>
    </row>
    <row r="43" spans="2:7" ht="15" x14ac:dyDescent="0.15">
      <c r="B43" s="3"/>
      <c r="C43" s="7" t="s">
        <v>47</v>
      </c>
      <c r="D43" s="8">
        <v>0</v>
      </c>
      <c r="E43" s="7"/>
      <c r="F43" s="7" t="s">
        <v>47</v>
      </c>
      <c r="G43" s="8">
        <v>0</v>
      </c>
    </row>
    <row r="44" spans="2:7" ht="15" x14ac:dyDescent="0.15">
      <c r="B44" s="3"/>
      <c r="C44" s="7" t="s">
        <v>48</v>
      </c>
      <c r="D44" s="8">
        <v>0</v>
      </c>
      <c r="E44" s="7"/>
      <c r="F44" s="7" t="s">
        <v>48</v>
      </c>
      <c r="G44" s="8">
        <v>0</v>
      </c>
    </row>
    <row r="45" spans="2:7" ht="15" x14ac:dyDescent="0.15">
      <c r="B45" s="3"/>
      <c r="C45" s="7" t="s">
        <v>49</v>
      </c>
      <c r="D45" s="8">
        <v>0</v>
      </c>
      <c r="E45" s="7"/>
      <c r="F45" s="7" t="s">
        <v>49</v>
      </c>
      <c r="G45" s="8">
        <v>0</v>
      </c>
    </row>
    <row r="46" spans="2:7" ht="15" x14ac:dyDescent="0.15">
      <c r="B46" s="3"/>
      <c r="C46" s="7" t="s">
        <v>50</v>
      </c>
      <c r="D46" s="8">
        <f>D26</f>
        <v>0</v>
      </c>
      <c r="E46" s="7"/>
      <c r="F46" s="7" t="s">
        <v>50</v>
      </c>
      <c r="G46" s="8">
        <f>G26</f>
        <v>0</v>
      </c>
    </row>
    <row r="47" spans="2:7" ht="15" x14ac:dyDescent="0.15">
      <c r="B47" s="3"/>
      <c r="C47" s="7" t="s">
        <v>51</v>
      </c>
      <c r="D47" s="8">
        <v>0</v>
      </c>
      <c r="E47" s="7"/>
      <c r="F47" s="7" t="s">
        <v>51</v>
      </c>
      <c r="G47" s="8">
        <v>0</v>
      </c>
    </row>
    <row r="48" spans="2:7" ht="15" x14ac:dyDescent="0.15">
      <c r="B48" s="3"/>
      <c r="C48" s="7" t="s">
        <v>34</v>
      </c>
      <c r="D48" s="8">
        <f>D28</f>
        <v>0</v>
      </c>
      <c r="E48" s="7"/>
      <c r="F48" s="7" t="s">
        <v>34</v>
      </c>
      <c r="G48" s="8">
        <f>G28</f>
        <v>0</v>
      </c>
    </row>
    <row r="49" spans="1:7" ht="15" x14ac:dyDescent="0.15">
      <c r="B49" s="3"/>
      <c r="C49" s="7" t="s">
        <v>43</v>
      </c>
      <c r="D49" s="8">
        <f>D35</f>
        <v>1</v>
      </c>
      <c r="E49" s="7"/>
      <c r="F49" s="7" t="s">
        <v>43</v>
      </c>
      <c r="G49" s="8">
        <f>G35</f>
        <v>1</v>
      </c>
    </row>
    <row r="50" spans="1:7" ht="15" x14ac:dyDescent="0.15">
      <c r="B50" s="58"/>
      <c r="C50" s="7" t="s">
        <v>52</v>
      </c>
      <c r="D50" s="8">
        <f>D30+D31+D32+D33+D34</f>
        <v>1</v>
      </c>
      <c r="E50" s="7"/>
      <c r="F50" s="7" t="s">
        <v>52</v>
      </c>
      <c r="G50" s="8">
        <f>G30+G31+G32+G33+G34</f>
        <v>1</v>
      </c>
    </row>
    <row r="51" spans="1:7" ht="15" x14ac:dyDescent="0.15">
      <c r="A51" s="53" t="s">
        <v>53</v>
      </c>
      <c r="B51" s="53">
        <v>51</v>
      </c>
      <c r="C51" s="3"/>
      <c r="D51" s="8"/>
      <c r="E51" s="3"/>
      <c r="F51" s="3"/>
      <c r="G51" s="3"/>
    </row>
    <row r="52" spans="1:7" ht="15" x14ac:dyDescent="0.15">
      <c r="A52" s="53" t="s">
        <v>54</v>
      </c>
      <c r="B52" s="53">
        <v>119.4</v>
      </c>
      <c r="C52" s="3"/>
      <c r="D52" s="8"/>
      <c r="E52" s="3"/>
      <c r="F52" s="3"/>
      <c r="G52" s="3"/>
    </row>
    <row r="53" spans="1:7" ht="15" x14ac:dyDescent="0.15">
      <c r="A53" s="59" t="s">
        <v>55</v>
      </c>
      <c r="B53" s="53">
        <f>B52-B51</f>
        <v>68.400000000000006</v>
      </c>
      <c r="C53" s="3"/>
      <c r="D53" s="8"/>
      <c r="E53" s="3"/>
      <c r="F53" s="3"/>
      <c r="G53" s="3"/>
    </row>
    <row r="54" spans="1:7" ht="15" x14ac:dyDescent="0.15">
      <c r="A54" s="53" t="s">
        <v>56</v>
      </c>
      <c r="B54" s="60">
        <f>B53/B52</f>
        <v>0.57286432160804024</v>
      </c>
      <c r="C54" s="3"/>
      <c r="D54" s="3"/>
      <c r="E54" s="3"/>
      <c r="F54" s="3"/>
      <c r="G54" s="3"/>
    </row>
    <row r="55" spans="1:7" ht="15" x14ac:dyDescent="0.15">
      <c r="A55" s="59"/>
    </row>
  </sheetData>
  <sheetProtection formatCells="0" insertHyperlinks="0" autoFilter="0"/>
  <phoneticPr fontId="2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I15" sqref="I15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51" t="s">
        <v>0</v>
      </c>
      <c r="C1" s="51"/>
      <c r="D1" s="52" t="s">
        <v>1</v>
      </c>
      <c r="E1" s="61"/>
      <c r="F1" s="62"/>
      <c r="G1" s="62"/>
    </row>
    <row r="2" spans="2:7" ht="15" x14ac:dyDescent="0.15">
      <c r="B2" s="53" t="s">
        <v>2</v>
      </c>
      <c r="C2" s="3"/>
      <c r="D2" s="54" t="s">
        <v>3</v>
      </c>
      <c r="E2" s="63"/>
      <c r="F2" s="3"/>
      <c r="G2" s="3"/>
    </row>
    <row r="3" spans="2:7" ht="15" x14ac:dyDescent="0.15">
      <c r="B3" s="3" t="s">
        <v>4</v>
      </c>
      <c r="C3" s="3"/>
      <c r="D3" s="55">
        <v>184</v>
      </c>
      <c r="E3" s="2"/>
      <c r="F3" s="3"/>
      <c r="G3" s="3"/>
    </row>
    <row r="4" spans="2:7" ht="15" x14ac:dyDescent="0.15">
      <c r="B4" s="3" t="s">
        <v>5</v>
      </c>
      <c r="C4" s="3"/>
      <c r="D4" s="55">
        <v>331</v>
      </c>
      <c r="E4" s="2"/>
      <c r="F4" s="3"/>
      <c r="G4" s="3"/>
    </row>
    <row r="5" spans="2:7" ht="15" x14ac:dyDescent="0.15">
      <c r="B5" s="3" t="s">
        <v>6</v>
      </c>
      <c r="C5" s="3"/>
      <c r="D5" s="55">
        <v>2</v>
      </c>
      <c r="E5" s="2"/>
      <c r="F5" s="3"/>
      <c r="G5" s="3"/>
    </row>
    <row r="6" spans="2:7" ht="15" x14ac:dyDescent="0.15">
      <c r="B6" s="3" t="s">
        <v>7</v>
      </c>
      <c r="C6" s="3"/>
      <c r="D6" s="55">
        <v>2</v>
      </c>
      <c r="E6" s="2"/>
      <c r="F6" s="3"/>
      <c r="G6" s="3"/>
    </row>
    <row r="7" spans="2:7" ht="15" x14ac:dyDescent="0.15">
      <c r="B7" s="3"/>
      <c r="C7" s="3"/>
      <c r="D7" s="55"/>
      <c r="E7" s="2"/>
      <c r="F7" s="3"/>
      <c r="G7" s="3"/>
    </row>
    <row r="8" spans="2:7" ht="15" x14ac:dyDescent="0.15">
      <c r="B8" s="3" t="s">
        <v>8</v>
      </c>
      <c r="C8" s="3"/>
      <c r="D8" s="56">
        <f>SUM(D9:D35)</f>
        <v>1</v>
      </c>
      <c r="E8" s="3" t="s">
        <v>9</v>
      </c>
      <c r="F8" s="3"/>
      <c r="G8" s="56">
        <f>SUM(G9:G35)</f>
        <v>1</v>
      </c>
    </row>
    <row r="9" spans="2:7" ht="15" x14ac:dyDescent="0.15">
      <c r="B9" s="3" t="s">
        <v>10</v>
      </c>
      <c r="C9" s="3" t="s">
        <v>11</v>
      </c>
      <c r="D9" s="56">
        <v>1</v>
      </c>
      <c r="E9" s="3" t="s">
        <v>10</v>
      </c>
      <c r="F9" s="3" t="s">
        <v>11</v>
      </c>
      <c r="G9" s="56">
        <v>1</v>
      </c>
    </row>
    <row r="10" spans="2:7" ht="15" x14ac:dyDescent="0.15">
      <c r="B10" s="3" t="s">
        <v>12</v>
      </c>
      <c r="C10" s="3" t="s">
        <v>13</v>
      </c>
      <c r="D10" s="56">
        <v>0</v>
      </c>
      <c r="E10" s="3" t="s">
        <v>12</v>
      </c>
      <c r="F10" s="3" t="s">
        <v>13</v>
      </c>
      <c r="G10" s="56">
        <v>0</v>
      </c>
    </row>
    <row r="11" spans="2:7" ht="15" x14ac:dyDescent="0.15">
      <c r="B11" s="3" t="s">
        <v>14</v>
      </c>
      <c r="C11" s="3" t="s">
        <v>11</v>
      </c>
      <c r="D11" s="56">
        <v>0</v>
      </c>
      <c r="E11" s="3" t="s">
        <v>14</v>
      </c>
      <c r="F11" s="3" t="s">
        <v>11</v>
      </c>
      <c r="G11" s="56">
        <v>0</v>
      </c>
    </row>
    <row r="12" spans="2:7" ht="15" x14ac:dyDescent="0.15">
      <c r="B12" s="3" t="s">
        <v>15</v>
      </c>
      <c r="C12" s="3" t="s">
        <v>11</v>
      </c>
      <c r="D12" s="56">
        <v>0</v>
      </c>
      <c r="E12" s="3" t="s">
        <v>15</v>
      </c>
      <c r="F12" s="3" t="s">
        <v>11</v>
      </c>
      <c r="G12" s="56">
        <v>0</v>
      </c>
    </row>
    <row r="13" spans="2:7" ht="15" x14ac:dyDescent="0.15">
      <c r="B13" s="3" t="s">
        <v>16</v>
      </c>
      <c r="C13" s="3" t="s">
        <v>17</v>
      </c>
      <c r="D13" s="56">
        <v>0</v>
      </c>
      <c r="E13" s="3" t="s">
        <v>16</v>
      </c>
      <c r="F13" s="3" t="s">
        <v>17</v>
      </c>
      <c r="G13" s="56">
        <v>0</v>
      </c>
    </row>
    <row r="14" spans="2:7" ht="15" x14ac:dyDescent="0.15">
      <c r="B14" s="3" t="s">
        <v>18</v>
      </c>
      <c r="C14" s="3" t="s">
        <v>19</v>
      </c>
      <c r="D14" s="56">
        <v>0</v>
      </c>
      <c r="E14" s="3" t="s">
        <v>18</v>
      </c>
      <c r="F14" s="3" t="s">
        <v>19</v>
      </c>
      <c r="G14" s="56">
        <v>0</v>
      </c>
    </row>
    <row r="15" spans="2:7" ht="15" x14ac:dyDescent="0.15">
      <c r="B15" s="3" t="s">
        <v>20</v>
      </c>
      <c r="C15" s="3" t="s">
        <v>11</v>
      </c>
      <c r="D15" s="56">
        <v>0</v>
      </c>
      <c r="E15" s="3" t="s">
        <v>20</v>
      </c>
      <c r="F15" s="3" t="s">
        <v>11</v>
      </c>
      <c r="G15" s="56">
        <v>0</v>
      </c>
    </row>
    <row r="16" spans="2:7" ht="15" x14ac:dyDescent="0.15">
      <c r="B16" s="3" t="s">
        <v>21</v>
      </c>
      <c r="C16" s="3" t="s">
        <v>11</v>
      </c>
      <c r="D16" s="56">
        <v>0</v>
      </c>
      <c r="E16" s="3" t="s">
        <v>21</v>
      </c>
      <c r="F16" s="3" t="s">
        <v>11</v>
      </c>
      <c r="G16" s="56">
        <v>0</v>
      </c>
    </row>
    <row r="17" spans="2:7" ht="15" x14ac:dyDescent="0.15">
      <c r="B17" s="3" t="s">
        <v>22</v>
      </c>
      <c r="C17" s="3" t="s">
        <v>13</v>
      </c>
      <c r="D17" s="56">
        <v>0</v>
      </c>
      <c r="E17" s="3" t="s">
        <v>22</v>
      </c>
      <c r="F17" s="3" t="s">
        <v>13</v>
      </c>
      <c r="G17" s="56">
        <v>0</v>
      </c>
    </row>
    <row r="18" spans="2:7" ht="15" x14ac:dyDescent="0.15">
      <c r="B18" s="3" t="s">
        <v>23</v>
      </c>
      <c r="C18" s="3" t="s">
        <v>17</v>
      </c>
      <c r="D18" s="56">
        <v>0</v>
      </c>
      <c r="E18" s="3" t="s">
        <v>23</v>
      </c>
      <c r="F18" s="3" t="s">
        <v>17</v>
      </c>
      <c r="G18" s="56">
        <v>0</v>
      </c>
    </row>
    <row r="19" spans="2:7" ht="15" x14ac:dyDescent="0.15">
      <c r="B19" s="3" t="s">
        <v>24</v>
      </c>
      <c r="C19" s="3" t="s">
        <v>11</v>
      </c>
      <c r="D19" s="56">
        <v>0</v>
      </c>
      <c r="E19" s="3" t="s">
        <v>24</v>
      </c>
      <c r="F19" s="3" t="s">
        <v>11</v>
      </c>
      <c r="G19" s="56">
        <v>0</v>
      </c>
    </row>
    <row r="20" spans="2:7" ht="15" x14ac:dyDescent="0.15">
      <c r="B20" s="3" t="s">
        <v>25</v>
      </c>
      <c r="C20" s="3" t="s">
        <v>13</v>
      </c>
      <c r="D20" s="56">
        <v>0</v>
      </c>
      <c r="E20" s="3" t="s">
        <v>25</v>
      </c>
      <c r="F20" s="3" t="s">
        <v>13</v>
      </c>
      <c r="G20" s="56">
        <v>0</v>
      </c>
    </row>
    <row r="21" spans="2:7" ht="15" x14ac:dyDescent="0.15">
      <c r="B21" s="3" t="s">
        <v>26</v>
      </c>
      <c r="C21" s="3" t="s">
        <v>17</v>
      </c>
      <c r="D21" s="56">
        <v>0</v>
      </c>
      <c r="E21" s="3" t="s">
        <v>26</v>
      </c>
      <c r="F21" s="3" t="s">
        <v>17</v>
      </c>
      <c r="G21" s="56">
        <v>0</v>
      </c>
    </row>
    <row r="22" spans="2:7" ht="15" x14ac:dyDescent="0.15">
      <c r="B22" s="3" t="s">
        <v>27</v>
      </c>
      <c r="C22" s="3" t="s">
        <v>11</v>
      </c>
      <c r="D22" s="56">
        <v>0</v>
      </c>
      <c r="E22" s="3" t="s">
        <v>27</v>
      </c>
      <c r="F22" s="3" t="s">
        <v>11</v>
      </c>
      <c r="G22" s="56">
        <v>0</v>
      </c>
    </row>
    <row r="23" spans="2:7" ht="15" x14ac:dyDescent="0.15">
      <c r="B23" s="3" t="s">
        <v>28</v>
      </c>
      <c r="C23" s="3" t="s">
        <v>19</v>
      </c>
      <c r="D23" s="56">
        <v>0</v>
      </c>
      <c r="E23" s="3" t="s">
        <v>28</v>
      </c>
      <c r="F23" s="3" t="s">
        <v>19</v>
      </c>
      <c r="G23" s="56">
        <v>0</v>
      </c>
    </row>
    <row r="24" spans="2:7" ht="15" x14ac:dyDescent="0.15">
      <c r="B24" s="3" t="s">
        <v>29</v>
      </c>
      <c r="C24" s="3" t="s">
        <v>11</v>
      </c>
      <c r="D24" s="56">
        <v>0</v>
      </c>
      <c r="E24" s="3" t="s">
        <v>29</v>
      </c>
      <c r="F24" s="3" t="s">
        <v>11</v>
      </c>
      <c r="G24" s="56">
        <v>0</v>
      </c>
    </row>
    <row r="25" spans="2:7" ht="15" x14ac:dyDescent="0.15">
      <c r="B25" s="3" t="s">
        <v>30</v>
      </c>
      <c r="C25" s="3" t="s">
        <v>11</v>
      </c>
      <c r="D25" s="56">
        <v>0</v>
      </c>
      <c r="E25" s="3" t="s">
        <v>30</v>
      </c>
      <c r="F25" s="3" t="s">
        <v>11</v>
      </c>
      <c r="G25" s="56">
        <v>0</v>
      </c>
    </row>
    <row r="26" spans="2:7" ht="15" x14ac:dyDescent="0.15">
      <c r="B26" s="3" t="s">
        <v>31</v>
      </c>
      <c r="C26" s="3" t="s">
        <v>17</v>
      </c>
      <c r="D26" s="56">
        <v>0</v>
      </c>
      <c r="E26" s="3" t="s">
        <v>31</v>
      </c>
      <c r="F26" s="3" t="s">
        <v>17</v>
      </c>
      <c r="G26" s="56">
        <v>0</v>
      </c>
    </row>
    <row r="27" spans="2:7" ht="15" x14ac:dyDescent="0.15">
      <c r="B27" s="3" t="s">
        <v>32</v>
      </c>
      <c r="C27" s="3" t="s">
        <v>11</v>
      </c>
      <c r="D27" s="56">
        <v>0</v>
      </c>
      <c r="E27" s="3" t="s">
        <v>32</v>
      </c>
      <c r="F27" s="3" t="s">
        <v>11</v>
      </c>
      <c r="G27" s="56">
        <v>0</v>
      </c>
    </row>
    <row r="28" spans="2:7" ht="15" x14ac:dyDescent="0.15">
      <c r="B28" s="3" t="s">
        <v>33</v>
      </c>
      <c r="C28" s="3" t="s">
        <v>34</v>
      </c>
      <c r="D28" s="56">
        <v>0</v>
      </c>
      <c r="E28" s="3" t="s">
        <v>33</v>
      </c>
      <c r="F28" s="3" t="s">
        <v>34</v>
      </c>
      <c r="G28" s="56">
        <v>0</v>
      </c>
    </row>
    <row r="29" spans="2:7" ht="15" x14ac:dyDescent="0.15">
      <c r="B29" s="3" t="s">
        <v>35</v>
      </c>
      <c r="C29" s="3" t="s">
        <v>19</v>
      </c>
      <c r="D29" s="56">
        <v>0</v>
      </c>
      <c r="E29" s="3" t="s">
        <v>35</v>
      </c>
      <c r="F29" s="3" t="s">
        <v>19</v>
      </c>
      <c r="G29" s="56">
        <v>0</v>
      </c>
    </row>
    <row r="30" spans="2:7" ht="15" x14ac:dyDescent="0.15">
      <c r="B30" s="3" t="s">
        <v>36</v>
      </c>
      <c r="C30" s="3" t="s">
        <v>37</v>
      </c>
      <c r="D30" s="56">
        <v>0</v>
      </c>
      <c r="E30" s="3" t="s">
        <v>36</v>
      </c>
      <c r="F30" s="3" t="s">
        <v>37</v>
      </c>
      <c r="G30" s="56">
        <v>0</v>
      </c>
    </row>
    <row r="31" spans="2:7" ht="15" x14ac:dyDescent="0.15">
      <c r="B31" s="3" t="s">
        <v>38</v>
      </c>
      <c r="C31" s="3" t="s">
        <v>37</v>
      </c>
      <c r="D31" s="56">
        <v>0</v>
      </c>
      <c r="E31" s="3" t="s">
        <v>38</v>
      </c>
      <c r="F31" s="3" t="s">
        <v>37</v>
      </c>
      <c r="G31" s="56">
        <v>0</v>
      </c>
    </row>
    <row r="32" spans="2:7" ht="15" x14ac:dyDescent="0.15">
      <c r="B32" s="3" t="s">
        <v>39</v>
      </c>
      <c r="C32" s="3" t="s">
        <v>37</v>
      </c>
      <c r="D32" s="56">
        <v>0</v>
      </c>
      <c r="E32" s="3" t="s">
        <v>39</v>
      </c>
      <c r="F32" s="3" t="s">
        <v>37</v>
      </c>
      <c r="G32" s="56">
        <v>0</v>
      </c>
    </row>
    <row r="33" spans="2:7" ht="15" x14ac:dyDescent="0.15">
      <c r="B33" s="3" t="s">
        <v>40</v>
      </c>
      <c r="C33" s="3" t="s">
        <v>37</v>
      </c>
      <c r="D33" s="56">
        <v>0</v>
      </c>
      <c r="E33" s="3" t="s">
        <v>40</v>
      </c>
      <c r="F33" s="3" t="s">
        <v>37</v>
      </c>
      <c r="G33" s="56">
        <v>0</v>
      </c>
    </row>
    <row r="34" spans="2:7" ht="15" x14ac:dyDescent="0.15">
      <c r="B34" s="3" t="s">
        <v>41</v>
      </c>
      <c r="C34" s="3" t="s">
        <v>37</v>
      </c>
      <c r="D34" s="56">
        <v>0</v>
      </c>
      <c r="E34" s="3" t="s">
        <v>41</v>
      </c>
      <c r="F34" s="3" t="s">
        <v>37</v>
      </c>
      <c r="G34" s="56">
        <v>0</v>
      </c>
    </row>
    <row r="35" spans="2:7" ht="15" x14ac:dyDescent="0.15">
      <c r="B35" s="3" t="s">
        <v>42</v>
      </c>
      <c r="C35" s="3" t="s">
        <v>43</v>
      </c>
      <c r="D35" s="56">
        <v>0</v>
      </c>
      <c r="E35" s="3" t="s">
        <v>42</v>
      </c>
      <c r="F35" s="3" t="s">
        <v>43</v>
      </c>
      <c r="G35" s="56">
        <v>0</v>
      </c>
    </row>
    <row r="36" spans="2:7" ht="15" x14ac:dyDescent="0.15">
      <c r="B36" s="3"/>
      <c r="C36" s="3"/>
      <c r="D36" s="56"/>
      <c r="E36" s="3"/>
      <c r="F36" s="3"/>
      <c r="G36" s="3"/>
    </row>
    <row r="37" spans="2:7" ht="15" x14ac:dyDescent="0.15">
      <c r="B37" s="3"/>
      <c r="C37" s="57" t="s">
        <v>44</v>
      </c>
      <c r="D37" s="64"/>
      <c r="E37" s="3"/>
      <c r="F37" s="5" t="s">
        <v>45</v>
      </c>
      <c r="G37" s="6"/>
    </row>
    <row r="38" spans="2:7" ht="15" x14ac:dyDescent="0.15">
      <c r="B38" s="3"/>
      <c r="C38" s="7" t="s">
        <v>17</v>
      </c>
      <c r="D38" s="8">
        <f>D13+D18+D21+D26</f>
        <v>0</v>
      </c>
      <c r="E38" s="7"/>
      <c r="F38" s="7" t="s">
        <v>17</v>
      </c>
      <c r="G38" s="8">
        <f>G13+G18+G21+G26</f>
        <v>0</v>
      </c>
    </row>
    <row r="39" spans="2:7" ht="15" x14ac:dyDescent="0.15">
      <c r="B39" s="3"/>
      <c r="C39" s="7" t="s">
        <v>11</v>
      </c>
      <c r="D39" s="8">
        <f>D9+D11+D12+D15+D16+D24++D19+D25+D22+D27</f>
        <v>1</v>
      </c>
      <c r="E39" s="7"/>
      <c r="F39" s="7" t="s">
        <v>11</v>
      </c>
      <c r="G39" s="8">
        <f>G9+G11+G12+G15+G16+G24++G19+G25+G22+G27</f>
        <v>1</v>
      </c>
    </row>
    <row r="40" spans="2:7" ht="15" x14ac:dyDescent="0.15">
      <c r="B40" s="3"/>
      <c r="C40" s="7" t="s">
        <v>19</v>
      </c>
      <c r="D40" s="8">
        <f>D14+D23+D29</f>
        <v>0</v>
      </c>
      <c r="E40" s="7"/>
      <c r="F40" s="7" t="s">
        <v>19</v>
      </c>
      <c r="G40" s="8">
        <f>G14+G23+G29</f>
        <v>0</v>
      </c>
    </row>
    <row r="41" spans="2:7" ht="15" x14ac:dyDescent="0.15">
      <c r="B41" s="3"/>
      <c r="C41" s="7" t="s">
        <v>13</v>
      </c>
      <c r="D41" s="8">
        <f>D10+D17+D20</f>
        <v>0</v>
      </c>
      <c r="E41" s="7"/>
      <c r="F41" s="7" t="s">
        <v>13</v>
      </c>
      <c r="G41" s="8">
        <f>G10+G17+G20</f>
        <v>0</v>
      </c>
    </row>
    <row r="42" spans="2:7" ht="15" x14ac:dyDescent="0.15">
      <c r="B42" s="3"/>
      <c r="C42" s="7" t="s">
        <v>46</v>
      </c>
      <c r="D42" s="8">
        <v>0</v>
      </c>
      <c r="E42" s="7"/>
      <c r="F42" s="7" t="s">
        <v>46</v>
      </c>
      <c r="G42" s="8">
        <v>0</v>
      </c>
    </row>
    <row r="43" spans="2:7" ht="15" x14ac:dyDescent="0.15">
      <c r="B43" s="3"/>
      <c r="C43" s="7" t="s">
        <v>47</v>
      </c>
      <c r="D43" s="8">
        <v>0</v>
      </c>
      <c r="E43" s="7"/>
      <c r="F43" s="7" t="s">
        <v>47</v>
      </c>
      <c r="G43" s="8">
        <v>0</v>
      </c>
    </row>
    <row r="44" spans="2:7" ht="15" x14ac:dyDescent="0.15">
      <c r="B44" s="3"/>
      <c r="C44" s="7" t="s">
        <v>48</v>
      </c>
      <c r="D44" s="8">
        <v>0</v>
      </c>
      <c r="E44" s="7"/>
      <c r="F44" s="7" t="s">
        <v>48</v>
      </c>
      <c r="G44" s="8">
        <v>0</v>
      </c>
    </row>
    <row r="45" spans="2:7" ht="15" x14ac:dyDescent="0.15">
      <c r="B45" s="3"/>
      <c r="C45" s="7" t="s">
        <v>49</v>
      </c>
      <c r="D45" s="8">
        <v>0</v>
      </c>
      <c r="E45" s="7"/>
      <c r="F45" s="7" t="s">
        <v>49</v>
      </c>
      <c r="G45" s="8">
        <v>0</v>
      </c>
    </row>
    <row r="46" spans="2:7" ht="15" x14ac:dyDescent="0.15">
      <c r="B46" s="3"/>
      <c r="C46" s="7" t="s">
        <v>50</v>
      </c>
      <c r="D46" s="8">
        <f>D26</f>
        <v>0</v>
      </c>
      <c r="E46" s="7"/>
      <c r="F46" s="7" t="s">
        <v>50</v>
      </c>
      <c r="G46" s="8">
        <f>G26</f>
        <v>0</v>
      </c>
    </row>
    <row r="47" spans="2:7" ht="15" x14ac:dyDescent="0.15">
      <c r="B47" s="3"/>
      <c r="C47" s="7" t="s">
        <v>51</v>
      </c>
      <c r="D47" s="8">
        <v>0</v>
      </c>
      <c r="E47" s="7"/>
      <c r="F47" s="7" t="s">
        <v>51</v>
      </c>
      <c r="G47" s="8">
        <v>0</v>
      </c>
    </row>
    <row r="48" spans="2:7" ht="15" x14ac:dyDescent="0.15">
      <c r="B48" s="3"/>
      <c r="C48" s="7" t="s">
        <v>34</v>
      </c>
      <c r="D48" s="8">
        <f>D28</f>
        <v>0</v>
      </c>
      <c r="E48" s="7"/>
      <c r="F48" s="7" t="s">
        <v>34</v>
      </c>
      <c r="G48" s="8">
        <f>G28</f>
        <v>0</v>
      </c>
    </row>
    <row r="49" spans="1:7" ht="15" x14ac:dyDescent="0.15">
      <c r="B49" s="3"/>
      <c r="C49" s="7" t="s">
        <v>43</v>
      </c>
      <c r="D49" s="8">
        <f>D35</f>
        <v>0</v>
      </c>
      <c r="E49" s="7"/>
      <c r="F49" s="7" t="s">
        <v>43</v>
      </c>
      <c r="G49" s="8">
        <f>G35</f>
        <v>0</v>
      </c>
    </row>
    <row r="50" spans="1:7" ht="15" x14ac:dyDescent="0.15">
      <c r="B50" s="58"/>
      <c r="C50" s="7" t="s">
        <v>52</v>
      </c>
      <c r="D50" s="8">
        <f>D30+D31+D32+D33+D34</f>
        <v>0</v>
      </c>
      <c r="E50" s="7"/>
      <c r="F50" s="7" t="s">
        <v>52</v>
      </c>
      <c r="G50" s="8">
        <f>G30+G31+G32+G33+G34</f>
        <v>0</v>
      </c>
    </row>
    <row r="51" spans="1:7" ht="15" x14ac:dyDescent="0.15">
      <c r="A51" s="53" t="s">
        <v>53</v>
      </c>
      <c r="B51" s="53">
        <v>8.5</v>
      </c>
      <c r="C51" s="3"/>
      <c r="D51" s="8"/>
      <c r="E51" s="3"/>
      <c r="F51" s="3"/>
      <c r="G51" s="3"/>
    </row>
    <row r="52" spans="1:7" ht="15" x14ac:dyDescent="0.15">
      <c r="A52" s="53" t="s">
        <v>54</v>
      </c>
      <c r="B52" s="53">
        <v>19.899999999999999</v>
      </c>
      <c r="C52" s="3"/>
      <c r="D52" s="8"/>
      <c r="E52" s="3"/>
      <c r="F52" s="3"/>
      <c r="G52" s="3"/>
    </row>
    <row r="53" spans="1:7" ht="15" x14ac:dyDescent="0.15">
      <c r="A53" s="59" t="s">
        <v>55</v>
      </c>
      <c r="B53" s="53">
        <f>B52-B51</f>
        <v>11.399999999999999</v>
      </c>
      <c r="C53" s="3"/>
      <c r="D53" s="8"/>
      <c r="E53" s="3"/>
      <c r="F53" s="3"/>
      <c r="G53" s="3"/>
    </row>
    <row r="54" spans="1:7" ht="15" x14ac:dyDescent="0.15">
      <c r="A54" s="53" t="s">
        <v>56</v>
      </c>
      <c r="B54" s="60">
        <f>B53/B52</f>
        <v>0.57286432160804013</v>
      </c>
      <c r="C54" s="3"/>
      <c r="D54" s="3"/>
      <c r="E54" s="3"/>
      <c r="F54" s="3"/>
      <c r="G54" s="3"/>
    </row>
    <row r="55" spans="1:7" ht="15" x14ac:dyDescent="0.15">
      <c r="A55" s="59"/>
    </row>
  </sheetData>
  <sheetProtection formatCells="0" insertHyperlinks="0" autoFilter="0"/>
  <phoneticPr fontId="21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16" workbookViewId="0">
      <selection activeCell="D38" sqref="D38:D50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51" t="s">
        <v>0</v>
      </c>
      <c r="C1" s="51"/>
      <c r="D1" s="52" t="s">
        <v>1</v>
      </c>
      <c r="E1" s="61"/>
      <c r="F1" s="62"/>
      <c r="G1" s="62"/>
    </row>
    <row r="2" spans="2:7" ht="15" x14ac:dyDescent="0.15">
      <c r="B2" s="53" t="s">
        <v>2</v>
      </c>
      <c r="C2" s="3"/>
      <c r="D2" s="54" t="s">
        <v>3</v>
      </c>
      <c r="E2" s="63"/>
      <c r="F2" s="3"/>
      <c r="G2" s="3"/>
    </row>
    <row r="3" spans="2:7" ht="15" x14ac:dyDescent="0.15">
      <c r="B3" s="3" t="s">
        <v>4</v>
      </c>
      <c r="C3" s="3"/>
      <c r="D3" s="55">
        <v>184</v>
      </c>
      <c r="E3" s="2"/>
      <c r="F3" s="3"/>
      <c r="G3" s="3"/>
    </row>
    <row r="4" spans="2:7" ht="15" x14ac:dyDescent="0.15">
      <c r="B4" s="3" t="s">
        <v>5</v>
      </c>
      <c r="C4" s="3"/>
      <c r="D4" s="55">
        <v>331</v>
      </c>
      <c r="E4" s="2"/>
      <c r="F4" s="3"/>
      <c r="G4" s="3"/>
    </row>
    <row r="5" spans="2:7" ht="15" x14ac:dyDescent="0.15">
      <c r="B5" s="3" t="s">
        <v>6</v>
      </c>
      <c r="C5" s="3"/>
      <c r="D5" s="55">
        <v>2</v>
      </c>
      <c r="E5" s="2"/>
      <c r="F5" s="3"/>
      <c r="G5" s="3"/>
    </row>
    <row r="6" spans="2:7" ht="15" x14ac:dyDescent="0.15">
      <c r="B6" s="3" t="s">
        <v>7</v>
      </c>
      <c r="C6" s="3"/>
      <c r="D6" s="55">
        <v>2</v>
      </c>
      <c r="E6" s="2"/>
      <c r="F6" s="3"/>
      <c r="G6" s="3"/>
    </row>
    <row r="7" spans="2:7" ht="15" x14ac:dyDescent="0.15">
      <c r="B7" s="3"/>
      <c r="C7" s="3"/>
      <c r="D7" s="55"/>
      <c r="E7" s="2"/>
      <c r="F7" s="3"/>
      <c r="G7" s="3"/>
    </row>
    <row r="8" spans="2:7" ht="15" x14ac:dyDescent="0.15">
      <c r="B8" s="3" t="s">
        <v>8</v>
      </c>
      <c r="C8" s="3"/>
      <c r="D8" s="56">
        <f>SUM(D9:D35)</f>
        <v>4</v>
      </c>
      <c r="E8" s="3" t="s">
        <v>9</v>
      </c>
      <c r="F8" s="3"/>
      <c r="G8" s="56">
        <f>SUM(G9:G35)</f>
        <v>5</v>
      </c>
    </row>
    <row r="9" spans="2:7" ht="15" x14ac:dyDescent="0.15">
      <c r="B9" s="3" t="s">
        <v>10</v>
      </c>
      <c r="C9" s="3" t="s">
        <v>11</v>
      </c>
      <c r="D9" s="56">
        <v>0</v>
      </c>
      <c r="E9" s="3" t="s">
        <v>10</v>
      </c>
      <c r="F9" s="3" t="s">
        <v>11</v>
      </c>
      <c r="G9" s="56">
        <v>1</v>
      </c>
    </row>
    <row r="10" spans="2:7" ht="15" x14ac:dyDescent="0.15">
      <c r="B10" s="3" t="s">
        <v>12</v>
      </c>
      <c r="C10" s="3" t="s">
        <v>13</v>
      </c>
      <c r="D10" s="56">
        <v>1</v>
      </c>
      <c r="E10" s="3" t="s">
        <v>12</v>
      </c>
      <c r="F10" s="3" t="s">
        <v>13</v>
      </c>
      <c r="G10" s="56">
        <v>1</v>
      </c>
    </row>
    <row r="11" spans="2:7" ht="15" x14ac:dyDescent="0.15">
      <c r="B11" s="3" t="s">
        <v>14</v>
      </c>
      <c r="C11" s="3" t="s">
        <v>11</v>
      </c>
      <c r="D11" s="56">
        <v>0</v>
      </c>
      <c r="E11" s="3" t="s">
        <v>14</v>
      </c>
      <c r="F11" s="3" t="s">
        <v>11</v>
      </c>
      <c r="G11" s="56">
        <v>0</v>
      </c>
    </row>
    <row r="12" spans="2:7" ht="15" x14ac:dyDescent="0.15">
      <c r="B12" s="3" t="s">
        <v>15</v>
      </c>
      <c r="C12" s="3" t="s">
        <v>11</v>
      </c>
      <c r="D12" s="56">
        <v>0</v>
      </c>
      <c r="E12" s="3" t="s">
        <v>15</v>
      </c>
      <c r="F12" s="3" t="s">
        <v>11</v>
      </c>
      <c r="G12" s="56">
        <v>0</v>
      </c>
    </row>
    <row r="13" spans="2:7" ht="15" x14ac:dyDescent="0.15">
      <c r="B13" s="3" t="s">
        <v>16</v>
      </c>
      <c r="C13" s="3" t="s">
        <v>17</v>
      </c>
      <c r="D13" s="56">
        <v>0</v>
      </c>
      <c r="E13" s="3" t="s">
        <v>16</v>
      </c>
      <c r="F13" s="3" t="s">
        <v>17</v>
      </c>
      <c r="G13" s="56">
        <v>0</v>
      </c>
    </row>
    <row r="14" spans="2:7" ht="15" x14ac:dyDescent="0.15">
      <c r="B14" s="3" t="s">
        <v>18</v>
      </c>
      <c r="C14" s="3" t="s">
        <v>19</v>
      </c>
      <c r="D14" s="56">
        <v>0</v>
      </c>
      <c r="E14" s="3" t="s">
        <v>18</v>
      </c>
      <c r="F14" s="3" t="s">
        <v>19</v>
      </c>
      <c r="G14" s="56">
        <v>0</v>
      </c>
    </row>
    <row r="15" spans="2:7" ht="15" x14ac:dyDescent="0.15">
      <c r="B15" s="3" t="s">
        <v>20</v>
      </c>
      <c r="C15" s="3" t="s">
        <v>11</v>
      </c>
      <c r="D15" s="56">
        <v>0</v>
      </c>
      <c r="E15" s="3" t="s">
        <v>20</v>
      </c>
      <c r="F15" s="3" t="s">
        <v>11</v>
      </c>
      <c r="G15" s="56">
        <v>0</v>
      </c>
    </row>
    <row r="16" spans="2:7" ht="15" x14ac:dyDescent="0.15">
      <c r="B16" s="3" t="s">
        <v>21</v>
      </c>
      <c r="C16" s="3" t="s">
        <v>11</v>
      </c>
      <c r="D16" s="56">
        <v>0</v>
      </c>
      <c r="E16" s="3" t="s">
        <v>21</v>
      </c>
      <c r="F16" s="3" t="s">
        <v>11</v>
      </c>
      <c r="G16" s="56">
        <v>0</v>
      </c>
    </row>
    <row r="17" spans="2:7" ht="15" x14ac:dyDescent="0.15">
      <c r="B17" s="3" t="s">
        <v>22</v>
      </c>
      <c r="C17" s="3" t="s">
        <v>13</v>
      </c>
      <c r="D17" s="56">
        <v>0</v>
      </c>
      <c r="E17" s="3" t="s">
        <v>22</v>
      </c>
      <c r="F17" s="3" t="s">
        <v>13</v>
      </c>
      <c r="G17" s="56">
        <v>0</v>
      </c>
    </row>
    <row r="18" spans="2:7" ht="15" x14ac:dyDescent="0.15">
      <c r="B18" s="3" t="s">
        <v>23</v>
      </c>
      <c r="C18" s="3" t="s">
        <v>17</v>
      </c>
      <c r="D18" s="56">
        <v>1</v>
      </c>
      <c r="E18" s="3" t="s">
        <v>23</v>
      </c>
      <c r="F18" s="3" t="s">
        <v>17</v>
      </c>
      <c r="G18" s="56">
        <v>1</v>
      </c>
    </row>
    <row r="19" spans="2:7" ht="15" x14ac:dyDescent="0.15">
      <c r="B19" s="3" t="s">
        <v>24</v>
      </c>
      <c r="C19" s="3" t="s">
        <v>11</v>
      </c>
      <c r="D19" s="56">
        <v>0</v>
      </c>
      <c r="E19" s="3" t="s">
        <v>24</v>
      </c>
      <c r="F19" s="3" t="s">
        <v>11</v>
      </c>
      <c r="G19" s="56">
        <v>0</v>
      </c>
    </row>
    <row r="20" spans="2:7" ht="15" x14ac:dyDescent="0.15">
      <c r="B20" s="3" t="s">
        <v>25</v>
      </c>
      <c r="C20" s="3" t="s">
        <v>13</v>
      </c>
      <c r="D20" s="56">
        <v>0</v>
      </c>
      <c r="E20" s="3" t="s">
        <v>25</v>
      </c>
      <c r="F20" s="3" t="s">
        <v>13</v>
      </c>
      <c r="G20" s="56">
        <v>0</v>
      </c>
    </row>
    <row r="21" spans="2:7" ht="15" x14ac:dyDescent="0.15">
      <c r="B21" s="3" t="s">
        <v>26</v>
      </c>
      <c r="C21" s="3" t="s">
        <v>17</v>
      </c>
      <c r="D21" s="56">
        <v>0</v>
      </c>
      <c r="E21" s="3" t="s">
        <v>26</v>
      </c>
      <c r="F21" s="3" t="s">
        <v>17</v>
      </c>
      <c r="G21" s="56">
        <v>0</v>
      </c>
    </row>
    <row r="22" spans="2:7" ht="15" x14ac:dyDescent="0.15">
      <c r="B22" s="3" t="s">
        <v>27</v>
      </c>
      <c r="C22" s="3" t="s">
        <v>11</v>
      </c>
      <c r="D22" s="56">
        <v>0</v>
      </c>
      <c r="E22" s="3" t="s">
        <v>27</v>
      </c>
      <c r="F22" s="3" t="s">
        <v>11</v>
      </c>
      <c r="G22" s="56">
        <v>0</v>
      </c>
    </row>
    <row r="23" spans="2:7" ht="15" x14ac:dyDescent="0.15">
      <c r="B23" s="3" t="s">
        <v>28</v>
      </c>
      <c r="C23" s="3" t="s">
        <v>19</v>
      </c>
      <c r="D23" s="56">
        <v>0</v>
      </c>
      <c r="E23" s="3" t="s">
        <v>28</v>
      </c>
      <c r="F23" s="3" t="s">
        <v>19</v>
      </c>
      <c r="G23" s="56">
        <v>0</v>
      </c>
    </row>
    <row r="24" spans="2:7" ht="15" x14ac:dyDescent="0.15">
      <c r="B24" s="3" t="s">
        <v>29</v>
      </c>
      <c r="C24" s="3" t="s">
        <v>11</v>
      </c>
      <c r="D24" s="56">
        <v>0</v>
      </c>
      <c r="E24" s="3" t="s">
        <v>29</v>
      </c>
      <c r="F24" s="3" t="s">
        <v>11</v>
      </c>
      <c r="G24" s="56">
        <v>0</v>
      </c>
    </row>
    <row r="25" spans="2:7" ht="15" x14ac:dyDescent="0.15">
      <c r="B25" s="3" t="s">
        <v>30</v>
      </c>
      <c r="C25" s="3" t="s">
        <v>11</v>
      </c>
      <c r="D25" s="56">
        <v>0</v>
      </c>
      <c r="E25" s="3" t="s">
        <v>30</v>
      </c>
      <c r="F25" s="3" t="s">
        <v>11</v>
      </c>
      <c r="G25" s="56">
        <v>0</v>
      </c>
    </row>
    <row r="26" spans="2:7" ht="15" x14ac:dyDescent="0.15">
      <c r="B26" s="3" t="s">
        <v>31</v>
      </c>
      <c r="C26" s="3" t="s">
        <v>17</v>
      </c>
      <c r="D26" s="56">
        <v>0</v>
      </c>
      <c r="E26" s="3" t="s">
        <v>31</v>
      </c>
      <c r="F26" s="3" t="s">
        <v>17</v>
      </c>
      <c r="G26" s="56">
        <v>0</v>
      </c>
    </row>
    <row r="27" spans="2:7" ht="15" x14ac:dyDescent="0.15">
      <c r="B27" s="3" t="s">
        <v>32</v>
      </c>
      <c r="C27" s="3" t="s">
        <v>11</v>
      </c>
      <c r="D27" s="56">
        <v>0</v>
      </c>
      <c r="E27" s="3" t="s">
        <v>32</v>
      </c>
      <c r="F27" s="3" t="s">
        <v>11</v>
      </c>
      <c r="G27" s="56">
        <v>0</v>
      </c>
    </row>
    <row r="28" spans="2:7" ht="15" x14ac:dyDescent="0.15">
      <c r="B28" s="3" t="s">
        <v>33</v>
      </c>
      <c r="C28" s="3" t="s">
        <v>34</v>
      </c>
      <c r="D28" s="56">
        <v>0</v>
      </c>
      <c r="E28" s="3" t="s">
        <v>33</v>
      </c>
      <c r="F28" s="3" t="s">
        <v>34</v>
      </c>
      <c r="G28" s="56">
        <v>0</v>
      </c>
    </row>
    <row r="29" spans="2:7" ht="15" x14ac:dyDescent="0.15">
      <c r="B29" s="3" t="s">
        <v>35</v>
      </c>
      <c r="C29" s="3" t="s">
        <v>19</v>
      </c>
      <c r="D29" s="56">
        <v>0</v>
      </c>
      <c r="E29" s="3" t="s">
        <v>35</v>
      </c>
      <c r="F29" s="3" t="s">
        <v>19</v>
      </c>
      <c r="G29" s="56">
        <v>0</v>
      </c>
    </row>
    <row r="30" spans="2:7" ht="15" x14ac:dyDescent="0.15">
      <c r="B30" s="3" t="s">
        <v>36</v>
      </c>
      <c r="C30" s="3" t="s">
        <v>37</v>
      </c>
      <c r="D30" s="56">
        <v>0</v>
      </c>
      <c r="E30" s="3" t="s">
        <v>36</v>
      </c>
      <c r="F30" s="3" t="s">
        <v>37</v>
      </c>
      <c r="G30" s="56">
        <v>0</v>
      </c>
    </row>
    <row r="31" spans="2:7" ht="15" x14ac:dyDescent="0.15">
      <c r="B31" s="3" t="s">
        <v>38</v>
      </c>
      <c r="C31" s="3" t="s">
        <v>37</v>
      </c>
      <c r="D31" s="56">
        <v>0</v>
      </c>
      <c r="E31" s="3" t="s">
        <v>38</v>
      </c>
      <c r="F31" s="3" t="s">
        <v>37</v>
      </c>
      <c r="G31" s="56">
        <v>0</v>
      </c>
    </row>
    <row r="32" spans="2:7" ht="15" x14ac:dyDescent="0.15">
      <c r="B32" s="3" t="s">
        <v>39</v>
      </c>
      <c r="C32" s="3" t="s">
        <v>37</v>
      </c>
      <c r="D32" s="56">
        <v>0</v>
      </c>
      <c r="E32" s="3" t="s">
        <v>39</v>
      </c>
      <c r="F32" s="3" t="s">
        <v>37</v>
      </c>
      <c r="G32" s="56">
        <v>0</v>
      </c>
    </row>
    <row r="33" spans="2:7" ht="15" x14ac:dyDescent="0.15">
      <c r="B33" s="3" t="s">
        <v>40</v>
      </c>
      <c r="C33" s="3" t="s">
        <v>37</v>
      </c>
      <c r="D33" s="56">
        <v>0</v>
      </c>
      <c r="E33" s="3" t="s">
        <v>40</v>
      </c>
      <c r="F33" s="3" t="s">
        <v>37</v>
      </c>
      <c r="G33" s="56">
        <v>0</v>
      </c>
    </row>
    <row r="34" spans="2:7" ht="15" x14ac:dyDescent="0.15">
      <c r="B34" s="3" t="s">
        <v>41</v>
      </c>
      <c r="C34" s="3" t="s">
        <v>37</v>
      </c>
      <c r="D34" s="56">
        <v>0</v>
      </c>
      <c r="E34" s="3" t="s">
        <v>41</v>
      </c>
      <c r="F34" s="3" t="s">
        <v>37</v>
      </c>
      <c r="G34" s="56">
        <v>0</v>
      </c>
    </row>
    <row r="35" spans="2:7" ht="15" x14ac:dyDescent="0.15">
      <c r="B35" s="3" t="s">
        <v>42</v>
      </c>
      <c r="C35" s="3" t="s">
        <v>43</v>
      </c>
      <c r="D35" s="56">
        <v>2</v>
      </c>
      <c r="E35" s="3" t="s">
        <v>42</v>
      </c>
      <c r="F35" s="3" t="s">
        <v>43</v>
      </c>
      <c r="G35" s="56">
        <v>2</v>
      </c>
    </row>
    <row r="36" spans="2:7" ht="15" x14ac:dyDescent="0.15">
      <c r="B36" s="3"/>
      <c r="C36" s="3"/>
      <c r="D36" s="56"/>
      <c r="E36" s="3"/>
      <c r="F36" s="3"/>
      <c r="G36" s="3"/>
    </row>
    <row r="37" spans="2:7" ht="15" x14ac:dyDescent="0.15">
      <c r="B37" s="3"/>
      <c r="C37" s="57" t="s">
        <v>44</v>
      </c>
      <c r="D37" s="64"/>
      <c r="E37" s="3"/>
      <c r="F37" s="5" t="s">
        <v>45</v>
      </c>
      <c r="G37" s="6"/>
    </row>
    <row r="38" spans="2:7" ht="15" x14ac:dyDescent="0.15">
      <c r="B38" s="3"/>
      <c r="C38" s="7" t="s">
        <v>17</v>
      </c>
      <c r="D38" s="8">
        <f>D13+D18+D21+D26</f>
        <v>1</v>
      </c>
      <c r="E38" s="7"/>
      <c r="F38" s="7" t="s">
        <v>17</v>
      </c>
      <c r="G38" s="8">
        <f>G13+G18+G21+G26</f>
        <v>1</v>
      </c>
    </row>
    <row r="39" spans="2:7" ht="15" x14ac:dyDescent="0.15">
      <c r="B39" s="3"/>
      <c r="C39" s="7" t="s">
        <v>11</v>
      </c>
      <c r="D39" s="8">
        <f>D9+D11+D12+D15+D16+D24++D19+D25+D22+D27</f>
        <v>0</v>
      </c>
      <c r="E39" s="7"/>
      <c r="F39" s="7" t="s">
        <v>11</v>
      </c>
      <c r="G39" s="8">
        <f>G9+G11+G12+G15+G16+G24++G19+G25+G22+G27</f>
        <v>1</v>
      </c>
    </row>
    <row r="40" spans="2:7" ht="15" x14ac:dyDescent="0.15">
      <c r="B40" s="3"/>
      <c r="C40" s="7" t="s">
        <v>19</v>
      </c>
      <c r="D40" s="8">
        <f>D14+D23+D29</f>
        <v>0</v>
      </c>
      <c r="E40" s="7"/>
      <c r="F40" s="7" t="s">
        <v>19</v>
      </c>
      <c r="G40" s="8">
        <f>G14+G23+G29</f>
        <v>0</v>
      </c>
    </row>
    <row r="41" spans="2:7" ht="15" x14ac:dyDescent="0.15">
      <c r="B41" s="3"/>
      <c r="C41" s="7" t="s">
        <v>13</v>
      </c>
      <c r="D41" s="8">
        <f>D10+D17+D20</f>
        <v>1</v>
      </c>
      <c r="E41" s="7"/>
      <c r="F41" s="7" t="s">
        <v>13</v>
      </c>
      <c r="G41" s="8">
        <f>G10+G17+G20</f>
        <v>1</v>
      </c>
    </row>
    <row r="42" spans="2:7" ht="15" x14ac:dyDescent="0.15">
      <c r="B42" s="3"/>
      <c r="C42" s="7" t="s">
        <v>46</v>
      </c>
      <c r="D42" s="8">
        <v>0</v>
      </c>
      <c r="E42" s="7"/>
      <c r="F42" s="7" t="s">
        <v>46</v>
      </c>
      <c r="G42" s="8">
        <v>0</v>
      </c>
    </row>
    <row r="43" spans="2:7" ht="15" x14ac:dyDescent="0.15">
      <c r="B43" s="3"/>
      <c r="C43" s="7" t="s">
        <v>47</v>
      </c>
      <c r="D43" s="8">
        <v>0</v>
      </c>
      <c r="E43" s="7"/>
      <c r="F43" s="7" t="s">
        <v>47</v>
      </c>
      <c r="G43" s="8">
        <v>0</v>
      </c>
    </row>
    <row r="44" spans="2:7" ht="15" x14ac:dyDescent="0.15">
      <c r="B44" s="3"/>
      <c r="C44" s="7" t="s">
        <v>48</v>
      </c>
      <c r="D44" s="8">
        <v>0</v>
      </c>
      <c r="E44" s="7"/>
      <c r="F44" s="7" t="s">
        <v>48</v>
      </c>
      <c r="G44" s="8">
        <v>0</v>
      </c>
    </row>
    <row r="45" spans="2:7" ht="15" x14ac:dyDescent="0.15">
      <c r="B45" s="3"/>
      <c r="C45" s="7" t="s">
        <v>49</v>
      </c>
      <c r="D45" s="8">
        <v>0</v>
      </c>
      <c r="E45" s="7"/>
      <c r="F45" s="7" t="s">
        <v>49</v>
      </c>
      <c r="G45" s="8">
        <v>0</v>
      </c>
    </row>
    <row r="46" spans="2:7" ht="15" x14ac:dyDescent="0.15">
      <c r="B46" s="3"/>
      <c r="C46" s="7" t="s">
        <v>50</v>
      </c>
      <c r="D46" s="8">
        <f>D26</f>
        <v>0</v>
      </c>
      <c r="E46" s="7"/>
      <c r="F46" s="7" t="s">
        <v>50</v>
      </c>
      <c r="G46" s="8">
        <f>G26</f>
        <v>0</v>
      </c>
    </row>
    <row r="47" spans="2:7" ht="15" x14ac:dyDescent="0.15">
      <c r="B47" s="3"/>
      <c r="C47" s="7" t="s">
        <v>51</v>
      </c>
      <c r="D47" s="8">
        <v>0</v>
      </c>
      <c r="E47" s="7"/>
      <c r="F47" s="7" t="s">
        <v>51</v>
      </c>
      <c r="G47" s="8">
        <v>0</v>
      </c>
    </row>
    <row r="48" spans="2:7" ht="15" x14ac:dyDescent="0.15">
      <c r="B48" s="3"/>
      <c r="C48" s="7" t="s">
        <v>34</v>
      </c>
      <c r="D48" s="8">
        <f>D28</f>
        <v>0</v>
      </c>
      <c r="E48" s="7"/>
      <c r="F48" s="7" t="s">
        <v>34</v>
      </c>
      <c r="G48" s="8">
        <f>G28</f>
        <v>0</v>
      </c>
    </row>
    <row r="49" spans="1:7" ht="15" x14ac:dyDescent="0.15">
      <c r="B49" s="3"/>
      <c r="C49" s="7" t="s">
        <v>43</v>
      </c>
      <c r="D49" s="8">
        <f>D35</f>
        <v>2</v>
      </c>
      <c r="E49" s="7"/>
      <c r="F49" s="7" t="s">
        <v>43</v>
      </c>
      <c r="G49" s="8">
        <f>G35</f>
        <v>2</v>
      </c>
    </row>
    <row r="50" spans="1:7" ht="15" x14ac:dyDescent="0.15">
      <c r="B50" s="58"/>
      <c r="C50" s="7" t="s">
        <v>52</v>
      </c>
      <c r="D50" s="8">
        <f>D30+D31+D32+D33+D34</f>
        <v>0</v>
      </c>
      <c r="E50" s="7"/>
      <c r="F50" s="7" t="s">
        <v>52</v>
      </c>
      <c r="G50" s="8">
        <f>G30+G31+G32+G33+G34</f>
        <v>0</v>
      </c>
    </row>
    <row r="51" spans="1:7" ht="15" x14ac:dyDescent="0.15">
      <c r="A51" s="53" t="s">
        <v>53</v>
      </c>
      <c r="B51" s="53">
        <v>33.5</v>
      </c>
      <c r="C51" s="3"/>
      <c r="D51" s="8"/>
      <c r="E51" s="3"/>
      <c r="F51" s="3"/>
      <c r="G51" s="3"/>
    </row>
    <row r="52" spans="1:7" ht="15" x14ac:dyDescent="0.15">
      <c r="A52" s="53" t="s">
        <v>54</v>
      </c>
      <c r="B52" s="53">
        <v>79.599999999999994</v>
      </c>
      <c r="C52" s="3"/>
      <c r="D52" s="8"/>
      <c r="E52" s="3"/>
      <c r="F52" s="3"/>
      <c r="G52" s="3"/>
    </row>
    <row r="53" spans="1:7" ht="15" x14ac:dyDescent="0.15">
      <c r="A53" s="59" t="s">
        <v>55</v>
      </c>
      <c r="B53" s="53">
        <f>B52-B51</f>
        <v>46.099999999999994</v>
      </c>
      <c r="C53" s="3"/>
      <c r="D53" s="8"/>
      <c r="E53" s="3"/>
      <c r="F53" s="3"/>
      <c r="G53" s="3"/>
    </row>
    <row r="54" spans="1:7" ht="15" x14ac:dyDescent="0.15">
      <c r="A54" s="53" t="s">
        <v>56</v>
      </c>
      <c r="B54" s="60">
        <f>B53/B52</f>
        <v>0.57914572864321601</v>
      </c>
      <c r="C54" s="3"/>
      <c r="D54" s="3"/>
      <c r="E54" s="3"/>
      <c r="F54" s="3"/>
      <c r="G54" s="3"/>
    </row>
    <row r="55" spans="1:7" ht="15" x14ac:dyDescent="0.15">
      <c r="A55" s="59"/>
    </row>
  </sheetData>
  <sheetProtection formatCells="0" insertHyperlinks="0" autoFilter="0"/>
  <phoneticPr fontId="21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19" workbookViewId="0">
      <selection activeCell="G9" sqref="G9:G35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51" t="s">
        <v>0</v>
      </c>
      <c r="C1" s="51"/>
      <c r="D1" s="52" t="s">
        <v>1</v>
      </c>
      <c r="E1" s="61"/>
      <c r="F1" s="62"/>
      <c r="G1" s="62"/>
    </row>
    <row r="2" spans="2:7" ht="15" x14ac:dyDescent="0.15">
      <c r="B2" s="53" t="s">
        <v>2</v>
      </c>
      <c r="C2" s="3"/>
      <c r="D2" s="54" t="s">
        <v>3</v>
      </c>
      <c r="E2" s="63"/>
      <c r="F2" s="3"/>
      <c r="G2" s="3"/>
    </row>
    <row r="3" spans="2:7" ht="15" x14ac:dyDescent="0.15">
      <c r="B3" s="3" t="s">
        <v>4</v>
      </c>
      <c r="C3" s="3"/>
      <c r="D3" s="55">
        <v>184</v>
      </c>
      <c r="E3" s="2"/>
      <c r="F3" s="3"/>
      <c r="G3" s="3"/>
    </row>
    <row r="4" spans="2:7" ht="15" x14ac:dyDescent="0.15">
      <c r="B4" s="3" t="s">
        <v>5</v>
      </c>
      <c r="C4" s="3"/>
      <c r="D4" s="55">
        <v>331</v>
      </c>
      <c r="E4" s="2"/>
      <c r="F4" s="3"/>
      <c r="G4" s="3"/>
    </row>
    <row r="5" spans="2:7" ht="15" x14ac:dyDescent="0.15">
      <c r="B5" s="3" t="s">
        <v>6</v>
      </c>
      <c r="C5" s="3"/>
      <c r="D5" s="55">
        <v>2</v>
      </c>
      <c r="E5" s="2"/>
      <c r="F5" s="3"/>
      <c r="G5" s="3"/>
    </row>
    <row r="6" spans="2:7" ht="15" x14ac:dyDescent="0.15">
      <c r="B6" s="3" t="s">
        <v>7</v>
      </c>
      <c r="C6" s="3"/>
      <c r="D6" s="55">
        <v>2</v>
      </c>
      <c r="E6" s="2"/>
      <c r="F6" s="3"/>
      <c r="G6" s="3"/>
    </row>
    <row r="7" spans="2:7" ht="15" x14ac:dyDescent="0.15">
      <c r="B7" s="3"/>
      <c r="C7" s="3"/>
      <c r="D7" s="55"/>
      <c r="E7" s="2"/>
      <c r="F7" s="3"/>
      <c r="G7" s="3"/>
    </row>
    <row r="8" spans="2:7" ht="15" x14ac:dyDescent="0.15">
      <c r="B8" s="3" t="s">
        <v>8</v>
      </c>
      <c r="C8" s="3"/>
      <c r="D8" s="56">
        <f>SUM(D9:D35)</f>
        <v>3</v>
      </c>
      <c r="E8" s="3" t="s">
        <v>9</v>
      </c>
      <c r="F8" s="3"/>
      <c r="G8" s="56">
        <f>SUM(G9:G35)</f>
        <v>8</v>
      </c>
    </row>
    <row r="9" spans="2:7" ht="15" x14ac:dyDescent="0.15">
      <c r="B9" s="3" t="s">
        <v>10</v>
      </c>
      <c r="C9" s="3" t="s">
        <v>11</v>
      </c>
      <c r="D9" s="56">
        <v>0</v>
      </c>
      <c r="E9" s="3" t="s">
        <v>10</v>
      </c>
      <c r="F9" s="3" t="s">
        <v>11</v>
      </c>
      <c r="G9" s="56">
        <v>1</v>
      </c>
    </row>
    <row r="10" spans="2:7" ht="15" x14ac:dyDescent="0.15">
      <c r="B10" s="3" t="s">
        <v>12</v>
      </c>
      <c r="C10" s="3" t="s">
        <v>13</v>
      </c>
      <c r="D10" s="56">
        <v>0</v>
      </c>
      <c r="E10" s="3" t="s">
        <v>12</v>
      </c>
      <c r="F10" s="3" t="s">
        <v>13</v>
      </c>
      <c r="G10" s="56">
        <v>1</v>
      </c>
    </row>
    <row r="11" spans="2:7" ht="15" x14ac:dyDescent="0.15">
      <c r="B11" s="3" t="s">
        <v>14</v>
      </c>
      <c r="C11" s="3" t="s">
        <v>11</v>
      </c>
      <c r="D11" s="56">
        <v>0</v>
      </c>
      <c r="E11" s="3" t="s">
        <v>14</v>
      </c>
      <c r="F11" s="3" t="s">
        <v>11</v>
      </c>
      <c r="G11" s="56">
        <v>0</v>
      </c>
    </row>
    <row r="12" spans="2:7" ht="15" x14ac:dyDescent="0.15">
      <c r="B12" s="3" t="s">
        <v>15</v>
      </c>
      <c r="C12" s="3" t="s">
        <v>11</v>
      </c>
      <c r="D12" s="56">
        <v>0</v>
      </c>
      <c r="E12" s="3" t="s">
        <v>15</v>
      </c>
      <c r="F12" s="3" t="s">
        <v>11</v>
      </c>
      <c r="G12" s="56">
        <v>0</v>
      </c>
    </row>
    <row r="13" spans="2:7" ht="15" x14ac:dyDescent="0.15">
      <c r="B13" s="3" t="s">
        <v>16</v>
      </c>
      <c r="C13" s="3" t="s">
        <v>17</v>
      </c>
      <c r="D13" s="56">
        <v>1</v>
      </c>
      <c r="E13" s="3" t="s">
        <v>16</v>
      </c>
      <c r="F13" s="3" t="s">
        <v>17</v>
      </c>
      <c r="G13" s="56">
        <v>1</v>
      </c>
    </row>
    <row r="14" spans="2:7" ht="15" x14ac:dyDescent="0.15">
      <c r="B14" s="3" t="s">
        <v>18</v>
      </c>
      <c r="C14" s="3" t="s">
        <v>19</v>
      </c>
      <c r="D14" s="56">
        <v>0</v>
      </c>
      <c r="E14" s="3" t="s">
        <v>18</v>
      </c>
      <c r="F14" s="3" t="s">
        <v>19</v>
      </c>
      <c r="G14" s="56">
        <v>0</v>
      </c>
    </row>
    <row r="15" spans="2:7" ht="15" x14ac:dyDescent="0.15">
      <c r="B15" s="3" t="s">
        <v>20</v>
      </c>
      <c r="C15" s="3" t="s">
        <v>11</v>
      </c>
      <c r="D15" s="56">
        <v>0</v>
      </c>
      <c r="E15" s="3" t="s">
        <v>20</v>
      </c>
      <c r="F15" s="3" t="s">
        <v>11</v>
      </c>
      <c r="G15" s="56">
        <v>0</v>
      </c>
    </row>
    <row r="16" spans="2:7" ht="15" x14ac:dyDescent="0.15">
      <c r="B16" s="3" t="s">
        <v>21</v>
      </c>
      <c r="C16" s="3" t="s">
        <v>11</v>
      </c>
      <c r="D16" s="56">
        <v>0</v>
      </c>
      <c r="E16" s="3" t="s">
        <v>21</v>
      </c>
      <c r="F16" s="3" t="s">
        <v>11</v>
      </c>
      <c r="G16" s="56">
        <v>0</v>
      </c>
    </row>
    <row r="17" spans="2:7" ht="15" x14ac:dyDescent="0.15">
      <c r="B17" s="3" t="s">
        <v>22</v>
      </c>
      <c r="C17" s="3" t="s">
        <v>13</v>
      </c>
      <c r="D17" s="56">
        <v>1</v>
      </c>
      <c r="E17" s="3" t="s">
        <v>22</v>
      </c>
      <c r="F17" s="3" t="s">
        <v>13</v>
      </c>
      <c r="G17" s="56">
        <v>1</v>
      </c>
    </row>
    <row r="18" spans="2:7" ht="15" x14ac:dyDescent="0.15">
      <c r="B18" s="3" t="s">
        <v>23</v>
      </c>
      <c r="C18" s="3" t="s">
        <v>17</v>
      </c>
      <c r="D18" s="56">
        <v>0</v>
      </c>
      <c r="E18" s="3" t="s">
        <v>23</v>
      </c>
      <c r="F18" s="3" t="s">
        <v>17</v>
      </c>
      <c r="G18" s="56">
        <v>1</v>
      </c>
    </row>
    <row r="19" spans="2:7" ht="15" x14ac:dyDescent="0.15">
      <c r="B19" s="3" t="s">
        <v>24</v>
      </c>
      <c r="C19" s="3" t="s">
        <v>11</v>
      </c>
      <c r="D19" s="56">
        <v>0</v>
      </c>
      <c r="E19" s="3" t="s">
        <v>24</v>
      </c>
      <c r="F19" s="3" t="s">
        <v>11</v>
      </c>
      <c r="G19" s="56">
        <v>0</v>
      </c>
    </row>
    <row r="20" spans="2:7" ht="15" x14ac:dyDescent="0.15">
      <c r="B20" s="3" t="s">
        <v>25</v>
      </c>
      <c r="C20" s="3" t="s">
        <v>13</v>
      </c>
      <c r="D20" s="56">
        <v>0</v>
      </c>
      <c r="E20" s="3" t="s">
        <v>25</v>
      </c>
      <c r="F20" s="3" t="s">
        <v>13</v>
      </c>
      <c r="G20" s="56">
        <v>0</v>
      </c>
    </row>
    <row r="21" spans="2:7" ht="15" x14ac:dyDescent="0.15">
      <c r="B21" s="3" t="s">
        <v>26</v>
      </c>
      <c r="C21" s="3" t="s">
        <v>17</v>
      </c>
      <c r="D21" s="56">
        <v>0</v>
      </c>
      <c r="E21" s="3" t="s">
        <v>26</v>
      </c>
      <c r="F21" s="3" t="s">
        <v>17</v>
      </c>
      <c r="G21" s="56">
        <v>0</v>
      </c>
    </row>
    <row r="22" spans="2:7" ht="15" x14ac:dyDescent="0.15">
      <c r="B22" s="3" t="s">
        <v>27</v>
      </c>
      <c r="C22" s="3" t="s">
        <v>11</v>
      </c>
      <c r="D22" s="56">
        <v>0</v>
      </c>
      <c r="E22" s="3" t="s">
        <v>27</v>
      </c>
      <c r="F22" s="3" t="s">
        <v>11</v>
      </c>
      <c r="G22" s="56">
        <v>0</v>
      </c>
    </row>
    <row r="23" spans="2:7" ht="15" x14ac:dyDescent="0.15">
      <c r="B23" s="3" t="s">
        <v>28</v>
      </c>
      <c r="C23" s="3" t="s">
        <v>19</v>
      </c>
      <c r="D23" s="56">
        <v>0</v>
      </c>
      <c r="E23" s="3" t="s">
        <v>28</v>
      </c>
      <c r="F23" s="3" t="s">
        <v>19</v>
      </c>
      <c r="G23" s="56">
        <v>0</v>
      </c>
    </row>
    <row r="24" spans="2:7" ht="15" x14ac:dyDescent="0.15">
      <c r="B24" s="3" t="s">
        <v>29</v>
      </c>
      <c r="C24" s="3" t="s">
        <v>11</v>
      </c>
      <c r="D24" s="56">
        <v>0</v>
      </c>
      <c r="E24" s="3" t="s">
        <v>29</v>
      </c>
      <c r="F24" s="3" t="s">
        <v>11</v>
      </c>
      <c r="G24" s="56">
        <v>0</v>
      </c>
    </row>
    <row r="25" spans="2:7" ht="15" x14ac:dyDescent="0.15">
      <c r="B25" s="3" t="s">
        <v>30</v>
      </c>
      <c r="C25" s="3" t="s">
        <v>11</v>
      </c>
      <c r="D25" s="56">
        <v>0</v>
      </c>
      <c r="E25" s="3" t="s">
        <v>30</v>
      </c>
      <c r="F25" s="3" t="s">
        <v>11</v>
      </c>
      <c r="G25" s="56">
        <v>0</v>
      </c>
    </row>
    <row r="26" spans="2:7" ht="15" x14ac:dyDescent="0.15">
      <c r="B26" s="3" t="s">
        <v>31</v>
      </c>
      <c r="C26" s="3" t="s">
        <v>17</v>
      </c>
      <c r="D26" s="56">
        <v>0</v>
      </c>
      <c r="E26" s="3" t="s">
        <v>31</v>
      </c>
      <c r="F26" s="3" t="s">
        <v>17</v>
      </c>
      <c r="G26" s="56">
        <v>0</v>
      </c>
    </row>
    <row r="27" spans="2:7" ht="15" x14ac:dyDescent="0.15">
      <c r="B27" s="3" t="s">
        <v>32</v>
      </c>
      <c r="C27" s="3" t="s">
        <v>11</v>
      </c>
      <c r="D27" s="56">
        <v>0</v>
      </c>
      <c r="E27" s="3" t="s">
        <v>32</v>
      </c>
      <c r="F27" s="3" t="s">
        <v>11</v>
      </c>
      <c r="G27" s="56">
        <v>0</v>
      </c>
    </row>
    <row r="28" spans="2:7" ht="15" x14ac:dyDescent="0.15">
      <c r="B28" s="3" t="s">
        <v>33</v>
      </c>
      <c r="C28" s="3" t="s">
        <v>34</v>
      </c>
      <c r="D28" s="56">
        <v>0</v>
      </c>
      <c r="E28" s="3" t="s">
        <v>33</v>
      </c>
      <c r="F28" s="3" t="s">
        <v>34</v>
      </c>
      <c r="G28" s="56">
        <v>0</v>
      </c>
    </row>
    <row r="29" spans="2:7" ht="15" x14ac:dyDescent="0.15">
      <c r="B29" s="3" t="s">
        <v>35</v>
      </c>
      <c r="C29" s="3" t="s">
        <v>19</v>
      </c>
      <c r="D29" s="56">
        <v>0</v>
      </c>
      <c r="E29" s="3" t="s">
        <v>35</v>
      </c>
      <c r="F29" s="3" t="s">
        <v>19</v>
      </c>
      <c r="G29" s="56">
        <v>0</v>
      </c>
    </row>
    <row r="30" spans="2:7" ht="15" x14ac:dyDescent="0.15">
      <c r="B30" s="3" t="s">
        <v>36</v>
      </c>
      <c r="C30" s="3" t="s">
        <v>37</v>
      </c>
      <c r="D30" s="56">
        <v>0</v>
      </c>
      <c r="E30" s="3" t="s">
        <v>36</v>
      </c>
      <c r="F30" s="3" t="s">
        <v>37</v>
      </c>
      <c r="G30" s="56">
        <v>0</v>
      </c>
    </row>
    <row r="31" spans="2:7" ht="15" x14ac:dyDescent="0.15">
      <c r="B31" s="3" t="s">
        <v>38</v>
      </c>
      <c r="C31" s="3" t="s">
        <v>37</v>
      </c>
      <c r="D31" s="56">
        <v>0</v>
      </c>
      <c r="E31" s="3" t="s">
        <v>38</v>
      </c>
      <c r="F31" s="3" t="s">
        <v>37</v>
      </c>
      <c r="G31" s="56">
        <v>0</v>
      </c>
    </row>
    <row r="32" spans="2:7" ht="15" x14ac:dyDescent="0.15">
      <c r="B32" s="3" t="s">
        <v>39</v>
      </c>
      <c r="C32" s="3" t="s">
        <v>37</v>
      </c>
      <c r="D32" s="56">
        <v>0</v>
      </c>
      <c r="E32" s="3" t="s">
        <v>39</v>
      </c>
      <c r="F32" s="3" t="s">
        <v>37</v>
      </c>
      <c r="G32" s="56">
        <v>0</v>
      </c>
    </row>
    <row r="33" spans="2:7" ht="15" x14ac:dyDescent="0.15">
      <c r="B33" s="3" t="s">
        <v>40</v>
      </c>
      <c r="C33" s="3" t="s">
        <v>37</v>
      </c>
      <c r="D33" s="56">
        <v>0</v>
      </c>
      <c r="E33" s="3" t="s">
        <v>40</v>
      </c>
      <c r="F33" s="3" t="s">
        <v>37</v>
      </c>
      <c r="G33" s="56">
        <v>0</v>
      </c>
    </row>
    <row r="34" spans="2:7" ht="15" x14ac:dyDescent="0.15">
      <c r="B34" s="3" t="s">
        <v>41</v>
      </c>
      <c r="C34" s="3" t="s">
        <v>37</v>
      </c>
      <c r="D34" s="56">
        <v>0</v>
      </c>
      <c r="E34" s="3" t="s">
        <v>41</v>
      </c>
      <c r="F34" s="3" t="s">
        <v>37</v>
      </c>
      <c r="G34" s="56">
        <v>0</v>
      </c>
    </row>
    <row r="35" spans="2:7" ht="15" x14ac:dyDescent="0.15">
      <c r="B35" s="3" t="s">
        <v>42</v>
      </c>
      <c r="C35" s="3" t="s">
        <v>43</v>
      </c>
      <c r="D35" s="56">
        <v>1</v>
      </c>
      <c r="E35" s="3" t="s">
        <v>42</v>
      </c>
      <c r="F35" s="3" t="s">
        <v>43</v>
      </c>
      <c r="G35" s="56">
        <v>3</v>
      </c>
    </row>
    <row r="36" spans="2:7" ht="15" x14ac:dyDescent="0.15">
      <c r="B36" s="3"/>
      <c r="C36" s="3"/>
      <c r="D36" s="56"/>
      <c r="E36" s="3"/>
      <c r="F36" s="3"/>
      <c r="G36" s="3"/>
    </row>
    <row r="37" spans="2:7" ht="15" x14ac:dyDescent="0.15">
      <c r="B37" s="3"/>
      <c r="C37" s="57" t="s">
        <v>44</v>
      </c>
      <c r="D37" s="64"/>
      <c r="E37" s="3"/>
      <c r="F37" s="5" t="s">
        <v>45</v>
      </c>
      <c r="G37" s="6"/>
    </row>
    <row r="38" spans="2:7" ht="15" x14ac:dyDescent="0.15">
      <c r="B38" s="3"/>
      <c r="C38" s="7" t="s">
        <v>17</v>
      </c>
      <c r="D38" s="8">
        <f>D13+D18+D21+D26</f>
        <v>1</v>
      </c>
      <c r="E38" s="7"/>
      <c r="F38" s="7" t="s">
        <v>17</v>
      </c>
      <c r="G38" s="8">
        <f>G13+G18+G21+G26</f>
        <v>2</v>
      </c>
    </row>
    <row r="39" spans="2:7" ht="15" x14ac:dyDescent="0.15">
      <c r="B39" s="3"/>
      <c r="C39" s="7" t="s">
        <v>11</v>
      </c>
      <c r="D39" s="8">
        <f>D9+D11+D12+D15+D16+D24++D19+D25+D22+D27</f>
        <v>0</v>
      </c>
      <c r="E39" s="7"/>
      <c r="F39" s="7" t="s">
        <v>11</v>
      </c>
      <c r="G39" s="8">
        <f>G9+G11+G12+G15+G16+G24++G19+G25+G22+G27</f>
        <v>1</v>
      </c>
    </row>
    <row r="40" spans="2:7" ht="15" x14ac:dyDescent="0.15">
      <c r="B40" s="3"/>
      <c r="C40" s="7" t="s">
        <v>19</v>
      </c>
      <c r="D40" s="8">
        <f>D14+D23+D29</f>
        <v>0</v>
      </c>
      <c r="E40" s="7"/>
      <c r="F40" s="7" t="s">
        <v>19</v>
      </c>
      <c r="G40" s="8">
        <f>G14+G23+G29</f>
        <v>0</v>
      </c>
    </row>
    <row r="41" spans="2:7" ht="15" x14ac:dyDescent="0.15">
      <c r="B41" s="3"/>
      <c r="C41" s="7" t="s">
        <v>13</v>
      </c>
      <c r="D41" s="8">
        <f>D10+D17+D20</f>
        <v>1</v>
      </c>
      <c r="E41" s="7"/>
      <c r="F41" s="7" t="s">
        <v>13</v>
      </c>
      <c r="G41" s="8">
        <f>G10+G17+G20</f>
        <v>2</v>
      </c>
    </row>
    <row r="42" spans="2:7" ht="15" x14ac:dyDescent="0.15">
      <c r="B42" s="3"/>
      <c r="C42" s="7" t="s">
        <v>46</v>
      </c>
      <c r="D42" s="8">
        <v>0</v>
      </c>
      <c r="E42" s="7"/>
      <c r="F42" s="7" t="s">
        <v>46</v>
      </c>
      <c r="G42" s="8">
        <v>0</v>
      </c>
    </row>
    <row r="43" spans="2:7" ht="15" x14ac:dyDescent="0.15">
      <c r="B43" s="3"/>
      <c r="C43" s="7" t="s">
        <v>47</v>
      </c>
      <c r="D43" s="8">
        <v>0</v>
      </c>
      <c r="E43" s="7"/>
      <c r="F43" s="7" t="s">
        <v>47</v>
      </c>
      <c r="G43" s="8">
        <v>0</v>
      </c>
    </row>
    <row r="44" spans="2:7" ht="15" x14ac:dyDescent="0.15">
      <c r="B44" s="3"/>
      <c r="C44" s="7" t="s">
        <v>48</v>
      </c>
      <c r="D44" s="8">
        <v>0</v>
      </c>
      <c r="E44" s="7"/>
      <c r="F44" s="7" t="s">
        <v>48</v>
      </c>
      <c r="G44" s="8">
        <v>0</v>
      </c>
    </row>
    <row r="45" spans="2:7" ht="15" x14ac:dyDescent="0.15">
      <c r="B45" s="3"/>
      <c r="C45" s="7" t="s">
        <v>49</v>
      </c>
      <c r="D45" s="8">
        <v>0</v>
      </c>
      <c r="E45" s="7"/>
      <c r="F45" s="7" t="s">
        <v>49</v>
      </c>
      <c r="G45" s="8">
        <v>0</v>
      </c>
    </row>
    <row r="46" spans="2:7" ht="15" x14ac:dyDescent="0.15">
      <c r="B46" s="3"/>
      <c r="C46" s="7" t="s">
        <v>50</v>
      </c>
      <c r="D46" s="8">
        <f>D26</f>
        <v>0</v>
      </c>
      <c r="E46" s="7"/>
      <c r="F46" s="7" t="s">
        <v>50</v>
      </c>
      <c r="G46" s="8">
        <f>G26</f>
        <v>0</v>
      </c>
    </row>
    <row r="47" spans="2:7" ht="15" x14ac:dyDescent="0.15">
      <c r="B47" s="3"/>
      <c r="C47" s="7" t="s">
        <v>51</v>
      </c>
      <c r="D47" s="8">
        <v>0</v>
      </c>
      <c r="E47" s="7"/>
      <c r="F47" s="7" t="s">
        <v>51</v>
      </c>
      <c r="G47" s="8">
        <v>0</v>
      </c>
    </row>
    <row r="48" spans="2:7" ht="15" x14ac:dyDescent="0.15">
      <c r="B48" s="3"/>
      <c r="C48" s="7" t="s">
        <v>34</v>
      </c>
      <c r="D48" s="8">
        <f>D28</f>
        <v>0</v>
      </c>
      <c r="E48" s="7"/>
      <c r="F48" s="7" t="s">
        <v>34</v>
      </c>
      <c r="G48" s="8">
        <f>G28</f>
        <v>0</v>
      </c>
    </row>
    <row r="49" spans="1:7" ht="15" x14ac:dyDescent="0.15">
      <c r="B49" s="3"/>
      <c r="C49" s="7" t="s">
        <v>43</v>
      </c>
      <c r="D49" s="8">
        <f>D35</f>
        <v>1</v>
      </c>
      <c r="E49" s="7"/>
      <c r="F49" s="7" t="s">
        <v>43</v>
      </c>
      <c r="G49" s="8">
        <f>G35</f>
        <v>3</v>
      </c>
    </row>
    <row r="50" spans="1:7" ht="15" x14ac:dyDescent="0.15">
      <c r="B50" s="58"/>
      <c r="C50" s="7" t="s">
        <v>52</v>
      </c>
      <c r="D50" s="8">
        <f>D30+D31+D32+D33+D34</f>
        <v>0</v>
      </c>
      <c r="E50" s="7"/>
      <c r="F50" s="7" t="s">
        <v>52</v>
      </c>
      <c r="G50" s="8">
        <f>G30+G31+G32+G33+G34</f>
        <v>0</v>
      </c>
    </row>
    <row r="51" spans="1:7" ht="15" x14ac:dyDescent="0.15">
      <c r="A51" s="53" t="s">
        <v>53</v>
      </c>
      <c r="B51" s="53">
        <v>25.5</v>
      </c>
      <c r="C51" s="3"/>
      <c r="D51" s="8"/>
      <c r="E51" s="3"/>
      <c r="F51" s="3"/>
      <c r="G51" s="3"/>
    </row>
    <row r="52" spans="1:7" ht="15" x14ac:dyDescent="0.15">
      <c r="A52" s="53" t="s">
        <v>54</v>
      </c>
      <c r="B52" s="53">
        <v>59.7</v>
      </c>
      <c r="C52" s="3"/>
      <c r="D52" s="8"/>
      <c r="E52" s="3"/>
      <c r="F52" s="3"/>
      <c r="G52" s="3"/>
    </row>
    <row r="53" spans="1:7" ht="15" x14ac:dyDescent="0.15">
      <c r="A53" s="59" t="s">
        <v>55</v>
      </c>
      <c r="B53" s="53">
        <f>B52-B51</f>
        <v>34.200000000000003</v>
      </c>
      <c r="C53" s="3"/>
      <c r="D53" s="8"/>
      <c r="E53" s="3"/>
      <c r="F53" s="3"/>
      <c r="G53" s="3"/>
    </row>
    <row r="54" spans="1:7" ht="15" x14ac:dyDescent="0.15">
      <c r="A54" s="53" t="s">
        <v>56</v>
      </c>
      <c r="B54" s="60">
        <f>B53/B52</f>
        <v>0.57286432160804024</v>
      </c>
      <c r="C54" s="3"/>
      <c r="D54" s="3"/>
      <c r="E54" s="3"/>
      <c r="F54" s="3"/>
      <c r="G54" s="3"/>
    </row>
    <row r="55" spans="1:7" ht="15" x14ac:dyDescent="0.15">
      <c r="A55" s="59"/>
    </row>
  </sheetData>
  <sheetProtection formatCells="0" insertHyperlinks="0" autoFilter="0"/>
  <phoneticPr fontId="21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19" workbookViewId="0">
      <selection activeCell="G9" sqref="G9:G35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51" t="s">
        <v>0</v>
      </c>
      <c r="C1" s="51"/>
      <c r="D1" s="52" t="s">
        <v>1</v>
      </c>
      <c r="E1" s="61"/>
      <c r="F1" s="62"/>
      <c r="G1" s="62"/>
    </row>
    <row r="2" spans="2:7" ht="15" x14ac:dyDescent="0.15">
      <c r="B2" s="53" t="s">
        <v>2</v>
      </c>
      <c r="C2" s="3"/>
      <c r="D2" s="54" t="s">
        <v>3</v>
      </c>
      <c r="E2" s="63"/>
      <c r="F2" s="3"/>
      <c r="G2" s="3"/>
    </row>
    <row r="3" spans="2:7" ht="15" x14ac:dyDescent="0.15">
      <c r="B3" s="3" t="s">
        <v>4</v>
      </c>
      <c r="C3" s="3"/>
      <c r="D3" s="55">
        <v>184</v>
      </c>
      <c r="E3" s="2"/>
      <c r="F3" s="3"/>
      <c r="G3" s="3"/>
    </row>
    <row r="4" spans="2:7" ht="15" x14ac:dyDescent="0.15">
      <c r="B4" s="3" t="s">
        <v>5</v>
      </c>
      <c r="C4" s="3"/>
      <c r="D4" s="55">
        <v>331</v>
      </c>
      <c r="E4" s="2"/>
      <c r="F4" s="3"/>
      <c r="G4" s="3"/>
    </row>
    <row r="5" spans="2:7" ht="15" x14ac:dyDescent="0.15">
      <c r="B5" s="3" t="s">
        <v>6</v>
      </c>
      <c r="C5" s="3"/>
      <c r="D5" s="55">
        <v>2</v>
      </c>
      <c r="E5" s="2"/>
      <c r="F5" s="3"/>
      <c r="G5" s="3"/>
    </row>
    <row r="6" spans="2:7" ht="15" x14ac:dyDescent="0.15">
      <c r="B6" s="3" t="s">
        <v>7</v>
      </c>
      <c r="C6" s="3"/>
      <c r="D6" s="55">
        <v>2</v>
      </c>
      <c r="E6" s="2"/>
      <c r="F6" s="3"/>
      <c r="G6" s="3"/>
    </row>
    <row r="7" spans="2:7" ht="15" x14ac:dyDescent="0.15">
      <c r="B7" s="3"/>
      <c r="C7" s="3"/>
      <c r="D7" s="55"/>
      <c r="E7" s="2"/>
      <c r="F7" s="3"/>
      <c r="G7" s="3"/>
    </row>
    <row r="8" spans="2:7" ht="15" x14ac:dyDescent="0.15">
      <c r="B8" s="3" t="s">
        <v>8</v>
      </c>
      <c r="C8" s="3"/>
      <c r="D8" s="56">
        <f>SUM(D9:D35)</f>
        <v>8</v>
      </c>
      <c r="E8" s="3" t="s">
        <v>9</v>
      </c>
      <c r="F8" s="3"/>
      <c r="G8" s="56">
        <f>SUM(G9:G35)</f>
        <v>16</v>
      </c>
    </row>
    <row r="9" spans="2:7" ht="15" x14ac:dyDescent="0.15">
      <c r="B9" s="3" t="s">
        <v>10</v>
      </c>
      <c r="C9" s="3" t="s">
        <v>11</v>
      </c>
      <c r="D9" s="56">
        <v>0</v>
      </c>
      <c r="E9" s="3" t="s">
        <v>10</v>
      </c>
      <c r="F9" s="3" t="s">
        <v>11</v>
      </c>
      <c r="G9" s="56">
        <v>1</v>
      </c>
    </row>
    <row r="10" spans="2:7" ht="15" x14ac:dyDescent="0.15">
      <c r="B10" s="3" t="s">
        <v>12</v>
      </c>
      <c r="C10" s="3" t="s">
        <v>13</v>
      </c>
      <c r="D10" s="56">
        <v>2</v>
      </c>
      <c r="E10" s="3" t="s">
        <v>12</v>
      </c>
      <c r="F10" s="3" t="s">
        <v>13</v>
      </c>
      <c r="G10" s="56">
        <v>3</v>
      </c>
    </row>
    <row r="11" spans="2:7" ht="15" x14ac:dyDescent="0.15">
      <c r="B11" s="3" t="s">
        <v>14</v>
      </c>
      <c r="C11" s="3" t="s">
        <v>11</v>
      </c>
      <c r="D11" s="56">
        <v>0</v>
      </c>
      <c r="E11" s="3" t="s">
        <v>14</v>
      </c>
      <c r="F11" s="3" t="s">
        <v>11</v>
      </c>
      <c r="G11" s="56">
        <v>0</v>
      </c>
    </row>
    <row r="12" spans="2:7" ht="15" x14ac:dyDescent="0.15">
      <c r="B12" s="3" t="s">
        <v>15</v>
      </c>
      <c r="C12" s="3" t="s">
        <v>11</v>
      </c>
      <c r="D12" s="56">
        <v>0</v>
      </c>
      <c r="E12" s="3" t="s">
        <v>15</v>
      </c>
      <c r="F12" s="3" t="s">
        <v>11</v>
      </c>
      <c r="G12" s="56">
        <v>0</v>
      </c>
    </row>
    <row r="13" spans="2:7" ht="15" x14ac:dyDescent="0.15">
      <c r="B13" s="3" t="s">
        <v>16</v>
      </c>
      <c r="C13" s="3" t="s">
        <v>17</v>
      </c>
      <c r="D13" s="56">
        <v>0</v>
      </c>
      <c r="E13" s="3" t="s">
        <v>16</v>
      </c>
      <c r="F13" s="3" t="s">
        <v>17</v>
      </c>
      <c r="G13" s="56">
        <v>1</v>
      </c>
    </row>
    <row r="14" spans="2:7" ht="15" x14ac:dyDescent="0.15">
      <c r="B14" s="3" t="s">
        <v>18</v>
      </c>
      <c r="C14" s="3" t="s">
        <v>19</v>
      </c>
      <c r="D14" s="56">
        <v>0</v>
      </c>
      <c r="E14" s="3" t="s">
        <v>18</v>
      </c>
      <c r="F14" s="3" t="s">
        <v>19</v>
      </c>
      <c r="G14" s="56">
        <v>0</v>
      </c>
    </row>
    <row r="15" spans="2:7" ht="15" x14ac:dyDescent="0.15">
      <c r="B15" s="3" t="s">
        <v>20</v>
      </c>
      <c r="C15" s="3" t="s">
        <v>11</v>
      </c>
      <c r="D15" s="56">
        <v>0</v>
      </c>
      <c r="E15" s="3" t="s">
        <v>20</v>
      </c>
      <c r="F15" s="3" t="s">
        <v>11</v>
      </c>
      <c r="G15" s="56">
        <v>0</v>
      </c>
    </row>
    <row r="16" spans="2:7" ht="15" x14ac:dyDescent="0.15">
      <c r="B16" s="3" t="s">
        <v>21</v>
      </c>
      <c r="C16" s="3" t="s">
        <v>11</v>
      </c>
      <c r="D16" s="56">
        <v>0</v>
      </c>
      <c r="E16" s="3" t="s">
        <v>21</v>
      </c>
      <c r="F16" s="3" t="s">
        <v>11</v>
      </c>
      <c r="G16" s="56">
        <v>0</v>
      </c>
    </row>
    <row r="17" spans="2:7" ht="15" x14ac:dyDescent="0.15">
      <c r="B17" s="3" t="s">
        <v>22</v>
      </c>
      <c r="C17" s="3" t="s">
        <v>13</v>
      </c>
      <c r="D17" s="56">
        <v>1</v>
      </c>
      <c r="E17" s="3" t="s">
        <v>22</v>
      </c>
      <c r="F17" s="3" t="s">
        <v>13</v>
      </c>
      <c r="G17" s="56">
        <v>2</v>
      </c>
    </row>
    <row r="18" spans="2:7" ht="15" x14ac:dyDescent="0.15">
      <c r="B18" s="3" t="s">
        <v>23</v>
      </c>
      <c r="C18" s="3" t="s">
        <v>17</v>
      </c>
      <c r="D18" s="56">
        <v>0</v>
      </c>
      <c r="E18" s="3" t="s">
        <v>23</v>
      </c>
      <c r="F18" s="3" t="s">
        <v>17</v>
      </c>
      <c r="G18" s="56">
        <v>1</v>
      </c>
    </row>
    <row r="19" spans="2:7" ht="15" x14ac:dyDescent="0.15">
      <c r="B19" s="3" t="s">
        <v>24</v>
      </c>
      <c r="C19" s="3" t="s">
        <v>11</v>
      </c>
      <c r="D19" s="56">
        <v>0</v>
      </c>
      <c r="E19" s="3" t="s">
        <v>24</v>
      </c>
      <c r="F19" s="3" t="s">
        <v>11</v>
      </c>
      <c r="G19" s="56">
        <v>0</v>
      </c>
    </row>
    <row r="20" spans="2:7" ht="15" x14ac:dyDescent="0.15">
      <c r="B20" s="3" t="s">
        <v>25</v>
      </c>
      <c r="C20" s="3" t="s">
        <v>13</v>
      </c>
      <c r="D20" s="56">
        <v>0</v>
      </c>
      <c r="E20" s="3" t="s">
        <v>25</v>
      </c>
      <c r="F20" s="3" t="s">
        <v>13</v>
      </c>
      <c r="G20" s="56">
        <v>0</v>
      </c>
    </row>
    <row r="21" spans="2:7" ht="15" x14ac:dyDescent="0.15">
      <c r="B21" s="3" t="s">
        <v>26</v>
      </c>
      <c r="C21" s="3" t="s">
        <v>17</v>
      </c>
      <c r="D21" s="56">
        <v>0</v>
      </c>
      <c r="E21" s="3" t="s">
        <v>26</v>
      </c>
      <c r="F21" s="3" t="s">
        <v>17</v>
      </c>
      <c r="G21" s="56">
        <v>0</v>
      </c>
    </row>
    <row r="22" spans="2:7" ht="15" x14ac:dyDescent="0.15">
      <c r="B22" s="3" t="s">
        <v>27</v>
      </c>
      <c r="C22" s="3" t="s">
        <v>11</v>
      </c>
      <c r="D22" s="56">
        <v>0</v>
      </c>
      <c r="E22" s="3" t="s">
        <v>27</v>
      </c>
      <c r="F22" s="3" t="s">
        <v>11</v>
      </c>
      <c r="G22" s="56">
        <v>0</v>
      </c>
    </row>
    <row r="23" spans="2:7" ht="15" x14ac:dyDescent="0.15">
      <c r="B23" s="3" t="s">
        <v>28</v>
      </c>
      <c r="C23" s="3" t="s">
        <v>19</v>
      </c>
      <c r="D23" s="56">
        <v>0</v>
      </c>
      <c r="E23" s="3" t="s">
        <v>28</v>
      </c>
      <c r="F23" s="3" t="s">
        <v>19</v>
      </c>
      <c r="G23" s="56">
        <v>0</v>
      </c>
    </row>
    <row r="24" spans="2:7" ht="15" x14ac:dyDescent="0.15">
      <c r="B24" s="3" t="s">
        <v>29</v>
      </c>
      <c r="C24" s="3" t="s">
        <v>11</v>
      </c>
      <c r="D24" s="56">
        <v>0</v>
      </c>
      <c r="E24" s="3" t="s">
        <v>29</v>
      </c>
      <c r="F24" s="3" t="s">
        <v>11</v>
      </c>
      <c r="G24" s="56">
        <v>0</v>
      </c>
    </row>
    <row r="25" spans="2:7" ht="15" x14ac:dyDescent="0.15">
      <c r="B25" s="3" t="s">
        <v>30</v>
      </c>
      <c r="C25" s="3" t="s">
        <v>11</v>
      </c>
      <c r="D25" s="56">
        <v>0</v>
      </c>
      <c r="E25" s="3" t="s">
        <v>30</v>
      </c>
      <c r="F25" s="3" t="s">
        <v>11</v>
      </c>
      <c r="G25" s="56">
        <v>0</v>
      </c>
    </row>
    <row r="26" spans="2:7" ht="15" x14ac:dyDescent="0.15">
      <c r="B26" s="3" t="s">
        <v>31</v>
      </c>
      <c r="C26" s="3" t="s">
        <v>17</v>
      </c>
      <c r="D26" s="56">
        <v>0</v>
      </c>
      <c r="E26" s="3" t="s">
        <v>31</v>
      </c>
      <c r="F26" s="3" t="s">
        <v>17</v>
      </c>
      <c r="G26" s="56">
        <v>0</v>
      </c>
    </row>
    <row r="27" spans="2:7" ht="15" x14ac:dyDescent="0.15">
      <c r="B27" s="3" t="s">
        <v>32</v>
      </c>
      <c r="C27" s="3" t="s">
        <v>11</v>
      </c>
      <c r="D27" s="56">
        <v>1</v>
      </c>
      <c r="E27" s="3" t="s">
        <v>32</v>
      </c>
      <c r="F27" s="3" t="s">
        <v>11</v>
      </c>
      <c r="G27" s="56">
        <v>1</v>
      </c>
    </row>
    <row r="28" spans="2:7" ht="15" x14ac:dyDescent="0.15">
      <c r="B28" s="3" t="s">
        <v>33</v>
      </c>
      <c r="C28" s="3" t="s">
        <v>34</v>
      </c>
      <c r="D28" s="56">
        <v>0</v>
      </c>
      <c r="E28" s="3" t="s">
        <v>33</v>
      </c>
      <c r="F28" s="3" t="s">
        <v>34</v>
      </c>
      <c r="G28" s="56">
        <v>0</v>
      </c>
    </row>
    <row r="29" spans="2:7" ht="15" x14ac:dyDescent="0.15">
      <c r="B29" s="3" t="s">
        <v>35</v>
      </c>
      <c r="C29" s="3" t="s">
        <v>19</v>
      </c>
      <c r="D29" s="56">
        <v>1</v>
      </c>
      <c r="E29" s="3" t="s">
        <v>35</v>
      </c>
      <c r="F29" s="3" t="s">
        <v>19</v>
      </c>
      <c r="G29" s="56">
        <v>1</v>
      </c>
    </row>
    <row r="30" spans="2:7" ht="15" x14ac:dyDescent="0.15">
      <c r="B30" s="3" t="s">
        <v>36</v>
      </c>
      <c r="C30" s="3" t="s">
        <v>37</v>
      </c>
      <c r="D30" s="56">
        <v>1</v>
      </c>
      <c r="E30" s="3" t="s">
        <v>36</v>
      </c>
      <c r="F30" s="3" t="s">
        <v>37</v>
      </c>
      <c r="G30" s="56">
        <v>1</v>
      </c>
    </row>
    <row r="31" spans="2:7" ht="15" x14ac:dyDescent="0.15">
      <c r="B31" s="3" t="s">
        <v>38</v>
      </c>
      <c r="C31" s="3" t="s">
        <v>37</v>
      </c>
      <c r="D31" s="56">
        <v>0</v>
      </c>
      <c r="E31" s="3" t="s">
        <v>38</v>
      </c>
      <c r="F31" s="3" t="s">
        <v>37</v>
      </c>
      <c r="G31" s="56">
        <v>0</v>
      </c>
    </row>
    <row r="32" spans="2:7" ht="15" x14ac:dyDescent="0.15">
      <c r="B32" s="3" t="s">
        <v>39</v>
      </c>
      <c r="C32" s="3" t="s">
        <v>37</v>
      </c>
      <c r="D32" s="56">
        <v>0</v>
      </c>
      <c r="E32" s="3" t="s">
        <v>39</v>
      </c>
      <c r="F32" s="3" t="s">
        <v>37</v>
      </c>
      <c r="G32" s="56">
        <v>0</v>
      </c>
    </row>
    <row r="33" spans="2:7" ht="15" x14ac:dyDescent="0.15">
      <c r="B33" s="3" t="s">
        <v>40</v>
      </c>
      <c r="C33" s="3" t="s">
        <v>37</v>
      </c>
      <c r="D33" s="56">
        <v>0</v>
      </c>
      <c r="E33" s="3" t="s">
        <v>40</v>
      </c>
      <c r="F33" s="3" t="s">
        <v>37</v>
      </c>
      <c r="G33" s="56">
        <v>0</v>
      </c>
    </row>
    <row r="34" spans="2:7" ht="15" x14ac:dyDescent="0.15">
      <c r="B34" s="3" t="s">
        <v>41</v>
      </c>
      <c r="C34" s="3" t="s">
        <v>37</v>
      </c>
      <c r="D34" s="56">
        <v>1</v>
      </c>
      <c r="E34" s="3" t="s">
        <v>41</v>
      </c>
      <c r="F34" s="3" t="s">
        <v>37</v>
      </c>
      <c r="G34" s="56">
        <v>1</v>
      </c>
    </row>
    <row r="35" spans="2:7" ht="15" x14ac:dyDescent="0.15">
      <c r="B35" s="3" t="s">
        <v>42</v>
      </c>
      <c r="C35" s="3" t="s">
        <v>43</v>
      </c>
      <c r="D35" s="56">
        <v>1</v>
      </c>
      <c r="E35" s="3" t="s">
        <v>42</v>
      </c>
      <c r="F35" s="3" t="s">
        <v>43</v>
      </c>
      <c r="G35" s="56">
        <v>4</v>
      </c>
    </row>
    <row r="36" spans="2:7" ht="15" x14ac:dyDescent="0.15">
      <c r="B36" s="3"/>
      <c r="C36" s="3"/>
      <c r="D36" s="56"/>
      <c r="E36" s="3"/>
      <c r="F36" s="3"/>
      <c r="G36" s="3"/>
    </row>
    <row r="37" spans="2:7" ht="15" x14ac:dyDescent="0.15">
      <c r="B37" s="3"/>
      <c r="C37" s="57" t="s">
        <v>44</v>
      </c>
      <c r="D37" s="64"/>
      <c r="E37" s="3"/>
      <c r="F37" s="5" t="s">
        <v>45</v>
      </c>
      <c r="G37" s="6"/>
    </row>
    <row r="38" spans="2:7" ht="15" x14ac:dyDescent="0.15">
      <c r="B38" s="3"/>
      <c r="C38" s="7" t="s">
        <v>17</v>
      </c>
      <c r="D38" s="8">
        <f>D13+D18+D21+D26</f>
        <v>0</v>
      </c>
      <c r="E38" s="7"/>
      <c r="F38" s="7" t="s">
        <v>17</v>
      </c>
      <c r="G38" s="8">
        <f>G13+G18+G21+G26</f>
        <v>2</v>
      </c>
    </row>
    <row r="39" spans="2:7" ht="15" x14ac:dyDescent="0.15">
      <c r="B39" s="3"/>
      <c r="C39" s="7" t="s">
        <v>11</v>
      </c>
      <c r="D39" s="8">
        <f>D9+D11+D12+D15+D16+D24++D19+D25+D22+D27</f>
        <v>1</v>
      </c>
      <c r="E39" s="7"/>
      <c r="F39" s="7" t="s">
        <v>11</v>
      </c>
      <c r="G39" s="8">
        <f>G9+G11+G12+G15+G16+G24++G19+G25+G22+G27</f>
        <v>2</v>
      </c>
    </row>
    <row r="40" spans="2:7" ht="15" x14ac:dyDescent="0.15">
      <c r="B40" s="3"/>
      <c r="C40" s="7" t="s">
        <v>19</v>
      </c>
      <c r="D40" s="8">
        <f>D14+D23+D29</f>
        <v>1</v>
      </c>
      <c r="E40" s="7"/>
      <c r="F40" s="7" t="s">
        <v>19</v>
      </c>
      <c r="G40" s="8">
        <f>G14+G23+G29</f>
        <v>1</v>
      </c>
    </row>
    <row r="41" spans="2:7" ht="15" x14ac:dyDescent="0.15">
      <c r="B41" s="3"/>
      <c r="C41" s="7" t="s">
        <v>13</v>
      </c>
      <c r="D41" s="8">
        <f>D10+D17+D20</f>
        <v>3</v>
      </c>
      <c r="E41" s="7"/>
      <c r="F41" s="7" t="s">
        <v>13</v>
      </c>
      <c r="G41" s="8">
        <f>G10+G17+G20</f>
        <v>5</v>
      </c>
    </row>
    <row r="42" spans="2:7" ht="15" x14ac:dyDescent="0.15">
      <c r="B42" s="3"/>
      <c r="C42" s="7" t="s">
        <v>46</v>
      </c>
      <c r="D42" s="8">
        <v>0</v>
      </c>
      <c r="E42" s="7"/>
      <c r="F42" s="7" t="s">
        <v>46</v>
      </c>
      <c r="G42" s="8">
        <v>0</v>
      </c>
    </row>
    <row r="43" spans="2:7" ht="15" x14ac:dyDescent="0.15">
      <c r="B43" s="3"/>
      <c r="C43" s="7" t="s">
        <v>47</v>
      </c>
      <c r="D43" s="8">
        <v>0</v>
      </c>
      <c r="E43" s="7"/>
      <c r="F43" s="7" t="s">
        <v>47</v>
      </c>
      <c r="G43" s="8">
        <v>0</v>
      </c>
    </row>
    <row r="44" spans="2:7" ht="15" x14ac:dyDescent="0.15">
      <c r="B44" s="3"/>
      <c r="C44" s="7" t="s">
        <v>48</v>
      </c>
      <c r="D44" s="8">
        <v>0</v>
      </c>
      <c r="E44" s="7"/>
      <c r="F44" s="7" t="s">
        <v>48</v>
      </c>
      <c r="G44" s="8">
        <v>0</v>
      </c>
    </row>
    <row r="45" spans="2:7" ht="15" x14ac:dyDescent="0.15">
      <c r="B45" s="3"/>
      <c r="C45" s="7" t="s">
        <v>49</v>
      </c>
      <c r="D45" s="8">
        <v>0</v>
      </c>
      <c r="E45" s="7"/>
      <c r="F45" s="7" t="s">
        <v>49</v>
      </c>
      <c r="G45" s="8">
        <v>0</v>
      </c>
    </row>
    <row r="46" spans="2:7" ht="15" x14ac:dyDescent="0.15">
      <c r="B46" s="3"/>
      <c r="C46" s="7" t="s">
        <v>50</v>
      </c>
      <c r="D46" s="8">
        <f>D26</f>
        <v>0</v>
      </c>
      <c r="E46" s="7"/>
      <c r="F46" s="7" t="s">
        <v>50</v>
      </c>
      <c r="G46" s="8">
        <f>G26</f>
        <v>0</v>
      </c>
    </row>
    <row r="47" spans="2:7" ht="15" x14ac:dyDescent="0.15">
      <c r="B47" s="3"/>
      <c r="C47" s="7" t="s">
        <v>51</v>
      </c>
      <c r="D47" s="8">
        <v>0</v>
      </c>
      <c r="E47" s="7"/>
      <c r="F47" s="7" t="s">
        <v>51</v>
      </c>
      <c r="G47" s="8">
        <v>0</v>
      </c>
    </row>
    <row r="48" spans="2:7" ht="15" x14ac:dyDescent="0.15">
      <c r="B48" s="3"/>
      <c r="C48" s="7" t="s">
        <v>34</v>
      </c>
      <c r="D48" s="8">
        <f>D28</f>
        <v>0</v>
      </c>
      <c r="E48" s="7"/>
      <c r="F48" s="7" t="s">
        <v>34</v>
      </c>
      <c r="G48" s="8">
        <f>G28</f>
        <v>0</v>
      </c>
    </row>
    <row r="49" spans="1:7" ht="15" x14ac:dyDescent="0.15">
      <c r="B49" s="3"/>
      <c r="C49" s="7" t="s">
        <v>43</v>
      </c>
      <c r="D49" s="8">
        <f>D35</f>
        <v>1</v>
      </c>
      <c r="E49" s="7"/>
      <c r="F49" s="7" t="s">
        <v>43</v>
      </c>
      <c r="G49" s="8">
        <f>G35</f>
        <v>4</v>
      </c>
    </row>
    <row r="50" spans="1:7" ht="15" x14ac:dyDescent="0.15">
      <c r="B50" s="58"/>
      <c r="C50" s="7" t="s">
        <v>52</v>
      </c>
      <c r="D50" s="8">
        <f>D30+D31+D32+D33+D34</f>
        <v>2</v>
      </c>
      <c r="E50" s="7"/>
      <c r="F50" s="7" t="s">
        <v>52</v>
      </c>
      <c r="G50" s="8">
        <f>G30+G31+G32+G33+G34</f>
        <v>2</v>
      </c>
    </row>
    <row r="51" spans="1:7" ht="15" x14ac:dyDescent="0.15">
      <c r="A51" s="53" t="s">
        <v>53</v>
      </c>
      <c r="B51" s="53">
        <v>67</v>
      </c>
      <c r="C51" s="3"/>
      <c r="D51" s="8"/>
      <c r="E51" s="3"/>
      <c r="F51" s="3"/>
      <c r="G51" s="3"/>
    </row>
    <row r="52" spans="1:7" ht="15" x14ac:dyDescent="0.15">
      <c r="A52" s="53" t="s">
        <v>54</v>
      </c>
      <c r="B52" s="53">
        <v>159.19999999999999</v>
      </c>
      <c r="C52" s="3"/>
      <c r="D52" s="8"/>
      <c r="E52" s="3"/>
      <c r="F52" s="3"/>
      <c r="G52" s="3"/>
    </row>
    <row r="53" spans="1:7" ht="15" x14ac:dyDescent="0.15">
      <c r="A53" s="59" t="s">
        <v>55</v>
      </c>
      <c r="B53" s="53">
        <f>B52-B51</f>
        <v>92.199999999999989</v>
      </c>
      <c r="C53" s="3"/>
      <c r="D53" s="8"/>
      <c r="E53" s="3"/>
      <c r="F53" s="3"/>
      <c r="G53" s="3"/>
    </row>
    <row r="54" spans="1:7" ht="15" x14ac:dyDescent="0.15">
      <c r="A54" s="53" t="s">
        <v>56</v>
      </c>
      <c r="B54" s="60">
        <f>B53/B52</f>
        <v>0.57914572864321601</v>
      </c>
      <c r="C54" s="3"/>
      <c r="D54" s="3"/>
      <c r="E54" s="3"/>
      <c r="F54" s="3"/>
      <c r="G54" s="3"/>
    </row>
    <row r="55" spans="1:7" ht="15" x14ac:dyDescent="0.15">
      <c r="A55" s="59"/>
    </row>
  </sheetData>
  <sheetProtection formatCells="0" insertHyperlinks="0" autoFilter="0"/>
  <phoneticPr fontId="21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19" workbookViewId="0">
      <selection activeCell="B53" sqref="B53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51" t="s">
        <v>0</v>
      </c>
      <c r="C1" s="51"/>
      <c r="D1" s="52" t="s">
        <v>1</v>
      </c>
      <c r="E1" s="61"/>
      <c r="F1" s="62"/>
      <c r="G1" s="62"/>
    </row>
    <row r="2" spans="2:7" ht="15" x14ac:dyDescent="0.15">
      <c r="B2" s="53" t="s">
        <v>2</v>
      </c>
      <c r="C2" s="3"/>
      <c r="D2" s="54" t="s">
        <v>3</v>
      </c>
      <c r="E2" s="63"/>
      <c r="F2" s="3"/>
      <c r="G2" s="3"/>
    </row>
    <row r="3" spans="2:7" ht="15" x14ac:dyDescent="0.15">
      <c r="B3" s="3" t="s">
        <v>4</v>
      </c>
      <c r="C3" s="3"/>
      <c r="D3" s="55">
        <v>184</v>
      </c>
      <c r="E3" s="2"/>
      <c r="F3" s="3"/>
      <c r="G3" s="3"/>
    </row>
    <row r="4" spans="2:7" ht="15" x14ac:dyDescent="0.15">
      <c r="B4" s="3" t="s">
        <v>5</v>
      </c>
      <c r="C4" s="3"/>
      <c r="D4" s="55">
        <v>331</v>
      </c>
      <c r="E4" s="2"/>
      <c r="F4" s="3"/>
      <c r="G4" s="3"/>
    </row>
    <row r="5" spans="2:7" ht="15" x14ac:dyDescent="0.15">
      <c r="B5" s="3" t="s">
        <v>6</v>
      </c>
      <c r="C5" s="3"/>
      <c r="D5" s="55">
        <v>2</v>
      </c>
      <c r="E5" s="2"/>
      <c r="F5" s="3"/>
      <c r="G5" s="3"/>
    </row>
    <row r="6" spans="2:7" ht="15" x14ac:dyDescent="0.15">
      <c r="B6" s="3" t="s">
        <v>7</v>
      </c>
      <c r="C6" s="3"/>
      <c r="D6" s="55">
        <v>2</v>
      </c>
      <c r="E6" s="2"/>
      <c r="F6" s="3"/>
      <c r="G6" s="3"/>
    </row>
    <row r="7" spans="2:7" ht="15" x14ac:dyDescent="0.15">
      <c r="B7" s="3"/>
      <c r="C7" s="3"/>
      <c r="D7" s="55"/>
      <c r="E7" s="2"/>
      <c r="F7" s="3"/>
      <c r="G7" s="3"/>
    </row>
    <row r="8" spans="2:7" ht="15" x14ac:dyDescent="0.15">
      <c r="B8" s="3" t="s">
        <v>8</v>
      </c>
      <c r="C8" s="3"/>
      <c r="D8" s="56">
        <f>SUM(D9:D35)</f>
        <v>3</v>
      </c>
      <c r="E8" s="3" t="s">
        <v>9</v>
      </c>
      <c r="F8" s="3"/>
      <c r="G8" s="56">
        <f>SUM(G9:G35)</f>
        <v>19</v>
      </c>
    </row>
    <row r="9" spans="2:7" ht="15" x14ac:dyDescent="0.15">
      <c r="B9" s="3" t="s">
        <v>10</v>
      </c>
      <c r="C9" s="3" t="s">
        <v>11</v>
      </c>
      <c r="D9" s="56">
        <v>0</v>
      </c>
      <c r="E9" s="3" t="s">
        <v>10</v>
      </c>
      <c r="F9" s="3" t="s">
        <v>11</v>
      </c>
      <c r="G9" s="56">
        <v>1</v>
      </c>
    </row>
    <row r="10" spans="2:7" ht="15" x14ac:dyDescent="0.15">
      <c r="B10" s="3" t="s">
        <v>12</v>
      </c>
      <c r="C10" s="3" t="s">
        <v>13</v>
      </c>
      <c r="D10" s="56">
        <v>0</v>
      </c>
      <c r="E10" s="3" t="s">
        <v>12</v>
      </c>
      <c r="F10" s="3" t="s">
        <v>13</v>
      </c>
      <c r="G10" s="56">
        <v>3</v>
      </c>
    </row>
    <row r="11" spans="2:7" ht="15" x14ac:dyDescent="0.15">
      <c r="B11" s="3" t="s">
        <v>14</v>
      </c>
      <c r="C11" s="3" t="s">
        <v>11</v>
      </c>
      <c r="D11" s="56">
        <v>0</v>
      </c>
      <c r="E11" s="3" t="s">
        <v>14</v>
      </c>
      <c r="F11" s="3" t="s">
        <v>11</v>
      </c>
      <c r="G11" s="56">
        <v>0</v>
      </c>
    </row>
    <row r="12" spans="2:7" ht="15" x14ac:dyDescent="0.15">
      <c r="B12" s="3" t="s">
        <v>15</v>
      </c>
      <c r="C12" s="3" t="s">
        <v>11</v>
      </c>
      <c r="D12" s="56">
        <v>0</v>
      </c>
      <c r="E12" s="3" t="s">
        <v>15</v>
      </c>
      <c r="F12" s="3" t="s">
        <v>11</v>
      </c>
      <c r="G12" s="56">
        <v>0</v>
      </c>
    </row>
    <row r="13" spans="2:7" ht="15" x14ac:dyDescent="0.15">
      <c r="B13" s="3" t="s">
        <v>16</v>
      </c>
      <c r="C13" s="3" t="s">
        <v>17</v>
      </c>
      <c r="D13" s="56">
        <v>0</v>
      </c>
      <c r="E13" s="3" t="s">
        <v>16</v>
      </c>
      <c r="F13" s="3" t="s">
        <v>17</v>
      </c>
      <c r="G13" s="56">
        <v>1</v>
      </c>
    </row>
    <row r="14" spans="2:7" ht="15" x14ac:dyDescent="0.15">
      <c r="B14" s="3" t="s">
        <v>18</v>
      </c>
      <c r="C14" s="3" t="s">
        <v>19</v>
      </c>
      <c r="D14" s="56">
        <v>0</v>
      </c>
      <c r="E14" s="3" t="s">
        <v>18</v>
      </c>
      <c r="F14" s="3" t="s">
        <v>19</v>
      </c>
      <c r="G14" s="56">
        <v>0</v>
      </c>
    </row>
    <row r="15" spans="2:7" ht="15" x14ac:dyDescent="0.15">
      <c r="B15" s="3" t="s">
        <v>20</v>
      </c>
      <c r="C15" s="3" t="s">
        <v>11</v>
      </c>
      <c r="D15" s="56">
        <v>0</v>
      </c>
      <c r="E15" s="3" t="s">
        <v>20</v>
      </c>
      <c r="F15" s="3" t="s">
        <v>11</v>
      </c>
      <c r="G15" s="56">
        <v>0</v>
      </c>
    </row>
    <row r="16" spans="2:7" ht="15" x14ac:dyDescent="0.15">
      <c r="B16" s="3" t="s">
        <v>21</v>
      </c>
      <c r="C16" s="3" t="s">
        <v>11</v>
      </c>
      <c r="D16" s="56">
        <v>0</v>
      </c>
      <c r="E16" s="3" t="s">
        <v>21</v>
      </c>
      <c r="F16" s="3" t="s">
        <v>11</v>
      </c>
      <c r="G16" s="56">
        <v>0</v>
      </c>
    </row>
    <row r="17" spans="2:7" ht="15" x14ac:dyDescent="0.15">
      <c r="B17" s="3" t="s">
        <v>22</v>
      </c>
      <c r="C17" s="3" t="s">
        <v>13</v>
      </c>
      <c r="D17" s="56">
        <v>1</v>
      </c>
      <c r="E17" s="3" t="s">
        <v>22</v>
      </c>
      <c r="F17" s="3" t="s">
        <v>13</v>
      </c>
      <c r="G17" s="56">
        <v>3</v>
      </c>
    </row>
    <row r="18" spans="2:7" ht="15" x14ac:dyDescent="0.15">
      <c r="B18" s="3" t="s">
        <v>23</v>
      </c>
      <c r="C18" s="3" t="s">
        <v>17</v>
      </c>
      <c r="D18" s="56">
        <v>0</v>
      </c>
      <c r="E18" s="3" t="s">
        <v>23</v>
      </c>
      <c r="F18" s="3" t="s">
        <v>17</v>
      </c>
      <c r="G18" s="56">
        <v>1</v>
      </c>
    </row>
    <row r="19" spans="2:7" ht="15" x14ac:dyDescent="0.15">
      <c r="B19" s="3" t="s">
        <v>24</v>
      </c>
      <c r="C19" s="3" t="s">
        <v>11</v>
      </c>
      <c r="D19" s="56">
        <v>0</v>
      </c>
      <c r="E19" s="3" t="s">
        <v>24</v>
      </c>
      <c r="F19" s="3" t="s">
        <v>11</v>
      </c>
      <c r="G19" s="56">
        <v>0</v>
      </c>
    </row>
    <row r="20" spans="2:7" ht="15" x14ac:dyDescent="0.15">
      <c r="B20" s="3" t="s">
        <v>25</v>
      </c>
      <c r="C20" s="3" t="s">
        <v>13</v>
      </c>
      <c r="D20" s="56">
        <v>0</v>
      </c>
      <c r="E20" s="3" t="s">
        <v>25</v>
      </c>
      <c r="F20" s="3" t="s">
        <v>13</v>
      </c>
      <c r="G20" s="56">
        <v>0</v>
      </c>
    </row>
    <row r="21" spans="2:7" ht="15" x14ac:dyDescent="0.15">
      <c r="B21" s="3" t="s">
        <v>26</v>
      </c>
      <c r="C21" s="3" t="s">
        <v>17</v>
      </c>
      <c r="D21" s="56">
        <v>0</v>
      </c>
      <c r="E21" s="3" t="s">
        <v>26</v>
      </c>
      <c r="F21" s="3" t="s">
        <v>17</v>
      </c>
      <c r="G21" s="56">
        <v>0</v>
      </c>
    </row>
    <row r="22" spans="2:7" ht="15" x14ac:dyDescent="0.15">
      <c r="B22" s="3" t="s">
        <v>27</v>
      </c>
      <c r="C22" s="3" t="s">
        <v>11</v>
      </c>
      <c r="D22" s="56">
        <v>0</v>
      </c>
      <c r="E22" s="3" t="s">
        <v>27</v>
      </c>
      <c r="F22" s="3" t="s">
        <v>11</v>
      </c>
      <c r="G22" s="56">
        <v>0</v>
      </c>
    </row>
    <row r="23" spans="2:7" ht="15" x14ac:dyDescent="0.15">
      <c r="B23" s="3" t="s">
        <v>28</v>
      </c>
      <c r="C23" s="3" t="s">
        <v>19</v>
      </c>
      <c r="D23" s="56">
        <v>0</v>
      </c>
      <c r="E23" s="3" t="s">
        <v>28</v>
      </c>
      <c r="F23" s="3" t="s">
        <v>19</v>
      </c>
      <c r="G23" s="56">
        <v>0</v>
      </c>
    </row>
    <row r="24" spans="2:7" ht="15" x14ac:dyDescent="0.15">
      <c r="B24" s="3" t="s">
        <v>29</v>
      </c>
      <c r="C24" s="3" t="s">
        <v>11</v>
      </c>
      <c r="D24" s="56">
        <v>0</v>
      </c>
      <c r="E24" s="3" t="s">
        <v>29</v>
      </c>
      <c r="F24" s="3" t="s">
        <v>11</v>
      </c>
      <c r="G24" s="56">
        <v>0</v>
      </c>
    </row>
    <row r="25" spans="2:7" ht="15" x14ac:dyDescent="0.15">
      <c r="B25" s="3" t="s">
        <v>30</v>
      </c>
      <c r="C25" s="3" t="s">
        <v>11</v>
      </c>
      <c r="D25" s="56">
        <v>1</v>
      </c>
      <c r="E25" s="3" t="s">
        <v>30</v>
      </c>
      <c r="F25" s="3" t="s">
        <v>11</v>
      </c>
      <c r="G25" s="56">
        <v>1</v>
      </c>
    </row>
    <row r="26" spans="2:7" ht="15" x14ac:dyDescent="0.15">
      <c r="B26" s="3" t="s">
        <v>31</v>
      </c>
      <c r="C26" s="3" t="s">
        <v>17</v>
      </c>
      <c r="D26" s="56">
        <v>0</v>
      </c>
      <c r="E26" s="3" t="s">
        <v>31</v>
      </c>
      <c r="F26" s="3" t="s">
        <v>17</v>
      </c>
      <c r="G26" s="56">
        <v>0</v>
      </c>
    </row>
    <row r="27" spans="2:7" ht="15" x14ac:dyDescent="0.15">
      <c r="B27" s="3" t="s">
        <v>32</v>
      </c>
      <c r="C27" s="3" t="s">
        <v>11</v>
      </c>
      <c r="D27" s="56">
        <v>0</v>
      </c>
      <c r="E27" s="3" t="s">
        <v>32</v>
      </c>
      <c r="F27" s="3" t="s">
        <v>11</v>
      </c>
      <c r="G27" s="56">
        <v>1</v>
      </c>
    </row>
    <row r="28" spans="2:7" ht="15" x14ac:dyDescent="0.15">
      <c r="B28" s="3" t="s">
        <v>33</v>
      </c>
      <c r="C28" s="3" t="s">
        <v>34</v>
      </c>
      <c r="D28" s="56">
        <v>0</v>
      </c>
      <c r="E28" s="3" t="s">
        <v>33</v>
      </c>
      <c r="F28" s="3" t="s">
        <v>34</v>
      </c>
      <c r="G28" s="56">
        <v>0</v>
      </c>
    </row>
    <row r="29" spans="2:7" ht="15" x14ac:dyDescent="0.15">
      <c r="B29" s="3" t="s">
        <v>35</v>
      </c>
      <c r="C29" s="3" t="s">
        <v>19</v>
      </c>
      <c r="D29" s="56">
        <v>0</v>
      </c>
      <c r="E29" s="3" t="s">
        <v>35</v>
      </c>
      <c r="F29" s="3" t="s">
        <v>19</v>
      </c>
      <c r="G29" s="56">
        <v>1</v>
      </c>
    </row>
    <row r="30" spans="2:7" ht="15" x14ac:dyDescent="0.15">
      <c r="B30" s="3" t="s">
        <v>36</v>
      </c>
      <c r="C30" s="3" t="s">
        <v>37</v>
      </c>
      <c r="D30" s="56">
        <v>0</v>
      </c>
      <c r="E30" s="3" t="s">
        <v>36</v>
      </c>
      <c r="F30" s="3" t="s">
        <v>37</v>
      </c>
      <c r="G30" s="56">
        <v>1</v>
      </c>
    </row>
    <row r="31" spans="2:7" ht="15" x14ac:dyDescent="0.15">
      <c r="B31" s="3" t="s">
        <v>38</v>
      </c>
      <c r="C31" s="3" t="s">
        <v>37</v>
      </c>
      <c r="D31" s="56">
        <v>0</v>
      </c>
      <c r="E31" s="3" t="s">
        <v>38</v>
      </c>
      <c r="F31" s="3" t="s">
        <v>37</v>
      </c>
      <c r="G31" s="56">
        <v>0</v>
      </c>
    </row>
    <row r="32" spans="2:7" ht="15" x14ac:dyDescent="0.15">
      <c r="B32" s="3" t="s">
        <v>39</v>
      </c>
      <c r="C32" s="3" t="s">
        <v>37</v>
      </c>
      <c r="D32" s="56">
        <v>0</v>
      </c>
      <c r="E32" s="3" t="s">
        <v>39</v>
      </c>
      <c r="F32" s="3" t="s">
        <v>37</v>
      </c>
      <c r="G32" s="56">
        <v>0</v>
      </c>
    </row>
    <row r="33" spans="2:7" ht="15" x14ac:dyDescent="0.15">
      <c r="B33" s="3" t="s">
        <v>40</v>
      </c>
      <c r="C33" s="3" t="s">
        <v>37</v>
      </c>
      <c r="D33" s="56">
        <v>0</v>
      </c>
      <c r="E33" s="3" t="s">
        <v>40</v>
      </c>
      <c r="F33" s="3" t="s">
        <v>37</v>
      </c>
      <c r="G33" s="56">
        <v>0</v>
      </c>
    </row>
    <row r="34" spans="2:7" ht="15" x14ac:dyDescent="0.15">
      <c r="B34" s="3" t="s">
        <v>41</v>
      </c>
      <c r="C34" s="3" t="s">
        <v>37</v>
      </c>
      <c r="D34" s="56">
        <v>0</v>
      </c>
      <c r="E34" s="3" t="s">
        <v>41</v>
      </c>
      <c r="F34" s="3" t="s">
        <v>37</v>
      </c>
      <c r="G34" s="56">
        <v>1</v>
      </c>
    </row>
    <row r="35" spans="2:7" ht="15" x14ac:dyDescent="0.15">
      <c r="B35" s="3" t="s">
        <v>42</v>
      </c>
      <c r="C35" s="3" t="s">
        <v>43</v>
      </c>
      <c r="D35" s="56">
        <v>1</v>
      </c>
      <c r="E35" s="3" t="s">
        <v>42</v>
      </c>
      <c r="F35" s="3" t="s">
        <v>43</v>
      </c>
      <c r="G35" s="56">
        <v>5</v>
      </c>
    </row>
    <row r="36" spans="2:7" ht="15" x14ac:dyDescent="0.15">
      <c r="B36" s="3"/>
      <c r="C36" s="3"/>
      <c r="D36" s="56"/>
      <c r="E36" s="3"/>
      <c r="F36" s="3"/>
      <c r="G36" s="3"/>
    </row>
    <row r="37" spans="2:7" ht="15" x14ac:dyDescent="0.15">
      <c r="B37" s="3"/>
      <c r="C37" s="57" t="s">
        <v>44</v>
      </c>
      <c r="D37" s="64"/>
      <c r="E37" s="3"/>
      <c r="F37" s="5" t="s">
        <v>45</v>
      </c>
      <c r="G37" s="6"/>
    </row>
    <row r="38" spans="2:7" ht="15" x14ac:dyDescent="0.15">
      <c r="B38" s="3"/>
      <c r="C38" s="7" t="s">
        <v>17</v>
      </c>
      <c r="D38" s="8">
        <f>D13+D18+D21+D26</f>
        <v>0</v>
      </c>
      <c r="E38" s="7"/>
      <c r="F38" s="7" t="s">
        <v>17</v>
      </c>
      <c r="G38" s="8">
        <f>G13+G18+G21+G26</f>
        <v>2</v>
      </c>
    </row>
    <row r="39" spans="2:7" ht="15" x14ac:dyDescent="0.15">
      <c r="B39" s="3"/>
      <c r="C39" s="7" t="s">
        <v>11</v>
      </c>
      <c r="D39" s="8">
        <f>D9+D11+D12+D15+D16+D24++D19+D25+D22+D27</f>
        <v>1</v>
      </c>
      <c r="E39" s="7"/>
      <c r="F39" s="7" t="s">
        <v>11</v>
      </c>
      <c r="G39" s="8">
        <f>G9+G11+G12+G15+G16+G24++G19+G25+G22+G27</f>
        <v>3</v>
      </c>
    </row>
    <row r="40" spans="2:7" ht="15" x14ac:dyDescent="0.15">
      <c r="B40" s="3"/>
      <c r="C40" s="7" t="s">
        <v>19</v>
      </c>
      <c r="D40" s="8">
        <f>D14+D23+D29</f>
        <v>0</v>
      </c>
      <c r="E40" s="7"/>
      <c r="F40" s="7" t="s">
        <v>19</v>
      </c>
      <c r="G40" s="8">
        <f>G14+G23+G29</f>
        <v>1</v>
      </c>
    </row>
    <row r="41" spans="2:7" ht="15" x14ac:dyDescent="0.15">
      <c r="B41" s="3"/>
      <c r="C41" s="7" t="s">
        <v>13</v>
      </c>
      <c r="D41" s="8">
        <f>D10+D17+D20</f>
        <v>1</v>
      </c>
      <c r="E41" s="7"/>
      <c r="F41" s="7" t="s">
        <v>13</v>
      </c>
      <c r="G41" s="8">
        <f>G10+G17+G20</f>
        <v>6</v>
      </c>
    </row>
    <row r="42" spans="2:7" ht="15" x14ac:dyDescent="0.15">
      <c r="B42" s="3"/>
      <c r="C42" s="7" t="s">
        <v>46</v>
      </c>
      <c r="D42" s="8">
        <v>0</v>
      </c>
      <c r="E42" s="7"/>
      <c r="F42" s="7" t="s">
        <v>46</v>
      </c>
      <c r="G42" s="8">
        <v>0</v>
      </c>
    </row>
    <row r="43" spans="2:7" ht="15" x14ac:dyDescent="0.15">
      <c r="B43" s="3"/>
      <c r="C43" s="7" t="s">
        <v>47</v>
      </c>
      <c r="D43" s="8">
        <v>0</v>
      </c>
      <c r="E43" s="7"/>
      <c r="F43" s="7" t="s">
        <v>47</v>
      </c>
      <c r="G43" s="8">
        <v>0</v>
      </c>
    </row>
    <row r="44" spans="2:7" ht="15" x14ac:dyDescent="0.15">
      <c r="B44" s="3"/>
      <c r="C44" s="7" t="s">
        <v>48</v>
      </c>
      <c r="D44" s="8">
        <v>0</v>
      </c>
      <c r="E44" s="7"/>
      <c r="F44" s="7" t="s">
        <v>48</v>
      </c>
      <c r="G44" s="8">
        <v>0</v>
      </c>
    </row>
    <row r="45" spans="2:7" ht="15" x14ac:dyDescent="0.15">
      <c r="B45" s="3"/>
      <c r="C45" s="7" t="s">
        <v>49</v>
      </c>
      <c r="D45" s="8">
        <v>0</v>
      </c>
      <c r="E45" s="7"/>
      <c r="F45" s="7" t="s">
        <v>49</v>
      </c>
      <c r="G45" s="8">
        <v>0</v>
      </c>
    </row>
    <row r="46" spans="2:7" ht="15" x14ac:dyDescent="0.15">
      <c r="B46" s="3"/>
      <c r="C46" s="7" t="s">
        <v>50</v>
      </c>
      <c r="D46" s="8">
        <f>D26</f>
        <v>0</v>
      </c>
      <c r="E46" s="7"/>
      <c r="F46" s="7" t="s">
        <v>50</v>
      </c>
      <c r="G46" s="8">
        <f>G26</f>
        <v>0</v>
      </c>
    </row>
    <row r="47" spans="2:7" ht="15" x14ac:dyDescent="0.15">
      <c r="B47" s="3"/>
      <c r="C47" s="7" t="s">
        <v>51</v>
      </c>
      <c r="D47" s="8">
        <v>0</v>
      </c>
      <c r="E47" s="7"/>
      <c r="F47" s="7" t="s">
        <v>51</v>
      </c>
      <c r="G47" s="8">
        <v>0</v>
      </c>
    </row>
    <row r="48" spans="2:7" ht="15" x14ac:dyDescent="0.15">
      <c r="B48" s="3"/>
      <c r="C48" s="7" t="s">
        <v>34</v>
      </c>
      <c r="D48" s="8">
        <f>D28</f>
        <v>0</v>
      </c>
      <c r="E48" s="7"/>
      <c r="F48" s="7" t="s">
        <v>34</v>
      </c>
      <c r="G48" s="8">
        <f>G28</f>
        <v>0</v>
      </c>
    </row>
    <row r="49" spans="1:7" ht="15" x14ac:dyDescent="0.15">
      <c r="B49" s="3"/>
      <c r="C49" s="7" t="s">
        <v>43</v>
      </c>
      <c r="D49" s="8">
        <f>D35</f>
        <v>1</v>
      </c>
      <c r="E49" s="7"/>
      <c r="F49" s="7" t="s">
        <v>43</v>
      </c>
      <c r="G49" s="8">
        <f>G35</f>
        <v>5</v>
      </c>
    </row>
    <row r="50" spans="1:7" ht="15" x14ac:dyDescent="0.15">
      <c r="B50" s="58"/>
      <c r="C50" s="7" t="s">
        <v>52</v>
      </c>
      <c r="D50" s="8">
        <f>D30+D31+D32+D33+D34</f>
        <v>0</v>
      </c>
      <c r="E50" s="7"/>
      <c r="F50" s="7" t="s">
        <v>52</v>
      </c>
      <c r="G50" s="8">
        <f>G30+G31+G32+G33+G34</f>
        <v>2</v>
      </c>
    </row>
    <row r="51" spans="1:7" ht="15" x14ac:dyDescent="0.15">
      <c r="A51" s="53" t="s">
        <v>53</v>
      </c>
      <c r="B51" s="53">
        <v>25.5</v>
      </c>
      <c r="C51" s="3"/>
      <c r="D51" s="8"/>
      <c r="E51" s="3"/>
      <c r="F51" s="3"/>
      <c r="G51" s="3"/>
    </row>
    <row r="52" spans="1:7" ht="15" x14ac:dyDescent="0.15">
      <c r="A52" s="53" t="s">
        <v>54</v>
      </c>
      <c r="B52" s="53">
        <v>59.7</v>
      </c>
      <c r="C52" s="3"/>
      <c r="D52" s="8"/>
      <c r="E52" s="3"/>
      <c r="F52" s="3"/>
      <c r="G52" s="3"/>
    </row>
    <row r="53" spans="1:7" ht="15" x14ac:dyDescent="0.15">
      <c r="A53" s="59" t="s">
        <v>55</v>
      </c>
      <c r="B53" s="53">
        <f>B52-B51</f>
        <v>34.200000000000003</v>
      </c>
      <c r="C53" s="3"/>
      <c r="D53" s="8"/>
      <c r="E53" s="3"/>
      <c r="F53" s="3"/>
      <c r="G53" s="3"/>
    </row>
    <row r="54" spans="1:7" ht="15" x14ac:dyDescent="0.15">
      <c r="A54" s="53" t="s">
        <v>56</v>
      </c>
      <c r="B54" s="60">
        <f>B53/B52</f>
        <v>0.57286432160804024</v>
      </c>
      <c r="C54" s="3"/>
      <c r="D54" s="3"/>
      <c r="E54" s="3"/>
      <c r="F54" s="3"/>
      <c r="G54" s="3"/>
    </row>
    <row r="55" spans="1:7" ht="15" x14ac:dyDescent="0.15">
      <c r="A55" s="59"/>
    </row>
  </sheetData>
  <sheetProtection formatCells="0" insertHyperlinks="0" autoFilter="0"/>
  <phoneticPr fontId="21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19" workbookViewId="0">
      <selection activeCell="B53" sqref="B53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51" t="s">
        <v>0</v>
      </c>
      <c r="C1" s="51"/>
      <c r="D1" s="52" t="s">
        <v>1</v>
      </c>
      <c r="E1" s="61"/>
      <c r="F1" s="62"/>
      <c r="G1" s="62"/>
    </row>
    <row r="2" spans="2:7" ht="15" x14ac:dyDescent="0.15">
      <c r="B2" s="53" t="s">
        <v>2</v>
      </c>
      <c r="C2" s="3"/>
      <c r="D2" s="54" t="s">
        <v>3</v>
      </c>
      <c r="E2" s="63"/>
      <c r="F2" s="3"/>
      <c r="G2" s="3"/>
    </row>
    <row r="3" spans="2:7" ht="15" x14ac:dyDescent="0.15">
      <c r="B3" s="3" t="s">
        <v>4</v>
      </c>
      <c r="C3" s="3"/>
      <c r="D3" s="55">
        <v>184</v>
      </c>
      <c r="E3" s="2"/>
      <c r="F3" s="3"/>
      <c r="G3" s="3"/>
    </row>
    <row r="4" spans="2:7" ht="15" x14ac:dyDescent="0.15">
      <c r="B4" s="3" t="s">
        <v>5</v>
      </c>
      <c r="C4" s="3"/>
      <c r="D4" s="55">
        <v>331</v>
      </c>
      <c r="E4" s="2"/>
      <c r="F4" s="3"/>
      <c r="G4" s="3"/>
    </row>
    <row r="5" spans="2:7" ht="15" x14ac:dyDescent="0.15">
      <c r="B5" s="3" t="s">
        <v>6</v>
      </c>
      <c r="C5" s="3"/>
      <c r="D5" s="55">
        <v>2</v>
      </c>
      <c r="E5" s="2"/>
      <c r="F5" s="3"/>
      <c r="G5" s="3"/>
    </row>
    <row r="6" spans="2:7" ht="15" x14ac:dyDescent="0.15">
      <c r="B6" s="3" t="s">
        <v>7</v>
      </c>
      <c r="C6" s="3"/>
      <c r="D6" s="55">
        <v>2</v>
      </c>
      <c r="E6" s="2"/>
      <c r="F6" s="3"/>
      <c r="G6" s="3"/>
    </row>
    <row r="7" spans="2:7" ht="15" x14ac:dyDescent="0.15">
      <c r="B7" s="3"/>
      <c r="C7" s="3"/>
      <c r="D7" s="55"/>
      <c r="E7" s="2"/>
      <c r="F7" s="3"/>
      <c r="G7" s="3"/>
    </row>
    <row r="8" spans="2:7" ht="15" x14ac:dyDescent="0.15">
      <c r="B8" s="3" t="s">
        <v>8</v>
      </c>
      <c r="C8" s="3"/>
      <c r="D8" s="56">
        <f>SUM(D9:D35)</f>
        <v>5</v>
      </c>
      <c r="E8" s="3" t="s">
        <v>9</v>
      </c>
      <c r="F8" s="3"/>
      <c r="G8" s="56">
        <f>SUM(G9:G35)</f>
        <v>24</v>
      </c>
    </row>
    <row r="9" spans="2:7" ht="15" x14ac:dyDescent="0.15">
      <c r="B9" s="3" t="s">
        <v>10</v>
      </c>
      <c r="C9" s="3" t="s">
        <v>11</v>
      </c>
      <c r="D9" s="56">
        <v>0</v>
      </c>
      <c r="E9" s="3" t="s">
        <v>10</v>
      </c>
      <c r="F9" s="3" t="s">
        <v>11</v>
      </c>
      <c r="G9" s="56">
        <v>1</v>
      </c>
    </row>
    <row r="10" spans="2:7" ht="15" x14ac:dyDescent="0.15">
      <c r="B10" s="3" t="s">
        <v>12</v>
      </c>
      <c r="C10" s="3" t="s">
        <v>13</v>
      </c>
      <c r="D10" s="56">
        <v>0</v>
      </c>
      <c r="E10" s="3" t="s">
        <v>12</v>
      </c>
      <c r="F10" s="3" t="s">
        <v>13</v>
      </c>
      <c r="G10" s="56">
        <v>3</v>
      </c>
    </row>
    <row r="11" spans="2:7" ht="15" x14ac:dyDescent="0.15">
      <c r="B11" s="3" t="s">
        <v>14</v>
      </c>
      <c r="C11" s="3" t="s">
        <v>11</v>
      </c>
      <c r="D11" s="56">
        <v>1</v>
      </c>
      <c r="E11" s="3" t="s">
        <v>14</v>
      </c>
      <c r="F11" s="3" t="s">
        <v>11</v>
      </c>
      <c r="G11" s="56">
        <v>1</v>
      </c>
    </row>
    <row r="12" spans="2:7" ht="15" x14ac:dyDescent="0.15">
      <c r="B12" s="3" t="s">
        <v>15</v>
      </c>
      <c r="C12" s="3" t="s">
        <v>11</v>
      </c>
      <c r="D12" s="56">
        <v>0</v>
      </c>
      <c r="E12" s="3" t="s">
        <v>15</v>
      </c>
      <c r="F12" s="3" t="s">
        <v>11</v>
      </c>
      <c r="G12" s="56">
        <v>0</v>
      </c>
    </row>
    <row r="13" spans="2:7" ht="15" x14ac:dyDescent="0.15">
      <c r="B13" s="3" t="s">
        <v>16</v>
      </c>
      <c r="C13" s="3" t="s">
        <v>17</v>
      </c>
      <c r="D13" s="56">
        <v>0</v>
      </c>
      <c r="E13" s="3" t="s">
        <v>16</v>
      </c>
      <c r="F13" s="3" t="s">
        <v>17</v>
      </c>
      <c r="G13" s="56">
        <v>1</v>
      </c>
    </row>
    <row r="14" spans="2:7" ht="15" x14ac:dyDescent="0.15">
      <c r="B14" s="3" t="s">
        <v>18</v>
      </c>
      <c r="C14" s="3" t="s">
        <v>19</v>
      </c>
      <c r="D14" s="56">
        <v>1</v>
      </c>
      <c r="E14" s="3" t="s">
        <v>18</v>
      </c>
      <c r="F14" s="3" t="s">
        <v>19</v>
      </c>
      <c r="G14" s="56">
        <v>1</v>
      </c>
    </row>
    <row r="15" spans="2:7" ht="15" x14ac:dyDescent="0.15">
      <c r="B15" s="3" t="s">
        <v>20</v>
      </c>
      <c r="C15" s="3" t="s">
        <v>11</v>
      </c>
      <c r="D15" s="56">
        <v>2</v>
      </c>
      <c r="E15" s="3" t="s">
        <v>20</v>
      </c>
      <c r="F15" s="3" t="s">
        <v>11</v>
      </c>
      <c r="G15" s="56">
        <v>2</v>
      </c>
    </row>
    <row r="16" spans="2:7" ht="15" x14ac:dyDescent="0.15">
      <c r="B16" s="3" t="s">
        <v>21</v>
      </c>
      <c r="C16" s="3" t="s">
        <v>11</v>
      </c>
      <c r="D16" s="56">
        <v>1</v>
      </c>
      <c r="E16" s="3" t="s">
        <v>21</v>
      </c>
      <c r="F16" s="3" t="s">
        <v>11</v>
      </c>
      <c r="G16" s="56">
        <v>1</v>
      </c>
    </row>
    <row r="17" spans="2:7" ht="15" x14ac:dyDescent="0.15">
      <c r="B17" s="3" t="s">
        <v>22</v>
      </c>
      <c r="C17" s="3" t="s">
        <v>13</v>
      </c>
      <c r="D17" s="56">
        <v>0</v>
      </c>
      <c r="E17" s="3" t="s">
        <v>22</v>
      </c>
      <c r="F17" s="3" t="s">
        <v>13</v>
      </c>
      <c r="G17" s="56">
        <v>3</v>
      </c>
    </row>
    <row r="18" spans="2:7" ht="15" x14ac:dyDescent="0.15">
      <c r="B18" s="3" t="s">
        <v>23</v>
      </c>
      <c r="C18" s="3" t="s">
        <v>17</v>
      </c>
      <c r="D18" s="56">
        <v>0</v>
      </c>
      <c r="E18" s="3" t="s">
        <v>23</v>
      </c>
      <c r="F18" s="3" t="s">
        <v>17</v>
      </c>
      <c r="G18" s="56">
        <v>1</v>
      </c>
    </row>
    <row r="19" spans="2:7" ht="15" x14ac:dyDescent="0.15">
      <c r="B19" s="3" t="s">
        <v>24</v>
      </c>
      <c r="C19" s="3" t="s">
        <v>11</v>
      </c>
      <c r="D19" s="56">
        <v>0</v>
      </c>
      <c r="E19" s="3" t="s">
        <v>24</v>
      </c>
      <c r="F19" s="3" t="s">
        <v>11</v>
      </c>
      <c r="G19" s="56">
        <v>0</v>
      </c>
    </row>
    <row r="20" spans="2:7" ht="15" x14ac:dyDescent="0.15">
      <c r="B20" s="3" t="s">
        <v>25</v>
      </c>
      <c r="C20" s="3" t="s">
        <v>13</v>
      </c>
      <c r="D20" s="56">
        <v>0</v>
      </c>
      <c r="E20" s="3" t="s">
        <v>25</v>
      </c>
      <c r="F20" s="3" t="s">
        <v>13</v>
      </c>
      <c r="G20" s="56">
        <v>0</v>
      </c>
    </row>
    <row r="21" spans="2:7" ht="15" x14ac:dyDescent="0.15">
      <c r="B21" s="3" t="s">
        <v>26</v>
      </c>
      <c r="C21" s="3" t="s">
        <v>17</v>
      </c>
      <c r="D21" s="56">
        <v>0</v>
      </c>
      <c r="E21" s="3" t="s">
        <v>26</v>
      </c>
      <c r="F21" s="3" t="s">
        <v>17</v>
      </c>
      <c r="G21" s="56">
        <v>0</v>
      </c>
    </row>
    <row r="22" spans="2:7" ht="15" x14ac:dyDescent="0.15">
      <c r="B22" s="3" t="s">
        <v>27</v>
      </c>
      <c r="C22" s="3" t="s">
        <v>11</v>
      </c>
      <c r="D22" s="56">
        <v>0</v>
      </c>
      <c r="E22" s="3" t="s">
        <v>27</v>
      </c>
      <c r="F22" s="3" t="s">
        <v>11</v>
      </c>
      <c r="G22" s="56">
        <v>0</v>
      </c>
    </row>
    <row r="23" spans="2:7" ht="15" x14ac:dyDescent="0.15">
      <c r="B23" s="3" t="s">
        <v>28</v>
      </c>
      <c r="C23" s="3" t="s">
        <v>19</v>
      </c>
      <c r="D23" s="56">
        <v>0</v>
      </c>
      <c r="E23" s="3" t="s">
        <v>28</v>
      </c>
      <c r="F23" s="3" t="s">
        <v>19</v>
      </c>
      <c r="G23" s="56">
        <v>0</v>
      </c>
    </row>
    <row r="24" spans="2:7" ht="15" x14ac:dyDescent="0.15">
      <c r="B24" s="3" t="s">
        <v>29</v>
      </c>
      <c r="C24" s="3" t="s">
        <v>11</v>
      </c>
      <c r="D24" s="56">
        <v>0</v>
      </c>
      <c r="E24" s="3" t="s">
        <v>29</v>
      </c>
      <c r="F24" s="3" t="s">
        <v>11</v>
      </c>
      <c r="G24" s="56">
        <v>0</v>
      </c>
    </row>
    <row r="25" spans="2:7" ht="15" x14ac:dyDescent="0.15">
      <c r="B25" s="3" t="s">
        <v>30</v>
      </c>
      <c r="C25" s="3" t="s">
        <v>11</v>
      </c>
      <c r="D25" s="56">
        <v>0</v>
      </c>
      <c r="E25" s="3" t="s">
        <v>30</v>
      </c>
      <c r="F25" s="3" t="s">
        <v>11</v>
      </c>
      <c r="G25" s="56">
        <v>1</v>
      </c>
    </row>
    <row r="26" spans="2:7" ht="15" x14ac:dyDescent="0.15">
      <c r="B26" s="3" t="s">
        <v>31</v>
      </c>
      <c r="C26" s="3" t="s">
        <v>17</v>
      </c>
      <c r="D26" s="56">
        <v>0</v>
      </c>
      <c r="E26" s="3" t="s">
        <v>31</v>
      </c>
      <c r="F26" s="3" t="s">
        <v>17</v>
      </c>
      <c r="G26" s="56">
        <v>0</v>
      </c>
    </row>
    <row r="27" spans="2:7" ht="15" x14ac:dyDescent="0.15">
      <c r="B27" s="3" t="s">
        <v>32</v>
      </c>
      <c r="C27" s="3" t="s">
        <v>11</v>
      </c>
      <c r="D27" s="56">
        <v>0</v>
      </c>
      <c r="E27" s="3" t="s">
        <v>32</v>
      </c>
      <c r="F27" s="3" t="s">
        <v>11</v>
      </c>
      <c r="G27" s="56">
        <v>1</v>
      </c>
    </row>
    <row r="28" spans="2:7" ht="15" x14ac:dyDescent="0.15">
      <c r="B28" s="3" t="s">
        <v>33</v>
      </c>
      <c r="C28" s="3" t="s">
        <v>34</v>
      </c>
      <c r="D28" s="56">
        <v>0</v>
      </c>
      <c r="E28" s="3" t="s">
        <v>33</v>
      </c>
      <c r="F28" s="3" t="s">
        <v>34</v>
      </c>
      <c r="G28" s="56">
        <v>0</v>
      </c>
    </row>
    <row r="29" spans="2:7" ht="15" x14ac:dyDescent="0.15">
      <c r="B29" s="3" t="s">
        <v>35</v>
      </c>
      <c r="C29" s="3" t="s">
        <v>19</v>
      </c>
      <c r="D29" s="56">
        <v>0</v>
      </c>
      <c r="E29" s="3" t="s">
        <v>35</v>
      </c>
      <c r="F29" s="3" t="s">
        <v>19</v>
      </c>
      <c r="G29" s="56">
        <v>1</v>
      </c>
    </row>
    <row r="30" spans="2:7" ht="15" x14ac:dyDescent="0.15">
      <c r="B30" s="3" t="s">
        <v>36</v>
      </c>
      <c r="C30" s="3" t="s">
        <v>37</v>
      </c>
      <c r="D30" s="56">
        <v>0</v>
      </c>
      <c r="E30" s="3" t="s">
        <v>36</v>
      </c>
      <c r="F30" s="3" t="s">
        <v>37</v>
      </c>
      <c r="G30" s="56">
        <v>1</v>
      </c>
    </row>
    <row r="31" spans="2:7" ht="15" x14ac:dyDescent="0.15">
      <c r="B31" s="3" t="s">
        <v>38</v>
      </c>
      <c r="C31" s="3" t="s">
        <v>37</v>
      </c>
      <c r="D31" s="56">
        <v>0</v>
      </c>
      <c r="E31" s="3" t="s">
        <v>38</v>
      </c>
      <c r="F31" s="3" t="s">
        <v>37</v>
      </c>
      <c r="G31" s="56">
        <v>0</v>
      </c>
    </row>
    <row r="32" spans="2:7" ht="15" x14ac:dyDescent="0.15">
      <c r="B32" s="3" t="s">
        <v>39</v>
      </c>
      <c r="C32" s="3" t="s">
        <v>37</v>
      </c>
      <c r="D32" s="56">
        <v>0</v>
      </c>
      <c r="E32" s="3" t="s">
        <v>39</v>
      </c>
      <c r="F32" s="3" t="s">
        <v>37</v>
      </c>
      <c r="G32" s="56">
        <v>0</v>
      </c>
    </row>
    <row r="33" spans="2:7" ht="15" x14ac:dyDescent="0.15">
      <c r="B33" s="3" t="s">
        <v>40</v>
      </c>
      <c r="C33" s="3" t="s">
        <v>37</v>
      </c>
      <c r="D33" s="56">
        <v>0</v>
      </c>
      <c r="E33" s="3" t="s">
        <v>40</v>
      </c>
      <c r="F33" s="3" t="s">
        <v>37</v>
      </c>
      <c r="G33" s="56">
        <v>0</v>
      </c>
    </row>
    <row r="34" spans="2:7" ht="15" x14ac:dyDescent="0.15">
      <c r="B34" s="3" t="s">
        <v>41</v>
      </c>
      <c r="C34" s="3" t="s">
        <v>37</v>
      </c>
      <c r="D34" s="56">
        <v>0</v>
      </c>
      <c r="E34" s="3" t="s">
        <v>41</v>
      </c>
      <c r="F34" s="3" t="s">
        <v>37</v>
      </c>
      <c r="G34" s="56">
        <v>1</v>
      </c>
    </row>
    <row r="35" spans="2:7" ht="15" x14ac:dyDescent="0.15">
      <c r="B35" s="3" t="s">
        <v>42</v>
      </c>
      <c r="C35" s="3" t="s">
        <v>43</v>
      </c>
      <c r="D35" s="56">
        <v>0</v>
      </c>
      <c r="E35" s="3" t="s">
        <v>42</v>
      </c>
      <c r="F35" s="3" t="s">
        <v>43</v>
      </c>
      <c r="G35" s="56">
        <v>5</v>
      </c>
    </row>
    <row r="36" spans="2:7" ht="15" x14ac:dyDescent="0.15">
      <c r="B36" s="3"/>
      <c r="C36" s="3"/>
      <c r="D36" s="56"/>
      <c r="E36" s="3"/>
      <c r="F36" s="3"/>
      <c r="G36" s="3"/>
    </row>
    <row r="37" spans="2:7" ht="15" x14ac:dyDescent="0.15">
      <c r="B37" s="3"/>
      <c r="C37" s="57" t="s">
        <v>44</v>
      </c>
      <c r="D37" s="64"/>
      <c r="E37" s="3"/>
      <c r="F37" s="5" t="s">
        <v>45</v>
      </c>
      <c r="G37" s="6"/>
    </row>
    <row r="38" spans="2:7" ht="15" x14ac:dyDescent="0.15">
      <c r="B38" s="3"/>
      <c r="C38" s="7" t="s">
        <v>17</v>
      </c>
      <c r="D38" s="8">
        <f>D13+D18+D21+D26</f>
        <v>0</v>
      </c>
      <c r="E38" s="7"/>
      <c r="F38" s="7" t="s">
        <v>17</v>
      </c>
      <c r="G38" s="8">
        <f>G13+G18+G21+G26</f>
        <v>2</v>
      </c>
    </row>
    <row r="39" spans="2:7" ht="15" x14ac:dyDescent="0.15">
      <c r="B39" s="3"/>
      <c r="C39" s="7" t="s">
        <v>11</v>
      </c>
      <c r="D39" s="8">
        <f>D9+D11+D12+D15+D16+D24++D19+D25+D22+D27</f>
        <v>4</v>
      </c>
      <c r="E39" s="7"/>
      <c r="F39" s="7" t="s">
        <v>11</v>
      </c>
      <c r="G39" s="8">
        <f>G9+G11+G12+G15+G16+G24++G19+G25+G22+G27</f>
        <v>7</v>
      </c>
    </row>
    <row r="40" spans="2:7" ht="15" x14ac:dyDescent="0.15">
      <c r="B40" s="3"/>
      <c r="C40" s="7" t="s">
        <v>19</v>
      </c>
      <c r="D40" s="8">
        <f>D14+D23+D29</f>
        <v>1</v>
      </c>
      <c r="E40" s="7"/>
      <c r="F40" s="7" t="s">
        <v>19</v>
      </c>
      <c r="G40" s="8">
        <f>G14+G23+G29</f>
        <v>2</v>
      </c>
    </row>
    <row r="41" spans="2:7" ht="15" x14ac:dyDescent="0.15">
      <c r="B41" s="3"/>
      <c r="C41" s="7" t="s">
        <v>13</v>
      </c>
      <c r="D41" s="8">
        <f>D10+D17+D20</f>
        <v>0</v>
      </c>
      <c r="E41" s="7"/>
      <c r="F41" s="7" t="s">
        <v>13</v>
      </c>
      <c r="G41" s="8">
        <f>G10+G17+G20</f>
        <v>6</v>
      </c>
    </row>
    <row r="42" spans="2:7" ht="15" x14ac:dyDescent="0.15">
      <c r="B42" s="3"/>
      <c r="C42" s="7" t="s">
        <v>46</v>
      </c>
      <c r="D42" s="8">
        <v>0</v>
      </c>
      <c r="E42" s="7"/>
      <c r="F42" s="7" t="s">
        <v>46</v>
      </c>
      <c r="G42" s="8">
        <v>0</v>
      </c>
    </row>
    <row r="43" spans="2:7" ht="15" x14ac:dyDescent="0.15">
      <c r="B43" s="3"/>
      <c r="C43" s="7" t="s">
        <v>47</v>
      </c>
      <c r="D43" s="8">
        <v>0</v>
      </c>
      <c r="E43" s="7"/>
      <c r="F43" s="7" t="s">
        <v>47</v>
      </c>
      <c r="G43" s="8">
        <v>0</v>
      </c>
    </row>
    <row r="44" spans="2:7" ht="15" x14ac:dyDescent="0.15">
      <c r="B44" s="3"/>
      <c r="C44" s="7" t="s">
        <v>48</v>
      </c>
      <c r="D44" s="8">
        <v>0</v>
      </c>
      <c r="E44" s="7"/>
      <c r="F44" s="7" t="s">
        <v>48</v>
      </c>
      <c r="G44" s="8">
        <v>0</v>
      </c>
    </row>
    <row r="45" spans="2:7" ht="15" x14ac:dyDescent="0.15">
      <c r="B45" s="3"/>
      <c r="C45" s="7" t="s">
        <v>49</v>
      </c>
      <c r="D45" s="8">
        <v>0</v>
      </c>
      <c r="E45" s="7"/>
      <c r="F45" s="7" t="s">
        <v>49</v>
      </c>
      <c r="G45" s="8">
        <v>0</v>
      </c>
    </row>
    <row r="46" spans="2:7" ht="15" x14ac:dyDescent="0.15">
      <c r="B46" s="3"/>
      <c r="C46" s="7" t="s">
        <v>50</v>
      </c>
      <c r="D46" s="8">
        <f>D26</f>
        <v>0</v>
      </c>
      <c r="E46" s="7"/>
      <c r="F46" s="7" t="s">
        <v>50</v>
      </c>
      <c r="G46" s="8">
        <f>G26</f>
        <v>0</v>
      </c>
    </row>
    <row r="47" spans="2:7" ht="15" x14ac:dyDescent="0.15">
      <c r="B47" s="3"/>
      <c r="C47" s="7" t="s">
        <v>51</v>
      </c>
      <c r="D47" s="8">
        <v>0</v>
      </c>
      <c r="E47" s="7"/>
      <c r="F47" s="7" t="s">
        <v>51</v>
      </c>
      <c r="G47" s="8">
        <v>0</v>
      </c>
    </row>
    <row r="48" spans="2:7" ht="15" x14ac:dyDescent="0.15">
      <c r="B48" s="3"/>
      <c r="C48" s="7" t="s">
        <v>34</v>
      </c>
      <c r="D48" s="8">
        <f>D28</f>
        <v>0</v>
      </c>
      <c r="E48" s="7"/>
      <c r="F48" s="7" t="s">
        <v>34</v>
      </c>
      <c r="G48" s="8">
        <f>G28</f>
        <v>0</v>
      </c>
    </row>
    <row r="49" spans="1:7" ht="15" x14ac:dyDescent="0.15">
      <c r="B49" s="3"/>
      <c r="C49" s="7" t="s">
        <v>43</v>
      </c>
      <c r="D49" s="8">
        <f>D35</f>
        <v>0</v>
      </c>
      <c r="E49" s="7"/>
      <c r="F49" s="7" t="s">
        <v>43</v>
      </c>
      <c r="G49" s="8">
        <f>G35</f>
        <v>5</v>
      </c>
    </row>
    <row r="50" spans="1:7" ht="15" x14ac:dyDescent="0.15">
      <c r="B50" s="58"/>
      <c r="C50" s="7" t="s">
        <v>52</v>
      </c>
      <c r="D50" s="8">
        <f>D30+D31+D32+D33+D34</f>
        <v>0</v>
      </c>
      <c r="E50" s="7"/>
      <c r="F50" s="7" t="s">
        <v>52</v>
      </c>
      <c r="G50" s="8">
        <f>G30+G31+G32+G33+G34</f>
        <v>2</v>
      </c>
    </row>
    <row r="51" spans="1:7" ht="15" x14ac:dyDescent="0.15">
      <c r="A51" s="53" t="s">
        <v>53</v>
      </c>
      <c r="B51" s="53">
        <v>42.5</v>
      </c>
      <c r="C51" s="3"/>
      <c r="D51" s="8"/>
      <c r="E51" s="3"/>
      <c r="F51" s="3"/>
      <c r="G51" s="3"/>
    </row>
    <row r="52" spans="1:7" ht="15" x14ac:dyDescent="0.15">
      <c r="A52" s="53" t="s">
        <v>54</v>
      </c>
      <c r="B52" s="53">
        <v>99.5</v>
      </c>
      <c r="C52" s="3"/>
      <c r="D52" s="8"/>
      <c r="E52" s="3"/>
      <c r="F52" s="3"/>
      <c r="G52" s="3"/>
    </row>
    <row r="53" spans="1:7" ht="15" x14ac:dyDescent="0.15">
      <c r="A53" s="59" t="s">
        <v>55</v>
      </c>
      <c r="B53" s="53">
        <f>B52-B51</f>
        <v>57</v>
      </c>
      <c r="C53" s="3"/>
      <c r="D53" s="8"/>
      <c r="E53" s="3"/>
      <c r="F53" s="3"/>
      <c r="G53" s="3"/>
    </row>
    <row r="54" spans="1:7" ht="15" x14ac:dyDescent="0.15">
      <c r="A54" s="53" t="s">
        <v>56</v>
      </c>
      <c r="B54" s="60">
        <f>B53/B52</f>
        <v>0.57286432160804024</v>
      </c>
      <c r="C54" s="3"/>
      <c r="D54" s="3"/>
      <c r="E54" s="3"/>
      <c r="F54" s="3"/>
      <c r="G54" s="3"/>
    </row>
    <row r="55" spans="1:7" ht="15" x14ac:dyDescent="0.15">
      <c r="A55" s="59"/>
    </row>
  </sheetData>
  <sheetProtection formatCells="0" insertHyperlinks="0" autoFilter="0"/>
  <phoneticPr fontId="21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L25" sqref="L25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51" t="s">
        <v>0</v>
      </c>
      <c r="C1" s="51"/>
      <c r="D1" s="52" t="s">
        <v>1</v>
      </c>
      <c r="E1" s="61"/>
      <c r="F1" s="62"/>
      <c r="G1" s="62"/>
    </row>
    <row r="2" spans="2:7" ht="15" x14ac:dyDescent="0.15">
      <c r="B2" s="53" t="s">
        <v>2</v>
      </c>
      <c r="C2" s="3"/>
      <c r="D2" s="54" t="s">
        <v>3</v>
      </c>
      <c r="E2" s="63"/>
      <c r="F2" s="3"/>
      <c r="G2" s="3"/>
    </row>
    <row r="3" spans="2:7" ht="15" x14ac:dyDescent="0.15">
      <c r="B3" s="3" t="s">
        <v>4</v>
      </c>
      <c r="C3" s="3"/>
      <c r="D3" s="55">
        <v>184</v>
      </c>
      <c r="E3" s="2"/>
      <c r="F3" s="3"/>
      <c r="G3" s="3"/>
    </row>
    <row r="4" spans="2:7" ht="15" x14ac:dyDescent="0.15">
      <c r="B4" s="3" t="s">
        <v>5</v>
      </c>
      <c r="C4" s="3"/>
      <c r="D4" s="55">
        <v>331</v>
      </c>
      <c r="E4" s="2"/>
      <c r="F4" s="3"/>
      <c r="G4" s="3"/>
    </row>
    <row r="5" spans="2:7" ht="15" x14ac:dyDescent="0.15">
      <c r="B5" s="3" t="s">
        <v>6</v>
      </c>
      <c r="C5" s="3"/>
      <c r="D5" s="55">
        <v>2</v>
      </c>
      <c r="E5" s="2"/>
      <c r="F5" s="3"/>
      <c r="G5" s="3"/>
    </row>
    <row r="6" spans="2:7" ht="15" x14ac:dyDescent="0.15">
      <c r="B6" s="3" t="s">
        <v>7</v>
      </c>
      <c r="C6" s="3"/>
      <c r="D6" s="55">
        <v>2</v>
      </c>
      <c r="E6" s="2"/>
      <c r="F6" s="3"/>
      <c r="G6" s="3"/>
    </row>
    <row r="7" spans="2:7" ht="15" x14ac:dyDescent="0.15">
      <c r="B7" s="3"/>
      <c r="C7" s="3"/>
      <c r="D7" s="55"/>
      <c r="E7" s="2"/>
      <c r="F7" s="3"/>
      <c r="G7" s="3"/>
    </row>
    <row r="8" spans="2:7" ht="15" x14ac:dyDescent="0.15">
      <c r="B8" s="3" t="s">
        <v>8</v>
      </c>
      <c r="C8" s="3"/>
      <c r="D8" s="56">
        <f>SUM(D9:D35)</f>
        <v>3</v>
      </c>
      <c r="E8" s="3" t="s">
        <v>9</v>
      </c>
      <c r="F8" s="3"/>
      <c r="G8" s="56">
        <f>SUM(G9:G35)</f>
        <v>27</v>
      </c>
    </row>
    <row r="9" spans="2:7" ht="15" x14ac:dyDescent="0.15">
      <c r="B9" s="3" t="s">
        <v>10</v>
      </c>
      <c r="C9" s="3" t="s">
        <v>11</v>
      </c>
      <c r="D9" s="56">
        <v>0</v>
      </c>
      <c r="E9" s="3" t="s">
        <v>10</v>
      </c>
      <c r="F9" s="3" t="s">
        <v>11</v>
      </c>
      <c r="G9" s="56">
        <v>1</v>
      </c>
    </row>
    <row r="10" spans="2:7" ht="15" x14ac:dyDescent="0.15">
      <c r="B10" s="3" t="s">
        <v>12</v>
      </c>
      <c r="C10" s="3" t="s">
        <v>13</v>
      </c>
      <c r="D10" s="56">
        <v>1</v>
      </c>
      <c r="E10" s="3" t="s">
        <v>12</v>
      </c>
      <c r="F10" s="3" t="s">
        <v>13</v>
      </c>
      <c r="G10" s="56">
        <v>4</v>
      </c>
    </row>
    <row r="11" spans="2:7" ht="15" x14ac:dyDescent="0.15">
      <c r="B11" s="3" t="s">
        <v>14</v>
      </c>
      <c r="C11" s="3" t="s">
        <v>11</v>
      </c>
      <c r="D11" s="56">
        <v>0</v>
      </c>
      <c r="E11" s="3" t="s">
        <v>14</v>
      </c>
      <c r="F11" s="3" t="s">
        <v>11</v>
      </c>
      <c r="G11" s="56">
        <v>1</v>
      </c>
    </row>
    <row r="12" spans="2:7" ht="15" x14ac:dyDescent="0.15">
      <c r="B12" s="3" t="s">
        <v>15</v>
      </c>
      <c r="C12" s="3" t="s">
        <v>11</v>
      </c>
      <c r="D12" s="56">
        <v>0</v>
      </c>
      <c r="E12" s="3" t="s">
        <v>15</v>
      </c>
      <c r="F12" s="3" t="s">
        <v>11</v>
      </c>
      <c r="G12" s="56">
        <v>0</v>
      </c>
    </row>
    <row r="13" spans="2:7" ht="15" x14ac:dyDescent="0.15">
      <c r="B13" s="3" t="s">
        <v>16</v>
      </c>
      <c r="C13" s="3" t="s">
        <v>17</v>
      </c>
      <c r="D13" s="56">
        <v>0</v>
      </c>
      <c r="E13" s="3" t="s">
        <v>16</v>
      </c>
      <c r="F13" s="3" t="s">
        <v>17</v>
      </c>
      <c r="G13" s="56">
        <v>1</v>
      </c>
    </row>
    <row r="14" spans="2:7" ht="15" x14ac:dyDescent="0.15">
      <c r="B14" s="3" t="s">
        <v>18</v>
      </c>
      <c r="C14" s="3" t="s">
        <v>19</v>
      </c>
      <c r="D14" s="56">
        <v>0</v>
      </c>
      <c r="E14" s="3" t="s">
        <v>18</v>
      </c>
      <c r="F14" s="3" t="s">
        <v>19</v>
      </c>
      <c r="G14" s="56">
        <v>1</v>
      </c>
    </row>
    <row r="15" spans="2:7" ht="15" x14ac:dyDescent="0.15">
      <c r="B15" s="3" t="s">
        <v>20</v>
      </c>
      <c r="C15" s="3" t="s">
        <v>11</v>
      </c>
      <c r="D15" s="56">
        <v>0</v>
      </c>
      <c r="E15" s="3" t="s">
        <v>20</v>
      </c>
      <c r="F15" s="3" t="s">
        <v>11</v>
      </c>
      <c r="G15" s="56">
        <v>2</v>
      </c>
    </row>
    <row r="16" spans="2:7" ht="15" x14ac:dyDescent="0.15">
      <c r="B16" s="3" t="s">
        <v>21</v>
      </c>
      <c r="C16" s="3" t="s">
        <v>11</v>
      </c>
      <c r="D16" s="56">
        <v>0</v>
      </c>
      <c r="E16" s="3" t="s">
        <v>21</v>
      </c>
      <c r="F16" s="3" t="s">
        <v>11</v>
      </c>
      <c r="G16" s="56">
        <v>1</v>
      </c>
    </row>
    <row r="17" spans="2:7" ht="15" x14ac:dyDescent="0.15">
      <c r="B17" s="3" t="s">
        <v>22</v>
      </c>
      <c r="C17" s="3" t="s">
        <v>13</v>
      </c>
      <c r="D17" s="56">
        <v>0</v>
      </c>
      <c r="E17" s="3" t="s">
        <v>22</v>
      </c>
      <c r="F17" s="3" t="s">
        <v>13</v>
      </c>
      <c r="G17" s="56">
        <v>3</v>
      </c>
    </row>
    <row r="18" spans="2:7" ht="15" x14ac:dyDescent="0.15">
      <c r="B18" s="3" t="s">
        <v>23</v>
      </c>
      <c r="C18" s="3" t="s">
        <v>17</v>
      </c>
      <c r="D18" s="56">
        <v>0</v>
      </c>
      <c r="E18" s="3" t="s">
        <v>23</v>
      </c>
      <c r="F18" s="3" t="s">
        <v>17</v>
      </c>
      <c r="G18" s="56">
        <v>1</v>
      </c>
    </row>
    <row r="19" spans="2:7" ht="15" x14ac:dyDescent="0.15">
      <c r="B19" s="3" t="s">
        <v>24</v>
      </c>
      <c r="C19" s="3" t="s">
        <v>11</v>
      </c>
      <c r="D19" s="56">
        <v>0</v>
      </c>
      <c r="E19" s="3" t="s">
        <v>24</v>
      </c>
      <c r="F19" s="3" t="s">
        <v>11</v>
      </c>
      <c r="G19" s="56">
        <v>0</v>
      </c>
    </row>
    <row r="20" spans="2:7" ht="15" x14ac:dyDescent="0.15">
      <c r="B20" s="3" t="s">
        <v>25</v>
      </c>
      <c r="C20" s="3" t="s">
        <v>13</v>
      </c>
      <c r="D20" s="56">
        <v>1</v>
      </c>
      <c r="E20" s="3" t="s">
        <v>25</v>
      </c>
      <c r="F20" s="3" t="s">
        <v>13</v>
      </c>
      <c r="G20" s="56">
        <v>1</v>
      </c>
    </row>
    <row r="21" spans="2:7" ht="15" x14ac:dyDescent="0.15">
      <c r="B21" s="3" t="s">
        <v>26</v>
      </c>
      <c r="C21" s="3" t="s">
        <v>17</v>
      </c>
      <c r="D21" s="56">
        <v>0</v>
      </c>
      <c r="E21" s="3" t="s">
        <v>26</v>
      </c>
      <c r="F21" s="3" t="s">
        <v>17</v>
      </c>
      <c r="G21" s="56">
        <v>0</v>
      </c>
    </row>
    <row r="22" spans="2:7" ht="15" x14ac:dyDescent="0.15">
      <c r="B22" s="3" t="s">
        <v>27</v>
      </c>
      <c r="C22" s="3" t="s">
        <v>11</v>
      </c>
      <c r="D22" s="56">
        <v>0</v>
      </c>
      <c r="E22" s="3" t="s">
        <v>27</v>
      </c>
      <c r="F22" s="3" t="s">
        <v>11</v>
      </c>
      <c r="G22" s="56">
        <v>0</v>
      </c>
    </row>
    <row r="23" spans="2:7" ht="15" x14ac:dyDescent="0.15">
      <c r="B23" s="3" t="s">
        <v>28</v>
      </c>
      <c r="C23" s="3" t="s">
        <v>19</v>
      </c>
      <c r="D23" s="56">
        <v>0</v>
      </c>
      <c r="E23" s="3" t="s">
        <v>28</v>
      </c>
      <c r="F23" s="3" t="s">
        <v>19</v>
      </c>
      <c r="G23" s="56">
        <v>0</v>
      </c>
    </row>
    <row r="24" spans="2:7" ht="15" x14ac:dyDescent="0.15">
      <c r="B24" s="3" t="s">
        <v>29</v>
      </c>
      <c r="C24" s="3" t="s">
        <v>11</v>
      </c>
      <c r="D24" s="56">
        <v>0</v>
      </c>
      <c r="E24" s="3" t="s">
        <v>29</v>
      </c>
      <c r="F24" s="3" t="s">
        <v>11</v>
      </c>
      <c r="G24" s="56">
        <v>0</v>
      </c>
    </row>
    <row r="25" spans="2:7" ht="15" x14ac:dyDescent="0.15">
      <c r="B25" s="3" t="s">
        <v>30</v>
      </c>
      <c r="C25" s="3" t="s">
        <v>11</v>
      </c>
      <c r="D25" s="56">
        <v>0</v>
      </c>
      <c r="E25" s="3" t="s">
        <v>30</v>
      </c>
      <c r="F25" s="3" t="s">
        <v>11</v>
      </c>
      <c r="G25" s="56">
        <v>1</v>
      </c>
    </row>
    <row r="26" spans="2:7" ht="15" x14ac:dyDescent="0.15">
      <c r="B26" s="3" t="s">
        <v>31</v>
      </c>
      <c r="C26" s="3" t="s">
        <v>17</v>
      </c>
      <c r="D26" s="56">
        <v>0</v>
      </c>
      <c r="E26" s="3" t="s">
        <v>31</v>
      </c>
      <c r="F26" s="3" t="s">
        <v>17</v>
      </c>
      <c r="G26" s="56">
        <v>0</v>
      </c>
    </row>
    <row r="27" spans="2:7" ht="15" x14ac:dyDescent="0.15">
      <c r="B27" s="3" t="s">
        <v>32</v>
      </c>
      <c r="C27" s="3" t="s">
        <v>11</v>
      </c>
      <c r="D27" s="56">
        <v>0</v>
      </c>
      <c r="E27" s="3" t="s">
        <v>32</v>
      </c>
      <c r="F27" s="3" t="s">
        <v>11</v>
      </c>
      <c r="G27" s="56">
        <v>1</v>
      </c>
    </row>
    <row r="28" spans="2:7" ht="15" x14ac:dyDescent="0.15">
      <c r="B28" s="3" t="s">
        <v>33</v>
      </c>
      <c r="C28" s="3" t="s">
        <v>34</v>
      </c>
      <c r="D28" s="56">
        <v>0</v>
      </c>
      <c r="E28" s="3" t="s">
        <v>33</v>
      </c>
      <c r="F28" s="3" t="s">
        <v>34</v>
      </c>
      <c r="G28" s="56">
        <v>0</v>
      </c>
    </row>
    <row r="29" spans="2:7" ht="15" x14ac:dyDescent="0.15">
      <c r="B29" s="3" t="s">
        <v>35</v>
      </c>
      <c r="C29" s="3" t="s">
        <v>19</v>
      </c>
      <c r="D29" s="56">
        <v>0</v>
      </c>
      <c r="E29" s="3" t="s">
        <v>35</v>
      </c>
      <c r="F29" s="3" t="s">
        <v>19</v>
      </c>
      <c r="G29" s="56">
        <v>1</v>
      </c>
    </row>
    <row r="30" spans="2:7" ht="15" x14ac:dyDescent="0.15">
      <c r="B30" s="3" t="s">
        <v>36</v>
      </c>
      <c r="C30" s="3" t="s">
        <v>37</v>
      </c>
      <c r="D30" s="56">
        <v>0</v>
      </c>
      <c r="E30" s="3" t="s">
        <v>36</v>
      </c>
      <c r="F30" s="3" t="s">
        <v>37</v>
      </c>
      <c r="G30" s="56">
        <v>1</v>
      </c>
    </row>
    <row r="31" spans="2:7" ht="15" x14ac:dyDescent="0.15">
      <c r="B31" s="3" t="s">
        <v>38</v>
      </c>
      <c r="C31" s="3" t="s">
        <v>37</v>
      </c>
      <c r="D31" s="56">
        <v>0</v>
      </c>
      <c r="E31" s="3" t="s">
        <v>38</v>
      </c>
      <c r="F31" s="3" t="s">
        <v>37</v>
      </c>
      <c r="G31" s="56">
        <v>0</v>
      </c>
    </row>
    <row r="32" spans="2:7" ht="15" x14ac:dyDescent="0.15">
      <c r="B32" s="3" t="s">
        <v>39</v>
      </c>
      <c r="C32" s="3" t="s">
        <v>37</v>
      </c>
      <c r="D32" s="56">
        <v>0</v>
      </c>
      <c r="E32" s="3" t="s">
        <v>39</v>
      </c>
      <c r="F32" s="3" t="s">
        <v>37</v>
      </c>
      <c r="G32" s="56">
        <v>0</v>
      </c>
    </row>
    <row r="33" spans="2:7" ht="15" x14ac:dyDescent="0.15">
      <c r="B33" s="3" t="s">
        <v>40</v>
      </c>
      <c r="C33" s="3" t="s">
        <v>37</v>
      </c>
      <c r="D33" s="56">
        <v>0</v>
      </c>
      <c r="E33" s="3" t="s">
        <v>40</v>
      </c>
      <c r="F33" s="3" t="s">
        <v>37</v>
      </c>
      <c r="G33" s="56">
        <v>0</v>
      </c>
    </row>
    <row r="34" spans="2:7" ht="15" x14ac:dyDescent="0.15">
      <c r="B34" s="3" t="s">
        <v>41</v>
      </c>
      <c r="C34" s="3" t="s">
        <v>37</v>
      </c>
      <c r="D34" s="56">
        <v>0</v>
      </c>
      <c r="E34" s="3" t="s">
        <v>41</v>
      </c>
      <c r="F34" s="3" t="s">
        <v>37</v>
      </c>
      <c r="G34" s="56">
        <v>1</v>
      </c>
    </row>
    <row r="35" spans="2:7" ht="15" x14ac:dyDescent="0.15">
      <c r="B35" s="3" t="s">
        <v>42</v>
      </c>
      <c r="C35" s="3" t="s">
        <v>43</v>
      </c>
      <c r="D35" s="56">
        <v>1</v>
      </c>
      <c r="E35" s="3" t="s">
        <v>42</v>
      </c>
      <c r="F35" s="3" t="s">
        <v>43</v>
      </c>
      <c r="G35" s="56">
        <v>6</v>
      </c>
    </row>
    <row r="36" spans="2:7" ht="15" x14ac:dyDescent="0.15">
      <c r="B36" s="3"/>
      <c r="C36" s="3"/>
      <c r="D36" s="56"/>
      <c r="E36" s="3"/>
      <c r="F36" s="3"/>
      <c r="G36" s="3"/>
    </row>
    <row r="37" spans="2:7" ht="15" x14ac:dyDescent="0.15">
      <c r="B37" s="3"/>
      <c r="C37" s="57" t="s">
        <v>44</v>
      </c>
      <c r="D37" s="64"/>
      <c r="E37" s="3"/>
      <c r="F37" s="5" t="s">
        <v>45</v>
      </c>
      <c r="G37" s="6"/>
    </row>
    <row r="38" spans="2:7" ht="15" x14ac:dyDescent="0.15">
      <c r="B38" s="3"/>
      <c r="C38" s="7" t="s">
        <v>17</v>
      </c>
      <c r="D38" s="8">
        <f>D13+D18+D21+D26</f>
        <v>0</v>
      </c>
      <c r="E38" s="7"/>
      <c r="F38" s="7" t="s">
        <v>17</v>
      </c>
      <c r="G38" s="8">
        <f>G13+G18+G21+G26</f>
        <v>2</v>
      </c>
    </row>
    <row r="39" spans="2:7" ht="15" x14ac:dyDescent="0.15">
      <c r="B39" s="3"/>
      <c r="C39" s="7" t="s">
        <v>11</v>
      </c>
      <c r="D39" s="8">
        <f>D9+D11+D12+D15+D16+D24++D19+D25+D22+D27</f>
        <v>0</v>
      </c>
      <c r="E39" s="7"/>
      <c r="F39" s="7" t="s">
        <v>11</v>
      </c>
      <c r="G39" s="8">
        <f>G9+G11+G12+G15+G16+G24++G19+G25+G22+G27</f>
        <v>7</v>
      </c>
    </row>
    <row r="40" spans="2:7" ht="15" x14ac:dyDescent="0.15">
      <c r="B40" s="3"/>
      <c r="C40" s="7" t="s">
        <v>19</v>
      </c>
      <c r="D40" s="8">
        <f>D14+D23+D29</f>
        <v>0</v>
      </c>
      <c r="E40" s="7"/>
      <c r="F40" s="7" t="s">
        <v>19</v>
      </c>
      <c r="G40" s="8">
        <f>G14+G23+G29</f>
        <v>2</v>
      </c>
    </row>
    <row r="41" spans="2:7" ht="15" x14ac:dyDescent="0.15">
      <c r="B41" s="3"/>
      <c r="C41" s="7" t="s">
        <v>13</v>
      </c>
      <c r="D41" s="8">
        <f>D10+D17+D20</f>
        <v>2</v>
      </c>
      <c r="E41" s="7"/>
      <c r="F41" s="7" t="s">
        <v>13</v>
      </c>
      <c r="G41" s="8">
        <f>G10+G17+G20</f>
        <v>8</v>
      </c>
    </row>
    <row r="42" spans="2:7" ht="15" x14ac:dyDescent="0.15">
      <c r="B42" s="3"/>
      <c r="C42" s="7" t="s">
        <v>46</v>
      </c>
      <c r="D42" s="8">
        <v>0</v>
      </c>
      <c r="E42" s="7"/>
      <c r="F42" s="7" t="s">
        <v>46</v>
      </c>
      <c r="G42" s="8">
        <v>0</v>
      </c>
    </row>
    <row r="43" spans="2:7" ht="15" x14ac:dyDescent="0.15">
      <c r="B43" s="3"/>
      <c r="C43" s="7" t="s">
        <v>47</v>
      </c>
      <c r="D43" s="8">
        <v>0</v>
      </c>
      <c r="E43" s="7"/>
      <c r="F43" s="7" t="s">
        <v>47</v>
      </c>
      <c r="G43" s="8">
        <v>0</v>
      </c>
    </row>
    <row r="44" spans="2:7" ht="15" x14ac:dyDescent="0.15">
      <c r="B44" s="3"/>
      <c r="C44" s="7" t="s">
        <v>48</v>
      </c>
      <c r="D44" s="8">
        <v>0</v>
      </c>
      <c r="E44" s="7"/>
      <c r="F44" s="7" t="s">
        <v>48</v>
      </c>
      <c r="G44" s="8">
        <v>0</v>
      </c>
    </row>
    <row r="45" spans="2:7" ht="15" x14ac:dyDescent="0.15">
      <c r="B45" s="3"/>
      <c r="C45" s="7" t="s">
        <v>49</v>
      </c>
      <c r="D45" s="8">
        <v>0</v>
      </c>
      <c r="E45" s="7"/>
      <c r="F45" s="7" t="s">
        <v>49</v>
      </c>
      <c r="G45" s="8">
        <v>0</v>
      </c>
    </row>
    <row r="46" spans="2:7" ht="15" x14ac:dyDescent="0.15">
      <c r="B46" s="3"/>
      <c r="C46" s="7" t="s">
        <v>50</v>
      </c>
      <c r="D46" s="8">
        <f>D26</f>
        <v>0</v>
      </c>
      <c r="E46" s="7"/>
      <c r="F46" s="7" t="s">
        <v>50</v>
      </c>
      <c r="G46" s="8">
        <f>G26</f>
        <v>0</v>
      </c>
    </row>
    <row r="47" spans="2:7" ht="15" x14ac:dyDescent="0.15">
      <c r="B47" s="3"/>
      <c r="C47" s="7" t="s">
        <v>51</v>
      </c>
      <c r="D47" s="8">
        <v>0</v>
      </c>
      <c r="E47" s="7"/>
      <c r="F47" s="7" t="s">
        <v>51</v>
      </c>
      <c r="G47" s="8">
        <v>0</v>
      </c>
    </row>
    <row r="48" spans="2:7" ht="15" x14ac:dyDescent="0.15">
      <c r="B48" s="3"/>
      <c r="C48" s="7" t="s">
        <v>34</v>
      </c>
      <c r="D48" s="8">
        <f>D28</f>
        <v>0</v>
      </c>
      <c r="E48" s="7"/>
      <c r="F48" s="7" t="s">
        <v>34</v>
      </c>
      <c r="G48" s="8">
        <f>G28</f>
        <v>0</v>
      </c>
    </row>
    <row r="49" spans="1:7" ht="15" x14ac:dyDescent="0.15">
      <c r="B49" s="3"/>
      <c r="C49" s="7" t="s">
        <v>43</v>
      </c>
      <c r="D49" s="8">
        <f>D35</f>
        <v>1</v>
      </c>
      <c r="E49" s="7"/>
      <c r="F49" s="7" t="s">
        <v>43</v>
      </c>
      <c r="G49" s="8">
        <f>G35</f>
        <v>6</v>
      </c>
    </row>
    <row r="50" spans="1:7" ht="15" x14ac:dyDescent="0.15">
      <c r="B50" s="58"/>
      <c r="C50" s="7" t="s">
        <v>52</v>
      </c>
      <c r="D50" s="8">
        <f>D30+D31+D32+D33+D34</f>
        <v>0</v>
      </c>
      <c r="E50" s="7"/>
      <c r="F50" s="7" t="s">
        <v>52</v>
      </c>
      <c r="G50" s="8">
        <f>G30+G31+G32+G33+G34</f>
        <v>2</v>
      </c>
    </row>
    <row r="51" spans="1:7" ht="15" x14ac:dyDescent="0.15">
      <c r="A51" s="53" t="s">
        <v>53</v>
      </c>
      <c r="B51" s="53">
        <v>25.5</v>
      </c>
      <c r="C51" s="3"/>
      <c r="D51" s="8"/>
      <c r="E51" s="3"/>
      <c r="F51" s="3"/>
      <c r="G51" s="3"/>
    </row>
    <row r="52" spans="1:7" ht="15" x14ac:dyDescent="0.15">
      <c r="A52" s="53" t="s">
        <v>54</v>
      </c>
      <c r="B52" s="53">
        <v>59.7</v>
      </c>
      <c r="C52" s="3"/>
      <c r="D52" s="8"/>
      <c r="E52" s="3"/>
      <c r="F52" s="3"/>
      <c r="G52" s="3"/>
    </row>
    <row r="53" spans="1:7" ht="15" x14ac:dyDescent="0.15">
      <c r="A53" s="59" t="s">
        <v>55</v>
      </c>
      <c r="B53" s="53">
        <f>B52-B51</f>
        <v>34.200000000000003</v>
      </c>
      <c r="C53" s="3"/>
      <c r="D53" s="8"/>
      <c r="E53" s="3"/>
      <c r="F53" s="3"/>
      <c r="G53" s="3"/>
    </row>
    <row r="54" spans="1:7" ht="15" x14ac:dyDescent="0.15">
      <c r="A54" s="53" t="s">
        <v>56</v>
      </c>
      <c r="B54" s="60">
        <f>B53/B52</f>
        <v>0.57286432160804024</v>
      </c>
      <c r="C54" s="3"/>
      <c r="D54" s="3"/>
      <c r="E54" s="3"/>
      <c r="F54" s="3"/>
      <c r="G54" s="3"/>
    </row>
    <row r="55" spans="1:7" ht="15" x14ac:dyDescent="0.15">
      <c r="A55" s="59"/>
    </row>
  </sheetData>
  <sheetProtection formatCells="0" insertHyperlinks="0" autoFilter="0"/>
  <phoneticPr fontId="21" type="noConversion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/>
    <woSheetProps sheetStid="62" interlineOnOff="0" interlineColor="0" isDbSheet="0"/>
    <woSheetProps sheetStid="63" interlineOnOff="0" interlineColor="0" isDbSheet="0"/>
    <woSheetProps sheetStid="64" interlineOnOff="0" interlineColor="0" isDbSheet="0"/>
    <woSheetProps sheetStid="65" interlineOnOff="0" interlineColor="0" isDbSheet="0"/>
    <woSheetProps sheetStid="66" interlineOnOff="0" interlineColor="0" isDbSheet="0"/>
    <woSheetProps sheetStid="67" interlineOnOff="0" interlineColor="0" isDbSheet="0"/>
    <woSheetProps sheetStid="68" interlineOnOff="0" interlineColor="0" isDbSheet="0"/>
    <woSheetProps sheetStid="69" interlineOnOff="0" interlineColor="0" isDbSheet="0"/>
    <woSheetProps sheetStid="70" interlineOnOff="0" interlineColor="0" isDbSheet="0"/>
    <woSheetProps sheetStid="71" interlineOnOff="0" interlineColor="0" isDbSheet="0"/>
    <woSheetProps sheetStid="72" interlineOnOff="0" interlineColor="0" isDbSheet="0"/>
    <woSheetProps sheetStid="73" interlineOnOff="0" interlineColor="0" isDbSheet="0"/>
    <woSheetProps sheetStid="74" interlineOnOff="0" interlineColor="0" isDbSheet="0"/>
    <woSheetProps sheetStid="76" interlineOnOff="0" interlineColor="0" isDbSheet="0"/>
    <woSheetProps sheetStid="77" interlineOnOff="0" interlineColor="0" isDbSheet="0"/>
    <woSheetProps sheetStid="78" interlineOnOff="0" interlineColor="0" isDbSheet="0"/>
    <woSheetProps sheetStid="79" interlineOnOff="0" interlineColor="0" isDbSheet="0"/>
    <woSheetProps sheetStid="80" interlineOnOff="0" interlineColor="0" isDbSheet="0"/>
    <woSheetProps sheetStid="81" interlineOnOff="0" interlineColor="0" isDbSheet="0"/>
    <woSheetProps sheetStid="82" interlineOnOff="0" interlineColor="0" isDbSheet="0"/>
    <woSheetProps sheetStid="84" interlineOnOff="0" interlineColor="0" isDbSheet="0"/>
    <woSheetProps sheetStid="85" interlineOnOff="0" interlineColor="0" isDbSheet="0"/>
    <woSheetProps sheetStid="86" interlineOnOff="0" interlineColor="0" isDbSheet="0"/>
    <woSheetProps sheetStid="87" interlineOnOff="0" interlineColor="0" isDbSheet="0"/>
    <woSheetProps sheetStid="88" interlineOnOff="0" interlineColor="0" isDbSheet="0"/>
    <woSheetProps sheetStid="89" interlineOnOff="0" interlineColor="0" isDbSheet="0"/>
    <woSheetProps sheetStid="90" interlineOnOff="0" interlineColor="0" isDbSheet="0"/>
    <woSheetProps sheetStid="2" interlineOnOff="0" interlineColor="0" isDbSheet="0"/>
    <woSheetProps sheetStid="75" interlineOnOff="0" interlineColor="0" isDbSheet="0"/>
  </woSheetsProps>
  <woBookProps>
    <bookSettings isFilterShared="1" isAutoUpdatePaused="0" filterType="conn" isMergeTasksAutoUpdate="0"/>
  </woBookProps>
</woProps>
</file>

<file path=customXml/item2.xml><?xml version="1.0" encoding="utf-8"?>
<comments xmlns="https://web.wps.cn/et/2018/main" xmlns:s="http://schemas.openxmlformats.org/spreadsheetml/2006/main"/>
</file>

<file path=customXml/item3.xml><?xml version="1.0" encoding="utf-8"?>
<pixelators xmlns="https://web.wps.cn/et/2018/main" xmlns:s="http://schemas.openxmlformats.org/spreadsheetml/2006/main">
  <pixelatorList sheetStid="1"/>
  <pixelatorList sheetStid="62"/>
  <pixelatorList sheetStid="63"/>
  <pixelatorList sheetStid="64"/>
  <pixelatorList sheetStid="65"/>
  <pixelatorList sheetStid="66"/>
  <pixelatorList sheetStid="67"/>
  <pixelatorList sheetStid="68"/>
  <pixelatorList sheetStid="69"/>
  <pixelatorList sheetStid="70"/>
  <pixelatorList sheetStid="71"/>
  <pixelatorList sheetStid="72"/>
  <pixelatorList sheetStid="73"/>
  <pixelatorList sheetStid="74"/>
  <pixelatorList sheetStid="76"/>
  <pixelatorList sheetStid="77"/>
  <pixelatorList sheetStid="78"/>
  <pixelatorList sheetStid="79"/>
  <pixelatorList sheetStid="80"/>
  <pixelatorList sheetStid="81"/>
  <pixelatorList sheetStid="82"/>
  <pixelatorList sheetStid="84"/>
  <pixelatorList sheetStid="85"/>
  <pixelatorList sheetStid="86"/>
  <pixelatorList sheetStid="87"/>
  <pixelatorList sheetStid="88"/>
  <pixelatorList sheetStid="89"/>
  <pixelatorList sheetStid="90"/>
  <pixelatorList sheetStid="2"/>
  <pixelatorList sheetStid="75"/>
  <pixelatorList sheetStid="83"/>
</pixelators>
</file>

<file path=customXml/item4.xml><?xml version="1.0" encoding="utf-8"?>
<allowEditUser xmlns="https://web.wps.cn/et/2018/main" xmlns:s="http://schemas.openxmlformats.org/spreadsheetml/2006/main" hasInvisiblePropRange="0">
  <rangeList sheetStid="1" master=""/>
  <rangeList sheetStid="62" master=""/>
  <rangeList sheetStid="63" master=""/>
  <rangeList sheetStid="64" master=""/>
  <rangeList sheetStid="65" master=""/>
  <rangeList sheetStid="66" master=""/>
  <rangeList sheetStid="67" master=""/>
  <rangeList sheetStid="68" master=""/>
  <rangeList sheetStid="69" master=""/>
  <rangeList sheetStid="70" master=""/>
  <rangeList sheetStid="71" master=""/>
  <rangeList sheetStid="72" master=""/>
  <rangeList sheetStid="73" master=""/>
  <rangeList sheetStid="74" master=""/>
  <rangeList sheetStid="76" master=""/>
  <rangeList sheetStid="77" master=""/>
  <rangeList sheetStid="78" master=""/>
  <rangeList sheetStid="79" master=""/>
  <rangeList sheetStid="80" master=""/>
  <rangeList sheetStid="81" master=""/>
  <rangeList sheetStid="82" master=""/>
  <rangeList sheetStid="84" master=""/>
  <rangeList sheetStid="85" master=""/>
  <rangeList sheetStid="86" master=""/>
  <rangeList sheetStid="87" master=""/>
  <rangeList sheetStid="88" master=""/>
  <rangeList sheetStid="89" master=""/>
  <rangeList sheetStid="90" master=""/>
  <rangeList sheetStid="2" master=""/>
  <rangeList sheetStid="75" master=""/>
</allowEditUser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2022年1.1</vt:lpstr>
      <vt:lpstr>2022年1.2</vt:lpstr>
      <vt:lpstr>2022年1.3</vt:lpstr>
      <vt:lpstr>2022年1.4</vt:lpstr>
      <vt:lpstr>2022年1.5</vt:lpstr>
      <vt:lpstr>2022年1.6</vt:lpstr>
      <vt:lpstr>2022年1.7</vt:lpstr>
      <vt:lpstr>2022年1.8</vt:lpstr>
      <vt:lpstr>2022年1.9</vt:lpstr>
      <vt:lpstr>数据汇总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戴云雷</dc:creator>
  <cp:lastModifiedBy>戴云雷</cp:lastModifiedBy>
  <dcterms:created xsi:type="dcterms:W3CDTF">2021-09-03T17:16:00Z</dcterms:created>
  <dcterms:modified xsi:type="dcterms:W3CDTF">2022-01-11T02:42:54Z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