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手机壳\手机壳日报\2021-09\"/>
    </mc:Choice>
  </mc:AlternateContent>
  <bookViews>
    <workbookView xWindow="0" yWindow="0" windowWidth="28800" windowHeight="12180" tabRatio="637" firstSheet="20" activeTab="30"/>
  </bookViews>
  <sheets>
    <sheet name="2021年9.1" sheetId="1" r:id="rId1"/>
    <sheet name="2021年9.2" sheetId="3" r:id="rId2"/>
    <sheet name="2021年9.3 " sheetId="4" r:id="rId3"/>
    <sheet name="2021年9.4" sheetId="5" r:id="rId4"/>
    <sheet name="2021年9.5 " sheetId="6" r:id="rId5"/>
    <sheet name="2021年9.6 " sheetId="7" r:id="rId6"/>
    <sheet name="2021年9.7" sheetId="8" r:id="rId7"/>
    <sheet name="2021年9.8 " sheetId="9" r:id="rId8"/>
    <sheet name="2021年9. 9" sheetId="10" r:id="rId9"/>
    <sheet name="2021年9. 10" sheetId="11" r:id="rId10"/>
    <sheet name="2021年9. 11" sheetId="12" r:id="rId11"/>
    <sheet name="2021年9. 12" sheetId="13" r:id="rId12"/>
    <sheet name="2021年9. 13" sheetId="14" r:id="rId13"/>
    <sheet name="2021年9.14" sheetId="15" r:id="rId14"/>
    <sheet name="2021年9.15" sheetId="16" r:id="rId15"/>
    <sheet name="2021年9.16" sheetId="17" r:id="rId16"/>
    <sheet name="2021年9.17" sheetId="18" r:id="rId17"/>
    <sheet name="2021年9.18" sheetId="19" r:id="rId18"/>
    <sheet name="2021年9.19" sheetId="20" r:id="rId19"/>
    <sheet name="2021年9.20" sheetId="21" r:id="rId20"/>
    <sheet name="2021年9.21" sheetId="22" r:id="rId21"/>
    <sheet name="2021年9.22" sheetId="23" r:id="rId22"/>
    <sheet name="2021年9.23" sheetId="24" r:id="rId23"/>
    <sheet name="2021年9.24" sheetId="25" r:id="rId24"/>
    <sheet name="2021年9.25" sheetId="26" r:id="rId25"/>
    <sheet name="2021年9.26" sheetId="27" r:id="rId26"/>
    <sheet name="2021年9.27" sheetId="28" r:id="rId27"/>
    <sheet name="2021年9.28" sheetId="29" r:id="rId28"/>
    <sheet name="2021年9.29" sheetId="30" r:id="rId29"/>
    <sheet name="2021年9.30" sheetId="31" r:id="rId30"/>
    <sheet name="数据汇总" sheetId="2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5" i="2" l="1"/>
  <c r="O33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5" i="2"/>
  <c r="N34" i="2"/>
  <c r="N33" i="2"/>
  <c r="N32" i="2"/>
  <c r="M36" i="2"/>
  <c r="B53" i="31"/>
  <c r="B54" i="31" s="1"/>
  <c r="G50" i="31"/>
  <c r="D50" i="31"/>
  <c r="G49" i="31"/>
  <c r="D49" i="31"/>
  <c r="G48" i="31"/>
  <c r="D48" i="31"/>
  <c r="G46" i="31"/>
  <c r="D46" i="31"/>
  <c r="G41" i="31"/>
  <c r="D41" i="31"/>
  <c r="G40" i="31"/>
  <c r="D40" i="31"/>
  <c r="G39" i="31"/>
  <c r="D39" i="31"/>
  <c r="G38" i="31"/>
  <c r="D38" i="31"/>
  <c r="G8" i="31"/>
  <c r="D8" i="31"/>
  <c r="B53" i="30"/>
  <c r="B54" i="30" s="1"/>
  <c r="G50" i="30"/>
  <c r="D50" i="30"/>
  <c r="G49" i="30"/>
  <c r="D49" i="30"/>
  <c r="G48" i="30"/>
  <c r="D48" i="30"/>
  <c r="G46" i="30"/>
  <c r="D46" i="30"/>
  <c r="G41" i="30"/>
  <c r="D41" i="30"/>
  <c r="G40" i="30"/>
  <c r="D40" i="30"/>
  <c r="G39" i="30"/>
  <c r="D39" i="30"/>
  <c r="G38" i="30"/>
  <c r="D38" i="30"/>
  <c r="G8" i="30"/>
  <c r="D8" i="30"/>
  <c r="B53" i="29"/>
  <c r="B54" i="29" s="1"/>
  <c r="G50" i="29"/>
  <c r="D50" i="29"/>
  <c r="G49" i="29"/>
  <c r="D49" i="29"/>
  <c r="G48" i="29"/>
  <c r="D48" i="29"/>
  <c r="G46" i="29"/>
  <c r="D46" i="29"/>
  <c r="G41" i="29"/>
  <c r="D41" i="29"/>
  <c r="G40" i="29"/>
  <c r="D40" i="29"/>
  <c r="G39" i="29"/>
  <c r="D39" i="29"/>
  <c r="G38" i="29"/>
  <c r="D38" i="29"/>
  <c r="G8" i="29"/>
  <c r="D8" i="29"/>
  <c r="B54" i="28"/>
  <c r="B53" i="28"/>
  <c r="G50" i="28"/>
  <c r="D50" i="28"/>
  <c r="G49" i="28"/>
  <c r="D49" i="28"/>
  <c r="G48" i="28"/>
  <c r="D48" i="28"/>
  <c r="G46" i="28"/>
  <c r="D46" i="28"/>
  <c r="G41" i="28"/>
  <c r="D41" i="28"/>
  <c r="G40" i="28"/>
  <c r="D40" i="28"/>
  <c r="G39" i="28"/>
  <c r="D39" i="28"/>
  <c r="G38" i="28"/>
  <c r="D38" i="28"/>
  <c r="G8" i="28"/>
  <c r="D8" i="28"/>
  <c r="L36" i="2"/>
  <c r="K36" i="2"/>
  <c r="J36" i="2"/>
  <c r="L34" i="2"/>
  <c r="K34" i="2"/>
  <c r="J34" i="2"/>
  <c r="B53" i="27" l="1"/>
  <c r="B54" i="27" s="1"/>
  <c r="G50" i="27"/>
  <c r="D50" i="27"/>
  <c r="G49" i="27"/>
  <c r="D49" i="27"/>
  <c r="G48" i="27"/>
  <c r="D48" i="27"/>
  <c r="G46" i="27"/>
  <c r="D46" i="27"/>
  <c r="G41" i="27"/>
  <c r="D41" i="27"/>
  <c r="G40" i="27"/>
  <c r="D40" i="27"/>
  <c r="G39" i="27"/>
  <c r="D39" i="27"/>
  <c r="G38" i="27"/>
  <c r="D38" i="27"/>
  <c r="G8" i="27"/>
  <c r="D8" i="27"/>
  <c r="G50" i="26"/>
  <c r="D50" i="26"/>
  <c r="B53" i="26" l="1"/>
  <c r="B54" i="26" s="1"/>
  <c r="G49" i="26"/>
  <c r="D49" i="26"/>
  <c r="G48" i="26"/>
  <c r="D48" i="26"/>
  <c r="G46" i="26"/>
  <c r="D46" i="26"/>
  <c r="G41" i="26"/>
  <c r="D41" i="26"/>
  <c r="G40" i="26"/>
  <c r="D40" i="26"/>
  <c r="G39" i="26"/>
  <c r="D39" i="26"/>
  <c r="G38" i="26"/>
  <c r="D38" i="26"/>
  <c r="G8" i="26"/>
  <c r="D8" i="26"/>
  <c r="B48" i="25"/>
  <c r="B49" i="25" s="1"/>
  <c r="G44" i="25"/>
  <c r="D44" i="25"/>
  <c r="G43" i="25"/>
  <c r="D43" i="25"/>
  <c r="G41" i="25"/>
  <c r="D41" i="25"/>
  <c r="G36" i="25"/>
  <c r="D36" i="25"/>
  <c r="G35" i="25"/>
  <c r="D35" i="25"/>
  <c r="G34" i="25"/>
  <c r="D34" i="25"/>
  <c r="G33" i="25"/>
  <c r="D33" i="25"/>
  <c r="G8" i="25"/>
  <c r="D8" i="25"/>
  <c r="B48" i="24"/>
  <c r="B49" i="24" s="1"/>
  <c r="G44" i="24"/>
  <c r="D44" i="24"/>
  <c r="G43" i="24"/>
  <c r="D43" i="24"/>
  <c r="G41" i="24"/>
  <c r="D41" i="24"/>
  <c r="G36" i="24"/>
  <c r="D36" i="24"/>
  <c r="G35" i="24"/>
  <c r="D35" i="24"/>
  <c r="G34" i="24"/>
  <c r="D34" i="24"/>
  <c r="G33" i="24"/>
  <c r="D33" i="24"/>
  <c r="G8" i="24"/>
  <c r="D8" i="24"/>
  <c r="B48" i="23"/>
  <c r="B49" i="23" s="1"/>
  <c r="G44" i="23"/>
  <c r="D44" i="23"/>
  <c r="G43" i="23"/>
  <c r="D43" i="23"/>
  <c r="G41" i="23"/>
  <c r="D41" i="23"/>
  <c r="G36" i="23"/>
  <c r="D36" i="23"/>
  <c r="G35" i="23"/>
  <c r="D35" i="23"/>
  <c r="G34" i="23"/>
  <c r="D34" i="23"/>
  <c r="G33" i="23"/>
  <c r="D33" i="23"/>
  <c r="G8" i="23"/>
  <c r="D8" i="23"/>
  <c r="B48" i="22"/>
  <c r="B49" i="22" s="1"/>
  <c r="G44" i="22"/>
  <c r="D44" i="22"/>
  <c r="G43" i="22"/>
  <c r="D43" i="22"/>
  <c r="G41" i="22"/>
  <c r="D41" i="22"/>
  <c r="G36" i="22"/>
  <c r="D36" i="22"/>
  <c r="G35" i="22"/>
  <c r="D35" i="22"/>
  <c r="G34" i="22"/>
  <c r="D34" i="22"/>
  <c r="G33" i="22"/>
  <c r="D33" i="22"/>
  <c r="G8" i="22"/>
  <c r="D8" i="22"/>
  <c r="E34" i="2"/>
  <c r="I36" i="2"/>
  <c r="H36" i="2"/>
  <c r="G36" i="2"/>
  <c r="F36" i="2"/>
  <c r="E36" i="2"/>
  <c r="D36" i="2"/>
  <c r="I34" i="2"/>
  <c r="H34" i="2"/>
  <c r="G34" i="2"/>
  <c r="F34" i="2"/>
  <c r="D34" i="2"/>
  <c r="B48" i="21"/>
  <c r="B49" i="21" s="1"/>
  <c r="G44" i="21"/>
  <c r="D44" i="21"/>
  <c r="G43" i="21"/>
  <c r="D43" i="21"/>
  <c r="G41" i="21"/>
  <c r="D41" i="21"/>
  <c r="G36" i="21"/>
  <c r="D36" i="21"/>
  <c r="G35" i="21"/>
  <c r="D35" i="21"/>
  <c r="G34" i="21"/>
  <c r="D34" i="21"/>
  <c r="G33" i="21"/>
  <c r="D33" i="21"/>
  <c r="G8" i="21"/>
  <c r="D8" i="21"/>
  <c r="B48" i="20" l="1"/>
  <c r="B49" i="20"/>
  <c r="G44" i="20"/>
  <c r="D44" i="20"/>
  <c r="G43" i="20"/>
  <c r="D43" i="20"/>
  <c r="G41" i="20"/>
  <c r="D41" i="20"/>
  <c r="G36" i="20"/>
  <c r="D36" i="20"/>
  <c r="G35" i="20"/>
  <c r="D35" i="20"/>
  <c r="G34" i="20"/>
  <c r="D34" i="20"/>
  <c r="G33" i="20"/>
  <c r="D33" i="20"/>
  <c r="G8" i="20"/>
  <c r="D8" i="20"/>
  <c r="B48" i="19"/>
  <c r="B49" i="19" s="1"/>
  <c r="G44" i="19"/>
  <c r="D44" i="19"/>
  <c r="G43" i="19"/>
  <c r="D43" i="19"/>
  <c r="G41" i="19"/>
  <c r="D41" i="19"/>
  <c r="G36" i="19"/>
  <c r="D36" i="19"/>
  <c r="G35" i="19"/>
  <c r="D35" i="19"/>
  <c r="G34" i="19"/>
  <c r="D34" i="19"/>
  <c r="G33" i="19"/>
  <c r="D33" i="19"/>
  <c r="G8" i="19"/>
  <c r="D8" i="19"/>
  <c r="B48" i="18"/>
  <c r="B49" i="18" s="1"/>
  <c r="G44" i="18"/>
  <c r="D44" i="18"/>
  <c r="G43" i="18"/>
  <c r="D43" i="18"/>
  <c r="G41" i="18"/>
  <c r="D41" i="18"/>
  <c r="G36" i="18"/>
  <c r="D36" i="18"/>
  <c r="G35" i="18"/>
  <c r="D35" i="18"/>
  <c r="G34" i="18"/>
  <c r="D34" i="18"/>
  <c r="G33" i="18"/>
  <c r="D33" i="18"/>
  <c r="G8" i="18"/>
  <c r="D8" i="18"/>
  <c r="B48" i="17"/>
  <c r="B49" i="17" s="1"/>
  <c r="G44" i="17"/>
  <c r="D44" i="17"/>
  <c r="G43" i="17"/>
  <c r="D43" i="17"/>
  <c r="G41" i="17"/>
  <c r="D41" i="17"/>
  <c r="G36" i="17"/>
  <c r="D36" i="17"/>
  <c r="G35" i="17"/>
  <c r="D35" i="17"/>
  <c r="G34" i="17"/>
  <c r="D34" i="17"/>
  <c r="G33" i="17"/>
  <c r="D33" i="17"/>
  <c r="G8" i="17"/>
  <c r="D8" i="17"/>
  <c r="B48" i="16"/>
  <c r="B49" i="16" s="1"/>
  <c r="G44" i="16"/>
  <c r="D44" i="16"/>
  <c r="G43" i="16"/>
  <c r="D43" i="16"/>
  <c r="G41" i="16"/>
  <c r="D41" i="16"/>
  <c r="G36" i="16"/>
  <c r="D36" i="16"/>
  <c r="G35" i="16"/>
  <c r="D35" i="16"/>
  <c r="G34" i="16"/>
  <c r="D34" i="16"/>
  <c r="G33" i="16"/>
  <c r="D33" i="16"/>
  <c r="G8" i="16"/>
  <c r="D8" i="16"/>
  <c r="B49" i="15"/>
  <c r="B48" i="15"/>
  <c r="G44" i="15"/>
  <c r="D44" i="15"/>
  <c r="G43" i="15"/>
  <c r="D43" i="15"/>
  <c r="G41" i="15"/>
  <c r="D41" i="15"/>
  <c r="G36" i="15"/>
  <c r="D36" i="15"/>
  <c r="G35" i="15"/>
  <c r="D35" i="15"/>
  <c r="G34" i="15"/>
  <c r="D34" i="15"/>
  <c r="G33" i="15"/>
  <c r="D33" i="15"/>
  <c r="G8" i="15"/>
  <c r="D8" i="15"/>
  <c r="B48" i="14"/>
  <c r="B49" i="14" s="1"/>
  <c r="G44" i="14"/>
  <c r="D44" i="14"/>
  <c r="G43" i="14"/>
  <c r="D43" i="14"/>
  <c r="G41" i="14"/>
  <c r="D41" i="14"/>
  <c r="G36" i="14"/>
  <c r="D36" i="14"/>
  <c r="G35" i="14"/>
  <c r="D35" i="14"/>
  <c r="G34" i="14"/>
  <c r="D34" i="14"/>
  <c r="G33" i="14"/>
  <c r="D33" i="14"/>
  <c r="G8" i="14"/>
  <c r="D8" i="14"/>
  <c r="B48" i="13" l="1"/>
  <c r="B49" i="13" s="1"/>
  <c r="G44" i="13"/>
  <c r="D44" i="13"/>
  <c r="G43" i="13"/>
  <c r="D43" i="13"/>
  <c r="G41" i="13"/>
  <c r="D41" i="13"/>
  <c r="G36" i="13"/>
  <c r="D36" i="13"/>
  <c r="G35" i="13"/>
  <c r="D35" i="13"/>
  <c r="G34" i="13"/>
  <c r="D34" i="13"/>
  <c r="G33" i="13"/>
  <c r="D33" i="13"/>
  <c r="G8" i="13"/>
  <c r="D8" i="13"/>
  <c r="B48" i="12"/>
  <c r="B49" i="12" s="1"/>
  <c r="G44" i="12"/>
  <c r="D44" i="12"/>
  <c r="G43" i="12"/>
  <c r="D43" i="12"/>
  <c r="G41" i="12"/>
  <c r="D41" i="12"/>
  <c r="G36" i="12"/>
  <c r="D36" i="12"/>
  <c r="G35" i="12"/>
  <c r="D35" i="12"/>
  <c r="G34" i="12"/>
  <c r="D34" i="12"/>
  <c r="G33" i="12"/>
  <c r="D33" i="12"/>
  <c r="G8" i="12"/>
  <c r="D8" i="12"/>
  <c r="B48" i="11"/>
  <c r="B49" i="11" s="1"/>
  <c r="G44" i="11"/>
  <c r="D44" i="11"/>
  <c r="G43" i="11"/>
  <c r="D43" i="11"/>
  <c r="G41" i="11"/>
  <c r="D41" i="11"/>
  <c r="G36" i="11"/>
  <c r="D36" i="11"/>
  <c r="G35" i="11"/>
  <c r="D35" i="11"/>
  <c r="G34" i="11"/>
  <c r="D34" i="11"/>
  <c r="G33" i="11"/>
  <c r="D33" i="11"/>
  <c r="G8" i="11"/>
  <c r="D8" i="11"/>
  <c r="B48" i="10" l="1"/>
  <c r="B49" i="10" s="1"/>
  <c r="G44" i="10"/>
  <c r="D44" i="10"/>
  <c r="G43" i="10"/>
  <c r="D43" i="10"/>
  <c r="G41" i="10"/>
  <c r="D41" i="10"/>
  <c r="G36" i="10"/>
  <c r="D36" i="10"/>
  <c r="G35" i="10"/>
  <c r="D35" i="10"/>
  <c r="G34" i="10"/>
  <c r="D34" i="10"/>
  <c r="G33" i="10"/>
  <c r="D33" i="10"/>
  <c r="G8" i="10"/>
  <c r="D8" i="10"/>
  <c r="D8" i="9"/>
  <c r="G8" i="9"/>
  <c r="B48" i="9"/>
  <c r="B49" i="9" s="1"/>
  <c r="G44" i="9"/>
  <c r="D44" i="9"/>
  <c r="G43" i="9"/>
  <c r="D43" i="9"/>
  <c r="G41" i="9"/>
  <c r="D41" i="9"/>
  <c r="G36" i="9"/>
  <c r="D36" i="9"/>
  <c r="G35" i="9"/>
  <c r="D35" i="9"/>
  <c r="G34" i="9"/>
  <c r="D34" i="9"/>
  <c r="G33" i="9"/>
  <c r="D33" i="9"/>
  <c r="B48" i="8"/>
  <c r="B49" i="8" s="1"/>
  <c r="G44" i="8"/>
  <c r="D44" i="8"/>
  <c r="G43" i="8"/>
  <c r="D43" i="8"/>
  <c r="G41" i="8"/>
  <c r="D41" i="8"/>
  <c r="G36" i="8"/>
  <c r="D36" i="8"/>
  <c r="G35" i="8"/>
  <c r="D35" i="8"/>
  <c r="G34" i="8"/>
  <c r="D34" i="8"/>
  <c r="G33" i="8"/>
  <c r="D33" i="8"/>
  <c r="D8" i="8"/>
  <c r="O32" i="2"/>
  <c r="O34" i="2" s="1"/>
  <c r="B48" i="7"/>
  <c r="B49" i="7" s="1"/>
  <c r="G44" i="7"/>
  <c r="D44" i="7"/>
  <c r="G43" i="7"/>
  <c r="D43" i="7"/>
  <c r="G41" i="7"/>
  <c r="D41" i="7"/>
  <c r="G36" i="7"/>
  <c r="D36" i="7"/>
  <c r="G35" i="7"/>
  <c r="D35" i="7"/>
  <c r="G34" i="7"/>
  <c r="D34" i="7"/>
  <c r="G33" i="7"/>
  <c r="D33" i="7"/>
  <c r="D8" i="7"/>
  <c r="B48" i="6" l="1"/>
  <c r="B49" i="6" s="1"/>
  <c r="G44" i="6"/>
  <c r="D44" i="6"/>
  <c r="G43" i="6"/>
  <c r="D43" i="6"/>
  <c r="G41" i="6"/>
  <c r="D41" i="6"/>
  <c r="G36" i="6"/>
  <c r="D36" i="6"/>
  <c r="G35" i="6"/>
  <c r="D35" i="6"/>
  <c r="G34" i="6"/>
  <c r="D34" i="6"/>
  <c r="G33" i="6"/>
  <c r="D33" i="6"/>
  <c r="G8" i="6"/>
  <c r="D8" i="6"/>
  <c r="B48" i="5"/>
  <c r="B49" i="5" s="1"/>
  <c r="G44" i="5"/>
  <c r="D44" i="5"/>
  <c r="G43" i="5"/>
  <c r="D43" i="5"/>
  <c r="G41" i="5"/>
  <c r="D41" i="5"/>
  <c r="G36" i="5"/>
  <c r="D36" i="5"/>
  <c r="G35" i="5"/>
  <c r="D35" i="5"/>
  <c r="G34" i="5"/>
  <c r="D34" i="5"/>
  <c r="G33" i="5"/>
  <c r="D33" i="5"/>
  <c r="G8" i="5"/>
  <c r="D8" i="5"/>
  <c r="B48" i="4"/>
  <c r="B49" i="4" s="1"/>
  <c r="G44" i="4"/>
  <c r="D44" i="4"/>
  <c r="G43" i="4"/>
  <c r="D43" i="4"/>
  <c r="G41" i="4"/>
  <c r="D41" i="4"/>
  <c r="G36" i="4"/>
  <c r="D36" i="4"/>
  <c r="G35" i="4"/>
  <c r="D35" i="4"/>
  <c r="G34" i="4"/>
  <c r="D34" i="4"/>
  <c r="G33" i="4"/>
  <c r="D33" i="4"/>
  <c r="G8" i="4"/>
  <c r="D8" i="4"/>
  <c r="B48" i="3" l="1"/>
  <c r="B49" i="3" s="1"/>
  <c r="G44" i="3"/>
  <c r="D44" i="3"/>
  <c r="G43" i="3"/>
  <c r="D43" i="3"/>
  <c r="G41" i="3"/>
  <c r="D41" i="3"/>
  <c r="G36" i="3"/>
  <c r="D36" i="3"/>
  <c r="G35" i="3"/>
  <c r="D35" i="3"/>
  <c r="G34" i="3"/>
  <c r="D34" i="3"/>
  <c r="G33" i="3"/>
  <c r="D33" i="3"/>
  <c r="G8" i="3"/>
  <c r="D8" i="3"/>
  <c r="G44" i="1"/>
  <c r="G43" i="1"/>
  <c r="G41" i="1"/>
  <c r="G36" i="1"/>
  <c r="G35" i="1"/>
  <c r="G34" i="1"/>
  <c r="G33" i="1"/>
  <c r="D44" i="1"/>
  <c r="D43" i="1"/>
  <c r="D36" i="1"/>
  <c r="D35" i="1"/>
  <c r="D34" i="1"/>
  <c r="D33" i="1"/>
  <c r="AA2" i="2" l="1"/>
  <c r="AA3" i="2"/>
  <c r="E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AA5" i="2"/>
  <c r="E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C34" i="2"/>
  <c r="M34" i="2"/>
  <c r="O36" i="2"/>
  <c r="C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D8" i="1"/>
  <c r="G8" i="1"/>
  <c r="D41" i="1"/>
  <c r="B48" i="1"/>
  <c r="B49" i="1" s="1"/>
  <c r="AA4" i="2" l="1"/>
  <c r="L50" i="2"/>
  <c r="K50" i="2"/>
  <c r="N36" i="2"/>
</calcChain>
</file>

<file path=xl/sharedStrings.xml><?xml version="1.0" encoding="utf-8"?>
<sst xmlns="http://schemas.openxmlformats.org/spreadsheetml/2006/main" count="4972" uniqueCount="611">
  <si>
    <t>毛利率：</t>
    <phoneticPr fontId="6" type="noConversion"/>
  </si>
  <si>
    <t>毛利额</t>
    <phoneticPr fontId="6" type="noConversion"/>
  </si>
  <si>
    <t>销售额/元：</t>
    <phoneticPr fontId="6" type="noConversion"/>
  </si>
  <si>
    <t>成本/元：</t>
    <phoneticPr fontId="6" type="noConversion"/>
  </si>
  <si>
    <t>Q版三国秀</t>
  </si>
  <si>
    <t>文字款</t>
  </si>
  <si>
    <t>普通皮肤</t>
  </si>
  <si>
    <t>精良皮肤</t>
  </si>
  <si>
    <t>稀有皮肤</t>
  </si>
  <si>
    <t>阵面对决皮肤</t>
  </si>
  <si>
    <t>绝版皮肤</t>
  </si>
  <si>
    <t>经典形象</t>
  </si>
  <si>
    <t>手杀稀有皮肤</t>
  </si>
  <si>
    <t>手杀史诗皮肤</t>
  </si>
  <si>
    <t>手杀史诗皮肤</t>
    <phoneticPr fontId="6" type="noConversion"/>
  </si>
  <si>
    <t>史诗皮肤</t>
  </si>
  <si>
    <t>传说皮肤</t>
  </si>
  <si>
    <t>限定皮肤</t>
  </si>
  <si>
    <t>限定皮肤</t>
    <phoneticPr fontId="6" type="noConversion"/>
  </si>
  <si>
    <r>
      <rPr>
        <b/>
        <sz val="11"/>
        <color rgb="FFFF0000"/>
        <rFont val="Microsoft YaHei UI"/>
        <family val="2"/>
        <charset val="134"/>
      </rPr>
      <t>（本周）</t>
    </r>
    <r>
      <rPr>
        <b/>
        <sz val="11"/>
        <color theme="1"/>
        <rFont val="Microsoft YaHei UI"/>
        <family val="2"/>
        <charset val="134"/>
      </rPr>
      <t>皮肤特征汇总</t>
    </r>
  </si>
  <si>
    <r>
      <rPr>
        <b/>
        <sz val="11"/>
        <color rgb="FFFF0000"/>
        <rFont val="Microsoft YaHei UI"/>
        <family val="2"/>
        <charset val="134"/>
      </rPr>
      <t>（当日）</t>
    </r>
    <r>
      <rPr>
        <b/>
        <sz val="11"/>
        <color theme="1"/>
        <rFont val="Microsoft YaHei UI"/>
        <family val="2"/>
        <charset val="134"/>
      </rPr>
      <t>皮肤特征汇总</t>
    </r>
  </si>
  <si>
    <t>其他</t>
  </si>
  <si>
    <t>SGS-364 端午限定 羊徽瑜</t>
    <phoneticPr fontId="6" type="noConversion"/>
  </si>
  <si>
    <t>SGS-363 采莲江南 小乔（竖版）</t>
    <phoneticPr fontId="6" type="noConversion"/>
  </si>
  <si>
    <t>SGS-362 与虎嬉戏 孙鲁育</t>
    <phoneticPr fontId="6" type="noConversion"/>
  </si>
  <si>
    <t>传说皮肤</t>
    <phoneticPr fontId="6" type="noConversion"/>
  </si>
  <si>
    <t>史诗皮肤</t>
    <phoneticPr fontId="6" type="noConversion"/>
  </si>
  <si>
    <t>SGS-358 采莲江南 小乔</t>
    <phoneticPr fontId="6" type="noConversion"/>
  </si>
  <si>
    <t>SGS-357 清奢明水 王基</t>
    <phoneticPr fontId="6" type="noConversion"/>
  </si>
  <si>
    <t>SGS-356 风雅清韵 郭嘉</t>
    <phoneticPr fontId="6" type="noConversion"/>
  </si>
  <si>
    <t>SGS-306 万人辟易 神甘宁</t>
    <phoneticPr fontId="6" type="noConversion"/>
  </si>
  <si>
    <t>SGS-289 岁稔年丰 张琪瑛</t>
    <phoneticPr fontId="6" type="noConversion"/>
  </si>
  <si>
    <t>SGS-275 战场限定 张春华</t>
    <phoneticPr fontId="6" type="noConversion"/>
  </si>
  <si>
    <t>SGS-245 嫣然一笑 鲍三娘</t>
    <phoneticPr fontId="6" type="noConversion"/>
  </si>
  <si>
    <t>SGS-102 逸志俊才 戏志才</t>
    <phoneticPr fontId="6" type="noConversion"/>
  </si>
  <si>
    <t>SGS-096 红莲业火 神周瑜</t>
    <phoneticPr fontId="6" type="noConversion"/>
  </si>
  <si>
    <t>SGS-060 淑人君子 陆逊</t>
    <phoneticPr fontId="6" type="noConversion"/>
  </si>
  <si>
    <t>SGS-028 谋定天下 司马懿</t>
    <phoneticPr fontId="6" type="noConversion"/>
  </si>
  <si>
    <t>SGS-022 七步绝章 曹植</t>
    <phoneticPr fontId="6" type="noConversion"/>
  </si>
  <si>
    <t>SGS-011 绰约多姿 张春华</t>
    <phoneticPr fontId="6" type="noConversion"/>
  </si>
  <si>
    <t>SGS-005 绝世倾城 貂蝉</t>
    <phoneticPr fontId="6" type="noConversion"/>
  </si>
  <si>
    <t>SGS-005 绝世倾城 貂蝉</t>
  </si>
  <si>
    <t>SGS-001 一世风华 郭嘉</t>
    <phoneticPr fontId="6" type="noConversion"/>
  </si>
  <si>
    <r>
      <rPr>
        <b/>
        <sz val="11"/>
        <color rgb="FFFF0000"/>
        <rFont val="微软雅黑"/>
        <family val="2"/>
        <charset val="134"/>
      </rPr>
      <t>（本周）</t>
    </r>
    <r>
      <rPr>
        <b/>
        <sz val="11"/>
        <color theme="1"/>
        <rFont val="微软雅黑"/>
        <family val="2"/>
        <charset val="134"/>
      </rPr>
      <t>总销售数量</t>
    </r>
  </si>
  <si>
    <r>
      <rPr>
        <b/>
        <sz val="11"/>
        <color rgb="FFFF0000"/>
        <rFont val="微软雅黑"/>
        <family val="2"/>
        <charset val="134"/>
      </rPr>
      <t>（当日）</t>
    </r>
    <r>
      <rPr>
        <b/>
        <sz val="11"/>
        <color theme="1"/>
        <rFont val="微软雅黑"/>
        <family val="2"/>
        <charset val="134"/>
      </rPr>
      <t>销售数量</t>
    </r>
  </si>
  <si>
    <t>长按识别二维码笔数</t>
  </si>
  <si>
    <t>小程序支付笔数</t>
  </si>
  <si>
    <t>三国咸话访客数</t>
  </si>
  <si>
    <t>长按二维码-总访客数</t>
  </si>
  <si>
    <t>长按识别二维码、三国咸话、公众号文章</t>
  </si>
  <si>
    <t>访客来源TOP3</t>
    <phoneticPr fontId="6" type="noConversion"/>
  </si>
  <si>
    <t>手机壳定制</t>
  </si>
  <si>
    <t>第四部分</t>
  </si>
  <si>
    <t>往期皮肤</t>
  </si>
  <si>
    <t>萤绕佳人 甄姬</t>
    <phoneticPr fontId="6" type="noConversion"/>
  </si>
  <si>
    <t>恬然浩然 秦宓</t>
    <phoneticPr fontId="6" type="noConversion"/>
  </si>
  <si>
    <t>云端花枝 王荣</t>
    <phoneticPr fontId="6" type="noConversion"/>
  </si>
  <si>
    <t>采莲江南 小乔</t>
  </si>
  <si>
    <t>清奢明水 王基</t>
  </si>
  <si>
    <t>风雅清韵 郭嘉</t>
  </si>
  <si>
    <t>绝世倾城 貂蝉</t>
  </si>
  <si>
    <t>逸志俊才 戏志才</t>
  </si>
  <si>
    <t>一世风华 郭嘉</t>
  </si>
  <si>
    <t>万人辟易 神甘宁</t>
  </si>
  <si>
    <t>岁稔年丰 张琪瑛</t>
  </si>
  <si>
    <t>战场限定 张春华</t>
  </si>
  <si>
    <r>
      <t xml:space="preserve">7月第五周皮肤
</t>
    </r>
    <r>
      <rPr>
        <sz val="10"/>
        <color rgb="FFFFFF00"/>
        <rFont val="微软雅黑"/>
        <family val="2"/>
        <charset val="134"/>
      </rPr>
      <t>本周上新三款产品</t>
    </r>
    <phoneticPr fontId="6" type="noConversion"/>
  </si>
  <si>
    <t>月夜逐华 张春华</t>
  </si>
  <si>
    <t>笼中箜响 周妃</t>
    <phoneticPr fontId="6" type="noConversion"/>
  </si>
  <si>
    <t>抚琴绘黛 魏蔡文姬</t>
  </si>
  <si>
    <t>吴王六剑 孙权</t>
    <phoneticPr fontId="6" type="noConversion"/>
  </si>
  <si>
    <t>戡律定科 法正</t>
  </si>
  <si>
    <t>猪年七夕 大乔</t>
    <phoneticPr fontId="6" type="noConversion"/>
  </si>
  <si>
    <t>举棋若定 戏志才</t>
    <phoneticPr fontId="6" type="noConversion"/>
  </si>
  <si>
    <t>兼资文武 神吕蒙</t>
    <phoneticPr fontId="6" type="noConversion"/>
  </si>
  <si>
    <t>淑逸闲华 吴国太</t>
    <phoneticPr fontId="6" type="noConversion"/>
  </si>
  <si>
    <t>万人辟易 神甘宁</t>
    <phoneticPr fontId="6" type="noConversion"/>
  </si>
  <si>
    <t>岁稔年丰 张琪瑛</t>
    <phoneticPr fontId="6" type="noConversion"/>
  </si>
  <si>
    <t>福运锦鲤 吴苋</t>
    <phoneticPr fontId="6" type="noConversion"/>
  </si>
  <si>
    <r>
      <t xml:space="preserve">7月第四周皮肤
</t>
    </r>
    <r>
      <rPr>
        <sz val="10"/>
        <color rgb="FFFFFF00"/>
        <rFont val="微软雅黑"/>
        <family val="2"/>
        <charset val="134"/>
      </rPr>
      <t>本周上新三款产品</t>
    </r>
    <phoneticPr fontId="6" type="noConversion"/>
  </si>
  <si>
    <t>战场限定 张春华</t>
    <phoneticPr fontId="6" type="noConversion"/>
  </si>
  <si>
    <t>4月第四周皮肤</t>
    <phoneticPr fontId="6" type="noConversion"/>
  </si>
  <si>
    <t>名将经典 孙尚香</t>
    <phoneticPr fontId="6" type="noConversion"/>
  </si>
  <si>
    <t>名将经典 司马懿</t>
    <phoneticPr fontId="6" type="noConversion"/>
  </si>
  <si>
    <t>绝色巾帼 鲍三娘</t>
  </si>
  <si>
    <t>上兵伐谋 法正</t>
    <phoneticPr fontId="6" type="noConversion"/>
  </si>
  <si>
    <t>雄姿英发 周瑜</t>
  </si>
  <si>
    <t>祈福祛灾 张琪瑛</t>
    <phoneticPr fontId="6" type="noConversion"/>
  </si>
  <si>
    <t>谋定天下郭嘉</t>
  </si>
  <si>
    <t>夷陵破蜀 神陆逊</t>
    <phoneticPr fontId="6" type="noConversion"/>
  </si>
  <si>
    <t>大雪专属 小乔</t>
  </si>
  <si>
    <t>牛年端午 孙鲁班</t>
  </si>
  <si>
    <t>战场绝版 大小乔</t>
    <phoneticPr fontId="6" type="noConversion"/>
  </si>
  <si>
    <t>水墨国风 貂蝉</t>
    <phoneticPr fontId="6" type="noConversion"/>
  </si>
  <si>
    <t>泪捻琵琶 蔡文姬</t>
  </si>
  <si>
    <t>牛年端午 孙鲁育</t>
  </si>
  <si>
    <t>娇巧伶俐 孙鲁育</t>
    <phoneticPr fontId="6" type="noConversion"/>
  </si>
  <si>
    <t>嫣然一笑 鲍三娘</t>
    <phoneticPr fontId="6" type="noConversion"/>
  </si>
  <si>
    <t>往期皮肤</t>
    <phoneticPr fontId="6" type="noConversion"/>
  </si>
  <si>
    <t>轻舞花烛 蜀香</t>
  </si>
  <si>
    <t>凤飞赐福 吴苋</t>
  </si>
  <si>
    <t>独秉固志 王基</t>
    <phoneticPr fontId="6" type="noConversion"/>
  </si>
  <si>
    <t>逸志俊才 戏志才</t>
    <phoneticPr fontId="6" type="noConversion"/>
  </si>
  <si>
    <t>资优神童 曹冲</t>
    <phoneticPr fontId="6" type="noConversion"/>
  </si>
  <si>
    <t>筹谋画策 刘晔</t>
  </si>
  <si>
    <t>红莲业火 神周瑜</t>
    <phoneticPr fontId="6" type="noConversion"/>
  </si>
  <si>
    <t>1月第四周皮肤</t>
    <phoneticPr fontId="6" type="noConversion"/>
  </si>
  <si>
    <t>游历吴中 SP步骘</t>
    <phoneticPr fontId="6" type="noConversion"/>
  </si>
  <si>
    <t>药练玄妙 华佗</t>
  </si>
  <si>
    <t>隆中陇亩 卧龙诸葛</t>
  </si>
  <si>
    <t>枪舞乾坤 马云騄</t>
    <phoneticPr fontId="6" type="noConversion"/>
  </si>
  <si>
    <t>清雨踏春 吕蒙</t>
  </si>
  <si>
    <t>容貌初现 SP黄月英</t>
  </si>
  <si>
    <r>
      <t xml:space="preserve">7月第二周皮肤
</t>
    </r>
    <r>
      <rPr>
        <sz val="10"/>
        <color rgb="FFFFFF00"/>
        <rFont val="微软雅黑"/>
        <family val="2"/>
        <charset val="134"/>
      </rPr>
      <t>本周上新三款产品</t>
    </r>
    <phoneticPr fontId="6" type="noConversion"/>
  </si>
  <si>
    <t>4月第三周皮肤</t>
    <phoneticPr fontId="6" type="noConversion"/>
  </si>
  <si>
    <t>玉蝉仙子 貂蝉</t>
    <phoneticPr fontId="6" type="noConversion"/>
  </si>
  <si>
    <t>八红缨彩云 徐氏</t>
  </si>
  <si>
    <t>四季平安 Q版秀</t>
  </si>
  <si>
    <t>谋定天下 贾诩</t>
    <phoneticPr fontId="6" type="noConversion"/>
  </si>
  <si>
    <t>并蒂芙蓉 大乔小乔</t>
  </si>
  <si>
    <t>谋定天下 庞统</t>
  </si>
  <si>
    <t>文和乱武 吕布</t>
    <phoneticPr fontId="6" type="noConversion"/>
  </si>
  <si>
    <t>9月第五周皮肤</t>
    <phoneticPr fontId="6" type="noConversion"/>
  </si>
  <si>
    <t>玉蝉仙子 貂蝉</t>
  </si>
  <si>
    <t>7月第五周皮肤</t>
  </si>
  <si>
    <t>经典形象 戏志才</t>
  </si>
  <si>
    <t>怒焰经典 辛宪英</t>
    <phoneticPr fontId="6" type="noConversion"/>
  </si>
  <si>
    <t>文怀心中 辛宪英</t>
  </si>
  <si>
    <t>翩若惊鸿 甄姬</t>
    <phoneticPr fontId="6" type="noConversion"/>
  </si>
  <si>
    <t>四季平安 Q版秀</t>
    <phoneticPr fontId="6" type="noConversion"/>
  </si>
  <si>
    <t>优游自如 孔融</t>
  </si>
  <si>
    <t>墨卷浩瀚 阮瑀</t>
  </si>
  <si>
    <t>牛年清明 甄姬</t>
    <phoneticPr fontId="6" type="noConversion"/>
  </si>
  <si>
    <t>望君早归 大乔</t>
    <phoneticPr fontId="6" type="noConversion"/>
  </si>
  <si>
    <t>经典形象 陆抗</t>
  </si>
  <si>
    <t>娇卧佳黛 大乔</t>
  </si>
  <si>
    <t>牛年清明 曹丕</t>
    <phoneticPr fontId="6" type="noConversion"/>
  </si>
  <si>
    <t>谋定天下 司马懿</t>
    <phoneticPr fontId="6" type="noConversion"/>
  </si>
  <si>
    <t>护国麒麟 姜维</t>
    <phoneticPr fontId="6" type="noConversion"/>
  </si>
  <si>
    <t>经典形象 神陆逊</t>
  </si>
  <si>
    <t>文和乱武 貂蝉</t>
  </si>
  <si>
    <t>战场绝版 马云騄</t>
    <phoneticPr fontId="6" type="noConversion"/>
  </si>
  <si>
    <t>鹊星夕情 周妃</t>
    <phoneticPr fontId="6" type="noConversion"/>
  </si>
  <si>
    <t>经典形象 神刘备</t>
    <phoneticPr fontId="6" type="noConversion"/>
  </si>
  <si>
    <t>惊鸿绝艳 何太后</t>
  </si>
  <si>
    <t>万花簇威 关索</t>
  </si>
  <si>
    <t>绝世倾城 貂蝉</t>
    <phoneticPr fontId="6" type="noConversion"/>
  </si>
  <si>
    <t>汉末龙裔 SP刘协</t>
    <phoneticPr fontId="6" type="noConversion"/>
  </si>
  <si>
    <t>坐也思君 SP黄月英</t>
  </si>
  <si>
    <t>怀橘盼新 陆绩</t>
  </si>
  <si>
    <t>思我乡土 蔡文姬</t>
    <phoneticPr fontId="6" type="noConversion"/>
  </si>
  <si>
    <t>飘逸若仙 徐氏</t>
  </si>
  <si>
    <t>5月第四周皮肤</t>
  </si>
  <si>
    <t>俊雅无双 戏志才</t>
  </si>
  <si>
    <t>4月第二周皮肤</t>
    <phoneticPr fontId="6" type="noConversion"/>
  </si>
  <si>
    <t>乱武天下 贾诩</t>
    <phoneticPr fontId="6" type="noConversion"/>
  </si>
  <si>
    <t>大魏文帝 曹丕</t>
    <phoneticPr fontId="6" type="noConversion"/>
  </si>
  <si>
    <t>逐鹿天下 卑弥呼</t>
  </si>
  <si>
    <t>鱼游濠水 孙茹</t>
  </si>
  <si>
    <t>1月第三周皮肤</t>
    <phoneticPr fontId="6" type="noConversion"/>
  </si>
  <si>
    <t>良辰佳夕 界孙策</t>
    <phoneticPr fontId="6" type="noConversion"/>
  </si>
  <si>
    <t>仙人之怒 左慈</t>
    <phoneticPr fontId="6" type="noConversion"/>
  </si>
  <si>
    <t>箜篌箜声 周妃</t>
  </si>
  <si>
    <t>阵面对决 灵雎</t>
  </si>
  <si>
    <t>良辰佳夕 界大乔</t>
    <phoneticPr fontId="6" type="noConversion"/>
  </si>
  <si>
    <t>琴音袅袅 神周瑜</t>
    <phoneticPr fontId="6" type="noConversion"/>
  </si>
  <si>
    <t>蓦然诗情 曹植</t>
  </si>
  <si>
    <t>含泪桃花 赵襄</t>
  </si>
  <si>
    <t>玉颜双娇 孙鲁育</t>
    <phoneticPr fontId="6" type="noConversion"/>
  </si>
  <si>
    <t>文怀心中 辛宪英</t>
    <phoneticPr fontId="6" type="noConversion"/>
  </si>
  <si>
    <t>挥剑驭火 陆逊</t>
  </si>
  <si>
    <t>星熠心移 陆绩</t>
  </si>
  <si>
    <t>玉颜双娇 孙鲁班</t>
    <phoneticPr fontId="6" type="noConversion"/>
  </si>
  <si>
    <t>芦曳意坚 曹婴</t>
    <phoneticPr fontId="6" type="noConversion"/>
  </si>
  <si>
    <t>界限突破 马超</t>
  </si>
  <si>
    <t>心系君魂 郭皇后</t>
  </si>
  <si>
    <t>嫣然一笑 鲍三娘</t>
  </si>
  <si>
    <t>凯旋星花 张星彩</t>
    <phoneticPr fontId="6" type="noConversion"/>
  </si>
  <si>
    <t>卷读丝烟 SP蔡文姬</t>
    <phoneticPr fontId="6" type="noConversion"/>
  </si>
  <si>
    <t>武动乾坤 赵云</t>
    <phoneticPr fontId="6" type="noConversion"/>
  </si>
  <si>
    <t>11月第四周皮肤</t>
    <phoneticPr fontId="6" type="noConversion"/>
  </si>
  <si>
    <t>漫花剑俏 鲍三娘</t>
    <phoneticPr fontId="6" type="noConversion"/>
  </si>
  <si>
    <t>9月第四周皮肤</t>
    <phoneticPr fontId="6" type="noConversion"/>
  </si>
  <si>
    <t>红颜祸水 貂蝉</t>
  </si>
  <si>
    <t>7月第四周皮肤</t>
  </si>
  <si>
    <t>英姿白袍 周瑜</t>
  </si>
  <si>
    <t>清萧清丽 大乔</t>
    <phoneticPr fontId="6" type="noConversion"/>
  </si>
  <si>
    <t>颍川之才 戏志才</t>
  </si>
  <si>
    <t>绰约多姿 张春华</t>
  </si>
  <si>
    <t>才涌花娇 辛宪英</t>
    <phoneticPr fontId="6" type="noConversion"/>
  </si>
  <si>
    <t>鸾凤和鸣 孙权步练师</t>
    <phoneticPr fontId="6" type="noConversion"/>
  </si>
  <si>
    <t>乱境新生 王异</t>
  </si>
  <si>
    <t>才颜双绝 甄姬</t>
  </si>
  <si>
    <t>淑人君子 陆逊</t>
  </si>
  <si>
    <t>文和乱武 贾诩</t>
  </si>
  <si>
    <t>才颜双绝 魏蔡文姬</t>
  </si>
  <si>
    <t>3月第四周皮肤</t>
  </si>
  <si>
    <t>花曳心牵 蜀香</t>
  </si>
  <si>
    <r>
      <t xml:space="preserve">7月第一周皮肤
</t>
    </r>
    <r>
      <rPr>
        <sz val="10"/>
        <color rgb="FFFFFF00"/>
        <rFont val="微软雅黑"/>
        <family val="2"/>
        <charset val="134"/>
      </rPr>
      <t>本周上新三款产品</t>
    </r>
    <phoneticPr fontId="6" type="noConversion"/>
  </si>
  <si>
    <t>4月第一周皮肤</t>
    <phoneticPr fontId="6" type="noConversion"/>
  </si>
  <si>
    <t>清雅止奢 王基</t>
  </si>
  <si>
    <t>销量</t>
  </si>
  <si>
    <t>皮肤名称</t>
  </si>
  <si>
    <t>上新时间</t>
  </si>
  <si>
    <t>经典形象 关索</t>
  </si>
  <si>
    <t>花千童趣 董白</t>
  </si>
  <si>
    <t>5月第三周皮肤</t>
  </si>
  <si>
    <t>1月第二周皮肤</t>
    <phoneticPr fontId="6" type="noConversion"/>
  </si>
  <si>
    <t>仪姿光照 卑弥呼</t>
    <phoneticPr fontId="6" type="noConversion"/>
  </si>
  <si>
    <t>荷叶罗裙 SP孙鲁育</t>
    <phoneticPr fontId="6" type="noConversion"/>
  </si>
  <si>
    <t>文昭皇后 甄姬</t>
  </si>
  <si>
    <t>舞剑助兴 界周瑜</t>
    <phoneticPr fontId="6" type="noConversion"/>
  </si>
  <si>
    <t>书墨兰心 郭皇后</t>
    <phoneticPr fontId="6" type="noConversion"/>
  </si>
  <si>
    <t>月夜情满 曹丕</t>
  </si>
  <si>
    <t>经典形象 羊徽瑜</t>
    <phoneticPr fontId="6" type="noConversion"/>
  </si>
  <si>
    <t>枪出波涛 苏飞</t>
    <phoneticPr fontId="6" type="noConversion"/>
  </si>
  <si>
    <t>弓腰美姬 孙尚香</t>
    <phoneticPr fontId="6" type="noConversion"/>
  </si>
  <si>
    <t>Q版秀 八面玲珑</t>
  </si>
  <si>
    <t>坚贞不屈 鲁芝</t>
  </si>
  <si>
    <t>蝶舞花飞 马云騄</t>
    <phoneticPr fontId="6" type="noConversion"/>
  </si>
  <si>
    <t>世之奇士 郭嘉</t>
    <phoneticPr fontId="6" type="noConversion"/>
  </si>
  <si>
    <t>观星唤雨 神诸葛亮</t>
  </si>
  <si>
    <t>护国麒麟 姜维</t>
  </si>
  <si>
    <t>悬壶济世 曹节</t>
    <phoneticPr fontId="6" type="noConversion"/>
  </si>
  <si>
    <t>俊雅无双 戏志才</t>
    <phoneticPr fontId="6" type="noConversion"/>
  </si>
  <si>
    <t>溯江激战 吕蒙</t>
    <phoneticPr fontId="6" type="noConversion"/>
  </si>
  <si>
    <t>采映荷灯 夏侯氏</t>
  </si>
  <si>
    <t>魂牵梦萦 郭皇后</t>
  </si>
  <si>
    <t>轻燕掠影 王异</t>
    <phoneticPr fontId="6" type="noConversion"/>
  </si>
  <si>
    <t>11月第三周皮肤</t>
    <phoneticPr fontId="6" type="noConversion"/>
  </si>
  <si>
    <t>逐鹿中原 曹操</t>
    <phoneticPr fontId="6" type="noConversion"/>
  </si>
  <si>
    <t>9月第三周皮肤</t>
    <phoneticPr fontId="6" type="noConversion"/>
  </si>
  <si>
    <t>战场绝版 徐氏</t>
  </si>
  <si>
    <t>7月第三周皮肤</t>
  </si>
  <si>
    <t>矫情之花 小乔</t>
  </si>
  <si>
    <t>出镇江夏 刘琦</t>
  </si>
  <si>
    <t>花好月圆 魏蔡文姬</t>
  </si>
  <si>
    <t>3月第五周皮肤</t>
    <phoneticPr fontId="6" type="noConversion"/>
  </si>
  <si>
    <t>孤灯怜影 蔡文姬</t>
  </si>
  <si>
    <t>轻燕掠影 王异</t>
  </si>
  <si>
    <t>3月第三周皮肤</t>
  </si>
  <si>
    <t>宵靥谜君 全琮孙鲁班</t>
    <phoneticPr fontId="6" type="noConversion"/>
  </si>
  <si>
    <t>战场游龙 赵云</t>
  </si>
  <si>
    <t>战场限定 步练师</t>
    <phoneticPr fontId="6" type="noConversion"/>
  </si>
  <si>
    <t>娇花照水 甄姬</t>
  </si>
  <si>
    <t>江南双花 大小虎</t>
  </si>
  <si>
    <t>九天揽月 Q版黄月英</t>
  </si>
  <si>
    <t>5月第二周皮肤</t>
  </si>
  <si>
    <t>桃李天下 郑玄</t>
    <phoneticPr fontId="6" type="noConversion"/>
  </si>
  <si>
    <t>花海舞枪 马云騄</t>
    <phoneticPr fontId="6" type="noConversion"/>
  </si>
  <si>
    <t>6月第四周皮肤</t>
    <phoneticPr fontId="6" type="noConversion"/>
  </si>
  <si>
    <t>绽焰摧枯 神陆逊</t>
    <phoneticPr fontId="6" type="noConversion"/>
  </si>
  <si>
    <t>衣袂翩跹 王元姬</t>
    <phoneticPr fontId="6" type="noConversion"/>
  </si>
  <si>
    <t>超然卓绝 孙登</t>
    <phoneticPr fontId="6" type="noConversion"/>
  </si>
  <si>
    <t>恩怨如火 法正</t>
    <phoneticPr fontId="6" type="noConversion"/>
  </si>
  <si>
    <t>战场绝版 王基</t>
  </si>
  <si>
    <t>花容月貌 孙茹</t>
    <phoneticPr fontId="6" type="noConversion"/>
  </si>
  <si>
    <t>金枝玉叶 曹婴</t>
    <phoneticPr fontId="6" type="noConversion"/>
  </si>
  <si>
    <t>南征北战 诸葛亮</t>
    <phoneticPr fontId="6" type="noConversion"/>
  </si>
  <si>
    <t>月夜逐华 司马春华</t>
  </si>
  <si>
    <t>芳芷飒敌 赵襄</t>
  </si>
  <si>
    <t>派药治伤 曹节</t>
    <phoneticPr fontId="6" type="noConversion"/>
  </si>
  <si>
    <t>卜卦占凶 徐氏</t>
    <phoneticPr fontId="6" type="noConversion"/>
  </si>
  <si>
    <t>登高远望 嵇康</t>
    <phoneticPr fontId="6" type="noConversion"/>
  </si>
  <si>
    <t>懈怠朝政 刘禅</t>
  </si>
  <si>
    <t>宵靥谜君 孙鲁班</t>
  </si>
  <si>
    <t>绝世之姿 大乔</t>
    <phoneticPr fontId="6" type="noConversion"/>
  </si>
  <si>
    <t>才颜双绝 魏蔡文姬</t>
    <phoneticPr fontId="6" type="noConversion"/>
  </si>
  <si>
    <t>1月第一周皮肤</t>
    <phoneticPr fontId="6" type="noConversion"/>
  </si>
  <si>
    <t>九天揽月 Q版黄月英</t>
    <phoneticPr fontId="6" type="noConversion"/>
  </si>
  <si>
    <t>狱炎破天 祝融</t>
    <phoneticPr fontId="6" type="noConversion"/>
  </si>
  <si>
    <t>六星耀帝 刘备</t>
  </si>
  <si>
    <t>士之奇士 郭嘉</t>
  </si>
  <si>
    <t>问道于天 诸葛亮</t>
    <phoneticPr fontId="6" type="noConversion"/>
  </si>
  <si>
    <t>3月第四周皮肤</t>
    <phoneticPr fontId="6" type="noConversion"/>
  </si>
  <si>
    <t>雪诉离伤 蔡文姬</t>
    <phoneticPr fontId="6" type="noConversion"/>
  </si>
  <si>
    <t>凰舞九天 关银屏</t>
  </si>
  <si>
    <t>杀夫弑敌 徐氏</t>
  </si>
  <si>
    <t>大雪专属 马云騄</t>
    <phoneticPr fontId="6" type="noConversion"/>
  </si>
  <si>
    <t>11月第二周皮肤</t>
    <phoneticPr fontId="6" type="noConversion"/>
  </si>
  <si>
    <t>艳绝无双 灵雎</t>
    <phoneticPr fontId="6" type="noConversion"/>
  </si>
  <si>
    <t>9月第二周皮肤</t>
    <phoneticPr fontId="6" type="noConversion"/>
  </si>
  <si>
    <t>洛水仙子 甄姬</t>
  </si>
  <si>
    <t>7月第二周皮肤</t>
  </si>
  <si>
    <t>毁堰破晋 陆抗</t>
  </si>
  <si>
    <t>精练策数 钟会</t>
  </si>
  <si>
    <t>中秋专属 夏侯氏</t>
    <phoneticPr fontId="6" type="noConversion"/>
  </si>
  <si>
    <t>幻惑众心 于吉</t>
  </si>
  <si>
    <t>花好月圆 马云騄</t>
  </si>
  <si>
    <t>3月第二周皮肤</t>
  </si>
  <si>
    <t>箭扫荆棘 孙尚香</t>
    <phoneticPr fontId="6" type="noConversion"/>
  </si>
  <si>
    <t>界限突破 孙尚香</t>
  </si>
  <si>
    <t>猪年圣诞 陆逊</t>
    <phoneticPr fontId="6" type="noConversion"/>
  </si>
  <si>
    <t>谋定天下 贾诩</t>
  </si>
  <si>
    <t>冰肌玉雪 曹节</t>
    <phoneticPr fontId="6" type="noConversion"/>
  </si>
  <si>
    <t>猪年圣诞 SP孙尚香</t>
    <phoneticPr fontId="6" type="noConversion"/>
  </si>
  <si>
    <t>清异明心 王异</t>
  </si>
  <si>
    <t>6月第三周皮肤</t>
    <phoneticPr fontId="6" type="noConversion"/>
  </si>
  <si>
    <t>杨柳依依 界陆逊</t>
    <phoneticPr fontId="6" type="noConversion"/>
  </si>
  <si>
    <t>猪年圣诞 刘备</t>
    <phoneticPr fontId="6" type="noConversion"/>
  </si>
  <si>
    <t>花月福智 诸葛月英</t>
  </si>
  <si>
    <t>5月第一周皮肤</t>
  </si>
  <si>
    <t>离乡思浓 蔡文姬</t>
    <phoneticPr fontId="6" type="noConversion"/>
  </si>
  <si>
    <t>白衣渡江 神吕蒙</t>
    <phoneticPr fontId="6" type="noConversion"/>
  </si>
  <si>
    <t>荀令留香 荀彧</t>
    <phoneticPr fontId="6" type="noConversion"/>
  </si>
  <si>
    <t>琅琊道士 于吉</t>
  </si>
  <si>
    <t>策马扬鞭 孙策</t>
  </si>
  <si>
    <t>3月第三周皮肤</t>
    <phoneticPr fontId="6" type="noConversion"/>
  </si>
  <si>
    <t>胸怀千军 诸葛亮</t>
    <phoneticPr fontId="6" type="noConversion"/>
  </si>
  <si>
    <t>神乎其技 SP赵云</t>
    <phoneticPr fontId="6" type="noConversion"/>
  </si>
  <si>
    <t>十二奇策 荀攸</t>
  </si>
  <si>
    <t>悲途愁音 蔡文姬</t>
  </si>
  <si>
    <t>烟雨涳濛 伏皇后</t>
  </si>
  <si>
    <t>经典形象 糜夫人</t>
    <phoneticPr fontId="6" type="noConversion"/>
  </si>
  <si>
    <t>缘后雅致 步练师</t>
    <phoneticPr fontId="6" type="noConversion"/>
  </si>
  <si>
    <t>蝶舞花飞 马云騄</t>
  </si>
  <si>
    <t>避走江南 刘琦</t>
  </si>
  <si>
    <t>绽火烽威 神陆逊</t>
  </si>
  <si>
    <t>12月第五周皮肤</t>
    <phoneticPr fontId="6" type="noConversion"/>
  </si>
  <si>
    <t>粉雕可人 董白</t>
    <phoneticPr fontId="6" type="noConversion"/>
  </si>
  <si>
    <t>鹰视狼顾 司马懿</t>
    <phoneticPr fontId="6" type="noConversion"/>
  </si>
  <si>
    <t>初入乱世 贾诩</t>
  </si>
  <si>
    <t>武动乾坤 赵云</t>
  </si>
  <si>
    <t>寄情山水 张菖蒲</t>
  </si>
  <si>
    <t>持匕待机 灵雎</t>
    <phoneticPr fontId="6" type="noConversion"/>
  </si>
  <si>
    <t>归乡别离 SP蔡文姬</t>
    <phoneticPr fontId="6" type="noConversion"/>
  </si>
  <si>
    <t>月下弄兔 貂蝉</t>
  </si>
  <si>
    <t>常山白龙 赵云</t>
  </si>
  <si>
    <t>鉴往知来 神司马懿</t>
  </si>
  <si>
    <t>11月第一周皮肤</t>
    <phoneticPr fontId="6" type="noConversion"/>
  </si>
  <si>
    <t>琴瑟天音 诸葛果</t>
    <phoneticPr fontId="6" type="noConversion"/>
  </si>
  <si>
    <t>9月第一周皮肤</t>
    <phoneticPr fontId="6" type="noConversion"/>
  </si>
  <si>
    <t>上兵伐谋 司马懿</t>
  </si>
  <si>
    <t>7月第一周皮肤</t>
  </si>
  <si>
    <t xml:space="preserve"> 熟心百药 华佗</t>
  </si>
  <si>
    <t>花好月圆 孙尚香</t>
  </si>
  <si>
    <t>3月第一周皮肤</t>
  </si>
  <si>
    <t>花蝶月夜 界甄姬</t>
    <phoneticPr fontId="6" type="noConversion"/>
  </si>
  <si>
    <t>识见明敏 曹叡</t>
  </si>
  <si>
    <t>6月第二周皮肤</t>
    <phoneticPr fontId="6" type="noConversion"/>
  </si>
  <si>
    <t>红豆相思 徐氏</t>
    <phoneticPr fontId="6" type="noConversion"/>
  </si>
  <si>
    <t>语笑嫣然 大乔</t>
  </si>
  <si>
    <t>如花似朵 小乔</t>
    <phoneticPr fontId="6" type="noConversion"/>
  </si>
  <si>
    <t>白玉暖香 董白</t>
    <phoneticPr fontId="6" type="noConversion"/>
  </si>
  <si>
    <t>宽容慈惠 步练师</t>
  </si>
  <si>
    <t>烟雨涳濛 伏皇后</t>
    <phoneticPr fontId="6" type="noConversion"/>
  </si>
  <si>
    <t>天命所归 SP刘协</t>
    <phoneticPr fontId="6" type="noConversion"/>
  </si>
  <si>
    <t>文和乱武 吕布</t>
  </si>
  <si>
    <t>4月第五周皮肤</t>
  </si>
  <si>
    <t>绽火烽威 神陆逊</t>
    <phoneticPr fontId="6" type="noConversion"/>
  </si>
  <si>
    <t>彬彬如玉 薛综</t>
    <phoneticPr fontId="6" type="noConversion"/>
  </si>
  <si>
    <t>寄情山水 张菖蒲</t>
    <phoneticPr fontId="6" type="noConversion"/>
  </si>
  <si>
    <t>3月第二周皮肤</t>
    <phoneticPr fontId="6" type="noConversion"/>
  </si>
  <si>
    <t>工神月英 黄月英</t>
  </si>
  <si>
    <t>众人之表 鲁肃</t>
  </si>
  <si>
    <t>花好月圆 甄姬</t>
  </si>
  <si>
    <t>水墨国风 貂蝉</t>
  </si>
  <si>
    <t>红莲业火 神周瑜</t>
  </si>
  <si>
    <t>烈焰燃天 界陆逊</t>
    <phoneticPr fontId="6" type="noConversion"/>
  </si>
  <si>
    <t>烟绚繁星 赵云马云騄</t>
  </si>
  <si>
    <t>枪碎星河 张星彩</t>
  </si>
  <si>
    <t>冥夜引念 SP贾诩</t>
  </si>
  <si>
    <t>明智春馨 全家福</t>
  </si>
  <si>
    <t>断情伤躯 张春华</t>
  </si>
  <si>
    <t>星春候福 全家福</t>
  </si>
  <si>
    <t>新禾兴国 界司马懿</t>
  </si>
  <si>
    <t>翩舞星灵 小乔</t>
  </si>
  <si>
    <t>谋定天下 荀彧</t>
  </si>
  <si>
    <t>鸩杀少帝 李儒</t>
    <phoneticPr fontId="6" type="noConversion"/>
  </si>
  <si>
    <t>花好月圆 黄月英</t>
  </si>
  <si>
    <t>登锋陷阵 张辽</t>
    <phoneticPr fontId="6" type="noConversion"/>
  </si>
  <si>
    <t>智飞巧慧 界黄月英</t>
    <phoneticPr fontId="6" type="noConversion"/>
  </si>
  <si>
    <t>兰荷艾莲 诸葛果</t>
  </si>
  <si>
    <t>望君早归 大乔</t>
  </si>
  <si>
    <t>4月第三周皮肤</t>
  </si>
  <si>
    <t>三国秀 个 （共7款）</t>
  </si>
  <si>
    <t>星花柔矛 张星彩</t>
    <phoneticPr fontId="6" type="noConversion"/>
  </si>
  <si>
    <t>玉脂牵芯 SP貂蝉</t>
    <phoneticPr fontId="6" type="noConversion"/>
  </si>
  <si>
    <t>宽容慈惠 步练师</t>
    <phoneticPr fontId="6" type="noConversion"/>
  </si>
  <si>
    <t>描眉绘唇 糜夫人</t>
    <phoneticPr fontId="6" type="noConversion"/>
  </si>
  <si>
    <t xml:space="preserve"> 经典形象 曹婴</t>
  </si>
  <si>
    <t>其他 个 （共8款）</t>
  </si>
  <si>
    <t>岁稔年丰 张琪瑛</t>
    <phoneticPr fontId="6" type="noConversion"/>
  </si>
  <si>
    <t>芦曳意坚 曹婴</t>
    <phoneticPr fontId="6" type="noConversion"/>
  </si>
  <si>
    <t>故土难离 SP蔡文姬</t>
    <phoneticPr fontId="6" type="noConversion"/>
  </si>
  <si>
    <t>七窍玲珑 黄月英</t>
  </si>
  <si>
    <t>普通皮肤 个 （共2款）</t>
  </si>
  <si>
    <t>福运锦鲤 吴苋</t>
  </si>
  <si>
    <t>武动乾坤 界吕布</t>
    <phoneticPr fontId="6" type="noConversion"/>
  </si>
  <si>
    <t>清异明心 王异</t>
    <phoneticPr fontId="6" type="noConversion"/>
  </si>
  <si>
    <t>谋定天下 司马懿</t>
  </si>
  <si>
    <t>烈火焚城 李儒</t>
  </si>
  <si>
    <t>精良皮肤 个 （共1款）</t>
  </si>
  <si>
    <t>5月第三周皮肤</t>
    <phoneticPr fontId="6" type="noConversion"/>
  </si>
  <si>
    <t>名将经典 孙尚香</t>
  </si>
  <si>
    <t>绝策魔仕 李儒</t>
    <phoneticPr fontId="6" type="noConversion"/>
  </si>
  <si>
    <t>联刘抗曹 鲁肃</t>
    <phoneticPr fontId="6" type="noConversion"/>
  </si>
  <si>
    <t xml:space="preserve"> 翩若惊鸿 甄姬</t>
  </si>
  <si>
    <t>辅政平乱 司马懿</t>
  </si>
  <si>
    <t>稀有皮肤 个 （共21款）</t>
  </si>
  <si>
    <t>往期皮肤</t>
    <phoneticPr fontId="6" type="noConversion"/>
  </si>
  <si>
    <t>名将经典 司马懿</t>
  </si>
  <si>
    <t>金枝玉叶 SP关银屏</t>
    <phoneticPr fontId="6" type="noConversion"/>
  </si>
  <si>
    <t>立嗣陷危 刘封</t>
    <phoneticPr fontId="6" type="noConversion"/>
  </si>
  <si>
    <t>风雅神逸 诸葛瑾</t>
  </si>
  <si>
    <t>十胜十败 郭嘉</t>
  </si>
  <si>
    <t>2月第一周皮肤</t>
  </si>
  <si>
    <t>阵面对决 个（共2款）</t>
  </si>
  <si>
    <t xml:space="preserve">端午限定 羊徽瑜 </t>
    <phoneticPr fontId="6" type="noConversion"/>
  </si>
  <si>
    <t>鸩杀少帝 李儒</t>
    <phoneticPr fontId="6" type="noConversion"/>
  </si>
  <si>
    <t>踏云羽升 诸葛果</t>
    <phoneticPr fontId="6" type="noConversion"/>
  </si>
  <si>
    <t>灯烛辉煌 夏侯氏</t>
    <phoneticPr fontId="6" type="noConversion"/>
  </si>
  <si>
    <t>鬼谋乱世 SP贾诩</t>
    <phoneticPr fontId="6" type="noConversion"/>
  </si>
  <si>
    <t>拈花思君 徐氏</t>
  </si>
  <si>
    <t>花舞血带 灵雎</t>
  </si>
  <si>
    <t>绝版皮肤 个 （共7款）</t>
  </si>
  <si>
    <t>采莲江南 小乔（竖版）</t>
    <phoneticPr fontId="6" type="noConversion"/>
  </si>
  <si>
    <t>登锋陷阵 张辽</t>
    <phoneticPr fontId="6" type="noConversion"/>
  </si>
  <si>
    <t>英姿白袍 周瑜</t>
    <phoneticPr fontId="6" type="noConversion"/>
  </si>
  <si>
    <t>彬彬名儒 薛综</t>
    <phoneticPr fontId="6" type="noConversion"/>
  </si>
  <si>
    <t>红飞翠舞 SP张星彩</t>
    <phoneticPr fontId="6" type="noConversion"/>
  </si>
  <si>
    <t>龙骧麟振 刘备</t>
  </si>
  <si>
    <t>经典形象 曹植</t>
  </si>
  <si>
    <t>缘后雅志 步练师</t>
  </si>
  <si>
    <t>经典形象 个 （共8款）</t>
  </si>
  <si>
    <t>与虎嬉戏 孙鲁育</t>
    <phoneticPr fontId="6" type="noConversion"/>
  </si>
  <si>
    <t>2月第三周皮肤</t>
    <phoneticPr fontId="6" type="noConversion"/>
  </si>
  <si>
    <t>鉴往知来 神司马懿</t>
    <phoneticPr fontId="6" type="noConversion"/>
  </si>
  <si>
    <t>经典形象 孙登</t>
    <phoneticPr fontId="6" type="noConversion"/>
  </si>
  <si>
    <t>骁勇小将 SP关索</t>
    <phoneticPr fontId="6" type="noConversion"/>
  </si>
  <si>
    <t>战场绝版 曹叡</t>
  </si>
  <si>
    <t>去疾还瑞 司马朗</t>
  </si>
  <si>
    <t>茂美之德 孙登</t>
  </si>
  <si>
    <t>手杀稀有皮肤 个 （共2款）</t>
  </si>
  <si>
    <t xml:space="preserve">萤绕佳人 甄姬 </t>
    <phoneticPr fontId="6" type="noConversion"/>
  </si>
  <si>
    <t>出水如月 界貂蝉</t>
    <phoneticPr fontId="6" type="noConversion"/>
  </si>
  <si>
    <t>浊乱海内 张让</t>
    <phoneticPr fontId="6" type="noConversion"/>
  </si>
  <si>
    <t>衣袂翩跹 王元姬</t>
    <phoneticPr fontId="6" type="noConversion"/>
  </si>
  <si>
    <t>泰山捧日 SP程昱</t>
    <phoneticPr fontId="6" type="noConversion"/>
  </si>
  <si>
    <t>七星高照 Q版秀</t>
  </si>
  <si>
    <t>手杀史诗皮肤 个 （共14款）</t>
  </si>
  <si>
    <t>恬然浩然 秦宓</t>
    <phoneticPr fontId="6" type="noConversion"/>
  </si>
  <si>
    <t>焰腾麒麟 神周瑜</t>
    <phoneticPr fontId="6" type="noConversion"/>
  </si>
  <si>
    <t>缘法耀世 卑弥呼</t>
    <phoneticPr fontId="6" type="noConversion"/>
  </si>
  <si>
    <t>花月福智 诸葛月英</t>
    <phoneticPr fontId="6" type="noConversion"/>
  </si>
  <si>
    <t>洛阳感怀 曹植</t>
    <phoneticPr fontId="6" type="noConversion"/>
  </si>
  <si>
    <t>巾帼无畏 孙尚香</t>
  </si>
  <si>
    <t>同气连枝 大乔小乔</t>
  </si>
  <si>
    <t>史诗皮肤 个 （共27款）</t>
  </si>
  <si>
    <t>云端花枝 王荣</t>
    <phoneticPr fontId="6" type="noConversion"/>
  </si>
  <si>
    <t>风舞魔鸟 神诸葛亮</t>
    <phoneticPr fontId="6" type="noConversion"/>
  </si>
  <si>
    <t>金枝玉叶 灵雎</t>
    <phoneticPr fontId="6" type="noConversion"/>
  </si>
  <si>
    <t>12月第二周皮肤</t>
    <phoneticPr fontId="6" type="noConversion"/>
  </si>
  <si>
    <t>含泪桃花 赵襄</t>
    <phoneticPr fontId="6" type="noConversion"/>
  </si>
  <si>
    <t>10月第二周皮肤</t>
    <phoneticPr fontId="6" type="noConversion"/>
  </si>
  <si>
    <t>思亲念志 赵襄</t>
    <phoneticPr fontId="6" type="noConversion"/>
  </si>
  <si>
    <t>8月第二周皮肤</t>
    <phoneticPr fontId="6" type="noConversion"/>
  </si>
  <si>
    <t>衣袂翩跹 王元姬</t>
  </si>
  <si>
    <t>6月第二周皮肤</t>
  </si>
  <si>
    <t>绝色异彩 王异</t>
  </si>
  <si>
    <t>1月第三-四周皮肤</t>
  </si>
  <si>
    <t>传说皮肤 个 （共63款）</t>
  </si>
  <si>
    <t>绰约多姿 张春华</t>
    <phoneticPr fontId="6" type="noConversion"/>
  </si>
  <si>
    <t>芦曳意坚 曹婴</t>
  </si>
  <si>
    <t>4月第二周皮肤</t>
  </si>
  <si>
    <t>战场绝版 孙尚香</t>
  </si>
  <si>
    <t>限定皮肤 个 （共34款）</t>
  </si>
  <si>
    <t>其中</t>
  </si>
  <si>
    <t>逸志俊才 戏志才</t>
    <phoneticPr fontId="6" type="noConversion"/>
  </si>
  <si>
    <t>好观武事 蜀孙尚香</t>
  </si>
  <si>
    <t>毛利率</t>
  </si>
  <si>
    <t>嫣然一笑 鲍三娘</t>
    <phoneticPr fontId="6" type="noConversion"/>
  </si>
  <si>
    <r>
      <t xml:space="preserve">8月第二周皮肤
</t>
    </r>
    <r>
      <rPr>
        <sz val="10"/>
        <color rgb="FFFFFF00"/>
        <rFont val="微软雅黑"/>
        <family val="2"/>
        <charset val="134"/>
      </rPr>
      <t>本周上新三款产品</t>
    </r>
    <phoneticPr fontId="6" type="noConversion"/>
  </si>
  <si>
    <t>5月第二周皮肤</t>
    <phoneticPr fontId="6" type="noConversion"/>
  </si>
  <si>
    <t>英姿白袍 周瑜</t>
    <phoneticPr fontId="6" type="noConversion"/>
  </si>
  <si>
    <t>彬彬名儒 薛综</t>
    <phoneticPr fontId="6" type="noConversion"/>
  </si>
  <si>
    <t>花好月圆 王异</t>
  </si>
  <si>
    <t>毛利额</t>
  </si>
  <si>
    <t>往期皮肤</t>
    <phoneticPr fontId="6" type="noConversion"/>
  </si>
  <si>
    <t>鉴往知来 神司马懿</t>
    <phoneticPr fontId="6" type="noConversion"/>
  </si>
  <si>
    <t>经典形象 孙登</t>
    <phoneticPr fontId="6" type="noConversion"/>
  </si>
  <si>
    <t>战场绝版 大乔</t>
  </si>
  <si>
    <t>售卖单价  元/个</t>
  </si>
  <si>
    <t xml:space="preserve">萤绕佳人 甄姬 </t>
    <phoneticPr fontId="6" type="noConversion"/>
  </si>
  <si>
    <t>出水如月 界貂蝉</t>
    <phoneticPr fontId="6" type="noConversion"/>
  </si>
  <si>
    <t>2月第二周皮肤</t>
    <phoneticPr fontId="6" type="noConversion"/>
  </si>
  <si>
    <t>浊乱海内 张让</t>
    <phoneticPr fontId="6" type="noConversion"/>
  </si>
  <si>
    <t>衣袂翩跹 王元姬</t>
    <phoneticPr fontId="6" type="noConversion"/>
  </si>
  <si>
    <t>风华绝代 曹植</t>
  </si>
  <si>
    <t>销售数量 个</t>
  </si>
  <si>
    <t>恬然浩然 秦宓</t>
    <phoneticPr fontId="6" type="noConversion"/>
  </si>
  <si>
    <t>焰腾麒麟 神周瑜</t>
    <phoneticPr fontId="6" type="noConversion"/>
  </si>
  <si>
    <t>缘法耀世 卑弥呼</t>
    <phoneticPr fontId="6" type="noConversion"/>
  </si>
  <si>
    <t>花月福智 诸葛月英</t>
    <phoneticPr fontId="6" type="noConversion"/>
  </si>
  <si>
    <t>联刘抗曹 鲁肃</t>
  </si>
  <si>
    <t>1月第二周皮肤</t>
  </si>
  <si>
    <t>销售额 元</t>
  </si>
  <si>
    <t>游卡文化</t>
  </si>
  <si>
    <t>云端花枝 王荣</t>
    <phoneticPr fontId="6" type="noConversion"/>
  </si>
  <si>
    <t>风舞魔鸟 神诸葛亮</t>
    <phoneticPr fontId="6" type="noConversion"/>
  </si>
  <si>
    <t>金枝玉叶 灵雎</t>
    <phoneticPr fontId="6" type="noConversion"/>
  </si>
  <si>
    <t>含泪桃花 赵襄</t>
    <phoneticPr fontId="6" type="noConversion"/>
  </si>
  <si>
    <t>2020春节特别款</t>
  </si>
  <si>
    <t>日期</t>
  </si>
  <si>
    <t>销售组织</t>
  </si>
  <si>
    <t>绰约多姿 张春华</t>
    <phoneticPr fontId="6" type="noConversion"/>
  </si>
  <si>
    <t>笼中箜响 周妃</t>
  </si>
  <si>
    <t>四季平安 Q版秀</t>
    <phoneticPr fontId="6" type="noConversion"/>
  </si>
  <si>
    <t>资优神童 曹冲</t>
  </si>
  <si>
    <t>兰荷艾莲 诸葛果</t>
    <phoneticPr fontId="6" type="noConversion"/>
  </si>
  <si>
    <t>花好月圆 貂蝉</t>
  </si>
  <si>
    <t>逸志俊才 戏志才</t>
    <phoneticPr fontId="6" type="noConversion"/>
  </si>
  <si>
    <t>吴王六剑 孙权</t>
  </si>
  <si>
    <t>望君早归 大乔</t>
    <phoneticPr fontId="6" type="noConversion"/>
  </si>
  <si>
    <t>游历吴中 SP步骘</t>
  </si>
  <si>
    <t xml:space="preserve"> 经典形象 曹婴</t>
    <phoneticPr fontId="6" type="noConversion"/>
  </si>
  <si>
    <t>离乡思浓 蔡文姬</t>
  </si>
  <si>
    <t>绝世倾城 貂蝉</t>
    <phoneticPr fontId="6" type="noConversion"/>
  </si>
  <si>
    <t>猪年七夕 大乔</t>
  </si>
  <si>
    <t>护国麒麟 姜维</t>
    <phoneticPr fontId="6" type="noConversion"/>
  </si>
  <si>
    <t>枪舞乾坤 马云騄</t>
  </si>
  <si>
    <t>七窍玲珑 黄月英</t>
    <phoneticPr fontId="6" type="noConversion"/>
  </si>
  <si>
    <t>明辨忠奸 辛宪英</t>
  </si>
  <si>
    <t>红莲业火 神周瑜</t>
    <phoneticPr fontId="6" type="noConversion"/>
  </si>
  <si>
    <t>经典形象 神刘备</t>
    <phoneticPr fontId="6" type="noConversion"/>
  </si>
  <si>
    <t>谋定天下 司马懿</t>
    <phoneticPr fontId="6" type="noConversion"/>
  </si>
  <si>
    <t>漫花剑俏 鲍三娘</t>
  </si>
  <si>
    <t>傲雪凌霜 王基</t>
  </si>
  <si>
    <t>汉末龙裔 SP刘协</t>
    <phoneticPr fontId="6" type="noConversion"/>
  </si>
  <si>
    <t xml:space="preserve"> 翩若惊鸿 甄姬</t>
    <phoneticPr fontId="6" type="noConversion"/>
  </si>
  <si>
    <t>洛神御水 甄姬</t>
  </si>
  <si>
    <t>万人辟易 神甘宁</t>
    <phoneticPr fontId="6" type="noConversion"/>
  </si>
  <si>
    <r>
      <t xml:space="preserve">8月第一周皮肤
</t>
    </r>
    <r>
      <rPr>
        <sz val="10"/>
        <color rgb="FFFFFF00"/>
        <rFont val="微软雅黑"/>
        <family val="2"/>
        <charset val="134"/>
      </rPr>
      <t>本周上新三款产品</t>
    </r>
    <phoneticPr fontId="6" type="noConversion"/>
  </si>
  <si>
    <t>5月第一周皮肤</t>
    <phoneticPr fontId="6" type="noConversion"/>
  </si>
  <si>
    <t>2月第一周皮肤</t>
    <phoneticPr fontId="6" type="noConversion"/>
  </si>
  <si>
    <t>思我乡土 蔡文姬</t>
    <phoneticPr fontId="6" type="noConversion"/>
  </si>
  <si>
    <t>12月第一周皮肤</t>
    <phoneticPr fontId="6" type="noConversion"/>
  </si>
  <si>
    <t>10月第一周皮肤</t>
    <phoneticPr fontId="6" type="noConversion"/>
  </si>
  <si>
    <t>风雅神逸 诸葛瑾</t>
    <phoneticPr fontId="6" type="noConversion"/>
  </si>
  <si>
    <t>8月第一周皮肤</t>
  </si>
  <si>
    <t>6月第一周皮肤</t>
  </si>
  <si>
    <t>4月第一周皮肤</t>
  </si>
  <si>
    <t>立嗣陷危 刘封</t>
  </si>
  <si>
    <t>1月第一周皮肤</t>
  </si>
  <si>
    <t>七步绝章 曹植</t>
  </si>
  <si>
    <t>凰梦汉回 曹节</t>
  </si>
  <si>
    <t>累计销量</t>
  </si>
  <si>
    <t>TOP5</t>
  </si>
  <si>
    <t>占比</t>
  </si>
  <si>
    <t>19年11月-21年6月累计</t>
    <phoneticPr fontId="6" type="noConversion"/>
  </si>
  <si>
    <t>11月合计</t>
  </si>
  <si>
    <t>12月合计</t>
  </si>
  <si>
    <t>2020年1月合计</t>
  </si>
  <si>
    <t>2020年2月合计</t>
  </si>
  <si>
    <t>2020年3月合计</t>
  </si>
  <si>
    <t>2020年4月合计</t>
  </si>
  <si>
    <t>2020年5月合计</t>
  </si>
  <si>
    <t>2020年6月合计</t>
  </si>
  <si>
    <t>2020年7月合计</t>
  </si>
  <si>
    <t>2020年8月合计</t>
  </si>
  <si>
    <t>2020年9月合计</t>
    <phoneticPr fontId="6" type="noConversion"/>
  </si>
  <si>
    <t>2020年10月合计</t>
    <phoneticPr fontId="6" type="noConversion"/>
  </si>
  <si>
    <t>2020年11月合计</t>
    <phoneticPr fontId="6" type="noConversion"/>
  </si>
  <si>
    <t>2020年12月合计</t>
    <phoneticPr fontId="6" type="noConversion"/>
  </si>
  <si>
    <t>2021年1月合计</t>
    <phoneticPr fontId="6" type="noConversion"/>
  </si>
  <si>
    <t>2021年2月合计</t>
    <phoneticPr fontId="6" type="noConversion"/>
  </si>
  <si>
    <t>2021年3月合计</t>
    <phoneticPr fontId="6" type="noConversion"/>
  </si>
  <si>
    <t>2021年4月合计</t>
    <phoneticPr fontId="6" type="noConversion"/>
  </si>
  <si>
    <t>2021年5月合计</t>
    <phoneticPr fontId="6" type="noConversion"/>
  </si>
  <si>
    <t>2021年6月合计</t>
    <phoneticPr fontId="6" type="noConversion"/>
  </si>
  <si>
    <t>2021年7月合计</t>
    <phoneticPr fontId="6" type="noConversion"/>
  </si>
  <si>
    <t>2021年8月合计</t>
    <phoneticPr fontId="6" type="noConversion"/>
  </si>
  <si>
    <t>2021年9月合计</t>
    <phoneticPr fontId="6" type="noConversion"/>
  </si>
  <si>
    <t>SGS-365 星光流婉 杨婉</t>
  </si>
  <si>
    <t>SGS-366 落花神伤 灵雎</t>
  </si>
  <si>
    <t>SGS-367 驭魂千机 SP貂蝉</t>
  </si>
  <si>
    <t>传说皮肤</t>
    <phoneticPr fontId="6" type="noConversion"/>
  </si>
  <si>
    <t>普通皮肤</t>
    <phoneticPr fontId="6" type="noConversion"/>
  </si>
  <si>
    <t>史诗皮肤</t>
    <phoneticPr fontId="6" type="noConversion"/>
  </si>
  <si>
    <t>本周汇总</t>
    <phoneticPr fontId="3" type="noConversion"/>
  </si>
  <si>
    <t>SGS-365 星光流婉 杨婉</t>
    <phoneticPr fontId="3" type="noConversion"/>
  </si>
  <si>
    <t>SGS-366 落花神伤 灵雎</t>
    <phoneticPr fontId="3" type="noConversion"/>
  </si>
  <si>
    <t>SGS-367 驭魂千机 SP貂蝉</t>
    <phoneticPr fontId="3" type="noConversion"/>
  </si>
  <si>
    <t>SGS-362 与虎嬉戏 孙鲁育</t>
    <phoneticPr fontId="6" type="noConversion"/>
  </si>
  <si>
    <t>SGS-363 采莲江南 小乔（竖版）</t>
    <phoneticPr fontId="6" type="noConversion"/>
  </si>
  <si>
    <t>SGS-364 端午限定 羊徽瑜</t>
    <phoneticPr fontId="6" type="noConversion"/>
  </si>
  <si>
    <t>本月加合计</t>
    <phoneticPr fontId="3" type="noConversion"/>
  </si>
  <si>
    <t>SGS-289 岁稔年丰 张琪瑛</t>
    <phoneticPr fontId="6" type="noConversion"/>
  </si>
  <si>
    <t>2021/9月20日</t>
    <phoneticPr fontId="6" type="noConversion"/>
  </si>
  <si>
    <t>2021/9月21日</t>
  </si>
  <si>
    <t>2021/9月22日</t>
  </si>
  <si>
    <t>2021/9月23日</t>
  </si>
  <si>
    <t>2021/9月24日</t>
  </si>
  <si>
    <t>2021/9月25日</t>
  </si>
  <si>
    <t>2021/9月26日</t>
  </si>
  <si>
    <t>2021/9月27日</t>
  </si>
  <si>
    <t>SGS-368 哭包权权 孙权</t>
  </si>
  <si>
    <t>SGS-369 顽皮策策 孙策</t>
  </si>
  <si>
    <t>SGS-370 十全十美 郭嘉</t>
  </si>
  <si>
    <t>SGS-371 华情秀丽 张春华</t>
  </si>
  <si>
    <t>SGS-372 大寒蔡文姬</t>
  </si>
  <si>
    <t>三国秀</t>
  </si>
  <si>
    <t>SGS-368 哭包权权 孙权</t>
    <phoneticPr fontId="3" type="noConversion"/>
  </si>
  <si>
    <t>SGS-369 顽皮策策 孙策</t>
    <phoneticPr fontId="3" type="noConversion"/>
  </si>
  <si>
    <t>SGS-370 十全十美 郭嘉</t>
    <phoneticPr fontId="3" type="noConversion"/>
  </si>
  <si>
    <t>SGS-371 华情秀丽 张春华</t>
    <phoneticPr fontId="3" type="noConversion"/>
  </si>
  <si>
    <t>SGS-372 大寒蔡文姬</t>
    <phoneticPr fontId="3" type="noConversion"/>
  </si>
  <si>
    <t>2021/9月28日</t>
  </si>
  <si>
    <t>2021/9月29日</t>
  </si>
  <si>
    <t>2021/9月30日</t>
  </si>
  <si>
    <t>2021/9月30日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</si>
</sst>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Microsoft YaHei UI"/>
      <family val="2"/>
      <charset val="134"/>
    </font>
    <font>
      <b/>
      <sz val="11"/>
      <color rgb="FFFF0000"/>
      <name val="Microsoft YaHei UI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Microsoft YaHei UI"/>
      <family val="2"/>
      <charset val="134"/>
    </font>
    <font>
      <sz val="10"/>
      <color rgb="FF191F25"/>
      <name val="Microsoft YaHei UI"/>
      <family val="2"/>
      <charset val="134"/>
    </font>
    <font>
      <sz val="10"/>
      <color rgb="FFE7E6E6"/>
      <name val="微软雅黑"/>
      <family val="2"/>
      <charset val="134"/>
    </font>
    <font>
      <sz val="10"/>
      <color rgb="FFFF0000"/>
      <name val="Microsoft YaHei UI"/>
      <family val="2"/>
      <charset val="134"/>
    </font>
    <font>
      <sz val="10"/>
      <color rgb="FFFFFF00"/>
      <name val="微软雅黑"/>
      <family val="2"/>
      <charset val="134"/>
    </font>
    <font>
      <sz val="10"/>
      <color theme="1"/>
      <name val="Microsoft YaHei UI"/>
      <family val="2"/>
      <charset val="134"/>
    </font>
    <font>
      <sz val="10"/>
      <color rgb="FFE7E6E6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b/>
      <sz val="10"/>
      <color rgb="FFE7E6E6"/>
      <name val="微软雅黑"/>
      <family val="2"/>
      <charset val="134"/>
    </font>
    <font>
      <sz val="10"/>
      <color rgb="FF000000"/>
      <name val="宋体"/>
      <family val="3"/>
      <charset val="134"/>
    </font>
    <font>
      <b/>
      <sz val="10"/>
      <color theme="1"/>
      <name val="Microsoft YaHei UI"/>
      <family val="2"/>
      <charset val="134"/>
    </font>
    <font>
      <sz val="11"/>
      <color theme="1"/>
      <name val="047-上首御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2" fillId="0" borderId="0" xfId="0" applyFont="1" applyAlignment="1"/>
    <xf numFmtId="0" fontId="4" fillId="0" borderId="1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10" fontId="4" fillId="0" borderId="2" xfId="1" applyNumberFormat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2" fillId="0" borderId="2" xfId="0" applyFont="1" applyBorder="1" applyAlignment="1"/>
    <xf numFmtId="0" fontId="11" fillId="3" borderId="4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vertical="center"/>
    </xf>
    <xf numFmtId="0" fontId="13" fillId="0" borderId="0" xfId="0" applyFont="1" applyAlignment="1"/>
    <xf numFmtId="0" fontId="14" fillId="0" borderId="6" xfId="0" applyNumberFormat="1" applyFont="1" applyFill="1" applyBorder="1" applyAlignment="1">
      <alignment horizontal="center"/>
    </xf>
    <xf numFmtId="0" fontId="15" fillId="0" borderId="6" xfId="0" applyNumberFormat="1" applyFont="1" applyBorder="1" applyAlignment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17" fillId="0" borderId="0" xfId="0" applyNumberFormat="1" applyFont="1" applyBorder="1" applyAlignment="1">
      <alignment horizontal="center"/>
    </xf>
    <xf numFmtId="0" fontId="17" fillId="5" borderId="0" xfId="0" applyNumberFormat="1" applyFont="1" applyFill="1" applyBorder="1" applyAlignment="1">
      <alignment horizontal="center"/>
    </xf>
    <xf numFmtId="0" fontId="15" fillId="5" borderId="0" xfId="0" applyNumberFormat="1" applyFont="1" applyFill="1" applyBorder="1" applyAlignment="1">
      <alignment horizontal="center"/>
    </xf>
    <xf numFmtId="0" fontId="15" fillId="0" borderId="0" xfId="0" applyNumberFormat="1" applyFont="1" applyBorder="1" applyAlignment="1">
      <alignment horizontal="center"/>
    </xf>
    <xf numFmtId="0" fontId="17" fillId="0" borderId="9" xfId="0" applyNumberFormat="1" applyFont="1" applyBorder="1" applyAlignment="1">
      <alignment horizontal="center"/>
    </xf>
    <xf numFmtId="0" fontId="16" fillId="4" borderId="8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/>
    </xf>
    <xf numFmtId="0" fontId="15" fillId="0" borderId="0" xfId="0" applyNumberFormat="1" applyFont="1" applyAlignment="1">
      <alignment horizontal="center"/>
    </xf>
    <xf numFmtId="0" fontId="20" fillId="0" borderId="0" xfId="0" applyNumberFormat="1" applyFont="1" applyFill="1" applyBorder="1" applyAlignment="1">
      <alignment vertical="center"/>
    </xf>
    <xf numFmtId="0" fontId="15" fillId="0" borderId="10" xfId="0" applyNumberFormat="1" applyFont="1" applyBorder="1" applyAlignment="1">
      <alignment horizontal="center"/>
    </xf>
    <xf numFmtId="0" fontId="20" fillId="4" borderId="6" xfId="0" applyNumberFormat="1" applyFont="1" applyFill="1" applyBorder="1" applyAlignment="1">
      <alignment vertical="center"/>
    </xf>
    <xf numFmtId="0" fontId="21" fillId="0" borderId="0" xfId="0" applyNumberFormat="1" applyFont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0" fontId="14" fillId="0" borderId="10" xfId="0" applyNumberFormat="1" applyFont="1" applyFill="1" applyBorder="1" applyAlignment="1">
      <alignment horizontal="center"/>
    </xf>
    <xf numFmtId="0" fontId="22" fillId="4" borderId="10" xfId="0" applyNumberFormat="1" applyFont="1" applyFill="1" applyBorder="1" applyAlignment="1">
      <alignment horizontal="center" vertical="center"/>
    </xf>
    <xf numFmtId="0" fontId="22" fillId="4" borderId="11" xfId="0" applyNumberFormat="1" applyFont="1" applyFill="1" applyBorder="1" applyAlignment="1">
      <alignment horizontal="center" vertical="center"/>
    </xf>
    <xf numFmtId="0" fontId="20" fillId="4" borderId="0" xfId="0" applyNumberFormat="1" applyFont="1" applyFill="1" applyBorder="1" applyAlignment="1">
      <alignment vertical="center"/>
    </xf>
    <xf numFmtId="0" fontId="20" fillId="4" borderId="6" xfId="0" applyNumberFormat="1" applyFont="1" applyFill="1" applyBorder="1" applyAlignment="1">
      <alignment horizontal="center" vertical="center"/>
    </xf>
    <xf numFmtId="0" fontId="20" fillId="4" borderId="0" xfId="0" applyNumberFormat="1" applyFont="1" applyFill="1" applyBorder="1" applyAlignment="1">
      <alignment horizontal="center" vertical="center"/>
    </xf>
    <xf numFmtId="0" fontId="20" fillId="4" borderId="10" xfId="0" applyNumberFormat="1" applyFont="1" applyFill="1" applyBorder="1" applyAlignment="1">
      <alignment horizontal="center" vertical="center"/>
    </xf>
    <xf numFmtId="0" fontId="13" fillId="2" borderId="0" xfId="0" applyFont="1" applyFill="1" applyAlignment="1"/>
    <xf numFmtId="0" fontId="19" fillId="6" borderId="2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left" vertical="center"/>
    </xf>
    <xf numFmtId="10" fontId="19" fillId="6" borderId="2" xfId="0" applyNumberFormat="1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vertical="center"/>
    </xf>
    <xf numFmtId="0" fontId="19" fillId="6" borderId="2" xfId="0" applyFont="1" applyFill="1" applyBorder="1" applyAlignment="1">
      <alignment horizontal="center" vertical="center"/>
    </xf>
    <xf numFmtId="176" fontId="19" fillId="6" borderId="2" xfId="0" applyNumberFormat="1" applyFont="1" applyFill="1" applyBorder="1" applyAlignment="1">
      <alignment horizontal="center" vertical="center"/>
    </xf>
    <xf numFmtId="0" fontId="20" fillId="4" borderId="12" xfId="0" applyNumberFormat="1" applyFont="1" applyFill="1" applyBorder="1" applyAlignment="1">
      <alignment horizontal="center" vertical="center"/>
    </xf>
    <xf numFmtId="31" fontId="20" fillId="7" borderId="3" xfId="0" applyNumberFormat="1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0" fillId="4" borderId="1" xfId="0" applyNumberFormat="1" applyFont="1" applyFill="1" applyBorder="1" applyAlignment="1">
      <alignment horizontal="center" vertical="center"/>
    </xf>
    <xf numFmtId="0" fontId="20" fillId="4" borderId="13" xfId="0" applyNumberFormat="1" applyFont="1" applyFill="1" applyBorder="1" applyAlignment="1">
      <alignment horizontal="center" vertical="center"/>
    </xf>
    <xf numFmtId="0" fontId="20" fillId="4" borderId="4" xfId="0" applyNumberFormat="1" applyFont="1" applyFill="1" applyBorder="1" applyAlignment="1">
      <alignment horizontal="center" vertical="center"/>
    </xf>
    <xf numFmtId="0" fontId="20" fillId="4" borderId="2" xfId="0" applyNumberFormat="1" applyFont="1" applyFill="1" applyBorder="1" applyAlignment="1">
      <alignment horizontal="center" vertical="center"/>
    </xf>
    <xf numFmtId="0" fontId="19" fillId="0" borderId="2" xfId="0" applyFont="1" applyBorder="1" applyAlignment="1"/>
    <xf numFmtId="0" fontId="19" fillId="0" borderId="2" xfId="0" applyFont="1" applyBorder="1" applyAlignment="1">
      <alignment horizontal="center"/>
    </xf>
    <xf numFmtId="0" fontId="24" fillId="6" borderId="2" xfId="0" applyFont="1" applyFill="1" applyBorder="1" applyAlignment="1">
      <alignment horizontal="center"/>
    </xf>
    <xf numFmtId="10" fontId="19" fillId="6" borderId="2" xfId="0" applyNumberFormat="1" applyFont="1" applyFill="1" applyBorder="1" applyAlignment="1">
      <alignment horizontal="center"/>
    </xf>
    <xf numFmtId="3" fontId="24" fillId="6" borderId="2" xfId="0" applyNumberFormat="1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176" fontId="24" fillId="6" borderId="2" xfId="0" applyNumberFormat="1" applyFont="1" applyFill="1" applyBorder="1" applyAlignment="1">
      <alignment horizontal="center" vertical="center"/>
    </xf>
    <xf numFmtId="3" fontId="19" fillId="6" borderId="2" xfId="0" applyNumberFormat="1" applyFont="1" applyFill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25" fillId="0" borderId="0" xfId="0" applyFont="1" applyAlignment="1"/>
    <xf numFmtId="0" fontId="16" fillId="4" borderId="3" xfId="0" applyNumberFormat="1" applyFont="1" applyFill="1" applyBorder="1" applyAlignment="1">
      <alignment horizontal="center" vertical="center" wrapText="1"/>
    </xf>
    <xf numFmtId="0" fontId="16" fillId="4" borderId="8" xfId="0" applyNumberFormat="1" applyFont="1" applyFill="1" applyBorder="1" applyAlignment="1">
      <alignment horizontal="center" vertical="center" wrapText="1"/>
    </xf>
    <xf numFmtId="0" fontId="16" fillId="4" borderId="7" xfId="0" applyNumberFormat="1" applyFont="1" applyFill="1" applyBorder="1" applyAlignment="1">
      <alignment horizontal="center" vertical="center" wrapText="1"/>
    </xf>
    <xf numFmtId="0" fontId="19" fillId="6" borderId="2" xfId="0" applyFont="1" applyFill="1" applyBorder="1" applyAlignment="1">
      <alignment horizontal="center" vertical="center"/>
    </xf>
    <xf numFmtId="0" fontId="20" fillId="4" borderId="10" xfId="0" applyNumberFormat="1" applyFont="1" applyFill="1" applyBorder="1" applyAlignment="1">
      <alignment horizontal="center" vertical="center"/>
    </xf>
    <xf numFmtId="0" fontId="20" fillId="4" borderId="0" xfId="0" applyNumberFormat="1" applyFont="1" applyFill="1" applyBorder="1" applyAlignment="1">
      <alignment horizontal="center" vertical="center"/>
    </xf>
    <xf numFmtId="0" fontId="20" fillId="4" borderId="6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6" borderId="2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0" fillId="4" borderId="13" xfId="0" applyNumberFormat="1" applyFont="1" applyFill="1" applyBorder="1" applyAlignment="1">
      <alignment horizontal="center" vertical="center"/>
    </xf>
    <xf numFmtId="0" fontId="20" fillId="4" borderId="1" xfId="0" applyNumberFormat="1" applyFont="1" applyFill="1" applyBorder="1" applyAlignment="1">
      <alignment horizontal="center" vertical="center"/>
    </xf>
    <xf numFmtId="0" fontId="20" fillId="4" borderId="12" xfId="0" applyNumberFormat="1" applyFont="1" applyFill="1" applyBorder="1" applyAlignment="1">
      <alignment horizontal="center" vertical="center"/>
    </xf>
    <xf numFmtId="0" fontId="16" fillId="4" borderId="3" xfId="0" applyNumberFormat="1" applyFont="1" applyFill="1" applyBorder="1" applyAlignment="1">
      <alignment horizontal="center" vertical="center" wrapText="1"/>
    </xf>
    <xf numFmtId="0" fontId="16" fillId="4" borderId="8" xfId="0" applyNumberFormat="1" applyFont="1" applyFill="1" applyBorder="1" applyAlignment="1">
      <alignment horizontal="center" vertical="center" wrapText="1"/>
    </xf>
    <xf numFmtId="0" fontId="16" fillId="4" borderId="7" xfId="0" applyNumberFormat="1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K38" sqref="K38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52</v>
      </c>
      <c r="C1" s="21"/>
      <c r="D1" s="20" t="s">
        <v>51</v>
      </c>
      <c r="E1" s="19"/>
      <c r="F1" s="18"/>
      <c r="G1" s="18"/>
    </row>
    <row r="2" spans="2:7" ht="15" x14ac:dyDescent="0.15">
      <c r="B2" s="5" t="s">
        <v>50</v>
      </c>
      <c r="C2" s="3"/>
      <c r="D2" s="17" t="s">
        <v>49</v>
      </c>
      <c r="E2" s="16"/>
      <c r="F2" s="3"/>
      <c r="G2" s="3"/>
    </row>
    <row r="3" spans="2:7" ht="15" x14ac:dyDescent="0.15">
      <c r="B3" s="3" t="s">
        <v>48</v>
      </c>
      <c r="C3" s="3"/>
      <c r="D3" s="15">
        <v>184</v>
      </c>
      <c r="E3" s="14"/>
      <c r="F3" s="3"/>
      <c r="G3" s="3"/>
    </row>
    <row r="4" spans="2:7" ht="15" x14ac:dyDescent="0.15">
      <c r="B4" s="3" t="s">
        <v>47</v>
      </c>
      <c r="C4" s="3"/>
      <c r="D4" s="15">
        <v>331</v>
      </c>
      <c r="E4" s="14"/>
      <c r="F4" s="3"/>
      <c r="G4" s="3"/>
    </row>
    <row r="5" spans="2:7" ht="15" x14ac:dyDescent="0.15">
      <c r="B5" s="3" t="s">
        <v>46</v>
      </c>
      <c r="C5" s="3"/>
      <c r="D5" s="15">
        <v>2</v>
      </c>
      <c r="E5" s="14"/>
      <c r="F5" s="3"/>
      <c r="G5" s="3"/>
    </row>
    <row r="6" spans="2:7" ht="15" x14ac:dyDescent="0.15">
      <c r="B6" s="3" t="s">
        <v>45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44</v>
      </c>
      <c r="C8" s="3"/>
      <c r="D8" s="13">
        <f>SUM(D9:D32)</f>
        <v>5</v>
      </c>
      <c r="E8" s="3" t="s">
        <v>43</v>
      </c>
      <c r="F8" s="3"/>
      <c r="G8" s="13">
        <f>SUM(G9:G32)</f>
        <v>5</v>
      </c>
    </row>
    <row r="9" spans="2:7" ht="15" x14ac:dyDescent="0.15">
      <c r="B9" s="3" t="s">
        <v>42</v>
      </c>
      <c r="C9" s="3" t="s">
        <v>16</v>
      </c>
      <c r="D9" s="13">
        <v>1</v>
      </c>
      <c r="E9" s="3" t="s">
        <v>42</v>
      </c>
      <c r="F9" s="3" t="s">
        <v>16</v>
      </c>
      <c r="G9" s="13">
        <v>1</v>
      </c>
    </row>
    <row r="10" spans="2:7" ht="15" x14ac:dyDescent="0.15">
      <c r="B10" s="3" t="s">
        <v>41</v>
      </c>
      <c r="C10" s="3" t="s">
        <v>13</v>
      </c>
      <c r="D10" s="13">
        <v>0</v>
      </c>
      <c r="E10" s="3" t="s">
        <v>40</v>
      </c>
      <c r="F10" s="3" t="s">
        <v>13</v>
      </c>
      <c r="G10" s="13">
        <v>0</v>
      </c>
    </row>
    <row r="11" spans="2:7" ht="15" x14ac:dyDescent="0.15">
      <c r="B11" s="3" t="s">
        <v>39</v>
      </c>
      <c r="C11" s="3" t="s">
        <v>16</v>
      </c>
      <c r="D11" s="13">
        <v>0</v>
      </c>
      <c r="E11" s="3" t="s">
        <v>39</v>
      </c>
      <c r="F11" s="3" t="s">
        <v>16</v>
      </c>
      <c r="G11" s="13">
        <v>0</v>
      </c>
    </row>
    <row r="12" spans="2:7" ht="15" x14ac:dyDescent="0.15">
      <c r="B12" s="3" t="s">
        <v>38</v>
      </c>
      <c r="C12" s="3" t="s">
        <v>16</v>
      </c>
      <c r="D12" s="13">
        <v>0</v>
      </c>
      <c r="E12" s="3" t="s">
        <v>38</v>
      </c>
      <c r="F12" s="3" t="s">
        <v>16</v>
      </c>
      <c r="G12" s="13">
        <v>0</v>
      </c>
    </row>
    <row r="13" spans="2:7" ht="15" x14ac:dyDescent="0.15">
      <c r="B13" s="3" t="s">
        <v>37</v>
      </c>
      <c r="C13" s="3" t="s">
        <v>17</v>
      </c>
      <c r="D13" s="13">
        <v>0</v>
      </c>
      <c r="E13" s="3" t="s">
        <v>37</v>
      </c>
      <c r="F13" s="3" t="s">
        <v>17</v>
      </c>
      <c r="G13" s="13">
        <v>0</v>
      </c>
    </row>
    <row r="14" spans="2:7" ht="15" x14ac:dyDescent="0.15">
      <c r="B14" s="3" t="s">
        <v>36</v>
      </c>
      <c r="C14" s="3" t="s">
        <v>15</v>
      </c>
      <c r="D14" s="13">
        <v>0</v>
      </c>
      <c r="E14" s="3" t="s">
        <v>36</v>
      </c>
      <c r="F14" s="3" t="s">
        <v>15</v>
      </c>
      <c r="G14" s="13">
        <v>0</v>
      </c>
    </row>
    <row r="15" spans="2:7" ht="15" x14ac:dyDescent="0.15">
      <c r="B15" s="3" t="s">
        <v>35</v>
      </c>
      <c r="C15" s="3" t="s">
        <v>16</v>
      </c>
      <c r="D15" s="13">
        <v>0</v>
      </c>
      <c r="E15" s="3" t="s">
        <v>35</v>
      </c>
      <c r="F15" s="3" t="s">
        <v>16</v>
      </c>
      <c r="G15" s="13">
        <v>0</v>
      </c>
    </row>
    <row r="16" spans="2:7" ht="15" x14ac:dyDescent="0.15">
      <c r="B16" s="3" t="s">
        <v>34</v>
      </c>
      <c r="C16" s="3" t="s">
        <v>16</v>
      </c>
      <c r="D16" s="13">
        <v>0</v>
      </c>
      <c r="E16" s="3" t="s">
        <v>34</v>
      </c>
      <c r="F16" s="3" t="s">
        <v>16</v>
      </c>
      <c r="G16" s="13">
        <v>0</v>
      </c>
    </row>
    <row r="17" spans="2:7" ht="15" x14ac:dyDescent="0.15">
      <c r="B17" s="3" t="s">
        <v>33</v>
      </c>
      <c r="C17" s="3" t="s">
        <v>13</v>
      </c>
      <c r="D17" s="13">
        <v>0</v>
      </c>
      <c r="E17" s="3" t="s">
        <v>33</v>
      </c>
      <c r="F17" s="3" t="s">
        <v>13</v>
      </c>
      <c r="G17" s="13">
        <v>0</v>
      </c>
    </row>
    <row r="18" spans="2:7" ht="15" x14ac:dyDescent="0.15">
      <c r="B18" s="3" t="s">
        <v>32</v>
      </c>
      <c r="C18" s="3" t="s">
        <v>18</v>
      </c>
      <c r="D18" s="13">
        <v>1</v>
      </c>
      <c r="E18" s="3" t="s">
        <v>32</v>
      </c>
      <c r="F18" s="3" t="s">
        <v>18</v>
      </c>
      <c r="G18" s="13">
        <v>1</v>
      </c>
    </row>
    <row r="19" spans="2:7" ht="15" x14ac:dyDescent="0.15">
      <c r="B19" s="3" t="s">
        <v>31</v>
      </c>
      <c r="C19" s="3" t="s">
        <v>16</v>
      </c>
      <c r="D19" s="13">
        <v>0</v>
      </c>
      <c r="E19" s="3" t="s">
        <v>31</v>
      </c>
      <c r="F19" s="3" t="s">
        <v>16</v>
      </c>
      <c r="G19" s="13">
        <v>0</v>
      </c>
    </row>
    <row r="20" spans="2:7" ht="15" x14ac:dyDescent="0.15">
      <c r="B20" s="3" t="s">
        <v>30</v>
      </c>
      <c r="C20" s="3" t="s">
        <v>14</v>
      </c>
      <c r="D20" s="13">
        <v>0</v>
      </c>
      <c r="E20" s="3" t="s">
        <v>30</v>
      </c>
      <c r="F20" s="3" t="s">
        <v>13</v>
      </c>
      <c r="G20" s="13">
        <v>0</v>
      </c>
    </row>
    <row r="21" spans="2:7" ht="15" x14ac:dyDescent="0.15">
      <c r="B21" s="3" t="s">
        <v>29</v>
      </c>
      <c r="C21" s="3" t="s">
        <v>18</v>
      </c>
      <c r="D21" s="13">
        <v>0</v>
      </c>
      <c r="E21" s="3" t="s">
        <v>29</v>
      </c>
      <c r="F21" s="3" t="s">
        <v>18</v>
      </c>
      <c r="G21" s="13">
        <v>0</v>
      </c>
    </row>
    <row r="22" spans="2:7" ht="15" x14ac:dyDescent="0.15">
      <c r="B22" s="3" t="s">
        <v>28</v>
      </c>
      <c r="C22" s="3" t="s">
        <v>25</v>
      </c>
      <c r="D22" s="13">
        <v>0</v>
      </c>
      <c r="E22" s="3" t="s">
        <v>28</v>
      </c>
      <c r="F22" s="3" t="s">
        <v>25</v>
      </c>
      <c r="G22" s="13">
        <v>0</v>
      </c>
    </row>
    <row r="23" spans="2:7" ht="15" x14ac:dyDescent="0.15">
      <c r="B23" s="3" t="s">
        <v>27</v>
      </c>
      <c r="C23" s="3" t="s">
        <v>26</v>
      </c>
      <c r="D23" s="13">
        <v>0</v>
      </c>
      <c r="E23" s="3" t="s">
        <v>27</v>
      </c>
      <c r="F23" s="3" t="s">
        <v>26</v>
      </c>
      <c r="G23" s="13">
        <v>0</v>
      </c>
    </row>
    <row r="24" spans="2:7" ht="15" x14ac:dyDescent="0.15">
      <c r="B24" s="3" t="s">
        <v>24</v>
      </c>
      <c r="C24" s="3" t="s">
        <v>16</v>
      </c>
      <c r="D24" s="13">
        <v>0</v>
      </c>
      <c r="E24" s="3" t="s">
        <v>24</v>
      </c>
      <c r="F24" s="3" t="s">
        <v>16</v>
      </c>
      <c r="G24" s="13">
        <v>0</v>
      </c>
    </row>
    <row r="25" spans="2:7" ht="15" x14ac:dyDescent="0.15">
      <c r="B25" s="3" t="s">
        <v>23</v>
      </c>
      <c r="C25" s="3" t="s">
        <v>16</v>
      </c>
      <c r="D25" s="13">
        <v>2</v>
      </c>
      <c r="E25" s="3" t="s">
        <v>23</v>
      </c>
      <c r="F25" s="3" t="s">
        <v>16</v>
      </c>
      <c r="G25" s="13">
        <v>2</v>
      </c>
    </row>
    <row r="26" spans="2:7" ht="15" x14ac:dyDescent="0.15">
      <c r="B26" s="3" t="s">
        <v>22</v>
      </c>
      <c r="C26" s="3" t="s">
        <v>17</v>
      </c>
      <c r="D26" s="13">
        <v>0</v>
      </c>
      <c r="E26" s="3" t="s">
        <v>22</v>
      </c>
      <c r="F26" s="3" t="s">
        <v>17</v>
      </c>
      <c r="G26" s="13">
        <v>0</v>
      </c>
    </row>
    <row r="27" spans="2:7" ht="15" x14ac:dyDescent="0.15">
      <c r="B27" s="3" t="s">
        <v>573</v>
      </c>
      <c r="C27" s="3" t="s">
        <v>576</v>
      </c>
      <c r="D27" s="13">
        <v>0</v>
      </c>
      <c r="E27" s="3" t="s">
        <v>573</v>
      </c>
      <c r="F27" s="3" t="s">
        <v>576</v>
      </c>
      <c r="G27" s="13">
        <v>0</v>
      </c>
    </row>
    <row r="28" spans="2:7" ht="15" x14ac:dyDescent="0.15">
      <c r="B28" s="3" t="s">
        <v>574</v>
      </c>
      <c r="C28" s="3" t="s">
        <v>577</v>
      </c>
      <c r="D28" s="13">
        <v>0</v>
      </c>
      <c r="E28" s="3" t="s">
        <v>574</v>
      </c>
      <c r="F28" s="3" t="s">
        <v>577</v>
      </c>
      <c r="G28" s="13">
        <v>0</v>
      </c>
    </row>
    <row r="29" spans="2:7" ht="15" x14ac:dyDescent="0.15">
      <c r="B29" s="3" t="s">
        <v>575</v>
      </c>
      <c r="C29" s="3" t="s">
        <v>578</v>
      </c>
      <c r="D29" s="13">
        <v>1</v>
      </c>
      <c r="E29" s="3" t="s">
        <v>575</v>
      </c>
      <c r="F29" s="3" t="s">
        <v>578</v>
      </c>
      <c r="G29" s="13">
        <v>1</v>
      </c>
    </row>
    <row r="30" spans="2:7" ht="15" x14ac:dyDescent="0.15">
      <c r="B30" s="3" t="s">
        <v>21</v>
      </c>
      <c r="C30" s="3" t="s">
        <v>5</v>
      </c>
      <c r="D30" s="13">
        <v>0</v>
      </c>
      <c r="E30" s="3" t="s">
        <v>21</v>
      </c>
      <c r="F30" s="3" t="s">
        <v>5</v>
      </c>
      <c r="G30" s="13">
        <v>0</v>
      </c>
    </row>
    <row r="31" spans="2:7" ht="15" x14ac:dyDescent="0.15">
      <c r="B31" s="3"/>
      <c r="C31" s="3"/>
      <c r="D31" s="13"/>
      <c r="E31" s="3"/>
      <c r="F31" s="3"/>
      <c r="G31" s="3"/>
    </row>
    <row r="32" spans="2:7" ht="15" x14ac:dyDescent="0.15">
      <c r="B32" s="3"/>
      <c r="C32" s="12" t="s">
        <v>20</v>
      </c>
      <c r="D32" s="11"/>
      <c r="E32" s="3"/>
      <c r="F32" s="10" t="s">
        <v>19</v>
      </c>
      <c r="G32" s="9"/>
    </row>
    <row r="33" spans="1:7" ht="15" x14ac:dyDescent="0.15">
      <c r="B33" s="3"/>
      <c r="C33" s="7" t="s">
        <v>18</v>
      </c>
      <c r="D33" s="6">
        <f>D13+D18+D21+D26</f>
        <v>1</v>
      </c>
      <c r="E33" s="7"/>
      <c r="F33" s="7" t="s">
        <v>17</v>
      </c>
      <c r="G33" s="6">
        <f>G13+G18+G21+G26</f>
        <v>1</v>
      </c>
    </row>
    <row r="34" spans="1:7" ht="15" x14ac:dyDescent="0.15">
      <c r="B34" s="3"/>
      <c r="C34" s="7" t="s">
        <v>16</v>
      </c>
      <c r="D34" s="6">
        <f>D9+D11+D12+D15+D16+D24++D19+D25+D22+D27</f>
        <v>3</v>
      </c>
      <c r="E34" s="7"/>
      <c r="F34" s="7" t="s">
        <v>16</v>
      </c>
      <c r="G34" s="6">
        <f>G9+G11+G12+G15+G16+G24++G19+G25+G22+G27</f>
        <v>3</v>
      </c>
    </row>
    <row r="35" spans="1:7" ht="15" x14ac:dyDescent="0.15">
      <c r="B35" s="3"/>
      <c r="C35" s="7" t="s">
        <v>15</v>
      </c>
      <c r="D35" s="6">
        <f>D14+D23+D29</f>
        <v>1</v>
      </c>
      <c r="E35" s="7"/>
      <c r="F35" s="7" t="s">
        <v>15</v>
      </c>
      <c r="G35" s="6">
        <f>G14+G23+G29</f>
        <v>1</v>
      </c>
    </row>
    <row r="36" spans="1:7" ht="15" x14ac:dyDescent="0.15">
      <c r="B36" s="3"/>
      <c r="C36" s="7" t="s">
        <v>14</v>
      </c>
      <c r="D36" s="6">
        <f>D10+D17+D20</f>
        <v>0</v>
      </c>
      <c r="E36" s="7"/>
      <c r="F36" s="7" t="s">
        <v>13</v>
      </c>
      <c r="G36" s="6">
        <f>G10+G17+G20</f>
        <v>0</v>
      </c>
    </row>
    <row r="37" spans="1:7" ht="15" x14ac:dyDescent="0.15">
      <c r="B37" s="3"/>
      <c r="C37" s="7" t="s">
        <v>12</v>
      </c>
      <c r="D37" s="6">
        <v>0</v>
      </c>
      <c r="E37" s="7"/>
      <c r="F37" s="7" t="s">
        <v>12</v>
      </c>
      <c r="G37" s="6">
        <v>0</v>
      </c>
    </row>
    <row r="38" spans="1:7" ht="15" x14ac:dyDescent="0.15">
      <c r="B38" s="3"/>
      <c r="C38" s="7" t="s">
        <v>11</v>
      </c>
      <c r="D38" s="6">
        <v>0</v>
      </c>
      <c r="E38" s="7"/>
      <c r="F38" s="7" t="s">
        <v>11</v>
      </c>
      <c r="G38" s="6">
        <v>0</v>
      </c>
    </row>
    <row r="39" spans="1:7" ht="15" x14ac:dyDescent="0.15">
      <c r="B39" s="3"/>
      <c r="C39" s="7" t="s">
        <v>10</v>
      </c>
      <c r="D39" s="6">
        <v>0</v>
      </c>
      <c r="E39" s="7"/>
      <c r="F39" s="7" t="s">
        <v>10</v>
      </c>
      <c r="G39" s="6">
        <v>0</v>
      </c>
    </row>
    <row r="40" spans="1:7" ht="15" x14ac:dyDescent="0.15">
      <c r="B40" s="3"/>
      <c r="C40" s="7" t="s">
        <v>9</v>
      </c>
      <c r="D40" s="6">
        <v>0</v>
      </c>
      <c r="E40" s="7"/>
      <c r="F40" s="7" t="s">
        <v>9</v>
      </c>
      <c r="G40" s="6">
        <v>0</v>
      </c>
    </row>
    <row r="41" spans="1:7" ht="15" x14ac:dyDescent="0.15">
      <c r="B41" s="3"/>
      <c r="C41" s="7" t="s">
        <v>8</v>
      </c>
      <c r="D41" s="6">
        <f>D26</f>
        <v>0</v>
      </c>
      <c r="E41" s="7"/>
      <c r="F41" s="7" t="s">
        <v>8</v>
      </c>
      <c r="G41" s="6">
        <f>G26</f>
        <v>0</v>
      </c>
    </row>
    <row r="42" spans="1:7" ht="15" x14ac:dyDescent="0.15">
      <c r="B42" s="3"/>
      <c r="C42" s="7" t="s">
        <v>7</v>
      </c>
      <c r="D42" s="6">
        <v>0</v>
      </c>
      <c r="E42" s="7"/>
      <c r="F42" s="7" t="s">
        <v>7</v>
      </c>
      <c r="G42" s="6">
        <v>0</v>
      </c>
    </row>
    <row r="43" spans="1:7" ht="15" x14ac:dyDescent="0.15">
      <c r="B43" s="3"/>
      <c r="C43" s="7" t="s">
        <v>6</v>
      </c>
      <c r="D43" s="6">
        <f>D28</f>
        <v>0</v>
      </c>
      <c r="E43" s="7"/>
      <c r="F43" s="7" t="s">
        <v>6</v>
      </c>
      <c r="G43" s="6">
        <f>G28</f>
        <v>0</v>
      </c>
    </row>
    <row r="44" spans="1:7" ht="15" x14ac:dyDescent="0.15">
      <c r="B44" s="3"/>
      <c r="C44" s="7" t="s">
        <v>5</v>
      </c>
      <c r="D44" s="6">
        <f>D30</f>
        <v>0</v>
      </c>
      <c r="E44" s="7"/>
      <c r="F44" s="7" t="s">
        <v>5</v>
      </c>
      <c r="G44" s="6">
        <f>G30</f>
        <v>0</v>
      </c>
    </row>
    <row r="45" spans="1:7" ht="15" x14ac:dyDescent="0.15">
      <c r="B45" s="8"/>
      <c r="C45" s="7" t="s">
        <v>4</v>
      </c>
      <c r="D45" s="6">
        <v>0</v>
      </c>
      <c r="E45" s="7"/>
      <c r="F45" s="7" t="s">
        <v>4</v>
      </c>
      <c r="G45" s="6">
        <v>0</v>
      </c>
    </row>
    <row r="46" spans="1:7" ht="15" x14ac:dyDescent="0.15">
      <c r="A46" s="5" t="s">
        <v>3</v>
      </c>
      <c r="B46" s="5">
        <v>42.5</v>
      </c>
      <c r="C46" s="3"/>
      <c r="D46" s="6"/>
      <c r="E46" s="3"/>
      <c r="F46" s="3"/>
      <c r="G46" s="3"/>
    </row>
    <row r="47" spans="1:7" ht="15" x14ac:dyDescent="0.15">
      <c r="A47" s="5" t="s">
        <v>2</v>
      </c>
      <c r="B47" s="5">
        <v>99.5</v>
      </c>
      <c r="C47" s="3"/>
      <c r="D47" s="6"/>
      <c r="E47" s="3"/>
      <c r="F47" s="3"/>
      <c r="G47" s="3"/>
    </row>
    <row r="48" spans="1:7" ht="15" x14ac:dyDescent="0.15">
      <c r="A48" s="2" t="s">
        <v>1</v>
      </c>
      <c r="B48" s="5">
        <f>B47-B46</f>
        <v>57</v>
      </c>
      <c r="C48" s="3"/>
      <c r="D48" s="6"/>
      <c r="E48" s="3"/>
      <c r="F48" s="3"/>
      <c r="G48" s="3"/>
    </row>
    <row r="49" spans="1:7" ht="15" x14ac:dyDescent="0.15">
      <c r="A49" s="5" t="s">
        <v>0</v>
      </c>
      <c r="B49" s="4">
        <f>B48/B47</f>
        <v>0.57286432160804024</v>
      </c>
      <c r="C49" s="3"/>
      <c r="D49" s="3"/>
      <c r="E49" s="3"/>
      <c r="F49" s="3"/>
      <c r="G49" s="3"/>
    </row>
    <row r="50" spans="1:7" ht="15" x14ac:dyDescent="0.15">
      <c r="A50" s="2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19" workbookViewId="0">
      <selection activeCell="D33" sqref="D33:D45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52</v>
      </c>
      <c r="C1" s="21"/>
      <c r="D1" s="20" t="s">
        <v>51</v>
      </c>
      <c r="E1" s="19"/>
      <c r="F1" s="18"/>
      <c r="G1" s="18"/>
    </row>
    <row r="2" spans="2:7" ht="15" x14ac:dyDescent="0.15">
      <c r="B2" s="5" t="s">
        <v>50</v>
      </c>
      <c r="C2" s="3"/>
      <c r="D2" s="17" t="s">
        <v>49</v>
      </c>
      <c r="E2" s="16"/>
      <c r="F2" s="3"/>
      <c r="G2" s="3"/>
    </row>
    <row r="3" spans="2:7" ht="15" x14ac:dyDescent="0.15">
      <c r="B3" s="3" t="s">
        <v>48</v>
      </c>
      <c r="C3" s="3"/>
      <c r="D3" s="15">
        <v>184</v>
      </c>
      <c r="E3" s="14"/>
      <c r="F3" s="3"/>
      <c r="G3" s="3"/>
    </row>
    <row r="4" spans="2:7" ht="15" x14ac:dyDescent="0.15">
      <c r="B4" s="3" t="s">
        <v>47</v>
      </c>
      <c r="C4" s="3"/>
      <c r="D4" s="15">
        <v>331</v>
      </c>
      <c r="E4" s="14"/>
      <c r="F4" s="3"/>
      <c r="G4" s="3"/>
    </row>
    <row r="5" spans="2:7" ht="15" x14ac:dyDescent="0.15">
      <c r="B5" s="3" t="s">
        <v>46</v>
      </c>
      <c r="C5" s="3"/>
      <c r="D5" s="15">
        <v>2</v>
      </c>
      <c r="E5" s="14"/>
      <c r="F5" s="3"/>
      <c r="G5" s="3"/>
    </row>
    <row r="6" spans="2:7" ht="15" x14ac:dyDescent="0.15">
      <c r="B6" s="3" t="s">
        <v>45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44</v>
      </c>
      <c r="C8" s="3"/>
      <c r="D8" s="13">
        <f>SUM(D9:D30)</f>
        <v>8</v>
      </c>
      <c r="E8" s="3" t="s">
        <v>43</v>
      </c>
      <c r="F8" s="3"/>
      <c r="G8" s="13">
        <f>SUM(G9:G30)</f>
        <v>46</v>
      </c>
    </row>
    <row r="9" spans="2:7" ht="15" x14ac:dyDescent="0.15">
      <c r="B9" s="3" t="s">
        <v>42</v>
      </c>
      <c r="C9" s="3" t="s">
        <v>16</v>
      </c>
      <c r="D9" s="13">
        <v>1</v>
      </c>
      <c r="E9" s="3" t="s">
        <v>42</v>
      </c>
      <c r="F9" s="3" t="s">
        <v>16</v>
      </c>
      <c r="G9" s="13">
        <v>6</v>
      </c>
    </row>
    <row r="10" spans="2:7" ht="15" x14ac:dyDescent="0.15">
      <c r="B10" s="3" t="s">
        <v>41</v>
      </c>
      <c r="C10" s="3" t="s">
        <v>13</v>
      </c>
      <c r="D10" s="13">
        <v>0</v>
      </c>
      <c r="E10" s="3" t="s">
        <v>40</v>
      </c>
      <c r="F10" s="3" t="s">
        <v>13</v>
      </c>
      <c r="G10" s="13">
        <v>2</v>
      </c>
    </row>
    <row r="11" spans="2:7" ht="15" x14ac:dyDescent="0.15">
      <c r="B11" s="3" t="s">
        <v>39</v>
      </c>
      <c r="C11" s="3" t="s">
        <v>16</v>
      </c>
      <c r="D11" s="13">
        <v>1</v>
      </c>
      <c r="E11" s="3" t="s">
        <v>39</v>
      </c>
      <c r="F11" s="3" t="s">
        <v>16</v>
      </c>
      <c r="G11" s="13">
        <v>4</v>
      </c>
    </row>
    <row r="12" spans="2:7" ht="15" x14ac:dyDescent="0.15">
      <c r="B12" s="3" t="s">
        <v>38</v>
      </c>
      <c r="C12" s="3" t="s">
        <v>16</v>
      </c>
      <c r="D12" s="13">
        <v>0</v>
      </c>
      <c r="E12" s="3" t="s">
        <v>38</v>
      </c>
      <c r="F12" s="3" t="s">
        <v>16</v>
      </c>
      <c r="G12" s="13">
        <v>0</v>
      </c>
    </row>
    <row r="13" spans="2:7" ht="15" x14ac:dyDescent="0.15">
      <c r="B13" s="3" t="s">
        <v>37</v>
      </c>
      <c r="C13" s="3" t="s">
        <v>17</v>
      </c>
      <c r="D13" s="13">
        <v>2</v>
      </c>
      <c r="E13" s="3" t="s">
        <v>37</v>
      </c>
      <c r="F13" s="3" t="s">
        <v>17</v>
      </c>
      <c r="G13" s="13">
        <v>4</v>
      </c>
    </row>
    <row r="14" spans="2:7" ht="15" x14ac:dyDescent="0.15">
      <c r="B14" s="3" t="s">
        <v>36</v>
      </c>
      <c r="C14" s="3" t="s">
        <v>15</v>
      </c>
      <c r="D14" s="13">
        <v>0</v>
      </c>
      <c r="E14" s="3" t="s">
        <v>36</v>
      </c>
      <c r="F14" s="3" t="s">
        <v>15</v>
      </c>
      <c r="G14" s="13">
        <v>0</v>
      </c>
    </row>
    <row r="15" spans="2:7" ht="15" x14ac:dyDescent="0.15">
      <c r="B15" s="3" t="s">
        <v>35</v>
      </c>
      <c r="C15" s="3" t="s">
        <v>16</v>
      </c>
      <c r="D15" s="13">
        <v>0</v>
      </c>
      <c r="E15" s="3" t="s">
        <v>35</v>
      </c>
      <c r="F15" s="3" t="s">
        <v>16</v>
      </c>
      <c r="G15" s="13">
        <v>0</v>
      </c>
    </row>
    <row r="16" spans="2:7" ht="15" x14ac:dyDescent="0.15">
      <c r="B16" s="3" t="s">
        <v>34</v>
      </c>
      <c r="C16" s="3" t="s">
        <v>16</v>
      </c>
      <c r="D16" s="13">
        <v>1</v>
      </c>
      <c r="E16" s="3" t="s">
        <v>34</v>
      </c>
      <c r="F16" s="3" t="s">
        <v>16</v>
      </c>
      <c r="G16" s="13">
        <v>2</v>
      </c>
    </row>
    <row r="17" spans="2:7" ht="15" x14ac:dyDescent="0.15">
      <c r="B17" s="3" t="s">
        <v>33</v>
      </c>
      <c r="C17" s="3" t="s">
        <v>13</v>
      </c>
      <c r="D17" s="13">
        <v>0</v>
      </c>
      <c r="E17" s="3" t="s">
        <v>33</v>
      </c>
      <c r="F17" s="3" t="s">
        <v>13</v>
      </c>
      <c r="G17" s="13">
        <v>4</v>
      </c>
    </row>
    <row r="18" spans="2:7" ht="15" x14ac:dyDescent="0.15">
      <c r="B18" s="3" t="s">
        <v>32</v>
      </c>
      <c r="C18" s="3" t="s">
        <v>18</v>
      </c>
      <c r="D18" s="13">
        <v>0</v>
      </c>
      <c r="E18" s="3" t="s">
        <v>32</v>
      </c>
      <c r="F18" s="3" t="s">
        <v>18</v>
      </c>
      <c r="G18" s="13">
        <v>5</v>
      </c>
    </row>
    <row r="19" spans="2:7" ht="15" x14ac:dyDescent="0.15">
      <c r="B19" s="3" t="s">
        <v>31</v>
      </c>
      <c r="C19" s="3" t="s">
        <v>16</v>
      </c>
      <c r="D19" s="13">
        <v>0</v>
      </c>
      <c r="E19" s="3" t="s">
        <v>31</v>
      </c>
      <c r="F19" s="3" t="s">
        <v>16</v>
      </c>
      <c r="G19" s="13">
        <v>2</v>
      </c>
    </row>
    <row r="20" spans="2:7" ht="15" x14ac:dyDescent="0.15">
      <c r="B20" s="3" t="s">
        <v>30</v>
      </c>
      <c r="C20" s="3" t="s">
        <v>14</v>
      </c>
      <c r="D20" s="13">
        <v>0</v>
      </c>
      <c r="E20" s="3" t="s">
        <v>30</v>
      </c>
      <c r="F20" s="3" t="s">
        <v>13</v>
      </c>
      <c r="G20" s="13">
        <v>1</v>
      </c>
    </row>
    <row r="21" spans="2:7" ht="15" x14ac:dyDescent="0.15">
      <c r="B21" s="3" t="s">
        <v>29</v>
      </c>
      <c r="C21" s="3" t="s">
        <v>18</v>
      </c>
      <c r="D21" s="13">
        <v>0</v>
      </c>
      <c r="E21" s="3" t="s">
        <v>29</v>
      </c>
      <c r="F21" s="3" t="s">
        <v>18</v>
      </c>
      <c r="G21" s="13">
        <v>1</v>
      </c>
    </row>
    <row r="22" spans="2:7" ht="15" x14ac:dyDescent="0.15">
      <c r="B22" s="3" t="s">
        <v>28</v>
      </c>
      <c r="C22" s="3" t="s">
        <v>25</v>
      </c>
      <c r="D22" s="13">
        <v>0</v>
      </c>
      <c r="E22" s="3" t="s">
        <v>28</v>
      </c>
      <c r="F22" s="3" t="s">
        <v>25</v>
      </c>
      <c r="G22" s="13">
        <v>0</v>
      </c>
    </row>
    <row r="23" spans="2:7" ht="15" x14ac:dyDescent="0.15">
      <c r="B23" s="3" t="s">
        <v>27</v>
      </c>
      <c r="C23" s="3" t="s">
        <v>26</v>
      </c>
      <c r="D23" s="13">
        <v>0</v>
      </c>
      <c r="E23" s="3" t="s">
        <v>27</v>
      </c>
      <c r="F23" s="3" t="s">
        <v>26</v>
      </c>
      <c r="G23" s="13">
        <v>0</v>
      </c>
    </row>
    <row r="24" spans="2:7" ht="15" x14ac:dyDescent="0.15">
      <c r="B24" s="3" t="s">
        <v>24</v>
      </c>
      <c r="C24" s="3" t="s">
        <v>16</v>
      </c>
      <c r="D24" s="13">
        <v>0</v>
      </c>
      <c r="E24" s="3" t="s">
        <v>24</v>
      </c>
      <c r="F24" s="3" t="s">
        <v>16</v>
      </c>
      <c r="G24" s="13">
        <v>0</v>
      </c>
    </row>
    <row r="25" spans="2:7" ht="15" x14ac:dyDescent="0.15">
      <c r="B25" s="3" t="s">
        <v>23</v>
      </c>
      <c r="C25" s="3" t="s">
        <v>16</v>
      </c>
      <c r="D25" s="13">
        <v>0</v>
      </c>
      <c r="E25" s="3" t="s">
        <v>584</v>
      </c>
      <c r="F25" s="3" t="s">
        <v>16</v>
      </c>
      <c r="G25" s="13">
        <v>4</v>
      </c>
    </row>
    <row r="26" spans="2:7" ht="15" x14ac:dyDescent="0.15">
      <c r="B26" s="3" t="s">
        <v>22</v>
      </c>
      <c r="C26" s="3" t="s">
        <v>17</v>
      </c>
      <c r="D26" s="13">
        <v>0</v>
      </c>
      <c r="E26" s="3" t="s">
        <v>585</v>
      </c>
      <c r="F26" s="3" t="s">
        <v>17</v>
      </c>
      <c r="G26" s="13">
        <v>0</v>
      </c>
    </row>
    <row r="27" spans="2:7" ht="15" x14ac:dyDescent="0.15">
      <c r="B27" s="3" t="s">
        <v>573</v>
      </c>
      <c r="C27" s="3" t="s">
        <v>25</v>
      </c>
      <c r="D27" s="13">
        <v>2</v>
      </c>
      <c r="E27" s="3" t="s">
        <v>580</v>
      </c>
      <c r="F27" s="3" t="s">
        <v>25</v>
      </c>
      <c r="G27" s="13">
        <v>6</v>
      </c>
    </row>
    <row r="28" spans="2:7" ht="15" x14ac:dyDescent="0.15">
      <c r="B28" s="3" t="s">
        <v>574</v>
      </c>
      <c r="C28" s="3" t="s">
        <v>577</v>
      </c>
      <c r="D28" s="13">
        <v>1</v>
      </c>
      <c r="E28" s="3" t="s">
        <v>581</v>
      </c>
      <c r="F28" s="3" t="s">
        <v>577</v>
      </c>
      <c r="G28" s="13">
        <v>2</v>
      </c>
    </row>
    <row r="29" spans="2:7" ht="15" x14ac:dyDescent="0.15">
      <c r="B29" s="3" t="s">
        <v>575</v>
      </c>
      <c r="C29" s="3" t="s">
        <v>26</v>
      </c>
      <c r="D29" s="13">
        <v>0</v>
      </c>
      <c r="E29" s="3" t="s">
        <v>582</v>
      </c>
      <c r="F29" s="3" t="s">
        <v>26</v>
      </c>
      <c r="G29" s="13">
        <v>1</v>
      </c>
    </row>
    <row r="30" spans="2:7" ht="15" x14ac:dyDescent="0.15">
      <c r="B30" s="3" t="s">
        <v>21</v>
      </c>
      <c r="C30" s="3" t="s">
        <v>5</v>
      </c>
      <c r="D30" s="13">
        <v>0</v>
      </c>
      <c r="E30" s="3" t="s">
        <v>21</v>
      </c>
      <c r="F30" s="3" t="s">
        <v>5</v>
      </c>
      <c r="G30" s="13">
        <v>2</v>
      </c>
    </row>
    <row r="31" spans="2:7" ht="15" x14ac:dyDescent="0.15">
      <c r="B31" s="3"/>
      <c r="C31" s="3"/>
      <c r="D31" s="13"/>
      <c r="E31" s="3"/>
      <c r="F31" s="3"/>
      <c r="G31" s="3"/>
    </row>
    <row r="32" spans="2:7" ht="15" x14ac:dyDescent="0.15">
      <c r="B32" s="3"/>
      <c r="C32" s="12" t="s">
        <v>20</v>
      </c>
      <c r="D32" s="11"/>
      <c r="E32" s="3"/>
      <c r="F32" s="10" t="s">
        <v>19</v>
      </c>
      <c r="G32" s="9"/>
    </row>
    <row r="33" spans="1:7" ht="15" x14ac:dyDescent="0.15">
      <c r="B33" s="3"/>
      <c r="C33" s="7" t="s">
        <v>18</v>
      </c>
      <c r="D33" s="6">
        <f>D13+D18+D21+D26</f>
        <v>2</v>
      </c>
      <c r="E33" s="7"/>
      <c r="F33" s="7" t="s">
        <v>17</v>
      </c>
      <c r="G33" s="6">
        <f>G13+G18+G21+G26</f>
        <v>10</v>
      </c>
    </row>
    <row r="34" spans="1:7" ht="15" x14ac:dyDescent="0.15">
      <c r="B34" s="3"/>
      <c r="C34" s="7" t="s">
        <v>16</v>
      </c>
      <c r="D34" s="6">
        <f>D9+D11+D12+D15+D16+D24++D19+D25+D22+D27</f>
        <v>5</v>
      </c>
      <c r="E34" s="7"/>
      <c r="F34" s="7" t="s">
        <v>16</v>
      </c>
      <c r="G34" s="6">
        <f>G9+G11+G12+G15+G16+G24++G19+G25+G22+G27</f>
        <v>24</v>
      </c>
    </row>
    <row r="35" spans="1:7" ht="15" x14ac:dyDescent="0.15">
      <c r="B35" s="3"/>
      <c r="C35" s="7" t="s">
        <v>15</v>
      </c>
      <c r="D35" s="6">
        <f>D14+D23+D29</f>
        <v>0</v>
      </c>
      <c r="E35" s="7"/>
      <c r="F35" s="7" t="s">
        <v>15</v>
      </c>
      <c r="G35" s="6">
        <f>G14+G23+G29</f>
        <v>1</v>
      </c>
    </row>
    <row r="36" spans="1:7" ht="15" x14ac:dyDescent="0.15">
      <c r="B36" s="3"/>
      <c r="C36" s="7" t="s">
        <v>14</v>
      </c>
      <c r="D36" s="6">
        <f>D10+D17+D20</f>
        <v>0</v>
      </c>
      <c r="E36" s="7"/>
      <c r="F36" s="7" t="s">
        <v>13</v>
      </c>
      <c r="G36" s="6">
        <f>G10+G17+G20</f>
        <v>7</v>
      </c>
    </row>
    <row r="37" spans="1:7" ht="15" x14ac:dyDescent="0.15">
      <c r="B37" s="3"/>
      <c r="C37" s="7" t="s">
        <v>12</v>
      </c>
      <c r="D37" s="6">
        <v>0</v>
      </c>
      <c r="E37" s="7"/>
      <c r="F37" s="7" t="s">
        <v>12</v>
      </c>
      <c r="G37" s="6">
        <v>0</v>
      </c>
    </row>
    <row r="38" spans="1:7" ht="15" x14ac:dyDescent="0.15">
      <c r="B38" s="3"/>
      <c r="C38" s="7" t="s">
        <v>11</v>
      </c>
      <c r="D38" s="6">
        <v>0</v>
      </c>
      <c r="E38" s="7"/>
      <c r="F38" s="7" t="s">
        <v>11</v>
      </c>
      <c r="G38" s="6">
        <v>0</v>
      </c>
    </row>
    <row r="39" spans="1:7" ht="15" x14ac:dyDescent="0.15">
      <c r="B39" s="3"/>
      <c r="C39" s="7" t="s">
        <v>10</v>
      </c>
      <c r="D39" s="6">
        <v>0</v>
      </c>
      <c r="E39" s="7"/>
      <c r="F39" s="7" t="s">
        <v>10</v>
      </c>
      <c r="G39" s="6">
        <v>0</v>
      </c>
    </row>
    <row r="40" spans="1:7" ht="15" x14ac:dyDescent="0.15">
      <c r="B40" s="3"/>
      <c r="C40" s="7" t="s">
        <v>9</v>
      </c>
      <c r="D40" s="6">
        <v>0</v>
      </c>
      <c r="E40" s="7"/>
      <c r="F40" s="7" t="s">
        <v>9</v>
      </c>
      <c r="G40" s="6">
        <v>0</v>
      </c>
    </row>
    <row r="41" spans="1:7" ht="15" x14ac:dyDescent="0.15">
      <c r="B41" s="3"/>
      <c r="C41" s="7" t="s">
        <v>8</v>
      </c>
      <c r="D41" s="6">
        <f>D26</f>
        <v>0</v>
      </c>
      <c r="E41" s="7"/>
      <c r="F41" s="7" t="s">
        <v>8</v>
      </c>
      <c r="G41" s="6">
        <f>G26</f>
        <v>0</v>
      </c>
    </row>
    <row r="42" spans="1:7" ht="15" x14ac:dyDescent="0.15">
      <c r="B42" s="3"/>
      <c r="C42" s="7" t="s">
        <v>7</v>
      </c>
      <c r="D42" s="6">
        <v>0</v>
      </c>
      <c r="E42" s="7"/>
      <c r="F42" s="7" t="s">
        <v>7</v>
      </c>
      <c r="G42" s="6">
        <v>0</v>
      </c>
    </row>
    <row r="43" spans="1:7" ht="15" x14ac:dyDescent="0.15">
      <c r="B43" s="3"/>
      <c r="C43" s="7" t="s">
        <v>6</v>
      </c>
      <c r="D43" s="6">
        <f>D28</f>
        <v>1</v>
      </c>
      <c r="E43" s="7"/>
      <c r="F43" s="7" t="s">
        <v>6</v>
      </c>
      <c r="G43" s="6">
        <f>G28</f>
        <v>2</v>
      </c>
    </row>
    <row r="44" spans="1:7" ht="15" x14ac:dyDescent="0.15">
      <c r="B44" s="3"/>
      <c r="C44" s="7" t="s">
        <v>5</v>
      </c>
      <c r="D44" s="6">
        <f>D30</f>
        <v>0</v>
      </c>
      <c r="E44" s="7"/>
      <c r="F44" s="7" t="s">
        <v>5</v>
      </c>
      <c r="G44" s="6">
        <f>G30</f>
        <v>2</v>
      </c>
    </row>
    <row r="45" spans="1:7" ht="15" x14ac:dyDescent="0.15">
      <c r="B45" s="8"/>
      <c r="C45" s="7" t="s">
        <v>4</v>
      </c>
      <c r="D45" s="6">
        <v>0</v>
      </c>
      <c r="E45" s="7"/>
      <c r="F45" s="7" t="s">
        <v>4</v>
      </c>
      <c r="G45" s="6">
        <v>0</v>
      </c>
    </row>
    <row r="46" spans="1:7" ht="15" x14ac:dyDescent="0.15">
      <c r="A46" s="5" t="s">
        <v>3</v>
      </c>
      <c r="B46" s="5">
        <v>67</v>
      </c>
      <c r="C46" s="3"/>
      <c r="D46" s="6"/>
      <c r="E46" s="3"/>
      <c r="F46" s="3"/>
      <c r="G46" s="3"/>
    </row>
    <row r="47" spans="1:7" ht="15" x14ac:dyDescent="0.15">
      <c r="A47" s="5" t="s">
        <v>2</v>
      </c>
      <c r="B47" s="5">
        <v>158</v>
      </c>
      <c r="C47" s="3"/>
      <c r="D47" s="6"/>
      <c r="E47" s="3"/>
      <c r="F47" s="3"/>
      <c r="G47" s="3"/>
    </row>
    <row r="48" spans="1:7" ht="15" x14ac:dyDescent="0.15">
      <c r="A48" s="2" t="s">
        <v>1</v>
      </c>
      <c r="B48" s="5">
        <f>B47-B46</f>
        <v>91</v>
      </c>
      <c r="C48" s="3"/>
      <c r="D48" s="6"/>
      <c r="E48" s="3"/>
      <c r="F48" s="3"/>
      <c r="G48" s="3"/>
    </row>
    <row r="49" spans="1:7" ht="15" x14ac:dyDescent="0.15">
      <c r="A49" s="5" t="s">
        <v>0</v>
      </c>
      <c r="B49" s="4">
        <f>B48/B47</f>
        <v>0.57594936708860756</v>
      </c>
      <c r="C49" s="3"/>
      <c r="D49" s="3"/>
      <c r="E49" s="3"/>
      <c r="F49" s="3"/>
      <c r="G49" s="3"/>
    </row>
    <row r="50" spans="1:7" ht="15" x14ac:dyDescent="0.15">
      <c r="A50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19" workbookViewId="0">
      <selection activeCell="B48" sqref="B48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52</v>
      </c>
      <c r="C1" s="21"/>
      <c r="D1" s="20" t="s">
        <v>51</v>
      </c>
      <c r="E1" s="19"/>
      <c r="F1" s="18"/>
      <c r="G1" s="18"/>
    </row>
    <row r="2" spans="2:7" ht="15" x14ac:dyDescent="0.15">
      <c r="B2" s="5" t="s">
        <v>50</v>
      </c>
      <c r="C2" s="3"/>
      <c r="D2" s="17" t="s">
        <v>49</v>
      </c>
      <c r="E2" s="16"/>
      <c r="F2" s="3"/>
      <c r="G2" s="3"/>
    </row>
    <row r="3" spans="2:7" ht="15" x14ac:dyDescent="0.15">
      <c r="B3" s="3" t="s">
        <v>48</v>
      </c>
      <c r="C3" s="3"/>
      <c r="D3" s="15">
        <v>184</v>
      </c>
      <c r="E3" s="14"/>
      <c r="F3" s="3"/>
      <c r="G3" s="3"/>
    </row>
    <row r="4" spans="2:7" ht="15" x14ac:dyDescent="0.15">
      <c r="B4" s="3" t="s">
        <v>47</v>
      </c>
      <c r="C4" s="3"/>
      <c r="D4" s="15">
        <v>331</v>
      </c>
      <c r="E4" s="14"/>
      <c r="F4" s="3"/>
      <c r="G4" s="3"/>
    </row>
    <row r="5" spans="2:7" ht="15" x14ac:dyDescent="0.15">
      <c r="B5" s="3" t="s">
        <v>46</v>
      </c>
      <c r="C5" s="3"/>
      <c r="D5" s="15">
        <v>2</v>
      </c>
      <c r="E5" s="14"/>
      <c r="F5" s="3"/>
      <c r="G5" s="3"/>
    </row>
    <row r="6" spans="2:7" ht="15" x14ac:dyDescent="0.15">
      <c r="B6" s="3" t="s">
        <v>45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44</v>
      </c>
      <c r="C8" s="3"/>
      <c r="D8" s="13">
        <f>SUM(D9:D30)</f>
        <v>11</v>
      </c>
      <c r="E8" s="3" t="s">
        <v>43</v>
      </c>
      <c r="F8" s="3"/>
      <c r="G8" s="13">
        <f>SUM(G9:G30)</f>
        <v>57</v>
      </c>
    </row>
    <row r="9" spans="2:7" ht="15" x14ac:dyDescent="0.15">
      <c r="B9" s="3" t="s">
        <v>42</v>
      </c>
      <c r="C9" s="3" t="s">
        <v>16</v>
      </c>
      <c r="D9" s="13">
        <v>0</v>
      </c>
      <c r="E9" s="3" t="s">
        <v>42</v>
      </c>
      <c r="F9" s="3" t="s">
        <v>16</v>
      </c>
      <c r="G9" s="13">
        <v>6</v>
      </c>
    </row>
    <row r="10" spans="2:7" ht="15" x14ac:dyDescent="0.15">
      <c r="B10" s="3" t="s">
        <v>41</v>
      </c>
      <c r="C10" s="3" t="s">
        <v>13</v>
      </c>
      <c r="D10" s="13">
        <v>3</v>
      </c>
      <c r="E10" s="3" t="s">
        <v>40</v>
      </c>
      <c r="F10" s="3" t="s">
        <v>13</v>
      </c>
      <c r="G10" s="13">
        <v>5</v>
      </c>
    </row>
    <row r="11" spans="2:7" ht="15" x14ac:dyDescent="0.15">
      <c r="B11" s="3" t="s">
        <v>39</v>
      </c>
      <c r="C11" s="3" t="s">
        <v>16</v>
      </c>
      <c r="D11" s="13">
        <v>0</v>
      </c>
      <c r="E11" s="3" t="s">
        <v>39</v>
      </c>
      <c r="F11" s="3" t="s">
        <v>16</v>
      </c>
      <c r="G11" s="13">
        <v>4</v>
      </c>
    </row>
    <row r="12" spans="2:7" ht="15" x14ac:dyDescent="0.15">
      <c r="B12" s="3" t="s">
        <v>38</v>
      </c>
      <c r="C12" s="3" t="s">
        <v>16</v>
      </c>
      <c r="D12" s="13">
        <v>0</v>
      </c>
      <c r="E12" s="3" t="s">
        <v>38</v>
      </c>
      <c r="F12" s="3" t="s">
        <v>16</v>
      </c>
      <c r="G12" s="13">
        <v>0</v>
      </c>
    </row>
    <row r="13" spans="2:7" ht="15" x14ac:dyDescent="0.15">
      <c r="B13" s="3" t="s">
        <v>37</v>
      </c>
      <c r="C13" s="3" t="s">
        <v>17</v>
      </c>
      <c r="D13" s="13">
        <v>0</v>
      </c>
      <c r="E13" s="3" t="s">
        <v>37</v>
      </c>
      <c r="F13" s="3" t="s">
        <v>17</v>
      </c>
      <c r="G13" s="13">
        <v>4</v>
      </c>
    </row>
    <row r="14" spans="2:7" ht="15" x14ac:dyDescent="0.15">
      <c r="B14" s="3" t="s">
        <v>36</v>
      </c>
      <c r="C14" s="3" t="s">
        <v>15</v>
      </c>
      <c r="D14" s="13">
        <v>0</v>
      </c>
      <c r="E14" s="3" t="s">
        <v>36</v>
      </c>
      <c r="F14" s="3" t="s">
        <v>15</v>
      </c>
      <c r="G14" s="13">
        <v>0</v>
      </c>
    </row>
    <row r="15" spans="2:7" ht="15" x14ac:dyDescent="0.15">
      <c r="B15" s="3" t="s">
        <v>35</v>
      </c>
      <c r="C15" s="3" t="s">
        <v>16</v>
      </c>
      <c r="D15" s="13">
        <v>0</v>
      </c>
      <c r="E15" s="3" t="s">
        <v>35</v>
      </c>
      <c r="F15" s="3" t="s">
        <v>16</v>
      </c>
      <c r="G15" s="13">
        <v>0</v>
      </c>
    </row>
    <row r="16" spans="2:7" ht="15" x14ac:dyDescent="0.15">
      <c r="B16" s="3" t="s">
        <v>34</v>
      </c>
      <c r="C16" s="3" t="s">
        <v>16</v>
      </c>
      <c r="D16" s="13">
        <v>1</v>
      </c>
      <c r="E16" s="3" t="s">
        <v>34</v>
      </c>
      <c r="F16" s="3" t="s">
        <v>16</v>
      </c>
      <c r="G16" s="13">
        <v>3</v>
      </c>
    </row>
    <row r="17" spans="2:7" ht="15" x14ac:dyDescent="0.15">
      <c r="B17" s="3" t="s">
        <v>33</v>
      </c>
      <c r="C17" s="3" t="s">
        <v>13</v>
      </c>
      <c r="D17" s="13">
        <v>3</v>
      </c>
      <c r="E17" s="3" t="s">
        <v>33</v>
      </c>
      <c r="F17" s="3" t="s">
        <v>13</v>
      </c>
      <c r="G17" s="13">
        <v>7</v>
      </c>
    </row>
    <row r="18" spans="2:7" ht="15" x14ac:dyDescent="0.15">
      <c r="B18" s="3" t="s">
        <v>32</v>
      </c>
      <c r="C18" s="3" t="s">
        <v>18</v>
      </c>
      <c r="D18" s="13">
        <v>0</v>
      </c>
      <c r="E18" s="3" t="s">
        <v>32</v>
      </c>
      <c r="F18" s="3" t="s">
        <v>18</v>
      </c>
      <c r="G18" s="13">
        <v>5</v>
      </c>
    </row>
    <row r="19" spans="2:7" ht="15" x14ac:dyDescent="0.15">
      <c r="B19" s="3" t="s">
        <v>31</v>
      </c>
      <c r="C19" s="3" t="s">
        <v>16</v>
      </c>
      <c r="D19" s="13">
        <v>0</v>
      </c>
      <c r="E19" s="3" t="s">
        <v>31</v>
      </c>
      <c r="F19" s="3" t="s">
        <v>16</v>
      </c>
      <c r="G19" s="13">
        <v>2</v>
      </c>
    </row>
    <row r="20" spans="2:7" ht="15" x14ac:dyDescent="0.15">
      <c r="B20" s="3" t="s">
        <v>30</v>
      </c>
      <c r="C20" s="3" t="s">
        <v>14</v>
      </c>
      <c r="D20" s="13">
        <v>1</v>
      </c>
      <c r="E20" s="3" t="s">
        <v>30</v>
      </c>
      <c r="F20" s="3" t="s">
        <v>13</v>
      </c>
      <c r="G20" s="13">
        <v>2</v>
      </c>
    </row>
    <row r="21" spans="2:7" ht="15" x14ac:dyDescent="0.15">
      <c r="B21" s="3" t="s">
        <v>29</v>
      </c>
      <c r="C21" s="3" t="s">
        <v>18</v>
      </c>
      <c r="D21" s="13">
        <v>0</v>
      </c>
      <c r="E21" s="3" t="s">
        <v>29</v>
      </c>
      <c r="F21" s="3" t="s">
        <v>18</v>
      </c>
      <c r="G21" s="13">
        <v>1</v>
      </c>
    </row>
    <row r="22" spans="2:7" ht="15" x14ac:dyDescent="0.15">
      <c r="B22" s="3" t="s">
        <v>28</v>
      </c>
      <c r="C22" s="3" t="s">
        <v>25</v>
      </c>
      <c r="D22" s="13">
        <v>0</v>
      </c>
      <c r="E22" s="3" t="s">
        <v>28</v>
      </c>
      <c r="F22" s="3" t="s">
        <v>25</v>
      </c>
      <c r="G22" s="13">
        <v>0</v>
      </c>
    </row>
    <row r="23" spans="2:7" ht="15" x14ac:dyDescent="0.15">
      <c r="B23" s="3" t="s">
        <v>27</v>
      </c>
      <c r="C23" s="3" t="s">
        <v>26</v>
      </c>
      <c r="D23" s="13">
        <v>0</v>
      </c>
      <c r="E23" s="3" t="s">
        <v>27</v>
      </c>
      <c r="F23" s="3" t="s">
        <v>26</v>
      </c>
      <c r="G23" s="13">
        <v>0</v>
      </c>
    </row>
    <row r="24" spans="2:7" ht="15" x14ac:dyDescent="0.15">
      <c r="B24" s="3" t="s">
        <v>24</v>
      </c>
      <c r="C24" s="3" t="s">
        <v>16</v>
      </c>
      <c r="D24" s="13">
        <v>0</v>
      </c>
      <c r="E24" s="3" t="s">
        <v>24</v>
      </c>
      <c r="F24" s="3" t="s">
        <v>16</v>
      </c>
      <c r="G24" s="13">
        <v>0</v>
      </c>
    </row>
    <row r="25" spans="2:7" ht="15" x14ac:dyDescent="0.15">
      <c r="B25" s="3" t="s">
        <v>23</v>
      </c>
      <c r="C25" s="3" t="s">
        <v>16</v>
      </c>
      <c r="D25" s="13">
        <v>0</v>
      </c>
      <c r="E25" s="3" t="s">
        <v>584</v>
      </c>
      <c r="F25" s="3" t="s">
        <v>16</v>
      </c>
      <c r="G25" s="13">
        <v>4</v>
      </c>
    </row>
    <row r="26" spans="2:7" ht="15" x14ac:dyDescent="0.15">
      <c r="B26" s="3" t="s">
        <v>22</v>
      </c>
      <c r="C26" s="3" t="s">
        <v>17</v>
      </c>
      <c r="D26" s="13">
        <v>0</v>
      </c>
      <c r="E26" s="3" t="s">
        <v>585</v>
      </c>
      <c r="F26" s="3" t="s">
        <v>17</v>
      </c>
      <c r="G26" s="13">
        <v>0</v>
      </c>
    </row>
    <row r="27" spans="2:7" ht="15" x14ac:dyDescent="0.15">
      <c r="B27" s="3" t="s">
        <v>573</v>
      </c>
      <c r="C27" s="3" t="s">
        <v>25</v>
      </c>
      <c r="D27" s="13">
        <v>3</v>
      </c>
      <c r="E27" s="3" t="s">
        <v>580</v>
      </c>
      <c r="F27" s="3" t="s">
        <v>25</v>
      </c>
      <c r="G27" s="13">
        <v>9</v>
      </c>
    </row>
    <row r="28" spans="2:7" ht="15" x14ac:dyDescent="0.15">
      <c r="B28" s="3" t="s">
        <v>574</v>
      </c>
      <c r="C28" s="3" t="s">
        <v>577</v>
      </c>
      <c r="D28" s="13">
        <v>0</v>
      </c>
      <c r="E28" s="3" t="s">
        <v>581</v>
      </c>
      <c r="F28" s="3" t="s">
        <v>577</v>
      </c>
      <c r="G28" s="13">
        <v>2</v>
      </c>
    </row>
    <row r="29" spans="2:7" ht="15" x14ac:dyDescent="0.15">
      <c r="B29" s="3" t="s">
        <v>575</v>
      </c>
      <c r="C29" s="3" t="s">
        <v>26</v>
      </c>
      <c r="D29" s="13">
        <v>0</v>
      </c>
      <c r="E29" s="3" t="s">
        <v>582</v>
      </c>
      <c r="F29" s="3" t="s">
        <v>26</v>
      </c>
      <c r="G29" s="13">
        <v>1</v>
      </c>
    </row>
    <row r="30" spans="2:7" ht="15" x14ac:dyDescent="0.15">
      <c r="B30" s="3" t="s">
        <v>21</v>
      </c>
      <c r="C30" s="3" t="s">
        <v>5</v>
      </c>
      <c r="D30" s="13">
        <v>0</v>
      </c>
      <c r="E30" s="3" t="s">
        <v>21</v>
      </c>
      <c r="F30" s="3" t="s">
        <v>5</v>
      </c>
      <c r="G30" s="13">
        <v>2</v>
      </c>
    </row>
    <row r="31" spans="2:7" ht="15" x14ac:dyDescent="0.15">
      <c r="B31" s="3"/>
      <c r="C31" s="3"/>
      <c r="D31" s="13"/>
      <c r="E31" s="3"/>
      <c r="F31" s="3"/>
      <c r="G31" s="3"/>
    </row>
    <row r="32" spans="2:7" ht="15" x14ac:dyDescent="0.15">
      <c r="B32" s="3"/>
      <c r="C32" s="12" t="s">
        <v>20</v>
      </c>
      <c r="D32" s="11"/>
      <c r="E32" s="3"/>
      <c r="F32" s="10" t="s">
        <v>19</v>
      </c>
      <c r="G32" s="9"/>
    </row>
    <row r="33" spans="1:7" ht="15" x14ac:dyDescent="0.15">
      <c r="B33" s="3"/>
      <c r="C33" s="7" t="s">
        <v>18</v>
      </c>
      <c r="D33" s="6">
        <f>D13+D18+D21+D26</f>
        <v>0</v>
      </c>
      <c r="E33" s="7"/>
      <c r="F33" s="7" t="s">
        <v>17</v>
      </c>
      <c r="G33" s="6">
        <f>G13+G18+G21+G26</f>
        <v>10</v>
      </c>
    </row>
    <row r="34" spans="1:7" ht="15" x14ac:dyDescent="0.15">
      <c r="B34" s="3"/>
      <c r="C34" s="7" t="s">
        <v>16</v>
      </c>
      <c r="D34" s="6">
        <f>D9+D11+D12+D15+D16+D24++D19+D25+D22+D27</f>
        <v>4</v>
      </c>
      <c r="E34" s="7"/>
      <c r="F34" s="7" t="s">
        <v>16</v>
      </c>
      <c r="G34" s="6">
        <f>G9+G11+G12+G15+G16+G24++G19+G25+G22+G27</f>
        <v>28</v>
      </c>
    </row>
    <row r="35" spans="1:7" ht="15" x14ac:dyDescent="0.15">
      <c r="B35" s="3"/>
      <c r="C35" s="7" t="s">
        <v>15</v>
      </c>
      <c r="D35" s="6">
        <f>D14+D23+D29</f>
        <v>0</v>
      </c>
      <c r="E35" s="7"/>
      <c r="F35" s="7" t="s">
        <v>15</v>
      </c>
      <c r="G35" s="6">
        <f>G14+G23+G29</f>
        <v>1</v>
      </c>
    </row>
    <row r="36" spans="1:7" ht="15" x14ac:dyDescent="0.15">
      <c r="B36" s="3"/>
      <c r="C36" s="7" t="s">
        <v>14</v>
      </c>
      <c r="D36" s="6">
        <f>D10+D17+D20</f>
        <v>7</v>
      </c>
      <c r="E36" s="7"/>
      <c r="F36" s="7" t="s">
        <v>13</v>
      </c>
      <c r="G36" s="6">
        <f>G10+G17+G20</f>
        <v>14</v>
      </c>
    </row>
    <row r="37" spans="1:7" ht="15" x14ac:dyDescent="0.15">
      <c r="B37" s="3"/>
      <c r="C37" s="7" t="s">
        <v>12</v>
      </c>
      <c r="D37" s="6">
        <v>0</v>
      </c>
      <c r="E37" s="7"/>
      <c r="F37" s="7" t="s">
        <v>12</v>
      </c>
      <c r="G37" s="6">
        <v>0</v>
      </c>
    </row>
    <row r="38" spans="1:7" ht="15" x14ac:dyDescent="0.15">
      <c r="B38" s="3"/>
      <c r="C38" s="7" t="s">
        <v>11</v>
      </c>
      <c r="D38" s="6">
        <v>0</v>
      </c>
      <c r="E38" s="7"/>
      <c r="F38" s="7" t="s">
        <v>11</v>
      </c>
      <c r="G38" s="6">
        <v>0</v>
      </c>
    </row>
    <row r="39" spans="1:7" ht="15" x14ac:dyDescent="0.15">
      <c r="B39" s="3"/>
      <c r="C39" s="7" t="s">
        <v>10</v>
      </c>
      <c r="D39" s="6">
        <v>0</v>
      </c>
      <c r="E39" s="7"/>
      <c r="F39" s="7" t="s">
        <v>10</v>
      </c>
      <c r="G39" s="6">
        <v>0</v>
      </c>
    </row>
    <row r="40" spans="1:7" ht="15" x14ac:dyDescent="0.15">
      <c r="B40" s="3"/>
      <c r="C40" s="7" t="s">
        <v>9</v>
      </c>
      <c r="D40" s="6">
        <v>0</v>
      </c>
      <c r="E40" s="7"/>
      <c r="F40" s="7" t="s">
        <v>9</v>
      </c>
      <c r="G40" s="6">
        <v>0</v>
      </c>
    </row>
    <row r="41" spans="1:7" ht="15" x14ac:dyDescent="0.15">
      <c r="B41" s="3"/>
      <c r="C41" s="7" t="s">
        <v>8</v>
      </c>
      <c r="D41" s="6">
        <f>D26</f>
        <v>0</v>
      </c>
      <c r="E41" s="7"/>
      <c r="F41" s="7" t="s">
        <v>8</v>
      </c>
      <c r="G41" s="6">
        <f>G26</f>
        <v>0</v>
      </c>
    </row>
    <row r="42" spans="1:7" ht="15" x14ac:dyDescent="0.15">
      <c r="B42" s="3"/>
      <c r="C42" s="7" t="s">
        <v>7</v>
      </c>
      <c r="D42" s="6">
        <v>0</v>
      </c>
      <c r="E42" s="7"/>
      <c r="F42" s="7" t="s">
        <v>7</v>
      </c>
      <c r="G42" s="6">
        <v>0</v>
      </c>
    </row>
    <row r="43" spans="1:7" ht="15" x14ac:dyDescent="0.15">
      <c r="B43" s="3"/>
      <c r="C43" s="7" t="s">
        <v>6</v>
      </c>
      <c r="D43" s="6">
        <f>D28</f>
        <v>0</v>
      </c>
      <c r="E43" s="7"/>
      <c r="F43" s="7" t="s">
        <v>6</v>
      </c>
      <c r="G43" s="6">
        <f>G28</f>
        <v>2</v>
      </c>
    </row>
    <row r="44" spans="1:7" ht="15" x14ac:dyDescent="0.15">
      <c r="B44" s="3"/>
      <c r="C44" s="7" t="s">
        <v>5</v>
      </c>
      <c r="D44" s="6">
        <f>D30</f>
        <v>0</v>
      </c>
      <c r="E44" s="7"/>
      <c r="F44" s="7" t="s">
        <v>5</v>
      </c>
      <c r="G44" s="6">
        <f>G30</f>
        <v>2</v>
      </c>
    </row>
    <row r="45" spans="1:7" ht="15" x14ac:dyDescent="0.15">
      <c r="B45" s="8"/>
      <c r="C45" s="7" t="s">
        <v>4</v>
      </c>
      <c r="D45" s="6">
        <v>0</v>
      </c>
      <c r="E45" s="7"/>
      <c r="F45" s="7" t="s">
        <v>4</v>
      </c>
      <c r="G45" s="6">
        <v>0</v>
      </c>
    </row>
    <row r="46" spans="1:7" ht="15" x14ac:dyDescent="0.15">
      <c r="A46" s="5" t="s">
        <v>3</v>
      </c>
      <c r="B46" s="5">
        <v>92.5</v>
      </c>
      <c r="C46" s="3"/>
      <c r="D46" s="6"/>
      <c r="E46" s="3"/>
      <c r="F46" s="3"/>
      <c r="G46" s="3"/>
    </row>
    <row r="47" spans="1:7" ht="15" x14ac:dyDescent="0.15">
      <c r="A47" s="5" t="s">
        <v>2</v>
      </c>
      <c r="B47" s="5">
        <v>240.5</v>
      </c>
      <c r="C47" s="3"/>
      <c r="D47" s="6"/>
      <c r="E47" s="3"/>
      <c r="F47" s="3"/>
      <c r="G47" s="3"/>
    </row>
    <row r="48" spans="1:7" ht="15" x14ac:dyDescent="0.15">
      <c r="A48" s="2" t="s">
        <v>1</v>
      </c>
      <c r="B48" s="5">
        <f>B47-B46</f>
        <v>148</v>
      </c>
      <c r="C48" s="3"/>
      <c r="D48" s="6"/>
      <c r="E48" s="3"/>
      <c r="F48" s="3"/>
      <c r="G48" s="3"/>
    </row>
    <row r="49" spans="1:7" ht="15" x14ac:dyDescent="0.15">
      <c r="A49" s="5" t="s">
        <v>0</v>
      </c>
      <c r="B49" s="4">
        <f>B48/B47</f>
        <v>0.61538461538461542</v>
      </c>
      <c r="C49" s="3"/>
      <c r="D49" s="3"/>
      <c r="E49" s="3"/>
      <c r="F49" s="3"/>
      <c r="G49" s="3"/>
    </row>
    <row r="50" spans="1:7" ht="15" x14ac:dyDescent="0.15">
      <c r="A50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16" workbookViewId="0">
      <selection activeCell="F49" sqref="F49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52</v>
      </c>
      <c r="C1" s="21"/>
      <c r="D1" s="20" t="s">
        <v>51</v>
      </c>
      <c r="E1" s="19"/>
      <c r="F1" s="18"/>
      <c r="G1" s="18"/>
    </row>
    <row r="2" spans="2:7" ht="15" x14ac:dyDescent="0.15">
      <c r="B2" s="5" t="s">
        <v>50</v>
      </c>
      <c r="C2" s="3"/>
      <c r="D2" s="17" t="s">
        <v>49</v>
      </c>
      <c r="E2" s="16"/>
      <c r="F2" s="3"/>
      <c r="G2" s="3"/>
    </row>
    <row r="3" spans="2:7" ht="15" x14ac:dyDescent="0.15">
      <c r="B3" s="3" t="s">
        <v>48</v>
      </c>
      <c r="C3" s="3"/>
      <c r="D3" s="15">
        <v>184</v>
      </c>
      <c r="E3" s="14"/>
      <c r="F3" s="3"/>
      <c r="G3" s="3"/>
    </row>
    <row r="4" spans="2:7" ht="15" x14ac:dyDescent="0.15">
      <c r="B4" s="3" t="s">
        <v>47</v>
      </c>
      <c r="C4" s="3"/>
      <c r="D4" s="15">
        <v>331</v>
      </c>
      <c r="E4" s="14"/>
      <c r="F4" s="3"/>
      <c r="G4" s="3"/>
    </row>
    <row r="5" spans="2:7" ht="15" x14ac:dyDescent="0.15">
      <c r="B5" s="3" t="s">
        <v>46</v>
      </c>
      <c r="C5" s="3"/>
      <c r="D5" s="15">
        <v>2</v>
      </c>
      <c r="E5" s="14"/>
      <c r="F5" s="3"/>
      <c r="G5" s="3"/>
    </row>
    <row r="6" spans="2:7" ht="15" x14ac:dyDescent="0.15">
      <c r="B6" s="3" t="s">
        <v>45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44</v>
      </c>
      <c r="C8" s="3"/>
      <c r="D8" s="13">
        <f>SUM(D9:D30)</f>
        <v>6</v>
      </c>
      <c r="E8" s="3" t="s">
        <v>43</v>
      </c>
      <c r="F8" s="3"/>
      <c r="G8" s="13">
        <f>SUM(G9:G30)</f>
        <v>63</v>
      </c>
    </row>
    <row r="9" spans="2:7" ht="15" x14ac:dyDescent="0.15">
      <c r="B9" s="3" t="s">
        <v>42</v>
      </c>
      <c r="C9" s="3" t="s">
        <v>16</v>
      </c>
      <c r="D9" s="13">
        <v>0</v>
      </c>
      <c r="E9" s="3" t="s">
        <v>42</v>
      </c>
      <c r="F9" s="3" t="s">
        <v>16</v>
      </c>
      <c r="G9" s="13">
        <v>6</v>
      </c>
    </row>
    <row r="10" spans="2:7" ht="15" x14ac:dyDescent="0.15">
      <c r="B10" s="3" t="s">
        <v>41</v>
      </c>
      <c r="C10" s="3" t="s">
        <v>13</v>
      </c>
      <c r="D10" s="13">
        <v>0</v>
      </c>
      <c r="E10" s="3" t="s">
        <v>40</v>
      </c>
      <c r="F10" s="3" t="s">
        <v>13</v>
      </c>
      <c r="G10" s="13">
        <v>5</v>
      </c>
    </row>
    <row r="11" spans="2:7" ht="15" x14ac:dyDescent="0.15">
      <c r="B11" s="3" t="s">
        <v>39</v>
      </c>
      <c r="C11" s="3" t="s">
        <v>16</v>
      </c>
      <c r="D11" s="13">
        <v>0</v>
      </c>
      <c r="E11" s="3" t="s">
        <v>39</v>
      </c>
      <c r="F11" s="3" t="s">
        <v>16</v>
      </c>
      <c r="G11" s="13">
        <v>4</v>
      </c>
    </row>
    <row r="12" spans="2:7" ht="15" x14ac:dyDescent="0.15">
      <c r="B12" s="3" t="s">
        <v>38</v>
      </c>
      <c r="C12" s="3" t="s">
        <v>16</v>
      </c>
      <c r="D12" s="13">
        <v>0</v>
      </c>
      <c r="E12" s="3" t="s">
        <v>38</v>
      </c>
      <c r="F12" s="3" t="s">
        <v>16</v>
      </c>
      <c r="G12" s="13">
        <v>0</v>
      </c>
    </row>
    <row r="13" spans="2:7" ht="15" x14ac:dyDescent="0.15">
      <c r="B13" s="3" t="s">
        <v>37</v>
      </c>
      <c r="C13" s="3" t="s">
        <v>17</v>
      </c>
      <c r="D13" s="13">
        <v>0</v>
      </c>
      <c r="E13" s="3" t="s">
        <v>37</v>
      </c>
      <c r="F13" s="3" t="s">
        <v>17</v>
      </c>
      <c r="G13" s="13">
        <v>4</v>
      </c>
    </row>
    <row r="14" spans="2:7" ht="15" x14ac:dyDescent="0.15">
      <c r="B14" s="3" t="s">
        <v>36</v>
      </c>
      <c r="C14" s="3" t="s">
        <v>15</v>
      </c>
      <c r="D14" s="13">
        <v>0</v>
      </c>
      <c r="E14" s="3" t="s">
        <v>36</v>
      </c>
      <c r="F14" s="3" t="s">
        <v>15</v>
      </c>
      <c r="G14" s="13">
        <v>0</v>
      </c>
    </row>
    <row r="15" spans="2:7" ht="15" x14ac:dyDescent="0.15">
      <c r="B15" s="3" t="s">
        <v>35</v>
      </c>
      <c r="C15" s="3" t="s">
        <v>16</v>
      </c>
      <c r="D15" s="13">
        <v>1</v>
      </c>
      <c r="E15" s="3" t="s">
        <v>35</v>
      </c>
      <c r="F15" s="3" t="s">
        <v>16</v>
      </c>
      <c r="G15" s="13">
        <v>1</v>
      </c>
    </row>
    <row r="16" spans="2:7" ht="15" x14ac:dyDescent="0.15">
      <c r="B16" s="3" t="s">
        <v>34</v>
      </c>
      <c r="C16" s="3" t="s">
        <v>16</v>
      </c>
      <c r="D16" s="13">
        <v>0</v>
      </c>
      <c r="E16" s="3" t="s">
        <v>34</v>
      </c>
      <c r="F16" s="3" t="s">
        <v>16</v>
      </c>
      <c r="G16" s="13">
        <v>3</v>
      </c>
    </row>
    <row r="17" spans="2:7" ht="15" x14ac:dyDescent="0.15">
      <c r="B17" s="3" t="s">
        <v>33</v>
      </c>
      <c r="C17" s="3" t="s">
        <v>13</v>
      </c>
      <c r="D17" s="13">
        <v>0</v>
      </c>
      <c r="E17" s="3" t="s">
        <v>33</v>
      </c>
      <c r="F17" s="3" t="s">
        <v>13</v>
      </c>
      <c r="G17" s="13">
        <v>7</v>
      </c>
    </row>
    <row r="18" spans="2:7" ht="15" x14ac:dyDescent="0.15">
      <c r="B18" s="3" t="s">
        <v>32</v>
      </c>
      <c r="C18" s="3" t="s">
        <v>18</v>
      </c>
      <c r="D18" s="13">
        <v>0</v>
      </c>
      <c r="E18" s="3" t="s">
        <v>32</v>
      </c>
      <c r="F18" s="3" t="s">
        <v>18</v>
      </c>
      <c r="G18" s="13">
        <v>5</v>
      </c>
    </row>
    <row r="19" spans="2:7" ht="15" x14ac:dyDescent="0.15">
      <c r="B19" s="3" t="s">
        <v>31</v>
      </c>
      <c r="C19" s="3" t="s">
        <v>16</v>
      </c>
      <c r="D19" s="13">
        <v>0</v>
      </c>
      <c r="E19" s="3" t="s">
        <v>31</v>
      </c>
      <c r="F19" s="3" t="s">
        <v>16</v>
      </c>
      <c r="G19" s="13">
        <v>2</v>
      </c>
    </row>
    <row r="20" spans="2:7" ht="15" x14ac:dyDescent="0.15">
      <c r="B20" s="3" t="s">
        <v>30</v>
      </c>
      <c r="C20" s="3" t="s">
        <v>14</v>
      </c>
      <c r="D20" s="13">
        <v>1</v>
      </c>
      <c r="E20" s="3" t="s">
        <v>30</v>
      </c>
      <c r="F20" s="3" t="s">
        <v>13</v>
      </c>
      <c r="G20" s="13">
        <v>3</v>
      </c>
    </row>
    <row r="21" spans="2:7" ht="15" x14ac:dyDescent="0.15">
      <c r="B21" s="3" t="s">
        <v>29</v>
      </c>
      <c r="C21" s="3" t="s">
        <v>18</v>
      </c>
      <c r="D21" s="13">
        <v>0</v>
      </c>
      <c r="E21" s="3" t="s">
        <v>29</v>
      </c>
      <c r="F21" s="3" t="s">
        <v>18</v>
      </c>
      <c r="G21" s="13">
        <v>1</v>
      </c>
    </row>
    <row r="22" spans="2:7" ht="15" x14ac:dyDescent="0.15">
      <c r="B22" s="3" t="s">
        <v>28</v>
      </c>
      <c r="C22" s="3" t="s">
        <v>25</v>
      </c>
      <c r="D22" s="13">
        <v>0</v>
      </c>
      <c r="E22" s="3" t="s">
        <v>28</v>
      </c>
      <c r="F22" s="3" t="s">
        <v>25</v>
      </c>
      <c r="G22" s="13">
        <v>0</v>
      </c>
    </row>
    <row r="23" spans="2:7" ht="15" x14ac:dyDescent="0.15">
      <c r="B23" s="3" t="s">
        <v>27</v>
      </c>
      <c r="C23" s="3" t="s">
        <v>26</v>
      </c>
      <c r="D23" s="13">
        <v>0</v>
      </c>
      <c r="E23" s="3" t="s">
        <v>27</v>
      </c>
      <c r="F23" s="3" t="s">
        <v>26</v>
      </c>
      <c r="G23" s="13">
        <v>0</v>
      </c>
    </row>
    <row r="24" spans="2:7" ht="15" x14ac:dyDescent="0.15">
      <c r="B24" s="3" t="s">
        <v>24</v>
      </c>
      <c r="C24" s="3" t="s">
        <v>16</v>
      </c>
      <c r="D24" s="13">
        <v>0</v>
      </c>
      <c r="E24" s="3" t="s">
        <v>24</v>
      </c>
      <c r="F24" s="3" t="s">
        <v>16</v>
      </c>
      <c r="G24" s="13">
        <v>0</v>
      </c>
    </row>
    <row r="25" spans="2:7" ht="15" x14ac:dyDescent="0.15">
      <c r="B25" s="3" t="s">
        <v>23</v>
      </c>
      <c r="C25" s="3" t="s">
        <v>16</v>
      </c>
      <c r="D25" s="13">
        <v>0</v>
      </c>
      <c r="E25" s="3" t="s">
        <v>584</v>
      </c>
      <c r="F25" s="3" t="s">
        <v>16</v>
      </c>
      <c r="G25" s="13">
        <v>4</v>
      </c>
    </row>
    <row r="26" spans="2:7" ht="15" x14ac:dyDescent="0.15">
      <c r="B26" s="3" t="s">
        <v>22</v>
      </c>
      <c r="C26" s="3" t="s">
        <v>17</v>
      </c>
      <c r="D26" s="13">
        <v>0</v>
      </c>
      <c r="E26" s="3" t="s">
        <v>585</v>
      </c>
      <c r="F26" s="3" t="s">
        <v>17</v>
      </c>
      <c r="G26" s="13">
        <v>0</v>
      </c>
    </row>
    <row r="27" spans="2:7" ht="15" x14ac:dyDescent="0.15">
      <c r="B27" s="3" t="s">
        <v>573</v>
      </c>
      <c r="C27" s="3" t="s">
        <v>25</v>
      </c>
      <c r="D27" s="13">
        <v>4</v>
      </c>
      <c r="E27" s="3" t="s">
        <v>580</v>
      </c>
      <c r="F27" s="3" t="s">
        <v>25</v>
      </c>
      <c r="G27" s="13">
        <v>13</v>
      </c>
    </row>
    <row r="28" spans="2:7" ht="15" x14ac:dyDescent="0.15">
      <c r="B28" s="3" t="s">
        <v>574</v>
      </c>
      <c r="C28" s="3" t="s">
        <v>577</v>
      </c>
      <c r="D28" s="13">
        <v>0</v>
      </c>
      <c r="E28" s="3" t="s">
        <v>581</v>
      </c>
      <c r="F28" s="3" t="s">
        <v>577</v>
      </c>
      <c r="G28" s="13">
        <v>2</v>
      </c>
    </row>
    <row r="29" spans="2:7" ht="15" x14ac:dyDescent="0.15">
      <c r="B29" s="3" t="s">
        <v>575</v>
      </c>
      <c r="C29" s="3" t="s">
        <v>26</v>
      </c>
      <c r="D29" s="13">
        <v>0</v>
      </c>
      <c r="E29" s="3" t="s">
        <v>582</v>
      </c>
      <c r="F29" s="3" t="s">
        <v>26</v>
      </c>
      <c r="G29" s="13">
        <v>1</v>
      </c>
    </row>
    <row r="30" spans="2:7" ht="15" x14ac:dyDescent="0.15">
      <c r="B30" s="3" t="s">
        <v>21</v>
      </c>
      <c r="C30" s="3" t="s">
        <v>5</v>
      </c>
      <c r="D30" s="13">
        <v>0</v>
      </c>
      <c r="E30" s="3" t="s">
        <v>21</v>
      </c>
      <c r="F30" s="3" t="s">
        <v>5</v>
      </c>
      <c r="G30" s="13">
        <v>2</v>
      </c>
    </row>
    <row r="31" spans="2:7" ht="15" x14ac:dyDescent="0.15">
      <c r="B31" s="3"/>
      <c r="C31" s="3"/>
      <c r="D31" s="13"/>
      <c r="E31" s="3"/>
      <c r="F31" s="3"/>
      <c r="G31" s="3"/>
    </row>
    <row r="32" spans="2:7" ht="15" x14ac:dyDescent="0.15">
      <c r="B32" s="3"/>
      <c r="C32" s="12" t="s">
        <v>20</v>
      </c>
      <c r="D32" s="11"/>
      <c r="E32" s="3"/>
      <c r="F32" s="10" t="s">
        <v>19</v>
      </c>
      <c r="G32" s="9"/>
    </row>
    <row r="33" spans="1:7" ht="15" x14ac:dyDescent="0.15">
      <c r="B33" s="3"/>
      <c r="C33" s="7" t="s">
        <v>18</v>
      </c>
      <c r="D33" s="6">
        <f>D13+D18+D21+D26</f>
        <v>0</v>
      </c>
      <c r="E33" s="7"/>
      <c r="F33" s="7" t="s">
        <v>17</v>
      </c>
      <c r="G33" s="6">
        <f>G13+G18+G21+G26</f>
        <v>10</v>
      </c>
    </row>
    <row r="34" spans="1:7" ht="15" x14ac:dyDescent="0.15">
      <c r="B34" s="3"/>
      <c r="C34" s="7" t="s">
        <v>16</v>
      </c>
      <c r="D34" s="6">
        <f>D9+D11+D12+D15+D16+D24++D19+D25+D22+D27</f>
        <v>5</v>
      </c>
      <c r="E34" s="7"/>
      <c r="F34" s="7" t="s">
        <v>16</v>
      </c>
      <c r="G34" s="6">
        <f>G9+G11+G12+G15+G16+G24++G19+G25+G22+G27</f>
        <v>33</v>
      </c>
    </row>
    <row r="35" spans="1:7" ht="15" x14ac:dyDescent="0.15">
      <c r="B35" s="3"/>
      <c r="C35" s="7" t="s">
        <v>15</v>
      </c>
      <c r="D35" s="6">
        <f>D14+D23+D29</f>
        <v>0</v>
      </c>
      <c r="E35" s="7"/>
      <c r="F35" s="7" t="s">
        <v>15</v>
      </c>
      <c r="G35" s="6">
        <f>G14+G23+G29</f>
        <v>1</v>
      </c>
    </row>
    <row r="36" spans="1:7" ht="15" x14ac:dyDescent="0.15">
      <c r="B36" s="3"/>
      <c r="C36" s="7" t="s">
        <v>14</v>
      </c>
      <c r="D36" s="6">
        <f>D10+D17+D20</f>
        <v>1</v>
      </c>
      <c r="E36" s="7"/>
      <c r="F36" s="7" t="s">
        <v>13</v>
      </c>
      <c r="G36" s="6">
        <f>G10+G17+G20</f>
        <v>15</v>
      </c>
    </row>
    <row r="37" spans="1:7" ht="15" x14ac:dyDescent="0.15">
      <c r="B37" s="3"/>
      <c r="C37" s="7" t="s">
        <v>12</v>
      </c>
      <c r="D37" s="6">
        <v>0</v>
      </c>
      <c r="E37" s="7"/>
      <c r="F37" s="7" t="s">
        <v>12</v>
      </c>
      <c r="G37" s="6">
        <v>0</v>
      </c>
    </row>
    <row r="38" spans="1:7" ht="15" x14ac:dyDescent="0.15">
      <c r="B38" s="3"/>
      <c r="C38" s="7" t="s">
        <v>11</v>
      </c>
      <c r="D38" s="6">
        <v>0</v>
      </c>
      <c r="E38" s="7"/>
      <c r="F38" s="7" t="s">
        <v>11</v>
      </c>
      <c r="G38" s="6">
        <v>0</v>
      </c>
    </row>
    <row r="39" spans="1:7" ht="15" x14ac:dyDescent="0.15">
      <c r="B39" s="3"/>
      <c r="C39" s="7" t="s">
        <v>10</v>
      </c>
      <c r="D39" s="6">
        <v>0</v>
      </c>
      <c r="E39" s="7"/>
      <c r="F39" s="7" t="s">
        <v>10</v>
      </c>
      <c r="G39" s="6">
        <v>0</v>
      </c>
    </row>
    <row r="40" spans="1:7" ht="15" x14ac:dyDescent="0.15">
      <c r="B40" s="3"/>
      <c r="C40" s="7" t="s">
        <v>9</v>
      </c>
      <c r="D40" s="6">
        <v>0</v>
      </c>
      <c r="E40" s="7"/>
      <c r="F40" s="7" t="s">
        <v>9</v>
      </c>
      <c r="G40" s="6">
        <v>0</v>
      </c>
    </row>
    <row r="41" spans="1:7" ht="15" x14ac:dyDescent="0.15">
      <c r="B41" s="3"/>
      <c r="C41" s="7" t="s">
        <v>8</v>
      </c>
      <c r="D41" s="6">
        <f>D26</f>
        <v>0</v>
      </c>
      <c r="E41" s="7"/>
      <c r="F41" s="7" t="s">
        <v>8</v>
      </c>
      <c r="G41" s="6">
        <f>G26</f>
        <v>0</v>
      </c>
    </row>
    <row r="42" spans="1:7" ht="15" x14ac:dyDescent="0.15">
      <c r="B42" s="3"/>
      <c r="C42" s="7" t="s">
        <v>7</v>
      </c>
      <c r="D42" s="6">
        <v>0</v>
      </c>
      <c r="E42" s="7"/>
      <c r="F42" s="7" t="s">
        <v>7</v>
      </c>
      <c r="G42" s="6">
        <v>0</v>
      </c>
    </row>
    <row r="43" spans="1:7" ht="15" x14ac:dyDescent="0.15">
      <c r="B43" s="3"/>
      <c r="C43" s="7" t="s">
        <v>6</v>
      </c>
      <c r="D43" s="6">
        <f>D28</f>
        <v>0</v>
      </c>
      <c r="E43" s="7"/>
      <c r="F43" s="7" t="s">
        <v>6</v>
      </c>
      <c r="G43" s="6">
        <f>G28</f>
        <v>2</v>
      </c>
    </row>
    <row r="44" spans="1:7" ht="15" x14ac:dyDescent="0.15">
      <c r="B44" s="3"/>
      <c r="C44" s="7" t="s">
        <v>5</v>
      </c>
      <c r="D44" s="6">
        <f>D30</f>
        <v>0</v>
      </c>
      <c r="E44" s="7"/>
      <c r="F44" s="7" t="s">
        <v>5</v>
      </c>
      <c r="G44" s="6">
        <f>G30</f>
        <v>2</v>
      </c>
    </row>
    <row r="45" spans="1:7" ht="15" x14ac:dyDescent="0.15">
      <c r="B45" s="8"/>
      <c r="C45" s="7" t="s">
        <v>4</v>
      </c>
      <c r="D45" s="6">
        <v>0</v>
      </c>
      <c r="E45" s="7"/>
      <c r="F45" s="7" t="s">
        <v>4</v>
      </c>
      <c r="G45" s="6">
        <v>0</v>
      </c>
    </row>
    <row r="46" spans="1:7" ht="15" x14ac:dyDescent="0.15">
      <c r="A46" s="5" t="s">
        <v>3</v>
      </c>
      <c r="B46" s="5">
        <v>49.5</v>
      </c>
      <c r="C46" s="3"/>
      <c r="D46" s="6"/>
      <c r="E46" s="3"/>
      <c r="F46" s="3"/>
      <c r="G46" s="3"/>
    </row>
    <row r="47" spans="1:7" ht="15" x14ac:dyDescent="0.15">
      <c r="A47" s="5" t="s">
        <v>2</v>
      </c>
      <c r="B47" s="5">
        <v>110</v>
      </c>
      <c r="C47" s="3"/>
      <c r="D47" s="6"/>
      <c r="E47" s="3"/>
      <c r="F47" s="3"/>
      <c r="G47" s="3"/>
    </row>
    <row r="48" spans="1:7" ht="15" x14ac:dyDescent="0.15">
      <c r="A48" s="2" t="s">
        <v>1</v>
      </c>
      <c r="B48" s="5">
        <f>B47-B46</f>
        <v>60.5</v>
      </c>
      <c r="C48" s="3"/>
      <c r="D48" s="6"/>
      <c r="E48" s="3"/>
      <c r="F48" s="3"/>
      <c r="G48" s="3"/>
    </row>
    <row r="49" spans="1:7" ht="15" x14ac:dyDescent="0.15">
      <c r="A49" s="5" t="s">
        <v>0</v>
      </c>
      <c r="B49" s="4">
        <f>B48/B47</f>
        <v>0.55000000000000004</v>
      </c>
      <c r="C49" s="3"/>
      <c r="D49" s="3"/>
      <c r="E49" s="3"/>
      <c r="F49" s="3"/>
      <c r="G49" s="3"/>
    </row>
    <row r="50" spans="1:7" ht="15" x14ac:dyDescent="0.15">
      <c r="A50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13" workbookViewId="0">
      <selection activeCell="B48" sqref="B48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52</v>
      </c>
      <c r="C1" s="21"/>
      <c r="D1" s="20" t="s">
        <v>51</v>
      </c>
      <c r="E1" s="19"/>
      <c r="F1" s="18"/>
      <c r="G1" s="18"/>
    </row>
    <row r="2" spans="2:7" ht="15" x14ac:dyDescent="0.15">
      <c r="B2" s="5" t="s">
        <v>50</v>
      </c>
      <c r="C2" s="3"/>
      <c r="D2" s="17" t="s">
        <v>49</v>
      </c>
      <c r="E2" s="16"/>
      <c r="F2" s="3"/>
      <c r="G2" s="3"/>
    </row>
    <row r="3" spans="2:7" ht="15" x14ac:dyDescent="0.15">
      <c r="B3" s="3" t="s">
        <v>48</v>
      </c>
      <c r="C3" s="3"/>
      <c r="D3" s="15">
        <v>184</v>
      </c>
      <c r="E3" s="14"/>
      <c r="F3" s="3"/>
      <c r="G3" s="3"/>
    </row>
    <row r="4" spans="2:7" ht="15" x14ac:dyDescent="0.15">
      <c r="B4" s="3" t="s">
        <v>47</v>
      </c>
      <c r="C4" s="3"/>
      <c r="D4" s="15">
        <v>331</v>
      </c>
      <c r="E4" s="14"/>
      <c r="F4" s="3"/>
      <c r="G4" s="3"/>
    </row>
    <row r="5" spans="2:7" ht="15" x14ac:dyDescent="0.15">
      <c r="B5" s="3" t="s">
        <v>46</v>
      </c>
      <c r="C5" s="3"/>
      <c r="D5" s="15">
        <v>2</v>
      </c>
      <c r="E5" s="14"/>
      <c r="F5" s="3"/>
      <c r="G5" s="3"/>
    </row>
    <row r="6" spans="2:7" ht="15" x14ac:dyDescent="0.15">
      <c r="B6" s="3" t="s">
        <v>45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44</v>
      </c>
      <c r="C8" s="3"/>
      <c r="D8" s="13">
        <f>SUM(D9:D30)</f>
        <v>14</v>
      </c>
      <c r="E8" s="3" t="s">
        <v>43</v>
      </c>
      <c r="F8" s="3"/>
      <c r="G8" s="13">
        <f>SUM(G9:G30)</f>
        <v>14</v>
      </c>
    </row>
    <row r="9" spans="2:7" ht="15" x14ac:dyDescent="0.15">
      <c r="B9" s="3" t="s">
        <v>42</v>
      </c>
      <c r="C9" s="3" t="s">
        <v>16</v>
      </c>
      <c r="D9" s="13">
        <v>0</v>
      </c>
      <c r="E9" s="3" t="s">
        <v>42</v>
      </c>
      <c r="F9" s="3" t="s">
        <v>16</v>
      </c>
      <c r="G9" s="13">
        <v>0</v>
      </c>
    </row>
    <row r="10" spans="2:7" ht="15" x14ac:dyDescent="0.15">
      <c r="B10" s="3" t="s">
        <v>41</v>
      </c>
      <c r="C10" s="3" t="s">
        <v>13</v>
      </c>
      <c r="D10" s="13">
        <v>1</v>
      </c>
      <c r="E10" s="3" t="s">
        <v>40</v>
      </c>
      <c r="F10" s="3" t="s">
        <v>13</v>
      </c>
      <c r="G10" s="13">
        <v>1</v>
      </c>
    </row>
    <row r="11" spans="2:7" ht="15" x14ac:dyDescent="0.15">
      <c r="B11" s="3" t="s">
        <v>39</v>
      </c>
      <c r="C11" s="3" t="s">
        <v>16</v>
      </c>
      <c r="D11" s="13">
        <v>2</v>
      </c>
      <c r="E11" s="3" t="s">
        <v>39</v>
      </c>
      <c r="F11" s="3" t="s">
        <v>16</v>
      </c>
      <c r="G11" s="13">
        <v>2</v>
      </c>
    </row>
    <row r="12" spans="2:7" ht="15" x14ac:dyDescent="0.15">
      <c r="B12" s="3" t="s">
        <v>38</v>
      </c>
      <c r="C12" s="3" t="s">
        <v>16</v>
      </c>
      <c r="D12" s="13">
        <v>0</v>
      </c>
      <c r="E12" s="3" t="s">
        <v>38</v>
      </c>
      <c r="F12" s="3" t="s">
        <v>16</v>
      </c>
      <c r="G12" s="13">
        <v>0</v>
      </c>
    </row>
    <row r="13" spans="2:7" ht="15" x14ac:dyDescent="0.15">
      <c r="B13" s="3" t="s">
        <v>37</v>
      </c>
      <c r="C13" s="3" t="s">
        <v>17</v>
      </c>
      <c r="D13" s="13">
        <v>0</v>
      </c>
      <c r="E13" s="3" t="s">
        <v>37</v>
      </c>
      <c r="F13" s="3" t="s">
        <v>17</v>
      </c>
      <c r="G13" s="13">
        <v>0</v>
      </c>
    </row>
    <row r="14" spans="2:7" ht="15" x14ac:dyDescent="0.15">
      <c r="B14" s="3" t="s">
        <v>36</v>
      </c>
      <c r="C14" s="3" t="s">
        <v>15</v>
      </c>
      <c r="D14" s="13">
        <v>2</v>
      </c>
      <c r="E14" s="3" t="s">
        <v>36</v>
      </c>
      <c r="F14" s="3" t="s">
        <v>15</v>
      </c>
      <c r="G14" s="13">
        <v>2</v>
      </c>
    </row>
    <row r="15" spans="2:7" ht="15" x14ac:dyDescent="0.15">
      <c r="B15" s="3" t="s">
        <v>35</v>
      </c>
      <c r="C15" s="3" t="s">
        <v>16</v>
      </c>
      <c r="D15" s="13">
        <v>0</v>
      </c>
      <c r="E15" s="3" t="s">
        <v>35</v>
      </c>
      <c r="F15" s="3" t="s">
        <v>16</v>
      </c>
      <c r="G15" s="13">
        <v>0</v>
      </c>
    </row>
    <row r="16" spans="2:7" ht="15" x14ac:dyDescent="0.15">
      <c r="B16" s="3" t="s">
        <v>34</v>
      </c>
      <c r="C16" s="3" t="s">
        <v>16</v>
      </c>
      <c r="D16" s="13">
        <v>0</v>
      </c>
      <c r="E16" s="3" t="s">
        <v>34</v>
      </c>
      <c r="F16" s="3" t="s">
        <v>16</v>
      </c>
      <c r="G16" s="13">
        <v>0</v>
      </c>
    </row>
    <row r="17" spans="2:7" ht="15" x14ac:dyDescent="0.15">
      <c r="B17" s="3" t="s">
        <v>33</v>
      </c>
      <c r="C17" s="3" t="s">
        <v>13</v>
      </c>
      <c r="D17" s="13">
        <v>0</v>
      </c>
      <c r="E17" s="3" t="s">
        <v>33</v>
      </c>
      <c r="F17" s="3" t="s">
        <v>13</v>
      </c>
      <c r="G17" s="13">
        <v>0</v>
      </c>
    </row>
    <row r="18" spans="2:7" ht="15" x14ac:dyDescent="0.15">
      <c r="B18" s="3" t="s">
        <v>32</v>
      </c>
      <c r="C18" s="3" t="s">
        <v>18</v>
      </c>
      <c r="D18" s="13">
        <v>1</v>
      </c>
      <c r="E18" s="3" t="s">
        <v>32</v>
      </c>
      <c r="F18" s="3" t="s">
        <v>18</v>
      </c>
      <c r="G18" s="13">
        <v>1</v>
      </c>
    </row>
    <row r="19" spans="2:7" ht="15" x14ac:dyDescent="0.15">
      <c r="B19" s="3" t="s">
        <v>31</v>
      </c>
      <c r="C19" s="3" t="s">
        <v>16</v>
      </c>
      <c r="D19" s="13">
        <v>1</v>
      </c>
      <c r="E19" s="3" t="s">
        <v>31</v>
      </c>
      <c r="F19" s="3" t="s">
        <v>16</v>
      </c>
      <c r="G19" s="13">
        <v>1</v>
      </c>
    </row>
    <row r="20" spans="2:7" ht="15" x14ac:dyDescent="0.15">
      <c r="B20" s="3" t="s">
        <v>30</v>
      </c>
      <c r="C20" s="3" t="s">
        <v>14</v>
      </c>
      <c r="D20" s="13">
        <v>1</v>
      </c>
      <c r="E20" s="3" t="s">
        <v>30</v>
      </c>
      <c r="F20" s="3" t="s">
        <v>13</v>
      </c>
      <c r="G20" s="13">
        <v>1</v>
      </c>
    </row>
    <row r="21" spans="2:7" ht="15" x14ac:dyDescent="0.15">
      <c r="B21" s="3" t="s">
        <v>29</v>
      </c>
      <c r="C21" s="3" t="s">
        <v>18</v>
      </c>
      <c r="D21" s="13">
        <v>0</v>
      </c>
      <c r="E21" s="3" t="s">
        <v>29</v>
      </c>
      <c r="F21" s="3" t="s">
        <v>18</v>
      </c>
      <c r="G21" s="13">
        <v>0</v>
      </c>
    </row>
    <row r="22" spans="2:7" ht="15" x14ac:dyDescent="0.15">
      <c r="B22" s="3" t="s">
        <v>28</v>
      </c>
      <c r="C22" s="3" t="s">
        <v>25</v>
      </c>
      <c r="D22" s="13">
        <v>0</v>
      </c>
      <c r="E22" s="3" t="s">
        <v>28</v>
      </c>
      <c r="F22" s="3" t="s">
        <v>25</v>
      </c>
      <c r="G22" s="13">
        <v>0</v>
      </c>
    </row>
    <row r="23" spans="2:7" ht="15" x14ac:dyDescent="0.15">
      <c r="B23" s="3" t="s">
        <v>27</v>
      </c>
      <c r="C23" s="3" t="s">
        <v>26</v>
      </c>
      <c r="D23" s="13">
        <v>4</v>
      </c>
      <c r="E23" s="3" t="s">
        <v>27</v>
      </c>
      <c r="F23" s="3" t="s">
        <v>26</v>
      </c>
      <c r="G23" s="13">
        <v>4</v>
      </c>
    </row>
    <row r="24" spans="2:7" ht="15" x14ac:dyDescent="0.15">
      <c r="B24" s="3" t="s">
        <v>24</v>
      </c>
      <c r="C24" s="3" t="s">
        <v>16</v>
      </c>
      <c r="D24" s="13">
        <v>0</v>
      </c>
      <c r="E24" s="3" t="s">
        <v>24</v>
      </c>
      <c r="F24" s="3" t="s">
        <v>16</v>
      </c>
      <c r="G24" s="13">
        <v>0</v>
      </c>
    </row>
    <row r="25" spans="2:7" ht="15" x14ac:dyDescent="0.15">
      <c r="B25" s="3" t="s">
        <v>23</v>
      </c>
      <c r="C25" s="3" t="s">
        <v>16</v>
      </c>
      <c r="D25" s="13">
        <v>0</v>
      </c>
      <c r="E25" s="3" t="s">
        <v>584</v>
      </c>
      <c r="F25" s="3" t="s">
        <v>16</v>
      </c>
      <c r="G25" s="13">
        <v>0</v>
      </c>
    </row>
    <row r="26" spans="2:7" ht="15" x14ac:dyDescent="0.15">
      <c r="B26" s="3" t="s">
        <v>22</v>
      </c>
      <c r="C26" s="3" t="s">
        <v>17</v>
      </c>
      <c r="D26" s="13">
        <v>0</v>
      </c>
      <c r="E26" s="3" t="s">
        <v>585</v>
      </c>
      <c r="F26" s="3" t="s">
        <v>17</v>
      </c>
      <c r="G26" s="13">
        <v>0</v>
      </c>
    </row>
    <row r="27" spans="2:7" ht="15" x14ac:dyDescent="0.15">
      <c r="B27" s="3" t="s">
        <v>573</v>
      </c>
      <c r="C27" s="3" t="s">
        <v>25</v>
      </c>
      <c r="D27" s="13">
        <v>1</v>
      </c>
      <c r="E27" s="3" t="s">
        <v>580</v>
      </c>
      <c r="F27" s="3" t="s">
        <v>25</v>
      </c>
      <c r="G27" s="13">
        <v>1</v>
      </c>
    </row>
    <row r="28" spans="2:7" ht="15" x14ac:dyDescent="0.15">
      <c r="B28" s="3" t="s">
        <v>574</v>
      </c>
      <c r="C28" s="3" t="s">
        <v>577</v>
      </c>
      <c r="D28" s="13">
        <v>0</v>
      </c>
      <c r="E28" s="3" t="s">
        <v>581</v>
      </c>
      <c r="F28" s="3" t="s">
        <v>577</v>
      </c>
      <c r="G28" s="13">
        <v>0</v>
      </c>
    </row>
    <row r="29" spans="2:7" ht="15" x14ac:dyDescent="0.15">
      <c r="B29" s="3" t="s">
        <v>575</v>
      </c>
      <c r="C29" s="3" t="s">
        <v>26</v>
      </c>
      <c r="D29" s="13">
        <v>0</v>
      </c>
      <c r="E29" s="3" t="s">
        <v>582</v>
      </c>
      <c r="F29" s="3" t="s">
        <v>26</v>
      </c>
      <c r="G29" s="13">
        <v>0</v>
      </c>
    </row>
    <row r="30" spans="2:7" ht="15" x14ac:dyDescent="0.15">
      <c r="B30" s="3" t="s">
        <v>21</v>
      </c>
      <c r="C30" s="3" t="s">
        <v>5</v>
      </c>
      <c r="D30" s="13">
        <v>1</v>
      </c>
      <c r="E30" s="3" t="s">
        <v>21</v>
      </c>
      <c r="F30" s="3" t="s">
        <v>5</v>
      </c>
      <c r="G30" s="13">
        <v>1</v>
      </c>
    </row>
    <row r="31" spans="2:7" ht="15" x14ac:dyDescent="0.15">
      <c r="B31" s="3"/>
      <c r="C31" s="3"/>
      <c r="D31" s="13"/>
      <c r="E31" s="3"/>
      <c r="F31" s="3"/>
      <c r="G31" s="3"/>
    </row>
    <row r="32" spans="2:7" ht="15" x14ac:dyDescent="0.15">
      <c r="B32" s="3"/>
      <c r="C32" s="12" t="s">
        <v>20</v>
      </c>
      <c r="D32" s="11"/>
      <c r="E32" s="3"/>
      <c r="F32" s="10" t="s">
        <v>19</v>
      </c>
      <c r="G32" s="9"/>
    </row>
    <row r="33" spans="1:7" ht="15" x14ac:dyDescent="0.15">
      <c r="B33" s="3"/>
      <c r="C33" s="7" t="s">
        <v>18</v>
      </c>
      <c r="D33" s="6">
        <f>D13+D18+D21+D26</f>
        <v>1</v>
      </c>
      <c r="E33" s="7"/>
      <c r="F33" s="7" t="s">
        <v>17</v>
      </c>
      <c r="G33" s="6">
        <f>G13+G18+G21+G26</f>
        <v>1</v>
      </c>
    </row>
    <row r="34" spans="1:7" ht="15" x14ac:dyDescent="0.15">
      <c r="B34" s="3"/>
      <c r="C34" s="7" t="s">
        <v>16</v>
      </c>
      <c r="D34" s="6">
        <f>D9+D11+D12+D15+D16+D24++D19+D25+D22+D27</f>
        <v>4</v>
      </c>
      <c r="E34" s="7"/>
      <c r="F34" s="7" t="s">
        <v>16</v>
      </c>
      <c r="G34" s="6">
        <f>G9+G11+G12+G15+G16+G24++G19+G25+G22+G27</f>
        <v>4</v>
      </c>
    </row>
    <row r="35" spans="1:7" ht="15" x14ac:dyDescent="0.15">
      <c r="B35" s="3"/>
      <c r="C35" s="7" t="s">
        <v>15</v>
      </c>
      <c r="D35" s="6">
        <f>D14+D23+D29</f>
        <v>6</v>
      </c>
      <c r="E35" s="7"/>
      <c r="F35" s="7" t="s">
        <v>15</v>
      </c>
      <c r="G35" s="6">
        <f>G14+G23+G29</f>
        <v>6</v>
      </c>
    </row>
    <row r="36" spans="1:7" ht="15" x14ac:dyDescent="0.15">
      <c r="B36" s="3"/>
      <c r="C36" s="7" t="s">
        <v>14</v>
      </c>
      <c r="D36" s="6">
        <f>D10+D17+D20</f>
        <v>2</v>
      </c>
      <c r="E36" s="7"/>
      <c r="F36" s="7" t="s">
        <v>13</v>
      </c>
      <c r="G36" s="6">
        <f>G10+G17+G20</f>
        <v>2</v>
      </c>
    </row>
    <row r="37" spans="1:7" ht="15" x14ac:dyDescent="0.15">
      <c r="B37" s="3"/>
      <c r="C37" s="7" t="s">
        <v>12</v>
      </c>
      <c r="D37" s="6">
        <v>0</v>
      </c>
      <c r="E37" s="7"/>
      <c r="F37" s="7" t="s">
        <v>12</v>
      </c>
      <c r="G37" s="6">
        <v>0</v>
      </c>
    </row>
    <row r="38" spans="1:7" ht="15" x14ac:dyDescent="0.15">
      <c r="B38" s="3"/>
      <c r="C38" s="7" t="s">
        <v>11</v>
      </c>
      <c r="D38" s="6">
        <v>0</v>
      </c>
      <c r="E38" s="7"/>
      <c r="F38" s="7" t="s">
        <v>11</v>
      </c>
      <c r="G38" s="6">
        <v>0</v>
      </c>
    </row>
    <row r="39" spans="1:7" ht="15" x14ac:dyDescent="0.15">
      <c r="B39" s="3"/>
      <c r="C39" s="7" t="s">
        <v>10</v>
      </c>
      <c r="D39" s="6">
        <v>0</v>
      </c>
      <c r="E39" s="7"/>
      <c r="F39" s="7" t="s">
        <v>10</v>
      </c>
      <c r="G39" s="6">
        <v>0</v>
      </c>
    </row>
    <row r="40" spans="1:7" ht="15" x14ac:dyDescent="0.15">
      <c r="B40" s="3"/>
      <c r="C40" s="7" t="s">
        <v>9</v>
      </c>
      <c r="D40" s="6">
        <v>0</v>
      </c>
      <c r="E40" s="7"/>
      <c r="F40" s="7" t="s">
        <v>9</v>
      </c>
      <c r="G40" s="6">
        <v>0</v>
      </c>
    </row>
    <row r="41" spans="1:7" ht="15" x14ac:dyDescent="0.15">
      <c r="B41" s="3"/>
      <c r="C41" s="7" t="s">
        <v>8</v>
      </c>
      <c r="D41" s="6">
        <f>D26</f>
        <v>0</v>
      </c>
      <c r="E41" s="7"/>
      <c r="F41" s="7" t="s">
        <v>8</v>
      </c>
      <c r="G41" s="6">
        <f>G26</f>
        <v>0</v>
      </c>
    </row>
    <row r="42" spans="1:7" ht="15" x14ac:dyDescent="0.15">
      <c r="B42" s="3"/>
      <c r="C42" s="7" t="s">
        <v>7</v>
      </c>
      <c r="D42" s="6">
        <v>0</v>
      </c>
      <c r="E42" s="7"/>
      <c r="F42" s="7" t="s">
        <v>7</v>
      </c>
      <c r="G42" s="6">
        <v>0</v>
      </c>
    </row>
    <row r="43" spans="1:7" ht="15" x14ac:dyDescent="0.15">
      <c r="B43" s="3"/>
      <c r="C43" s="7" t="s">
        <v>6</v>
      </c>
      <c r="D43" s="6">
        <f>D28</f>
        <v>0</v>
      </c>
      <c r="E43" s="7"/>
      <c r="F43" s="7" t="s">
        <v>6</v>
      </c>
      <c r="G43" s="6">
        <f>G28</f>
        <v>0</v>
      </c>
    </row>
    <row r="44" spans="1:7" ht="15" x14ac:dyDescent="0.15">
      <c r="B44" s="3"/>
      <c r="C44" s="7" t="s">
        <v>5</v>
      </c>
      <c r="D44" s="6">
        <f>D30</f>
        <v>1</v>
      </c>
      <c r="E44" s="7"/>
      <c r="F44" s="7" t="s">
        <v>5</v>
      </c>
      <c r="G44" s="6">
        <f>G30</f>
        <v>1</v>
      </c>
    </row>
    <row r="45" spans="1:7" ht="15" x14ac:dyDescent="0.15">
      <c r="B45" s="8"/>
      <c r="C45" s="7" t="s">
        <v>4</v>
      </c>
      <c r="D45" s="6">
        <v>0</v>
      </c>
      <c r="E45" s="7"/>
      <c r="F45" s="7" t="s">
        <v>4</v>
      </c>
      <c r="G45" s="6">
        <v>0</v>
      </c>
    </row>
    <row r="46" spans="1:7" ht="15" x14ac:dyDescent="0.15">
      <c r="A46" s="5" t="s">
        <v>3</v>
      </c>
      <c r="B46" s="5">
        <v>118.5</v>
      </c>
      <c r="C46" s="3"/>
      <c r="D46" s="6"/>
      <c r="E46" s="3"/>
      <c r="F46" s="3"/>
      <c r="G46" s="3"/>
    </row>
    <row r="47" spans="1:7" ht="15" x14ac:dyDescent="0.15">
      <c r="A47" s="5" t="s">
        <v>2</v>
      </c>
      <c r="B47" s="5">
        <v>326.89999999999998</v>
      </c>
      <c r="C47" s="3"/>
      <c r="D47" s="6"/>
      <c r="E47" s="3"/>
      <c r="F47" s="3"/>
      <c r="G47" s="3"/>
    </row>
    <row r="48" spans="1:7" ht="15" x14ac:dyDescent="0.15">
      <c r="A48" s="2" t="s">
        <v>1</v>
      </c>
      <c r="B48" s="5">
        <f>B47-B46</f>
        <v>208.39999999999998</v>
      </c>
      <c r="C48" s="3"/>
      <c r="D48" s="6"/>
      <c r="E48" s="3"/>
      <c r="F48" s="3"/>
      <c r="G48" s="3"/>
    </row>
    <row r="49" spans="1:7" ht="15" x14ac:dyDescent="0.15">
      <c r="A49" s="5" t="s">
        <v>0</v>
      </c>
      <c r="B49" s="4">
        <f>B48/B47</f>
        <v>0.63750382379932702</v>
      </c>
      <c r="C49" s="3"/>
      <c r="D49" s="3"/>
      <c r="E49" s="3"/>
      <c r="F49" s="3"/>
      <c r="G49" s="3"/>
    </row>
    <row r="50" spans="1:7" ht="15" x14ac:dyDescent="0.15">
      <c r="A50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4" workbookViewId="0">
      <selection activeCell="H8" sqref="H8:H31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52</v>
      </c>
      <c r="C1" s="21"/>
      <c r="D1" s="20" t="s">
        <v>51</v>
      </c>
      <c r="E1" s="19"/>
      <c r="F1" s="18"/>
      <c r="G1" s="18"/>
    </row>
    <row r="2" spans="2:7" ht="15" x14ac:dyDescent="0.15">
      <c r="B2" s="5" t="s">
        <v>50</v>
      </c>
      <c r="C2" s="3"/>
      <c r="D2" s="17" t="s">
        <v>49</v>
      </c>
      <c r="E2" s="16"/>
      <c r="F2" s="3"/>
      <c r="G2" s="3"/>
    </row>
    <row r="3" spans="2:7" ht="15" x14ac:dyDescent="0.15">
      <c r="B3" s="3" t="s">
        <v>48</v>
      </c>
      <c r="C3" s="3"/>
      <c r="D3" s="15">
        <v>184</v>
      </c>
      <c r="E3" s="14"/>
      <c r="F3" s="3"/>
      <c r="G3" s="3"/>
    </row>
    <row r="4" spans="2:7" ht="15" x14ac:dyDescent="0.15">
      <c r="B4" s="3" t="s">
        <v>47</v>
      </c>
      <c r="C4" s="3"/>
      <c r="D4" s="15">
        <v>331</v>
      </c>
      <c r="E4" s="14"/>
      <c r="F4" s="3"/>
      <c r="G4" s="3"/>
    </row>
    <row r="5" spans="2:7" ht="15" x14ac:dyDescent="0.15">
      <c r="B5" s="3" t="s">
        <v>46</v>
      </c>
      <c r="C5" s="3"/>
      <c r="D5" s="15">
        <v>2</v>
      </c>
      <c r="E5" s="14"/>
      <c r="F5" s="3"/>
      <c r="G5" s="3"/>
    </row>
    <row r="6" spans="2:7" ht="15" x14ac:dyDescent="0.15">
      <c r="B6" s="3" t="s">
        <v>45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44</v>
      </c>
      <c r="C8" s="3"/>
      <c r="D8" s="13">
        <f>SUM(D9:D30)</f>
        <v>6</v>
      </c>
      <c r="E8" s="3" t="s">
        <v>43</v>
      </c>
      <c r="F8" s="3"/>
      <c r="G8" s="13">
        <f>SUM(G9:G30)</f>
        <v>20</v>
      </c>
    </row>
    <row r="9" spans="2:7" ht="15" x14ac:dyDescent="0.15">
      <c r="B9" s="3" t="s">
        <v>42</v>
      </c>
      <c r="C9" s="3" t="s">
        <v>16</v>
      </c>
      <c r="D9" s="13">
        <v>0</v>
      </c>
      <c r="E9" s="3" t="s">
        <v>42</v>
      </c>
      <c r="F9" s="3" t="s">
        <v>16</v>
      </c>
      <c r="G9" s="13">
        <v>0</v>
      </c>
    </row>
    <row r="10" spans="2:7" ht="15" x14ac:dyDescent="0.15">
      <c r="B10" s="3" t="s">
        <v>41</v>
      </c>
      <c r="C10" s="3" t="s">
        <v>13</v>
      </c>
      <c r="D10" s="13">
        <v>0</v>
      </c>
      <c r="E10" s="3" t="s">
        <v>40</v>
      </c>
      <c r="F10" s="3" t="s">
        <v>13</v>
      </c>
      <c r="G10" s="13">
        <v>1</v>
      </c>
    </row>
    <row r="11" spans="2:7" ht="15" x14ac:dyDescent="0.15">
      <c r="B11" s="3" t="s">
        <v>39</v>
      </c>
      <c r="C11" s="3" t="s">
        <v>16</v>
      </c>
      <c r="D11" s="13">
        <v>0</v>
      </c>
      <c r="E11" s="3" t="s">
        <v>39</v>
      </c>
      <c r="F11" s="3" t="s">
        <v>16</v>
      </c>
      <c r="G11" s="13">
        <v>2</v>
      </c>
    </row>
    <row r="12" spans="2:7" ht="15" x14ac:dyDescent="0.15">
      <c r="B12" s="3" t="s">
        <v>38</v>
      </c>
      <c r="C12" s="3" t="s">
        <v>16</v>
      </c>
      <c r="D12" s="13">
        <v>0</v>
      </c>
      <c r="E12" s="3" t="s">
        <v>38</v>
      </c>
      <c r="F12" s="3" t="s">
        <v>16</v>
      </c>
      <c r="G12" s="13">
        <v>0</v>
      </c>
    </row>
    <row r="13" spans="2:7" ht="15" x14ac:dyDescent="0.15">
      <c r="B13" s="3" t="s">
        <v>37</v>
      </c>
      <c r="C13" s="3" t="s">
        <v>17</v>
      </c>
      <c r="D13" s="13">
        <v>0</v>
      </c>
      <c r="E13" s="3" t="s">
        <v>37</v>
      </c>
      <c r="F13" s="3" t="s">
        <v>17</v>
      </c>
      <c r="G13" s="13">
        <v>0</v>
      </c>
    </row>
    <row r="14" spans="2:7" ht="15" x14ac:dyDescent="0.15">
      <c r="B14" s="3" t="s">
        <v>36</v>
      </c>
      <c r="C14" s="3" t="s">
        <v>15</v>
      </c>
      <c r="D14" s="13">
        <v>0</v>
      </c>
      <c r="E14" s="3" t="s">
        <v>36</v>
      </c>
      <c r="F14" s="3" t="s">
        <v>15</v>
      </c>
      <c r="G14" s="13">
        <v>2</v>
      </c>
    </row>
    <row r="15" spans="2:7" ht="15" x14ac:dyDescent="0.15">
      <c r="B15" s="3" t="s">
        <v>35</v>
      </c>
      <c r="C15" s="3" t="s">
        <v>16</v>
      </c>
      <c r="D15" s="13">
        <v>0</v>
      </c>
      <c r="E15" s="3" t="s">
        <v>35</v>
      </c>
      <c r="F15" s="3" t="s">
        <v>16</v>
      </c>
      <c r="G15" s="13">
        <v>0</v>
      </c>
    </row>
    <row r="16" spans="2:7" ht="15" x14ac:dyDescent="0.15">
      <c r="B16" s="3" t="s">
        <v>34</v>
      </c>
      <c r="C16" s="3" t="s">
        <v>16</v>
      </c>
      <c r="D16" s="13">
        <v>2</v>
      </c>
      <c r="E16" s="3" t="s">
        <v>34</v>
      </c>
      <c r="F16" s="3" t="s">
        <v>16</v>
      </c>
      <c r="G16" s="13">
        <v>2</v>
      </c>
    </row>
    <row r="17" spans="2:7" ht="15" x14ac:dyDescent="0.15">
      <c r="B17" s="3" t="s">
        <v>33</v>
      </c>
      <c r="C17" s="3" t="s">
        <v>13</v>
      </c>
      <c r="D17" s="13">
        <v>0</v>
      </c>
      <c r="E17" s="3" t="s">
        <v>33</v>
      </c>
      <c r="F17" s="3" t="s">
        <v>13</v>
      </c>
      <c r="G17" s="13">
        <v>0</v>
      </c>
    </row>
    <row r="18" spans="2:7" ht="15" x14ac:dyDescent="0.15">
      <c r="B18" s="3" t="s">
        <v>32</v>
      </c>
      <c r="C18" s="3" t="s">
        <v>18</v>
      </c>
      <c r="D18" s="13">
        <v>2</v>
      </c>
      <c r="E18" s="3" t="s">
        <v>32</v>
      </c>
      <c r="F18" s="3" t="s">
        <v>18</v>
      </c>
      <c r="G18" s="13">
        <v>3</v>
      </c>
    </row>
    <row r="19" spans="2:7" ht="15" x14ac:dyDescent="0.15">
      <c r="B19" s="3" t="s">
        <v>31</v>
      </c>
      <c r="C19" s="3" t="s">
        <v>16</v>
      </c>
      <c r="D19" s="13">
        <v>0</v>
      </c>
      <c r="E19" s="3" t="s">
        <v>31</v>
      </c>
      <c r="F19" s="3" t="s">
        <v>16</v>
      </c>
      <c r="G19" s="13">
        <v>1</v>
      </c>
    </row>
    <row r="20" spans="2:7" ht="15" x14ac:dyDescent="0.15">
      <c r="B20" s="3" t="s">
        <v>30</v>
      </c>
      <c r="C20" s="3" t="s">
        <v>14</v>
      </c>
      <c r="D20" s="13">
        <v>0</v>
      </c>
      <c r="E20" s="3" t="s">
        <v>30</v>
      </c>
      <c r="F20" s="3" t="s">
        <v>13</v>
      </c>
      <c r="G20" s="13">
        <v>1</v>
      </c>
    </row>
    <row r="21" spans="2:7" ht="15" x14ac:dyDescent="0.15">
      <c r="B21" s="3" t="s">
        <v>29</v>
      </c>
      <c r="C21" s="3" t="s">
        <v>18</v>
      </c>
      <c r="D21" s="13">
        <v>0</v>
      </c>
      <c r="E21" s="3" t="s">
        <v>29</v>
      </c>
      <c r="F21" s="3" t="s">
        <v>18</v>
      </c>
      <c r="G21" s="13">
        <v>0</v>
      </c>
    </row>
    <row r="22" spans="2:7" ht="15" x14ac:dyDescent="0.15">
      <c r="B22" s="3" t="s">
        <v>28</v>
      </c>
      <c r="C22" s="3" t="s">
        <v>25</v>
      </c>
      <c r="D22" s="13">
        <v>0</v>
      </c>
      <c r="E22" s="3" t="s">
        <v>28</v>
      </c>
      <c r="F22" s="3" t="s">
        <v>25</v>
      </c>
      <c r="G22" s="13">
        <v>0</v>
      </c>
    </row>
    <row r="23" spans="2:7" ht="15" x14ac:dyDescent="0.15">
      <c r="B23" s="3" t="s">
        <v>27</v>
      </c>
      <c r="C23" s="3" t="s">
        <v>26</v>
      </c>
      <c r="D23" s="13">
        <v>0</v>
      </c>
      <c r="E23" s="3" t="s">
        <v>27</v>
      </c>
      <c r="F23" s="3" t="s">
        <v>26</v>
      </c>
      <c r="G23" s="13">
        <v>4</v>
      </c>
    </row>
    <row r="24" spans="2:7" ht="15" x14ac:dyDescent="0.15">
      <c r="B24" s="3" t="s">
        <v>24</v>
      </c>
      <c r="C24" s="3" t="s">
        <v>16</v>
      </c>
      <c r="D24" s="13">
        <v>0</v>
      </c>
      <c r="E24" s="3" t="s">
        <v>24</v>
      </c>
      <c r="F24" s="3" t="s">
        <v>16</v>
      </c>
      <c r="G24" s="13">
        <v>0</v>
      </c>
    </row>
    <row r="25" spans="2:7" ht="15" x14ac:dyDescent="0.15">
      <c r="B25" s="3" t="s">
        <v>23</v>
      </c>
      <c r="C25" s="3" t="s">
        <v>16</v>
      </c>
      <c r="D25" s="13">
        <v>0</v>
      </c>
      <c r="E25" s="3" t="s">
        <v>584</v>
      </c>
      <c r="F25" s="3" t="s">
        <v>16</v>
      </c>
      <c r="G25" s="13">
        <v>0</v>
      </c>
    </row>
    <row r="26" spans="2:7" ht="15" x14ac:dyDescent="0.15">
      <c r="B26" s="3" t="s">
        <v>22</v>
      </c>
      <c r="C26" s="3" t="s">
        <v>17</v>
      </c>
      <c r="D26" s="13">
        <v>0</v>
      </c>
      <c r="E26" s="3" t="s">
        <v>585</v>
      </c>
      <c r="F26" s="3" t="s">
        <v>17</v>
      </c>
      <c r="G26" s="13">
        <v>0</v>
      </c>
    </row>
    <row r="27" spans="2:7" ht="15" x14ac:dyDescent="0.15">
      <c r="B27" s="3" t="s">
        <v>573</v>
      </c>
      <c r="C27" s="3" t="s">
        <v>25</v>
      </c>
      <c r="D27" s="13">
        <v>2</v>
      </c>
      <c r="E27" s="3" t="s">
        <v>580</v>
      </c>
      <c r="F27" s="3" t="s">
        <v>25</v>
      </c>
      <c r="G27" s="13">
        <v>3</v>
      </c>
    </row>
    <row r="28" spans="2:7" ht="15" x14ac:dyDescent="0.15">
      <c r="B28" s="3" t="s">
        <v>574</v>
      </c>
      <c r="C28" s="3" t="s">
        <v>577</v>
      </c>
      <c r="D28" s="13">
        <v>0</v>
      </c>
      <c r="E28" s="3" t="s">
        <v>581</v>
      </c>
      <c r="F28" s="3" t="s">
        <v>577</v>
      </c>
      <c r="G28" s="13">
        <v>0</v>
      </c>
    </row>
    <row r="29" spans="2:7" ht="15" x14ac:dyDescent="0.15">
      <c r="B29" s="3" t="s">
        <v>575</v>
      </c>
      <c r="C29" s="3" t="s">
        <v>26</v>
      </c>
      <c r="D29" s="13">
        <v>0</v>
      </c>
      <c r="E29" s="3" t="s">
        <v>582</v>
      </c>
      <c r="F29" s="3" t="s">
        <v>26</v>
      </c>
      <c r="G29" s="13">
        <v>0</v>
      </c>
    </row>
    <row r="30" spans="2:7" ht="15" x14ac:dyDescent="0.15">
      <c r="B30" s="3" t="s">
        <v>21</v>
      </c>
      <c r="C30" s="3" t="s">
        <v>5</v>
      </c>
      <c r="D30" s="13">
        <v>0</v>
      </c>
      <c r="E30" s="3" t="s">
        <v>21</v>
      </c>
      <c r="F30" s="3" t="s">
        <v>5</v>
      </c>
      <c r="G30" s="13">
        <v>1</v>
      </c>
    </row>
    <row r="31" spans="2:7" ht="15" x14ac:dyDescent="0.15">
      <c r="B31" s="3"/>
      <c r="C31" s="3"/>
      <c r="D31" s="13"/>
      <c r="E31" s="3"/>
      <c r="F31" s="3"/>
      <c r="G31" s="3"/>
    </row>
    <row r="32" spans="2:7" ht="15" x14ac:dyDescent="0.15">
      <c r="B32" s="3"/>
      <c r="C32" s="12" t="s">
        <v>20</v>
      </c>
      <c r="D32" s="11"/>
      <c r="E32" s="3"/>
      <c r="F32" s="10" t="s">
        <v>19</v>
      </c>
      <c r="G32" s="9"/>
    </row>
    <row r="33" spans="1:7" ht="15" x14ac:dyDescent="0.15">
      <c r="B33" s="3"/>
      <c r="C33" s="7" t="s">
        <v>18</v>
      </c>
      <c r="D33" s="6">
        <f>D13+D18+D21+D26</f>
        <v>2</v>
      </c>
      <c r="E33" s="7"/>
      <c r="F33" s="7" t="s">
        <v>17</v>
      </c>
      <c r="G33" s="6">
        <f>G13+G18+G21+G26</f>
        <v>3</v>
      </c>
    </row>
    <row r="34" spans="1:7" ht="15" x14ac:dyDescent="0.15">
      <c r="B34" s="3"/>
      <c r="C34" s="7" t="s">
        <v>16</v>
      </c>
      <c r="D34" s="6">
        <f>D9+D11+D12+D15+D16+D24++D19+D25+D22+D27</f>
        <v>4</v>
      </c>
      <c r="E34" s="7"/>
      <c r="F34" s="7" t="s">
        <v>16</v>
      </c>
      <c r="G34" s="6">
        <f>G9+G11+G12+G15+G16+G24++G19+G25+G22+G27</f>
        <v>8</v>
      </c>
    </row>
    <row r="35" spans="1:7" ht="15" x14ac:dyDescent="0.15">
      <c r="B35" s="3"/>
      <c r="C35" s="7" t="s">
        <v>15</v>
      </c>
      <c r="D35" s="6">
        <f>D14+D23+D29</f>
        <v>0</v>
      </c>
      <c r="E35" s="7"/>
      <c r="F35" s="7" t="s">
        <v>15</v>
      </c>
      <c r="G35" s="6">
        <f>G14+G23+G29</f>
        <v>6</v>
      </c>
    </row>
    <row r="36" spans="1:7" ht="15" x14ac:dyDescent="0.15">
      <c r="B36" s="3"/>
      <c r="C36" s="7" t="s">
        <v>14</v>
      </c>
      <c r="D36" s="6">
        <f>D10+D17+D20</f>
        <v>0</v>
      </c>
      <c r="E36" s="7"/>
      <c r="F36" s="7" t="s">
        <v>13</v>
      </c>
      <c r="G36" s="6">
        <f>G10+G17+G20</f>
        <v>2</v>
      </c>
    </row>
    <row r="37" spans="1:7" ht="15" x14ac:dyDescent="0.15">
      <c r="B37" s="3"/>
      <c r="C37" s="7" t="s">
        <v>12</v>
      </c>
      <c r="D37" s="6">
        <v>0</v>
      </c>
      <c r="E37" s="7"/>
      <c r="F37" s="7" t="s">
        <v>12</v>
      </c>
      <c r="G37" s="6">
        <v>0</v>
      </c>
    </row>
    <row r="38" spans="1:7" ht="15" x14ac:dyDescent="0.15">
      <c r="B38" s="3"/>
      <c r="C38" s="7" t="s">
        <v>11</v>
      </c>
      <c r="D38" s="6">
        <v>0</v>
      </c>
      <c r="E38" s="7"/>
      <c r="F38" s="7" t="s">
        <v>11</v>
      </c>
      <c r="G38" s="6">
        <v>0</v>
      </c>
    </row>
    <row r="39" spans="1:7" ht="15" x14ac:dyDescent="0.15">
      <c r="B39" s="3"/>
      <c r="C39" s="7" t="s">
        <v>10</v>
      </c>
      <c r="D39" s="6">
        <v>0</v>
      </c>
      <c r="E39" s="7"/>
      <c r="F39" s="7" t="s">
        <v>10</v>
      </c>
      <c r="G39" s="6">
        <v>0</v>
      </c>
    </row>
    <row r="40" spans="1:7" ht="15" x14ac:dyDescent="0.15">
      <c r="B40" s="3"/>
      <c r="C40" s="7" t="s">
        <v>9</v>
      </c>
      <c r="D40" s="6">
        <v>0</v>
      </c>
      <c r="E40" s="7"/>
      <c r="F40" s="7" t="s">
        <v>9</v>
      </c>
      <c r="G40" s="6">
        <v>0</v>
      </c>
    </row>
    <row r="41" spans="1:7" ht="15" x14ac:dyDescent="0.15">
      <c r="B41" s="3"/>
      <c r="C41" s="7" t="s">
        <v>8</v>
      </c>
      <c r="D41" s="6">
        <f>D26</f>
        <v>0</v>
      </c>
      <c r="E41" s="7"/>
      <c r="F41" s="7" t="s">
        <v>8</v>
      </c>
      <c r="G41" s="6">
        <f>G26</f>
        <v>0</v>
      </c>
    </row>
    <row r="42" spans="1:7" ht="15" x14ac:dyDescent="0.15">
      <c r="B42" s="3"/>
      <c r="C42" s="7" t="s">
        <v>7</v>
      </c>
      <c r="D42" s="6">
        <v>0</v>
      </c>
      <c r="E42" s="7"/>
      <c r="F42" s="7" t="s">
        <v>7</v>
      </c>
      <c r="G42" s="6">
        <v>0</v>
      </c>
    </row>
    <row r="43" spans="1:7" ht="15" x14ac:dyDescent="0.15">
      <c r="B43" s="3"/>
      <c r="C43" s="7" t="s">
        <v>6</v>
      </c>
      <c r="D43" s="6">
        <f>D28</f>
        <v>0</v>
      </c>
      <c r="E43" s="7"/>
      <c r="F43" s="7" t="s">
        <v>6</v>
      </c>
      <c r="G43" s="6">
        <f>G28</f>
        <v>0</v>
      </c>
    </row>
    <row r="44" spans="1:7" ht="15" x14ac:dyDescent="0.15">
      <c r="B44" s="3"/>
      <c r="C44" s="7" t="s">
        <v>5</v>
      </c>
      <c r="D44" s="6">
        <f>D30</f>
        <v>0</v>
      </c>
      <c r="E44" s="7"/>
      <c r="F44" s="7" t="s">
        <v>5</v>
      </c>
      <c r="G44" s="6">
        <f>G30</f>
        <v>1</v>
      </c>
    </row>
    <row r="45" spans="1:7" ht="15" x14ac:dyDescent="0.15">
      <c r="B45" s="8"/>
      <c r="C45" s="7" t="s">
        <v>4</v>
      </c>
      <c r="D45" s="6">
        <v>0</v>
      </c>
      <c r="E45" s="7"/>
      <c r="F45" s="7" t="s">
        <v>4</v>
      </c>
      <c r="G45" s="6">
        <v>0</v>
      </c>
    </row>
    <row r="46" spans="1:7" ht="15" x14ac:dyDescent="0.15">
      <c r="A46" s="5" t="s">
        <v>3</v>
      </c>
      <c r="B46" s="5">
        <v>50</v>
      </c>
      <c r="C46" s="3"/>
      <c r="D46" s="6"/>
      <c r="E46" s="3"/>
      <c r="F46" s="3"/>
      <c r="G46" s="3"/>
    </row>
    <row r="47" spans="1:7" ht="15" x14ac:dyDescent="0.15">
      <c r="A47" s="5" t="s">
        <v>2</v>
      </c>
      <c r="B47" s="5">
        <v>142.9</v>
      </c>
      <c r="C47" s="3"/>
      <c r="D47" s="6"/>
      <c r="E47" s="3"/>
      <c r="F47" s="3"/>
      <c r="G47" s="3"/>
    </row>
    <row r="48" spans="1:7" ht="15" x14ac:dyDescent="0.15">
      <c r="A48" s="2" t="s">
        <v>1</v>
      </c>
      <c r="B48" s="5">
        <f>B47-B46</f>
        <v>92.9</v>
      </c>
      <c r="C48" s="3"/>
      <c r="D48" s="6"/>
      <c r="E48" s="3"/>
      <c r="F48" s="3"/>
      <c r="G48" s="3"/>
    </row>
    <row r="49" spans="1:7" ht="15" x14ac:dyDescent="0.15">
      <c r="A49" s="5" t="s">
        <v>0</v>
      </c>
      <c r="B49" s="4">
        <f>B48/B47</f>
        <v>0.65010496850944721</v>
      </c>
      <c r="C49" s="3"/>
      <c r="D49" s="3"/>
      <c r="E49" s="3"/>
      <c r="F49" s="3"/>
      <c r="G49" s="3"/>
    </row>
    <row r="50" spans="1:7" ht="15" x14ac:dyDescent="0.15">
      <c r="A50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19" workbookViewId="0">
      <selection activeCell="D33" sqref="D33:D45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8" ht="16.5" x14ac:dyDescent="0.15">
      <c r="B1" s="21" t="s">
        <v>52</v>
      </c>
      <c r="C1" s="21"/>
      <c r="D1" s="20" t="s">
        <v>51</v>
      </c>
      <c r="E1" s="19"/>
      <c r="F1" s="18"/>
      <c r="G1" s="18"/>
    </row>
    <row r="2" spans="2:8" ht="15" x14ac:dyDescent="0.15">
      <c r="B2" s="5" t="s">
        <v>50</v>
      </c>
      <c r="C2" s="3"/>
      <c r="D2" s="17" t="s">
        <v>49</v>
      </c>
      <c r="E2" s="16"/>
      <c r="F2" s="3"/>
      <c r="G2" s="3"/>
    </row>
    <row r="3" spans="2:8" ht="15" x14ac:dyDescent="0.15">
      <c r="B3" s="3" t="s">
        <v>48</v>
      </c>
      <c r="C3" s="3"/>
      <c r="D3" s="15">
        <v>184</v>
      </c>
      <c r="E3" s="14"/>
      <c r="F3" s="3"/>
      <c r="G3" s="3"/>
    </row>
    <row r="4" spans="2:8" ht="15" x14ac:dyDescent="0.15">
      <c r="B4" s="3" t="s">
        <v>47</v>
      </c>
      <c r="C4" s="3"/>
      <c r="D4" s="15">
        <v>331</v>
      </c>
      <c r="E4" s="14"/>
      <c r="F4" s="3"/>
      <c r="G4" s="3"/>
    </row>
    <row r="5" spans="2:8" ht="15" x14ac:dyDescent="0.15">
      <c r="B5" s="3" t="s">
        <v>46</v>
      </c>
      <c r="C5" s="3"/>
      <c r="D5" s="15">
        <v>2</v>
      </c>
      <c r="E5" s="14"/>
      <c r="F5" s="3"/>
      <c r="G5" s="3"/>
    </row>
    <row r="6" spans="2:8" ht="15" x14ac:dyDescent="0.15">
      <c r="B6" s="3" t="s">
        <v>45</v>
      </c>
      <c r="C6" s="3"/>
      <c r="D6" s="15">
        <v>2</v>
      </c>
      <c r="E6" s="14"/>
      <c r="F6" s="3"/>
      <c r="G6" s="3"/>
    </row>
    <row r="7" spans="2:8" ht="15" x14ac:dyDescent="0.15">
      <c r="B7" s="3"/>
      <c r="C7" s="3"/>
      <c r="D7" s="15"/>
      <c r="E7" s="14"/>
      <c r="F7" s="3"/>
      <c r="G7" s="3"/>
    </row>
    <row r="8" spans="2:8" ht="15" x14ac:dyDescent="0.15">
      <c r="B8" s="3" t="s">
        <v>44</v>
      </c>
      <c r="C8" s="3"/>
      <c r="D8" s="13">
        <f>SUM(D9:D30)</f>
        <v>6</v>
      </c>
      <c r="E8" s="3" t="s">
        <v>43</v>
      </c>
      <c r="F8" s="3"/>
      <c r="G8" s="13">
        <f>SUM(G9:G30)</f>
        <v>26</v>
      </c>
    </row>
    <row r="9" spans="2:8" ht="15" x14ac:dyDescent="0.25">
      <c r="B9" s="3" t="s">
        <v>42</v>
      </c>
      <c r="C9" s="3" t="s">
        <v>16</v>
      </c>
      <c r="D9" s="13">
        <v>1</v>
      </c>
      <c r="E9" s="3" t="s">
        <v>42</v>
      </c>
      <c r="F9" s="3" t="s">
        <v>16</v>
      </c>
      <c r="G9" s="13">
        <v>1</v>
      </c>
      <c r="H9" s="71"/>
    </row>
    <row r="10" spans="2:8" ht="15" x14ac:dyDescent="0.25">
      <c r="B10" s="3" t="s">
        <v>41</v>
      </c>
      <c r="C10" s="3" t="s">
        <v>13</v>
      </c>
      <c r="D10" s="13">
        <v>0</v>
      </c>
      <c r="E10" s="3" t="s">
        <v>40</v>
      </c>
      <c r="F10" s="3" t="s">
        <v>13</v>
      </c>
      <c r="G10" s="13">
        <v>1</v>
      </c>
      <c r="H10" s="71"/>
    </row>
    <row r="11" spans="2:8" ht="15" x14ac:dyDescent="0.25">
      <c r="B11" s="3" t="s">
        <v>39</v>
      </c>
      <c r="C11" s="3" t="s">
        <v>16</v>
      </c>
      <c r="D11" s="13">
        <v>0</v>
      </c>
      <c r="E11" s="3" t="s">
        <v>39</v>
      </c>
      <c r="F11" s="3" t="s">
        <v>16</v>
      </c>
      <c r="G11" s="13">
        <v>2</v>
      </c>
      <c r="H11" s="71"/>
    </row>
    <row r="12" spans="2:8" ht="15" x14ac:dyDescent="0.25">
      <c r="B12" s="3" t="s">
        <v>38</v>
      </c>
      <c r="C12" s="3" t="s">
        <v>16</v>
      </c>
      <c r="D12" s="13">
        <v>0</v>
      </c>
      <c r="E12" s="3" t="s">
        <v>38</v>
      </c>
      <c r="F12" s="3" t="s">
        <v>16</v>
      </c>
      <c r="G12" s="13">
        <v>0</v>
      </c>
      <c r="H12" s="71"/>
    </row>
    <row r="13" spans="2:8" ht="15" x14ac:dyDescent="0.25">
      <c r="B13" s="3" t="s">
        <v>37</v>
      </c>
      <c r="C13" s="3" t="s">
        <v>17</v>
      </c>
      <c r="D13" s="13">
        <v>0</v>
      </c>
      <c r="E13" s="3" t="s">
        <v>37</v>
      </c>
      <c r="F13" s="3" t="s">
        <v>17</v>
      </c>
      <c r="G13" s="13">
        <v>0</v>
      </c>
      <c r="H13" s="71"/>
    </row>
    <row r="14" spans="2:8" ht="15" x14ac:dyDescent="0.25">
      <c r="B14" s="3" t="s">
        <v>36</v>
      </c>
      <c r="C14" s="3" t="s">
        <v>15</v>
      </c>
      <c r="D14" s="13">
        <v>0</v>
      </c>
      <c r="E14" s="3" t="s">
        <v>36</v>
      </c>
      <c r="F14" s="3" t="s">
        <v>15</v>
      </c>
      <c r="G14" s="13">
        <v>2</v>
      </c>
      <c r="H14" s="71"/>
    </row>
    <row r="15" spans="2:8" ht="15" x14ac:dyDescent="0.25">
      <c r="B15" s="3" t="s">
        <v>35</v>
      </c>
      <c r="C15" s="3" t="s">
        <v>16</v>
      </c>
      <c r="D15" s="13">
        <v>0</v>
      </c>
      <c r="E15" s="3" t="s">
        <v>35</v>
      </c>
      <c r="F15" s="3" t="s">
        <v>16</v>
      </c>
      <c r="G15" s="13">
        <v>0</v>
      </c>
      <c r="H15" s="71"/>
    </row>
    <row r="16" spans="2:8" ht="15" x14ac:dyDescent="0.25">
      <c r="B16" s="3" t="s">
        <v>34</v>
      </c>
      <c r="C16" s="3" t="s">
        <v>16</v>
      </c>
      <c r="D16" s="13">
        <v>0</v>
      </c>
      <c r="E16" s="3" t="s">
        <v>34</v>
      </c>
      <c r="F16" s="3" t="s">
        <v>16</v>
      </c>
      <c r="G16" s="13">
        <v>2</v>
      </c>
      <c r="H16" s="71"/>
    </row>
    <row r="17" spans="2:8" ht="15" x14ac:dyDescent="0.25">
      <c r="B17" s="3" t="s">
        <v>33</v>
      </c>
      <c r="C17" s="3" t="s">
        <v>13</v>
      </c>
      <c r="D17" s="13">
        <v>2</v>
      </c>
      <c r="E17" s="3" t="s">
        <v>33</v>
      </c>
      <c r="F17" s="3" t="s">
        <v>13</v>
      </c>
      <c r="G17" s="13">
        <v>2</v>
      </c>
      <c r="H17" s="71"/>
    </row>
    <row r="18" spans="2:8" ht="15" x14ac:dyDescent="0.25">
      <c r="B18" s="3" t="s">
        <v>32</v>
      </c>
      <c r="C18" s="3" t="s">
        <v>18</v>
      </c>
      <c r="D18" s="13">
        <v>0</v>
      </c>
      <c r="E18" s="3" t="s">
        <v>32</v>
      </c>
      <c r="F18" s="3" t="s">
        <v>18</v>
      </c>
      <c r="G18" s="13">
        <v>3</v>
      </c>
      <c r="H18" s="71"/>
    </row>
    <row r="19" spans="2:8" ht="15" x14ac:dyDescent="0.25">
      <c r="B19" s="3" t="s">
        <v>31</v>
      </c>
      <c r="C19" s="3" t="s">
        <v>16</v>
      </c>
      <c r="D19" s="13">
        <v>1</v>
      </c>
      <c r="E19" s="3" t="s">
        <v>31</v>
      </c>
      <c r="F19" s="3" t="s">
        <v>16</v>
      </c>
      <c r="G19" s="13">
        <v>2</v>
      </c>
      <c r="H19" s="71"/>
    </row>
    <row r="20" spans="2:8" ht="15" x14ac:dyDescent="0.25">
      <c r="B20" s="3" t="s">
        <v>30</v>
      </c>
      <c r="C20" s="3" t="s">
        <v>14</v>
      </c>
      <c r="D20" s="13">
        <v>1</v>
      </c>
      <c r="E20" s="3" t="s">
        <v>30</v>
      </c>
      <c r="F20" s="3" t="s">
        <v>13</v>
      </c>
      <c r="G20" s="13">
        <v>2</v>
      </c>
      <c r="H20" s="71"/>
    </row>
    <row r="21" spans="2:8" ht="15" x14ac:dyDescent="0.25">
      <c r="B21" s="3" t="s">
        <v>29</v>
      </c>
      <c r="C21" s="3" t="s">
        <v>18</v>
      </c>
      <c r="D21" s="13">
        <v>0</v>
      </c>
      <c r="E21" s="3" t="s">
        <v>29</v>
      </c>
      <c r="F21" s="3" t="s">
        <v>18</v>
      </c>
      <c r="G21" s="13">
        <v>0</v>
      </c>
      <c r="H21" s="71"/>
    </row>
    <row r="22" spans="2:8" ht="15" x14ac:dyDescent="0.25">
      <c r="B22" s="3" t="s">
        <v>28</v>
      </c>
      <c r="C22" s="3" t="s">
        <v>25</v>
      </c>
      <c r="D22" s="13">
        <v>0</v>
      </c>
      <c r="E22" s="3" t="s">
        <v>28</v>
      </c>
      <c r="F22" s="3" t="s">
        <v>25</v>
      </c>
      <c r="G22" s="13">
        <v>0</v>
      </c>
      <c r="H22" s="71"/>
    </row>
    <row r="23" spans="2:8" ht="15" x14ac:dyDescent="0.25">
      <c r="B23" s="3" t="s">
        <v>27</v>
      </c>
      <c r="C23" s="3" t="s">
        <v>26</v>
      </c>
      <c r="D23" s="13">
        <v>0</v>
      </c>
      <c r="E23" s="3" t="s">
        <v>27</v>
      </c>
      <c r="F23" s="3" t="s">
        <v>26</v>
      </c>
      <c r="G23" s="13">
        <v>4</v>
      </c>
      <c r="H23" s="71"/>
    </row>
    <row r="24" spans="2:8" ht="15" x14ac:dyDescent="0.25">
      <c r="B24" s="3" t="s">
        <v>24</v>
      </c>
      <c r="C24" s="3" t="s">
        <v>16</v>
      </c>
      <c r="D24" s="13">
        <v>0</v>
      </c>
      <c r="E24" s="3" t="s">
        <v>24</v>
      </c>
      <c r="F24" s="3" t="s">
        <v>16</v>
      </c>
      <c r="G24" s="13">
        <v>0</v>
      </c>
      <c r="H24" s="71"/>
    </row>
    <row r="25" spans="2:8" ht="15" x14ac:dyDescent="0.25">
      <c r="B25" s="3" t="s">
        <v>23</v>
      </c>
      <c r="C25" s="3" t="s">
        <v>16</v>
      </c>
      <c r="D25" s="13">
        <v>1</v>
      </c>
      <c r="E25" s="3" t="s">
        <v>584</v>
      </c>
      <c r="F25" s="3" t="s">
        <v>16</v>
      </c>
      <c r="G25" s="13">
        <v>1</v>
      </c>
      <c r="H25" s="71"/>
    </row>
    <row r="26" spans="2:8" ht="15" x14ac:dyDescent="0.25">
      <c r="B26" s="3" t="s">
        <v>22</v>
      </c>
      <c r="C26" s="3" t="s">
        <v>17</v>
      </c>
      <c r="D26" s="13">
        <v>0</v>
      </c>
      <c r="E26" s="3" t="s">
        <v>585</v>
      </c>
      <c r="F26" s="3" t="s">
        <v>17</v>
      </c>
      <c r="G26" s="13">
        <v>0</v>
      </c>
      <c r="H26" s="71"/>
    </row>
    <row r="27" spans="2:8" ht="15" x14ac:dyDescent="0.25">
      <c r="B27" s="3" t="s">
        <v>573</v>
      </c>
      <c r="C27" s="3" t="s">
        <v>25</v>
      </c>
      <c r="D27" s="13">
        <v>0</v>
      </c>
      <c r="E27" s="3" t="s">
        <v>580</v>
      </c>
      <c r="F27" s="3" t="s">
        <v>25</v>
      </c>
      <c r="G27" s="13">
        <v>3</v>
      </c>
      <c r="H27" s="71"/>
    </row>
    <row r="28" spans="2:8" ht="15" x14ac:dyDescent="0.25">
      <c r="B28" s="3" t="s">
        <v>574</v>
      </c>
      <c r="C28" s="3" t="s">
        <v>577</v>
      </c>
      <c r="D28" s="13">
        <v>0</v>
      </c>
      <c r="E28" s="3" t="s">
        <v>581</v>
      </c>
      <c r="F28" s="3" t="s">
        <v>577</v>
      </c>
      <c r="G28" s="13">
        <v>0</v>
      </c>
      <c r="H28" s="71"/>
    </row>
    <row r="29" spans="2:8" ht="15" x14ac:dyDescent="0.25">
      <c r="B29" s="3" t="s">
        <v>575</v>
      </c>
      <c r="C29" s="3" t="s">
        <v>26</v>
      </c>
      <c r="D29" s="13">
        <v>0</v>
      </c>
      <c r="E29" s="3" t="s">
        <v>582</v>
      </c>
      <c r="F29" s="3" t="s">
        <v>26</v>
      </c>
      <c r="G29" s="13">
        <v>0</v>
      </c>
      <c r="H29" s="71"/>
    </row>
    <row r="30" spans="2:8" ht="15" x14ac:dyDescent="0.25">
      <c r="B30" s="3" t="s">
        <v>21</v>
      </c>
      <c r="C30" s="3" t="s">
        <v>5</v>
      </c>
      <c r="D30" s="13">
        <v>0</v>
      </c>
      <c r="E30" s="3" t="s">
        <v>21</v>
      </c>
      <c r="F30" s="3" t="s">
        <v>5</v>
      </c>
      <c r="G30" s="13">
        <v>1</v>
      </c>
      <c r="H30" s="71"/>
    </row>
    <row r="31" spans="2:8" ht="15" x14ac:dyDescent="0.15">
      <c r="B31" s="3"/>
      <c r="C31" s="3"/>
      <c r="D31" s="13"/>
      <c r="E31" s="3"/>
      <c r="F31" s="3"/>
      <c r="G31" s="3"/>
    </row>
    <row r="32" spans="2:8" ht="15" x14ac:dyDescent="0.15">
      <c r="B32" s="3"/>
      <c r="C32" s="12" t="s">
        <v>20</v>
      </c>
      <c r="D32" s="11"/>
      <c r="E32" s="3"/>
      <c r="F32" s="10" t="s">
        <v>19</v>
      </c>
      <c r="G32" s="9"/>
    </row>
    <row r="33" spans="1:7" ht="15" x14ac:dyDescent="0.15">
      <c r="B33" s="3"/>
      <c r="C33" s="7" t="s">
        <v>18</v>
      </c>
      <c r="D33" s="6">
        <f>D13+D18+D21+D26</f>
        <v>0</v>
      </c>
      <c r="E33" s="7"/>
      <c r="F33" s="7" t="s">
        <v>17</v>
      </c>
      <c r="G33" s="6">
        <f>G13+G18+G21+G26</f>
        <v>3</v>
      </c>
    </row>
    <row r="34" spans="1:7" ht="15" x14ac:dyDescent="0.15">
      <c r="B34" s="3"/>
      <c r="C34" s="7" t="s">
        <v>16</v>
      </c>
      <c r="D34" s="6">
        <f>D9+D11+D12+D15+D16+D24++D19+D25+D22+D27</f>
        <v>3</v>
      </c>
      <c r="E34" s="7"/>
      <c r="F34" s="7" t="s">
        <v>16</v>
      </c>
      <c r="G34" s="6">
        <f>G9+G11+G12+G15+G16+G24++G19+G25+G22+G27</f>
        <v>11</v>
      </c>
    </row>
    <row r="35" spans="1:7" ht="15" x14ac:dyDescent="0.15">
      <c r="B35" s="3"/>
      <c r="C35" s="7" t="s">
        <v>15</v>
      </c>
      <c r="D35" s="6">
        <f>D14+D23+D29</f>
        <v>0</v>
      </c>
      <c r="E35" s="7"/>
      <c r="F35" s="7" t="s">
        <v>15</v>
      </c>
      <c r="G35" s="6">
        <f>G14+G23+G29</f>
        <v>6</v>
      </c>
    </row>
    <row r="36" spans="1:7" ht="15" x14ac:dyDescent="0.15">
      <c r="B36" s="3"/>
      <c r="C36" s="7" t="s">
        <v>14</v>
      </c>
      <c r="D36" s="6">
        <f>D10+D17+D20</f>
        <v>3</v>
      </c>
      <c r="E36" s="7"/>
      <c r="F36" s="7" t="s">
        <v>13</v>
      </c>
      <c r="G36" s="6">
        <f>G10+G17+G20</f>
        <v>5</v>
      </c>
    </row>
    <row r="37" spans="1:7" ht="15" x14ac:dyDescent="0.15">
      <c r="B37" s="3"/>
      <c r="C37" s="7" t="s">
        <v>12</v>
      </c>
      <c r="D37" s="6">
        <v>0</v>
      </c>
      <c r="E37" s="7"/>
      <c r="F37" s="7" t="s">
        <v>12</v>
      </c>
      <c r="G37" s="6">
        <v>0</v>
      </c>
    </row>
    <row r="38" spans="1:7" ht="15" x14ac:dyDescent="0.15">
      <c r="B38" s="3"/>
      <c r="C38" s="7" t="s">
        <v>11</v>
      </c>
      <c r="D38" s="6">
        <v>0</v>
      </c>
      <c r="E38" s="7"/>
      <c r="F38" s="7" t="s">
        <v>11</v>
      </c>
      <c r="G38" s="6">
        <v>0</v>
      </c>
    </row>
    <row r="39" spans="1:7" ht="15" x14ac:dyDescent="0.15">
      <c r="B39" s="3"/>
      <c r="C39" s="7" t="s">
        <v>10</v>
      </c>
      <c r="D39" s="6">
        <v>0</v>
      </c>
      <c r="E39" s="7"/>
      <c r="F39" s="7" t="s">
        <v>10</v>
      </c>
      <c r="G39" s="6">
        <v>0</v>
      </c>
    </row>
    <row r="40" spans="1:7" ht="15" x14ac:dyDescent="0.15">
      <c r="B40" s="3"/>
      <c r="C40" s="7" t="s">
        <v>9</v>
      </c>
      <c r="D40" s="6">
        <v>0</v>
      </c>
      <c r="E40" s="7"/>
      <c r="F40" s="7" t="s">
        <v>9</v>
      </c>
      <c r="G40" s="6">
        <v>0</v>
      </c>
    </row>
    <row r="41" spans="1:7" ht="15" x14ac:dyDescent="0.15">
      <c r="B41" s="3"/>
      <c r="C41" s="7" t="s">
        <v>8</v>
      </c>
      <c r="D41" s="6">
        <f>D26</f>
        <v>0</v>
      </c>
      <c r="E41" s="7"/>
      <c r="F41" s="7" t="s">
        <v>8</v>
      </c>
      <c r="G41" s="6">
        <f>G26</f>
        <v>0</v>
      </c>
    </row>
    <row r="42" spans="1:7" ht="15" x14ac:dyDescent="0.15">
      <c r="B42" s="3"/>
      <c r="C42" s="7" t="s">
        <v>7</v>
      </c>
      <c r="D42" s="6">
        <v>0</v>
      </c>
      <c r="E42" s="7"/>
      <c r="F42" s="7" t="s">
        <v>7</v>
      </c>
      <c r="G42" s="6">
        <v>0</v>
      </c>
    </row>
    <row r="43" spans="1:7" ht="15" x14ac:dyDescent="0.15">
      <c r="B43" s="3"/>
      <c r="C43" s="7" t="s">
        <v>6</v>
      </c>
      <c r="D43" s="6">
        <f>D28</f>
        <v>0</v>
      </c>
      <c r="E43" s="7"/>
      <c r="F43" s="7" t="s">
        <v>6</v>
      </c>
      <c r="G43" s="6">
        <f>G28</f>
        <v>0</v>
      </c>
    </row>
    <row r="44" spans="1:7" ht="15" x14ac:dyDescent="0.15">
      <c r="B44" s="3"/>
      <c r="C44" s="7" t="s">
        <v>5</v>
      </c>
      <c r="D44" s="6">
        <f>D30</f>
        <v>0</v>
      </c>
      <c r="E44" s="7"/>
      <c r="F44" s="7" t="s">
        <v>5</v>
      </c>
      <c r="G44" s="6">
        <f>G30</f>
        <v>1</v>
      </c>
    </row>
    <row r="45" spans="1:7" ht="15" x14ac:dyDescent="0.15">
      <c r="B45" s="8"/>
      <c r="C45" s="7" t="s">
        <v>4</v>
      </c>
      <c r="D45" s="6">
        <v>0</v>
      </c>
      <c r="E45" s="7"/>
      <c r="F45" s="7" t="s">
        <v>4</v>
      </c>
      <c r="G45" s="6">
        <v>0</v>
      </c>
    </row>
    <row r="46" spans="1:7" ht="15" x14ac:dyDescent="0.15">
      <c r="A46" s="5" t="s">
        <v>3</v>
      </c>
      <c r="B46" s="5">
        <v>50</v>
      </c>
      <c r="C46" s="3"/>
      <c r="D46" s="6"/>
      <c r="E46" s="3"/>
      <c r="F46" s="3"/>
      <c r="G46" s="3"/>
    </row>
    <row r="47" spans="1:7" ht="15" x14ac:dyDescent="0.15">
      <c r="A47" s="5" t="s">
        <v>2</v>
      </c>
      <c r="B47" s="5">
        <v>139</v>
      </c>
      <c r="C47" s="3"/>
      <c r="D47" s="6"/>
      <c r="E47" s="3"/>
      <c r="F47" s="3"/>
      <c r="G47" s="3"/>
    </row>
    <row r="48" spans="1:7" ht="15" x14ac:dyDescent="0.15">
      <c r="A48" s="2" t="s">
        <v>1</v>
      </c>
      <c r="B48" s="5">
        <f>B47-B46</f>
        <v>89</v>
      </c>
      <c r="C48" s="3"/>
      <c r="D48" s="6"/>
      <c r="E48" s="3"/>
      <c r="F48" s="3"/>
      <c r="G48" s="3"/>
    </row>
    <row r="49" spans="1:7" ht="15" x14ac:dyDescent="0.15">
      <c r="A49" s="5" t="s">
        <v>0</v>
      </c>
      <c r="B49" s="4">
        <f>B48/B47</f>
        <v>0.64028776978417268</v>
      </c>
      <c r="C49" s="3"/>
      <c r="D49" s="3"/>
      <c r="E49" s="3"/>
      <c r="F49" s="3"/>
      <c r="G49" s="3"/>
    </row>
    <row r="50" spans="1:7" ht="15" x14ac:dyDescent="0.15">
      <c r="A50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7" workbookViewId="0">
      <selection activeCell="E37" sqref="E37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8" ht="16.5" x14ac:dyDescent="0.15">
      <c r="B1" s="21" t="s">
        <v>52</v>
      </c>
      <c r="C1" s="21"/>
      <c r="D1" s="20" t="s">
        <v>51</v>
      </c>
      <c r="E1" s="19"/>
      <c r="F1" s="18"/>
      <c r="G1" s="18"/>
    </row>
    <row r="2" spans="2:8" ht="15" x14ac:dyDescent="0.15">
      <c r="B2" s="5" t="s">
        <v>50</v>
      </c>
      <c r="C2" s="3"/>
      <c r="D2" s="17" t="s">
        <v>49</v>
      </c>
      <c r="E2" s="16"/>
      <c r="F2" s="3"/>
      <c r="G2" s="3"/>
    </row>
    <row r="3" spans="2:8" ht="15" x14ac:dyDescent="0.15">
      <c r="B3" s="3" t="s">
        <v>48</v>
      </c>
      <c r="C3" s="3"/>
      <c r="D3" s="15">
        <v>184</v>
      </c>
      <c r="E3" s="14"/>
      <c r="F3" s="3"/>
      <c r="G3" s="3"/>
    </row>
    <row r="4" spans="2:8" ht="15" x14ac:dyDescent="0.15">
      <c r="B4" s="3" t="s">
        <v>47</v>
      </c>
      <c r="C4" s="3"/>
      <c r="D4" s="15">
        <v>331</v>
      </c>
      <c r="E4" s="14"/>
      <c r="F4" s="3"/>
      <c r="G4" s="3"/>
    </row>
    <row r="5" spans="2:8" ht="15" x14ac:dyDescent="0.15">
      <c r="B5" s="3" t="s">
        <v>46</v>
      </c>
      <c r="C5" s="3"/>
      <c r="D5" s="15">
        <v>2</v>
      </c>
      <c r="E5" s="14"/>
      <c r="F5" s="3"/>
      <c r="G5" s="3"/>
    </row>
    <row r="6" spans="2:8" ht="15" x14ac:dyDescent="0.15">
      <c r="B6" s="3" t="s">
        <v>45</v>
      </c>
      <c r="C6" s="3"/>
      <c r="D6" s="15">
        <v>2</v>
      </c>
      <c r="E6" s="14"/>
      <c r="F6" s="3"/>
      <c r="G6" s="3"/>
    </row>
    <row r="7" spans="2:8" ht="15" x14ac:dyDescent="0.15">
      <c r="B7" s="3"/>
      <c r="C7" s="3"/>
      <c r="D7" s="15"/>
      <c r="E7" s="14"/>
      <c r="F7" s="3"/>
      <c r="G7" s="3"/>
    </row>
    <row r="8" spans="2:8" ht="15" x14ac:dyDescent="0.15">
      <c r="B8" s="3" t="s">
        <v>44</v>
      </c>
      <c r="C8" s="3"/>
      <c r="D8" s="13">
        <f>SUM(D9:D30)</f>
        <v>11</v>
      </c>
      <c r="E8" s="3" t="s">
        <v>43</v>
      </c>
      <c r="F8" s="3"/>
      <c r="G8" s="13">
        <f>SUM(G9:G30)</f>
        <v>37</v>
      </c>
    </row>
    <row r="9" spans="2:8" ht="15" x14ac:dyDescent="0.25">
      <c r="B9" s="3" t="s">
        <v>42</v>
      </c>
      <c r="C9" s="3" t="s">
        <v>16</v>
      </c>
      <c r="D9" s="13">
        <v>0</v>
      </c>
      <c r="E9" s="3" t="s">
        <v>42</v>
      </c>
      <c r="F9" s="3" t="s">
        <v>16</v>
      </c>
      <c r="G9" s="13">
        <v>1</v>
      </c>
      <c r="H9" s="71"/>
    </row>
    <row r="10" spans="2:8" ht="15" x14ac:dyDescent="0.25">
      <c r="B10" s="3" t="s">
        <v>41</v>
      </c>
      <c r="C10" s="3" t="s">
        <v>13</v>
      </c>
      <c r="D10" s="13">
        <v>2</v>
      </c>
      <c r="E10" s="3" t="s">
        <v>40</v>
      </c>
      <c r="F10" s="3" t="s">
        <v>13</v>
      </c>
      <c r="G10" s="13">
        <v>3</v>
      </c>
      <c r="H10" s="71"/>
    </row>
    <row r="11" spans="2:8" ht="15" x14ac:dyDescent="0.25">
      <c r="B11" s="3" t="s">
        <v>39</v>
      </c>
      <c r="C11" s="3" t="s">
        <v>16</v>
      </c>
      <c r="D11" s="13">
        <v>0</v>
      </c>
      <c r="E11" s="3" t="s">
        <v>39</v>
      </c>
      <c r="F11" s="3" t="s">
        <v>16</v>
      </c>
      <c r="G11" s="13">
        <v>2</v>
      </c>
      <c r="H11" s="71"/>
    </row>
    <row r="12" spans="2:8" ht="15" x14ac:dyDescent="0.25">
      <c r="B12" s="3" t="s">
        <v>38</v>
      </c>
      <c r="C12" s="3" t="s">
        <v>16</v>
      </c>
      <c r="D12" s="13">
        <v>0</v>
      </c>
      <c r="E12" s="3" t="s">
        <v>38</v>
      </c>
      <c r="F12" s="3" t="s">
        <v>16</v>
      </c>
      <c r="G12" s="13">
        <v>0</v>
      </c>
      <c r="H12" s="71"/>
    </row>
    <row r="13" spans="2:8" ht="15" x14ac:dyDescent="0.25">
      <c r="B13" s="3" t="s">
        <v>37</v>
      </c>
      <c r="C13" s="3" t="s">
        <v>17</v>
      </c>
      <c r="D13" s="13">
        <v>0</v>
      </c>
      <c r="E13" s="3" t="s">
        <v>37</v>
      </c>
      <c r="F13" s="3" t="s">
        <v>17</v>
      </c>
      <c r="G13" s="13">
        <v>0</v>
      </c>
      <c r="H13" s="71"/>
    </row>
    <row r="14" spans="2:8" ht="15" x14ac:dyDescent="0.25">
      <c r="B14" s="3" t="s">
        <v>36</v>
      </c>
      <c r="C14" s="3" t="s">
        <v>15</v>
      </c>
      <c r="D14" s="13">
        <v>0</v>
      </c>
      <c r="E14" s="3" t="s">
        <v>36</v>
      </c>
      <c r="F14" s="3" t="s">
        <v>15</v>
      </c>
      <c r="G14" s="13">
        <v>2</v>
      </c>
      <c r="H14" s="71"/>
    </row>
    <row r="15" spans="2:8" ht="15" x14ac:dyDescent="0.25">
      <c r="B15" s="3" t="s">
        <v>35</v>
      </c>
      <c r="C15" s="3" t="s">
        <v>16</v>
      </c>
      <c r="D15" s="13">
        <v>0</v>
      </c>
      <c r="E15" s="3" t="s">
        <v>35</v>
      </c>
      <c r="F15" s="3" t="s">
        <v>16</v>
      </c>
      <c r="G15" s="13">
        <v>0</v>
      </c>
      <c r="H15" s="71"/>
    </row>
    <row r="16" spans="2:8" ht="15" x14ac:dyDescent="0.25">
      <c r="B16" s="3" t="s">
        <v>34</v>
      </c>
      <c r="C16" s="3" t="s">
        <v>16</v>
      </c>
      <c r="D16" s="13">
        <v>1</v>
      </c>
      <c r="E16" s="3" t="s">
        <v>34</v>
      </c>
      <c r="F16" s="3" t="s">
        <v>16</v>
      </c>
      <c r="G16" s="13">
        <v>3</v>
      </c>
      <c r="H16" s="71"/>
    </row>
    <row r="17" spans="2:8" ht="15" x14ac:dyDescent="0.25">
      <c r="B17" s="3" t="s">
        <v>33</v>
      </c>
      <c r="C17" s="3" t="s">
        <v>13</v>
      </c>
      <c r="D17" s="13">
        <v>1</v>
      </c>
      <c r="E17" s="3" t="s">
        <v>33</v>
      </c>
      <c r="F17" s="3" t="s">
        <v>13</v>
      </c>
      <c r="G17" s="13">
        <v>3</v>
      </c>
      <c r="H17" s="71"/>
    </row>
    <row r="18" spans="2:8" ht="15" x14ac:dyDescent="0.25">
      <c r="B18" s="3" t="s">
        <v>32</v>
      </c>
      <c r="C18" s="3" t="s">
        <v>18</v>
      </c>
      <c r="D18" s="13">
        <v>1</v>
      </c>
      <c r="E18" s="3" t="s">
        <v>32</v>
      </c>
      <c r="F18" s="3" t="s">
        <v>18</v>
      </c>
      <c r="G18" s="13">
        <v>4</v>
      </c>
      <c r="H18" s="71"/>
    </row>
    <row r="19" spans="2:8" ht="15" x14ac:dyDescent="0.25">
      <c r="B19" s="3" t="s">
        <v>31</v>
      </c>
      <c r="C19" s="3" t="s">
        <v>16</v>
      </c>
      <c r="D19" s="13">
        <v>1</v>
      </c>
      <c r="E19" s="3" t="s">
        <v>31</v>
      </c>
      <c r="F19" s="3" t="s">
        <v>16</v>
      </c>
      <c r="G19" s="13">
        <v>3</v>
      </c>
      <c r="H19" s="71"/>
    </row>
    <row r="20" spans="2:8" ht="15" x14ac:dyDescent="0.25">
      <c r="B20" s="3" t="s">
        <v>30</v>
      </c>
      <c r="C20" s="3" t="s">
        <v>14</v>
      </c>
      <c r="D20" s="13">
        <v>1</v>
      </c>
      <c r="E20" s="3" t="s">
        <v>30</v>
      </c>
      <c r="F20" s="3" t="s">
        <v>13</v>
      </c>
      <c r="G20" s="13">
        <v>3</v>
      </c>
      <c r="H20" s="71"/>
    </row>
    <row r="21" spans="2:8" ht="15" x14ac:dyDescent="0.25">
      <c r="B21" s="3" t="s">
        <v>29</v>
      </c>
      <c r="C21" s="3" t="s">
        <v>18</v>
      </c>
      <c r="D21" s="13">
        <v>0</v>
      </c>
      <c r="E21" s="3" t="s">
        <v>29</v>
      </c>
      <c r="F21" s="3" t="s">
        <v>18</v>
      </c>
      <c r="G21" s="13">
        <v>0</v>
      </c>
      <c r="H21" s="71"/>
    </row>
    <row r="22" spans="2:8" ht="15" x14ac:dyDescent="0.25">
      <c r="B22" s="3" t="s">
        <v>28</v>
      </c>
      <c r="C22" s="3" t="s">
        <v>25</v>
      </c>
      <c r="D22" s="13">
        <v>0</v>
      </c>
      <c r="E22" s="3" t="s">
        <v>28</v>
      </c>
      <c r="F22" s="3" t="s">
        <v>25</v>
      </c>
      <c r="G22" s="13">
        <v>0</v>
      </c>
      <c r="H22" s="71"/>
    </row>
    <row r="23" spans="2:8" ht="15" x14ac:dyDescent="0.25">
      <c r="B23" s="3" t="s">
        <v>27</v>
      </c>
      <c r="C23" s="3" t="s">
        <v>26</v>
      </c>
      <c r="D23" s="13">
        <v>0</v>
      </c>
      <c r="E23" s="3" t="s">
        <v>27</v>
      </c>
      <c r="F23" s="3" t="s">
        <v>26</v>
      </c>
      <c r="G23" s="13">
        <v>4</v>
      </c>
      <c r="H23" s="71"/>
    </row>
    <row r="24" spans="2:8" ht="15" x14ac:dyDescent="0.25">
      <c r="B24" s="3" t="s">
        <v>24</v>
      </c>
      <c r="C24" s="3" t="s">
        <v>16</v>
      </c>
      <c r="D24" s="13">
        <v>0</v>
      </c>
      <c r="E24" s="3" t="s">
        <v>24</v>
      </c>
      <c r="F24" s="3" t="s">
        <v>16</v>
      </c>
      <c r="G24" s="13">
        <v>0</v>
      </c>
      <c r="H24" s="71"/>
    </row>
    <row r="25" spans="2:8" ht="15" x14ac:dyDescent="0.25">
      <c r="B25" s="3" t="s">
        <v>23</v>
      </c>
      <c r="C25" s="3" t="s">
        <v>16</v>
      </c>
      <c r="D25" s="13">
        <v>2</v>
      </c>
      <c r="E25" s="3" t="s">
        <v>584</v>
      </c>
      <c r="F25" s="3" t="s">
        <v>16</v>
      </c>
      <c r="G25" s="13">
        <v>3</v>
      </c>
      <c r="H25" s="71"/>
    </row>
    <row r="26" spans="2:8" ht="15" x14ac:dyDescent="0.25">
      <c r="B26" s="3" t="s">
        <v>22</v>
      </c>
      <c r="C26" s="3" t="s">
        <v>17</v>
      </c>
      <c r="D26" s="13">
        <v>0</v>
      </c>
      <c r="E26" s="3" t="s">
        <v>585</v>
      </c>
      <c r="F26" s="3" t="s">
        <v>17</v>
      </c>
      <c r="G26" s="13">
        <v>0</v>
      </c>
      <c r="H26" s="71"/>
    </row>
    <row r="27" spans="2:8" ht="15" x14ac:dyDescent="0.25">
      <c r="B27" s="3" t="s">
        <v>573</v>
      </c>
      <c r="C27" s="3" t="s">
        <v>25</v>
      </c>
      <c r="D27" s="13">
        <v>0</v>
      </c>
      <c r="E27" s="3" t="s">
        <v>580</v>
      </c>
      <c r="F27" s="3" t="s">
        <v>25</v>
      </c>
      <c r="G27" s="13">
        <v>3</v>
      </c>
      <c r="H27" s="71"/>
    </row>
    <row r="28" spans="2:8" ht="15" x14ac:dyDescent="0.25">
      <c r="B28" s="3" t="s">
        <v>574</v>
      </c>
      <c r="C28" s="3" t="s">
        <v>577</v>
      </c>
      <c r="D28" s="13">
        <v>1</v>
      </c>
      <c r="E28" s="3" t="s">
        <v>581</v>
      </c>
      <c r="F28" s="3" t="s">
        <v>577</v>
      </c>
      <c r="G28" s="13">
        <v>1</v>
      </c>
      <c r="H28" s="71"/>
    </row>
    <row r="29" spans="2:8" ht="15" x14ac:dyDescent="0.25">
      <c r="B29" s="3" t="s">
        <v>575</v>
      </c>
      <c r="C29" s="3" t="s">
        <v>26</v>
      </c>
      <c r="D29" s="13">
        <v>0</v>
      </c>
      <c r="E29" s="3" t="s">
        <v>582</v>
      </c>
      <c r="F29" s="3" t="s">
        <v>26</v>
      </c>
      <c r="G29" s="13">
        <v>0</v>
      </c>
      <c r="H29" s="71"/>
    </row>
    <row r="30" spans="2:8" ht="15" x14ac:dyDescent="0.25">
      <c r="B30" s="3" t="s">
        <v>21</v>
      </c>
      <c r="C30" s="3" t="s">
        <v>5</v>
      </c>
      <c r="D30" s="13">
        <v>1</v>
      </c>
      <c r="E30" s="3" t="s">
        <v>21</v>
      </c>
      <c r="F30" s="3" t="s">
        <v>5</v>
      </c>
      <c r="G30" s="13">
        <v>2</v>
      </c>
      <c r="H30" s="71"/>
    </row>
    <row r="31" spans="2:8" ht="15" x14ac:dyDescent="0.15">
      <c r="B31" s="3"/>
      <c r="C31" s="3"/>
      <c r="D31" s="13"/>
      <c r="E31" s="3"/>
      <c r="F31" s="3"/>
      <c r="G31" s="3"/>
    </row>
    <row r="32" spans="2:8" ht="15" x14ac:dyDescent="0.15">
      <c r="B32" s="3"/>
      <c r="C32" s="12" t="s">
        <v>20</v>
      </c>
      <c r="D32" s="11"/>
      <c r="E32" s="3"/>
      <c r="F32" s="10" t="s">
        <v>19</v>
      </c>
      <c r="G32" s="9"/>
    </row>
    <row r="33" spans="1:7" ht="15" x14ac:dyDescent="0.15">
      <c r="B33" s="3"/>
      <c r="C33" s="7" t="s">
        <v>18</v>
      </c>
      <c r="D33" s="6">
        <f>D13+D18+D21+D26</f>
        <v>1</v>
      </c>
      <c r="E33" s="7"/>
      <c r="F33" s="7" t="s">
        <v>17</v>
      </c>
      <c r="G33" s="6">
        <f>G13+G18+G21+G26</f>
        <v>4</v>
      </c>
    </row>
    <row r="34" spans="1:7" ht="15" x14ac:dyDescent="0.15">
      <c r="B34" s="3"/>
      <c r="C34" s="7" t="s">
        <v>16</v>
      </c>
      <c r="D34" s="6">
        <f>D9+D11+D12+D15+D16+D24++D19+D25+D22+D27</f>
        <v>4</v>
      </c>
      <c r="E34" s="7"/>
      <c r="F34" s="7" t="s">
        <v>16</v>
      </c>
      <c r="G34" s="6">
        <f>G9+G11+G12+G15+G16+G24++G19+G25+G22+G27</f>
        <v>15</v>
      </c>
    </row>
    <row r="35" spans="1:7" ht="15" x14ac:dyDescent="0.15">
      <c r="B35" s="3"/>
      <c r="C35" s="7" t="s">
        <v>15</v>
      </c>
      <c r="D35" s="6">
        <f>D14+D23+D29</f>
        <v>0</v>
      </c>
      <c r="E35" s="7"/>
      <c r="F35" s="7" t="s">
        <v>15</v>
      </c>
      <c r="G35" s="6">
        <f>G14+G23+G29</f>
        <v>6</v>
      </c>
    </row>
    <row r="36" spans="1:7" ht="15" x14ac:dyDescent="0.15">
      <c r="B36" s="3"/>
      <c r="C36" s="7" t="s">
        <v>14</v>
      </c>
      <c r="D36" s="6">
        <f>D10+D17+D20</f>
        <v>4</v>
      </c>
      <c r="E36" s="7"/>
      <c r="F36" s="7" t="s">
        <v>13</v>
      </c>
      <c r="G36" s="6">
        <f>G10+G17+G20</f>
        <v>9</v>
      </c>
    </row>
    <row r="37" spans="1:7" ht="15" x14ac:dyDescent="0.15">
      <c r="B37" s="3"/>
      <c r="C37" s="7" t="s">
        <v>12</v>
      </c>
      <c r="D37" s="6">
        <v>0</v>
      </c>
      <c r="E37" s="7"/>
      <c r="F37" s="7" t="s">
        <v>12</v>
      </c>
      <c r="G37" s="6">
        <v>0</v>
      </c>
    </row>
    <row r="38" spans="1:7" ht="15" x14ac:dyDescent="0.15">
      <c r="B38" s="3"/>
      <c r="C38" s="7" t="s">
        <v>11</v>
      </c>
      <c r="D38" s="6">
        <v>0</v>
      </c>
      <c r="E38" s="7"/>
      <c r="F38" s="7" t="s">
        <v>11</v>
      </c>
      <c r="G38" s="6">
        <v>0</v>
      </c>
    </row>
    <row r="39" spans="1:7" ht="15" x14ac:dyDescent="0.15">
      <c r="B39" s="3"/>
      <c r="C39" s="7" t="s">
        <v>10</v>
      </c>
      <c r="D39" s="6">
        <v>0</v>
      </c>
      <c r="E39" s="7"/>
      <c r="F39" s="7" t="s">
        <v>10</v>
      </c>
      <c r="G39" s="6">
        <v>0</v>
      </c>
    </row>
    <row r="40" spans="1:7" ht="15" x14ac:dyDescent="0.15">
      <c r="B40" s="3"/>
      <c r="C40" s="7" t="s">
        <v>9</v>
      </c>
      <c r="D40" s="6">
        <v>0</v>
      </c>
      <c r="E40" s="7"/>
      <c r="F40" s="7" t="s">
        <v>9</v>
      </c>
      <c r="G40" s="6">
        <v>0</v>
      </c>
    </row>
    <row r="41" spans="1:7" ht="15" x14ac:dyDescent="0.15">
      <c r="B41" s="3"/>
      <c r="C41" s="7" t="s">
        <v>8</v>
      </c>
      <c r="D41" s="6">
        <f>D26</f>
        <v>0</v>
      </c>
      <c r="E41" s="7"/>
      <c r="F41" s="7" t="s">
        <v>8</v>
      </c>
      <c r="G41" s="6">
        <f>G26</f>
        <v>0</v>
      </c>
    </row>
    <row r="42" spans="1:7" ht="15" x14ac:dyDescent="0.15">
      <c r="B42" s="3"/>
      <c r="C42" s="7" t="s">
        <v>7</v>
      </c>
      <c r="D42" s="6">
        <v>0</v>
      </c>
      <c r="E42" s="7"/>
      <c r="F42" s="7" t="s">
        <v>7</v>
      </c>
      <c r="G42" s="6">
        <v>0</v>
      </c>
    </row>
    <row r="43" spans="1:7" ht="15" x14ac:dyDescent="0.15">
      <c r="B43" s="3"/>
      <c r="C43" s="7" t="s">
        <v>6</v>
      </c>
      <c r="D43" s="6">
        <f>D28</f>
        <v>1</v>
      </c>
      <c r="E43" s="7"/>
      <c r="F43" s="7" t="s">
        <v>6</v>
      </c>
      <c r="G43" s="6">
        <f>G28</f>
        <v>1</v>
      </c>
    </row>
    <row r="44" spans="1:7" ht="15" x14ac:dyDescent="0.15">
      <c r="B44" s="3"/>
      <c r="C44" s="7" t="s">
        <v>5</v>
      </c>
      <c r="D44" s="6">
        <f>D30</f>
        <v>1</v>
      </c>
      <c r="E44" s="7"/>
      <c r="F44" s="7" t="s">
        <v>5</v>
      </c>
      <c r="G44" s="6">
        <f>G30</f>
        <v>2</v>
      </c>
    </row>
    <row r="45" spans="1:7" ht="15" x14ac:dyDescent="0.15">
      <c r="B45" s="8"/>
      <c r="C45" s="7" t="s">
        <v>4</v>
      </c>
      <c r="D45" s="6">
        <v>0</v>
      </c>
      <c r="E45" s="7"/>
      <c r="F45" s="7" t="s">
        <v>4</v>
      </c>
      <c r="G45" s="6">
        <v>0</v>
      </c>
    </row>
    <row r="46" spans="1:7" ht="15" x14ac:dyDescent="0.15">
      <c r="A46" s="5" t="s">
        <v>3</v>
      </c>
      <c r="B46" s="5">
        <v>93.5</v>
      </c>
      <c r="C46" s="3"/>
      <c r="D46" s="6"/>
      <c r="E46" s="3"/>
      <c r="F46" s="3"/>
      <c r="G46" s="3"/>
    </row>
    <row r="47" spans="1:7" ht="15" x14ac:dyDescent="0.15">
      <c r="A47" s="5" t="s">
        <v>2</v>
      </c>
      <c r="B47" s="5">
        <v>252.81</v>
      </c>
      <c r="C47" s="3"/>
      <c r="D47" s="6"/>
      <c r="E47" s="3"/>
      <c r="F47" s="3"/>
      <c r="G47" s="3"/>
    </row>
    <row r="48" spans="1:7" ht="15" x14ac:dyDescent="0.15">
      <c r="A48" s="2" t="s">
        <v>1</v>
      </c>
      <c r="B48" s="5">
        <f>B47-B46</f>
        <v>159.31</v>
      </c>
      <c r="C48" s="3"/>
      <c r="D48" s="6"/>
      <c r="E48" s="3"/>
      <c r="F48" s="3"/>
      <c r="G48" s="3"/>
    </row>
    <row r="49" spans="1:7" ht="15" x14ac:dyDescent="0.15">
      <c r="A49" s="5" t="s">
        <v>0</v>
      </c>
      <c r="B49" s="4">
        <f>B48/B47</f>
        <v>0.63015703492741582</v>
      </c>
      <c r="C49" s="3"/>
      <c r="D49" s="3"/>
      <c r="E49" s="3"/>
      <c r="F49" s="3"/>
      <c r="G49" s="3"/>
    </row>
    <row r="50" spans="1:7" ht="15" x14ac:dyDescent="0.15">
      <c r="A50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13" workbookViewId="0">
      <selection activeCell="B48" sqref="B48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8" ht="16.5" x14ac:dyDescent="0.15">
      <c r="B1" s="21" t="s">
        <v>52</v>
      </c>
      <c r="C1" s="21"/>
      <c r="D1" s="20" t="s">
        <v>51</v>
      </c>
      <c r="E1" s="19"/>
      <c r="F1" s="18"/>
      <c r="G1" s="18"/>
    </row>
    <row r="2" spans="2:8" ht="15" x14ac:dyDescent="0.15">
      <c r="B2" s="5" t="s">
        <v>50</v>
      </c>
      <c r="C2" s="3"/>
      <c r="D2" s="17" t="s">
        <v>49</v>
      </c>
      <c r="E2" s="16"/>
      <c r="F2" s="3"/>
      <c r="G2" s="3"/>
    </row>
    <row r="3" spans="2:8" ht="15" x14ac:dyDescent="0.15">
      <c r="B3" s="3" t="s">
        <v>48</v>
      </c>
      <c r="C3" s="3"/>
      <c r="D3" s="15">
        <v>184</v>
      </c>
      <c r="E3" s="14"/>
      <c r="F3" s="3"/>
      <c r="G3" s="3"/>
    </row>
    <row r="4" spans="2:8" ht="15" x14ac:dyDescent="0.15">
      <c r="B4" s="3" t="s">
        <v>47</v>
      </c>
      <c r="C4" s="3"/>
      <c r="D4" s="15">
        <v>331</v>
      </c>
      <c r="E4" s="14"/>
      <c r="F4" s="3"/>
      <c r="G4" s="3"/>
    </row>
    <row r="5" spans="2:8" ht="15" x14ac:dyDescent="0.15">
      <c r="B5" s="3" t="s">
        <v>46</v>
      </c>
      <c r="C5" s="3"/>
      <c r="D5" s="15">
        <v>2</v>
      </c>
      <c r="E5" s="14"/>
      <c r="F5" s="3"/>
      <c r="G5" s="3"/>
    </row>
    <row r="6" spans="2:8" ht="15" x14ac:dyDescent="0.15">
      <c r="B6" s="3" t="s">
        <v>45</v>
      </c>
      <c r="C6" s="3"/>
      <c r="D6" s="15">
        <v>2</v>
      </c>
      <c r="E6" s="14"/>
      <c r="F6" s="3"/>
      <c r="G6" s="3"/>
    </row>
    <row r="7" spans="2:8" ht="15" x14ac:dyDescent="0.15">
      <c r="B7" s="3"/>
      <c r="C7" s="3"/>
      <c r="D7" s="15"/>
      <c r="E7" s="14"/>
      <c r="F7" s="3"/>
      <c r="G7" s="3"/>
    </row>
    <row r="8" spans="2:8" ht="15" x14ac:dyDescent="0.15">
      <c r="B8" s="3" t="s">
        <v>44</v>
      </c>
      <c r="C8" s="3"/>
      <c r="D8" s="13">
        <f>SUM(D9:D30)</f>
        <v>7</v>
      </c>
      <c r="E8" s="3" t="s">
        <v>43</v>
      </c>
      <c r="F8" s="3"/>
      <c r="G8" s="13">
        <f>SUM(G9:G30)</f>
        <v>44</v>
      </c>
    </row>
    <row r="9" spans="2:8" ht="15" x14ac:dyDescent="0.25">
      <c r="B9" s="3" t="s">
        <v>42</v>
      </c>
      <c r="C9" s="3" t="s">
        <v>16</v>
      </c>
      <c r="D9" s="13">
        <v>1</v>
      </c>
      <c r="E9" s="3" t="s">
        <v>42</v>
      </c>
      <c r="F9" s="3" t="s">
        <v>16</v>
      </c>
      <c r="G9" s="13">
        <v>2</v>
      </c>
      <c r="H9" s="71"/>
    </row>
    <row r="10" spans="2:8" ht="15" x14ac:dyDescent="0.25">
      <c r="B10" s="3" t="s">
        <v>41</v>
      </c>
      <c r="C10" s="3" t="s">
        <v>13</v>
      </c>
      <c r="D10" s="13">
        <v>1</v>
      </c>
      <c r="E10" s="3" t="s">
        <v>40</v>
      </c>
      <c r="F10" s="3" t="s">
        <v>13</v>
      </c>
      <c r="G10" s="13">
        <v>4</v>
      </c>
      <c r="H10" s="71"/>
    </row>
    <row r="11" spans="2:8" ht="15" x14ac:dyDescent="0.25">
      <c r="B11" s="3" t="s">
        <v>39</v>
      </c>
      <c r="C11" s="3" t="s">
        <v>16</v>
      </c>
      <c r="D11" s="13">
        <v>0</v>
      </c>
      <c r="E11" s="3" t="s">
        <v>39</v>
      </c>
      <c r="F11" s="3" t="s">
        <v>16</v>
      </c>
      <c r="G11" s="13">
        <v>2</v>
      </c>
      <c r="H11" s="71"/>
    </row>
    <row r="12" spans="2:8" ht="15" x14ac:dyDescent="0.25">
      <c r="B12" s="3" t="s">
        <v>38</v>
      </c>
      <c r="C12" s="3" t="s">
        <v>16</v>
      </c>
      <c r="D12" s="13">
        <v>0</v>
      </c>
      <c r="E12" s="3" t="s">
        <v>38</v>
      </c>
      <c r="F12" s="3" t="s">
        <v>16</v>
      </c>
      <c r="G12" s="13">
        <v>0</v>
      </c>
      <c r="H12" s="71"/>
    </row>
    <row r="13" spans="2:8" ht="15" x14ac:dyDescent="0.25">
      <c r="B13" s="3" t="s">
        <v>37</v>
      </c>
      <c r="C13" s="3" t="s">
        <v>17</v>
      </c>
      <c r="D13" s="13">
        <v>1</v>
      </c>
      <c r="E13" s="3" t="s">
        <v>37</v>
      </c>
      <c r="F13" s="3" t="s">
        <v>17</v>
      </c>
      <c r="G13" s="13">
        <v>1</v>
      </c>
      <c r="H13" s="71"/>
    </row>
    <row r="14" spans="2:8" ht="15" x14ac:dyDescent="0.25">
      <c r="B14" s="3" t="s">
        <v>36</v>
      </c>
      <c r="C14" s="3" t="s">
        <v>15</v>
      </c>
      <c r="D14" s="13">
        <v>1</v>
      </c>
      <c r="E14" s="3" t="s">
        <v>36</v>
      </c>
      <c r="F14" s="3" t="s">
        <v>15</v>
      </c>
      <c r="G14" s="13">
        <v>3</v>
      </c>
      <c r="H14" s="71"/>
    </row>
    <row r="15" spans="2:8" ht="15" x14ac:dyDescent="0.25">
      <c r="B15" s="3" t="s">
        <v>35</v>
      </c>
      <c r="C15" s="3" t="s">
        <v>16</v>
      </c>
      <c r="D15" s="13">
        <v>0</v>
      </c>
      <c r="E15" s="3" t="s">
        <v>35</v>
      </c>
      <c r="F15" s="3" t="s">
        <v>16</v>
      </c>
      <c r="G15" s="13">
        <v>0</v>
      </c>
      <c r="H15" s="71"/>
    </row>
    <row r="16" spans="2:8" ht="15" x14ac:dyDescent="0.25">
      <c r="B16" s="3" t="s">
        <v>34</v>
      </c>
      <c r="C16" s="3" t="s">
        <v>16</v>
      </c>
      <c r="D16" s="13">
        <v>0</v>
      </c>
      <c r="E16" s="3" t="s">
        <v>34</v>
      </c>
      <c r="F16" s="3" t="s">
        <v>16</v>
      </c>
      <c r="G16" s="13">
        <v>3</v>
      </c>
      <c r="H16" s="71"/>
    </row>
    <row r="17" spans="2:13" ht="15" x14ac:dyDescent="0.25">
      <c r="B17" s="3" t="s">
        <v>33</v>
      </c>
      <c r="C17" s="3" t="s">
        <v>13</v>
      </c>
      <c r="D17" s="13">
        <v>1</v>
      </c>
      <c r="E17" s="3" t="s">
        <v>33</v>
      </c>
      <c r="F17" s="3" t="s">
        <v>13</v>
      </c>
      <c r="G17" s="13">
        <v>4</v>
      </c>
      <c r="H17" s="71"/>
    </row>
    <row r="18" spans="2:13" ht="15" x14ac:dyDescent="0.25">
      <c r="B18" s="3" t="s">
        <v>32</v>
      </c>
      <c r="C18" s="3" t="s">
        <v>18</v>
      </c>
      <c r="D18" s="13">
        <v>0</v>
      </c>
      <c r="E18" s="3" t="s">
        <v>32</v>
      </c>
      <c r="F18" s="3" t="s">
        <v>18</v>
      </c>
      <c r="G18" s="13">
        <v>4</v>
      </c>
      <c r="H18" s="71"/>
    </row>
    <row r="19" spans="2:13" ht="15" x14ac:dyDescent="0.25">
      <c r="B19" s="3" t="s">
        <v>31</v>
      </c>
      <c r="C19" s="3" t="s">
        <v>16</v>
      </c>
      <c r="D19" s="13">
        <v>0</v>
      </c>
      <c r="E19" s="3" t="s">
        <v>31</v>
      </c>
      <c r="F19" s="3" t="s">
        <v>16</v>
      </c>
      <c r="G19" s="13">
        <v>3</v>
      </c>
      <c r="H19" s="71"/>
    </row>
    <row r="20" spans="2:13" ht="15" x14ac:dyDescent="0.25">
      <c r="B20" s="3" t="s">
        <v>30</v>
      </c>
      <c r="C20" s="3" t="s">
        <v>14</v>
      </c>
      <c r="D20" s="13">
        <v>0</v>
      </c>
      <c r="E20" s="3" t="s">
        <v>30</v>
      </c>
      <c r="F20" s="3" t="s">
        <v>13</v>
      </c>
      <c r="G20" s="13">
        <v>3</v>
      </c>
      <c r="H20" s="71"/>
    </row>
    <row r="21" spans="2:13" ht="15" x14ac:dyDescent="0.25">
      <c r="B21" s="3" t="s">
        <v>29</v>
      </c>
      <c r="C21" s="3" t="s">
        <v>18</v>
      </c>
      <c r="D21" s="13">
        <v>0</v>
      </c>
      <c r="E21" s="3" t="s">
        <v>29</v>
      </c>
      <c r="F21" s="3" t="s">
        <v>18</v>
      </c>
      <c r="G21" s="13">
        <v>0</v>
      </c>
      <c r="H21" s="71"/>
    </row>
    <row r="22" spans="2:13" ht="15" x14ac:dyDescent="0.25">
      <c r="B22" s="3" t="s">
        <v>28</v>
      </c>
      <c r="C22" s="3" t="s">
        <v>25</v>
      </c>
      <c r="D22" s="13">
        <v>0</v>
      </c>
      <c r="E22" s="3" t="s">
        <v>28</v>
      </c>
      <c r="F22" s="3" t="s">
        <v>25</v>
      </c>
      <c r="G22" s="13">
        <v>0</v>
      </c>
      <c r="H22" s="71"/>
    </row>
    <row r="23" spans="2:13" ht="15" x14ac:dyDescent="0.25">
      <c r="B23" s="3" t="s">
        <v>27</v>
      </c>
      <c r="C23" s="3" t="s">
        <v>26</v>
      </c>
      <c r="D23" s="13">
        <v>0</v>
      </c>
      <c r="E23" s="3" t="s">
        <v>27</v>
      </c>
      <c r="F23" s="3" t="s">
        <v>26</v>
      </c>
      <c r="G23" s="13">
        <v>4</v>
      </c>
      <c r="H23" s="71"/>
    </row>
    <row r="24" spans="2:13" ht="15" x14ac:dyDescent="0.25">
      <c r="B24" s="3" t="s">
        <v>24</v>
      </c>
      <c r="C24" s="3" t="s">
        <v>16</v>
      </c>
      <c r="D24" s="13">
        <v>0</v>
      </c>
      <c r="E24" s="3" t="s">
        <v>24</v>
      </c>
      <c r="F24" s="3" t="s">
        <v>16</v>
      </c>
      <c r="G24" s="13">
        <v>0</v>
      </c>
      <c r="H24" s="71"/>
    </row>
    <row r="25" spans="2:13" ht="15" x14ac:dyDescent="0.25">
      <c r="B25" s="3" t="s">
        <v>23</v>
      </c>
      <c r="C25" s="3" t="s">
        <v>16</v>
      </c>
      <c r="D25" s="13">
        <v>1</v>
      </c>
      <c r="E25" s="3" t="s">
        <v>584</v>
      </c>
      <c r="F25" s="3" t="s">
        <v>16</v>
      </c>
      <c r="G25" s="13">
        <v>4</v>
      </c>
      <c r="H25" s="71"/>
    </row>
    <row r="26" spans="2:13" ht="15" x14ac:dyDescent="0.25">
      <c r="B26" s="3" t="s">
        <v>22</v>
      </c>
      <c r="C26" s="3" t="s">
        <v>17</v>
      </c>
      <c r="D26" s="13">
        <v>0</v>
      </c>
      <c r="E26" s="3" t="s">
        <v>585</v>
      </c>
      <c r="F26" s="3" t="s">
        <v>17</v>
      </c>
      <c r="G26" s="13">
        <v>0</v>
      </c>
      <c r="H26" s="71"/>
    </row>
    <row r="27" spans="2:13" ht="15" x14ac:dyDescent="0.25">
      <c r="B27" s="3" t="s">
        <v>573</v>
      </c>
      <c r="C27" s="3" t="s">
        <v>25</v>
      </c>
      <c r="D27" s="13">
        <v>0</v>
      </c>
      <c r="E27" s="3" t="s">
        <v>580</v>
      </c>
      <c r="F27" s="3" t="s">
        <v>25</v>
      </c>
      <c r="G27" s="13">
        <v>3</v>
      </c>
      <c r="H27" s="71"/>
    </row>
    <row r="28" spans="2:13" ht="15" x14ac:dyDescent="0.25">
      <c r="B28" s="3" t="s">
        <v>574</v>
      </c>
      <c r="C28" s="3" t="s">
        <v>577</v>
      </c>
      <c r="D28" s="13">
        <v>0</v>
      </c>
      <c r="E28" s="3" t="s">
        <v>581</v>
      </c>
      <c r="F28" s="3" t="s">
        <v>577</v>
      </c>
      <c r="G28" s="13">
        <v>1</v>
      </c>
      <c r="H28" s="71"/>
    </row>
    <row r="29" spans="2:13" ht="15" x14ac:dyDescent="0.25">
      <c r="B29" s="3" t="s">
        <v>575</v>
      </c>
      <c r="C29" s="3" t="s">
        <v>26</v>
      </c>
      <c r="D29" s="13">
        <v>0</v>
      </c>
      <c r="E29" s="3" t="s">
        <v>582</v>
      </c>
      <c r="F29" s="3" t="s">
        <v>26</v>
      </c>
      <c r="G29" s="13">
        <v>0</v>
      </c>
      <c r="H29" s="71"/>
    </row>
    <row r="30" spans="2:13" ht="15" x14ac:dyDescent="0.25">
      <c r="B30" s="3" t="s">
        <v>21</v>
      </c>
      <c r="C30" s="3" t="s">
        <v>5</v>
      </c>
      <c r="D30" s="13">
        <v>1</v>
      </c>
      <c r="E30" s="3" t="s">
        <v>21</v>
      </c>
      <c r="F30" s="3" t="s">
        <v>5</v>
      </c>
      <c r="G30" s="13">
        <v>3</v>
      </c>
      <c r="H30" s="71"/>
      <c r="M30" s="1">
        <v>1</v>
      </c>
    </row>
    <row r="31" spans="2:13" ht="15" x14ac:dyDescent="0.15">
      <c r="B31" s="3"/>
      <c r="C31" s="3"/>
      <c r="D31" s="13"/>
      <c r="E31" s="3"/>
      <c r="F31" s="3"/>
      <c r="G31" s="3"/>
    </row>
    <row r="32" spans="2:13" ht="15" x14ac:dyDescent="0.15">
      <c r="B32" s="3"/>
      <c r="C32" s="12" t="s">
        <v>20</v>
      </c>
      <c r="D32" s="11"/>
      <c r="E32" s="3"/>
      <c r="F32" s="10" t="s">
        <v>19</v>
      </c>
      <c r="G32" s="9"/>
    </row>
    <row r="33" spans="1:7" ht="15" x14ac:dyDescent="0.15">
      <c r="B33" s="3"/>
      <c r="C33" s="7" t="s">
        <v>18</v>
      </c>
      <c r="D33" s="6">
        <f>D13+D18+D21+D26</f>
        <v>1</v>
      </c>
      <c r="E33" s="7"/>
      <c r="F33" s="7" t="s">
        <v>17</v>
      </c>
      <c r="G33" s="6">
        <f>G13+G18+G21+G26</f>
        <v>5</v>
      </c>
    </row>
    <row r="34" spans="1:7" ht="15" x14ac:dyDescent="0.15">
      <c r="B34" s="3"/>
      <c r="C34" s="7" t="s">
        <v>16</v>
      </c>
      <c r="D34" s="6">
        <f>D9+D11+D12+D15+D16+D24++D19+D25+D22+D27</f>
        <v>2</v>
      </c>
      <c r="E34" s="7"/>
      <c r="F34" s="7" t="s">
        <v>16</v>
      </c>
      <c r="G34" s="6">
        <f>G9+G11+G12+G15+G16+G24++G19+G25+G22+G27</f>
        <v>17</v>
      </c>
    </row>
    <row r="35" spans="1:7" ht="15" x14ac:dyDescent="0.15">
      <c r="B35" s="3"/>
      <c r="C35" s="7" t="s">
        <v>15</v>
      </c>
      <c r="D35" s="6">
        <f>D14+D23+D29</f>
        <v>1</v>
      </c>
      <c r="E35" s="7"/>
      <c r="F35" s="7" t="s">
        <v>15</v>
      </c>
      <c r="G35" s="6">
        <f>G14+G23+G29</f>
        <v>7</v>
      </c>
    </row>
    <row r="36" spans="1:7" ht="15" x14ac:dyDescent="0.15">
      <c r="B36" s="3"/>
      <c r="C36" s="7" t="s">
        <v>14</v>
      </c>
      <c r="D36" s="6">
        <f>D10+D17+D20</f>
        <v>2</v>
      </c>
      <c r="E36" s="7"/>
      <c r="F36" s="7" t="s">
        <v>13</v>
      </c>
      <c r="G36" s="6">
        <f>G10+G17+G20</f>
        <v>11</v>
      </c>
    </row>
    <row r="37" spans="1:7" ht="15" x14ac:dyDescent="0.15">
      <c r="B37" s="3"/>
      <c r="C37" s="7" t="s">
        <v>12</v>
      </c>
      <c r="D37" s="6">
        <v>0</v>
      </c>
      <c r="E37" s="7"/>
      <c r="F37" s="7" t="s">
        <v>12</v>
      </c>
      <c r="G37" s="6">
        <v>0</v>
      </c>
    </row>
    <row r="38" spans="1:7" ht="15" x14ac:dyDescent="0.15">
      <c r="B38" s="3"/>
      <c r="C38" s="7" t="s">
        <v>11</v>
      </c>
      <c r="D38" s="6">
        <v>0</v>
      </c>
      <c r="E38" s="7"/>
      <c r="F38" s="7" t="s">
        <v>11</v>
      </c>
      <c r="G38" s="6">
        <v>0</v>
      </c>
    </row>
    <row r="39" spans="1:7" ht="15" x14ac:dyDescent="0.15">
      <c r="B39" s="3"/>
      <c r="C39" s="7" t="s">
        <v>10</v>
      </c>
      <c r="D39" s="6">
        <v>0</v>
      </c>
      <c r="E39" s="7"/>
      <c r="F39" s="7" t="s">
        <v>10</v>
      </c>
      <c r="G39" s="6">
        <v>0</v>
      </c>
    </row>
    <row r="40" spans="1:7" ht="15" x14ac:dyDescent="0.15">
      <c r="B40" s="3"/>
      <c r="C40" s="7" t="s">
        <v>9</v>
      </c>
      <c r="D40" s="6">
        <v>0</v>
      </c>
      <c r="E40" s="7"/>
      <c r="F40" s="7" t="s">
        <v>9</v>
      </c>
      <c r="G40" s="6">
        <v>0</v>
      </c>
    </row>
    <row r="41" spans="1:7" ht="15" x14ac:dyDescent="0.15">
      <c r="B41" s="3"/>
      <c r="C41" s="7" t="s">
        <v>8</v>
      </c>
      <c r="D41" s="6">
        <f>D26</f>
        <v>0</v>
      </c>
      <c r="E41" s="7"/>
      <c r="F41" s="7" t="s">
        <v>8</v>
      </c>
      <c r="G41" s="6">
        <f>G26</f>
        <v>0</v>
      </c>
    </row>
    <row r="42" spans="1:7" ht="15" x14ac:dyDescent="0.15">
      <c r="B42" s="3"/>
      <c r="C42" s="7" t="s">
        <v>7</v>
      </c>
      <c r="D42" s="6">
        <v>0</v>
      </c>
      <c r="E42" s="7"/>
      <c r="F42" s="7" t="s">
        <v>7</v>
      </c>
      <c r="G42" s="6">
        <v>0</v>
      </c>
    </row>
    <row r="43" spans="1:7" ht="15" x14ac:dyDescent="0.15">
      <c r="B43" s="3"/>
      <c r="C43" s="7" t="s">
        <v>6</v>
      </c>
      <c r="D43" s="6">
        <f>D28</f>
        <v>0</v>
      </c>
      <c r="E43" s="7"/>
      <c r="F43" s="7" t="s">
        <v>6</v>
      </c>
      <c r="G43" s="6">
        <f>G28</f>
        <v>1</v>
      </c>
    </row>
    <row r="44" spans="1:7" ht="15" x14ac:dyDescent="0.15">
      <c r="B44" s="3"/>
      <c r="C44" s="7" t="s">
        <v>5</v>
      </c>
      <c r="D44" s="6">
        <f>D30</f>
        <v>1</v>
      </c>
      <c r="E44" s="7"/>
      <c r="F44" s="7" t="s">
        <v>5</v>
      </c>
      <c r="G44" s="6">
        <f>G30</f>
        <v>3</v>
      </c>
    </row>
    <row r="45" spans="1:7" ht="15" x14ac:dyDescent="0.15">
      <c r="B45" s="8"/>
      <c r="C45" s="7" t="s">
        <v>4</v>
      </c>
      <c r="D45" s="6">
        <v>0</v>
      </c>
      <c r="E45" s="7"/>
      <c r="F45" s="7" t="s">
        <v>4</v>
      </c>
      <c r="G45" s="6">
        <v>0</v>
      </c>
    </row>
    <row r="46" spans="1:7" ht="15" x14ac:dyDescent="0.15">
      <c r="A46" s="5" t="s">
        <v>3</v>
      </c>
      <c r="B46" s="5">
        <v>58.5</v>
      </c>
      <c r="C46" s="3"/>
      <c r="D46" s="6"/>
      <c r="E46" s="3"/>
      <c r="F46" s="3"/>
      <c r="G46" s="3"/>
    </row>
    <row r="47" spans="1:7" ht="15" x14ac:dyDescent="0.15">
      <c r="A47" s="5" t="s">
        <v>2</v>
      </c>
      <c r="B47" s="5">
        <v>165.12</v>
      </c>
      <c r="C47" s="3"/>
      <c r="D47" s="6"/>
      <c r="E47" s="3"/>
      <c r="F47" s="3"/>
      <c r="G47" s="3"/>
    </row>
    <row r="48" spans="1:7" ht="15" x14ac:dyDescent="0.15">
      <c r="A48" s="2" t="s">
        <v>1</v>
      </c>
      <c r="B48" s="5">
        <f>B47-B46</f>
        <v>106.62</v>
      </c>
      <c r="C48" s="3"/>
      <c r="D48" s="6"/>
      <c r="E48" s="3"/>
      <c r="F48" s="3"/>
      <c r="G48" s="3"/>
    </row>
    <row r="49" spans="1:7" ht="15" x14ac:dyDescent="0.15">
      <c r="A49" s="5" t="s">
        <v>0</v>
      </c>
      <c r="B49" s="4">
        <f>B48/B47</f>
        <v>0.64571220930232565</v>
      </c>
      <c r="C49" s="3"/>
      <c r="D49" s="3"/>
      <c r="E49" s="3"/>
      <c r="F49" s="3"/>
      <c r="G49" s="3"/>
    </row>
    <row r="50" spans="1:7" ht="15" x14ac:dyDescent="0.15">
      <c r="A50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H37" sqref="H37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8" ht="16.5" x14ac:dyDescent="0.15">
      <c r="B1" s="21" t="s">
        <v>52</v>
      </c>
      <c r="C1" s="21"/>
      <c r="D1" s="20" t="s">
        <v>51</v>
      </c>
      <c r="E1" s="19"/>
      <c r="F1" s="18"/>
      <c r="G1" s="18"/>
    </row>
    <row r="2" spans="2:8" ht="15" x14ac:dyDescent="0.15">
      <c r="B2" s="5" t="s">
        <v>50</v>
      </c>
      <c r="C2" s="3"/>
      <c r="D2" s="17" t="s">
        <v>49</v>
      </c>
      <c r="E2" s="16"/>
      <c r="F2" s="3"/>
      <c r="G2" s="3"/>
    </row>
    <row r="3" spans="2:8" ht="15" x14ac:dyDescent="0.15">
      <c r="B3" s="3" t="s">
        <v>48</v>
      </c>
      <c r="C3" s="3"/>
      <c r="D3" s="15">
        <v>184</v>
      </c>
      <c r="E3" s="14"/>
      <c r="F3" s="3"/>
      <c r="G3" s="3"/>
    </row>
    <row r="4" spans="2:8" ht="15" x14ac:dyDescent="0.15">
      <c r="B4" s="3" t="s">
        <v>47</v>
      </c>
      <c r="C4" s="3"/>
      <c r="D4" s="15">
        <v>331</v>
      </c>
      <c r="E4" s="14"/>
      <c r="F4" s="3"/>
      <c r="G4" s="3"/>
    </row>
    <row r="5" spans="2:8" ht="15" x14ac:dyDescent="0.15">
      <c r="B5" s="3" t="s">
        <v>46</v>
      </c>
      <c r="C5" s="3"/>
      <c r="D5" s="15">
        <v>2</v>
      </c>
      <c r="E5" s="14"/>
      <c r="F5" s="3"/>
      <c r="G5" s="3"/>
    </row>
    <row r="6" spans="2:8" ht="15" x14ac:dyDescent="0.15">
      <c r="B6" s="3" t="s">
        <v>45</v>
      </c>
      <c r="C6" s="3"/>
      <c r="D6" s="15">
        <v>2</v>
      </c>
      <c r="E6" s="14"/>
      <c r="F6" s="3"/>
      <c r="G6" s="3"/>
    </row>
    <row r="7" spans="2:8" ht="15" x14ac:dyDescent="0.15">
      <c r="B7" s="3"/>
      <c r="C7" s="3"/>
      <c r="D7" s="15"/>
      <c r="E7" s="14"/>
      <c r="F7" s="3"/>
      <c r="G7" s="3"/>
    </row>
    <row r="8" spans="2:8" ht="15" x14ac:dyDescent="0.15">
      <c r="B8" s="3" t="s">
        <v>44</v>
      </c>
      <c r="C8" s="3"/>
      <c r="D8" s="13">
        <f>SUM(D9:D30)</f>
        <v>12</v>
      </c>
      <c r="E8" s="3" t="s">
        <v>43</v>
      </c>
      <c r="F8" s="3"/>
      <c r="G8" s="13">
        <f>SUM(G9:G30)</f>
        <v>56</v>
      </c>
    </row>
    <row r="9" spans="2:8" ht="15" x14ac:dyDescent="0.25">
      <c r="B9" s="3" t="s">
        <v>42</v>
      </c>
      <c r="C9" s="3" t="s">
        <v>16</v>
      </c>
      <c r="D9" s="13">
        <v>0</v>
      </c>
      <c r="E9" s="3" t="s">
        <v>42</v>
      </c>
      <c r="F9" s="3" t="s">
        <v>16</v>
      </c>
      <c r="G9" s="13">
        <v>2</v>
      </c>
      <c r="H9" s="71"/>
    </row>
    <row r="10" spans="2:8" ht="15" x14ac:dyDescent="0.25">
      <c r="B10" s="3" t="s">
        <v>41</v>
      </c>
      <c r="C10" s="3" t="s">
        <v>13</v>
      </c>
      <c r="D10" s="13">
        <v>0</v>
      </c>
      <c r="E10" s="3" t="s">
        <v>40</v>
      </c>
      <c r="F10" s="3" t="s">
        <v>13</v>
      </c>
      <c r="G10" s="13">
        <v>4</v>
      </c>
      <c r="H10" s="71"/>
    </row>
    <row r="11" spans="2:8" ht="15" x14ac:dyDescent="0.25">
      <c r="B11" s="3" t="s">
        <v>39</v>
      </c>
      <c r="C11" s="3" t="s">
        <v>16</v>
      </c>
      <c r="D11" s="13">
        <v>1</v>
      </c>
      <c r="E11" s="3" t="s">
        <v>39</v>
      </c>
      <c r="F11" s="3" t="s">
        <v>16</v>
      </c>
      <c r="G11" s="13">
        <v>3</v>
      </c>
      <c r="H11" s="71"/>
    </row>
    <row r="12" spans="2:8" ht="15" x14ac:dyDescent="0.25">
      <c r="B12" s="3" t="s">
        <v>38</v>
      </c>
      <c r="C12" s="3" t="s">
        <v>16</v>
      </c>
      <c r="D12" s="13">
        <v>0</v>
      </c>
      <c r="E12" s="3" t="s">
        <v>38</v>
      </c>
      <c r="F12" s="3" t="s">
        <v>16</v>
      </c>
      <c r="G12" s="13">
        <v>0</v>
      </c>
      <c r="H12" s="71"/>
    </row>
    <row r="13" spans="2:8" ht="15" x14ac:dyDescent="0.25">
      <c r="B13" s="3" t="s">
        <v>37</v>
      </c>
      <c r="C13" s="3" t="s">
        <v>17</v>
      </c>
      <c r="D13" s="13">
        <v>0</v>
      </c>
      <c r="E13" s="3" t="s">
        <v>37</v>
      </c>
      <c r="F13" s="3" t="s">
        <v>17</v>
      </c>
      <c r="G13" s="13">
        <v>1</v>
      </c>
      <c r="H13" s="71"/>
    </row>
    <row r="14" spans="2:8" ht="15" x14ac:dyDescent="0.25">
      <c r="B14" s="3" t="s">
        <v>36</v>
      </c>
      <c r="C14" s="3" t="s">
        <v>15</v>
      </c>
      <c r="D14" s="13">
        <v>0</v>
      </c>
      <c r="E14" s="3" t="s">
        <v>36</v>
      </c>
      <c r="F14" s="3" t="s">
        <v>15</v>
      </c>
      <c r="G14" s="13">
        <v>3</v>
      </c>
      <c r="H14" s="71"/>
    </row>
    <row r="15" spans="2:8" ht="15" x14ac:dyDescent="0.25">
      <c r="B15" s="3" t="s">
        <v>35</v>
      </c>
      <c r="C15" s="3" t="s">
        <v>16</v>
      </c>
      <c r="D15" s="13">
        <v>2</v>
      </c>
      <c r="E15" s="3" t="s">
        <v>35</v>
      </c>
      <c r="F15" s="3" t="s">
        <v>16</v>
      </c>
      <c r="G15" s="13">
        <v>2</v>
      </c>
      <c r="H15" s="71"/>
    </row>
    <row r="16" spans="2:8" ht="15" x14ac:dyDescent="0.25">
      <c r="B16" s="3" t="s">
        <v>34</v>
      </c>
      <c r="C16" s="3" t="s">
        <v>16</v>
      </c>
      <c r="D16" s="13">
        <v>0</v>
      </c>
      <c r="E16" s="3" t="s">
        <v>34</v>
      </c>
      <c r="F16" s="3" t="s">
        <v>16</v>
      </c>
      <c r="G16" s="13">
        <v>3</v>
      </c>
      <c r="H16" s="71"/>
    </row>
    <row r="17" spans="2:13" ht="15" x14ac:dyDescent="0.25">
      <c r="B17" s="3" t="s">
        <v>33</v>
      </c>
      <c r="C17" s="3" t="s">
        <v>13</v>
      </c>
      <c r="D17" s="13">
        <v>3</v>
      </c>
      <c r="E17" s="3" t="s">
        <v>33</v>
      </c>
      <c r="F17" s="3" t="s">
        <v>13</v>
      </c>
      <c r="G17" s="13">
        <v>7</v>
      </c>
      <c r="H17" s="71"/>
    </row>
    <row r="18" spans="2:13" ht="15" x14ac:dyDescent="0.25">
      <c r="B18" s="3" t="s">
        <v>32</v>
      </c>
      <c r="C18" s="3" t="s">
        <v>18</v>
      </c>
      <c r="D18" s="13">
        <v>0</v>
      </c>
      <c r="E18" s="3" t="s">
        <v>32</v>
      </c>
      <c r="F18" s="3" t="s">
        <v>18</v>
      </c>
      <c r="G18" s="13">
        <v>4</v>
      </c>
      <c r="H18" s="71"/>
    </row>
    <row r="19" spans="2:13" ht="15" x14ac:dyDescent="0.25">
      <c r="B19" s="3" t="s">
        <v>31</v>
      </c>
      <c r="C19" s="3" t="s">
        <v>16</v>
      </c>
      <c r="D19" s="13">
        <v>1</v>
      </c>
      <c r="E19" s="3" t="s">
        <v>31</v>
      </c>
      <c r="F19" s="3" t="s">
        <v>16</v>
      </c>
      <c r="G19" s="13">
        <v>4</v>
      </c>
      <c r="H19" s="71"/>
    </row>
    <row r="20" spans="2:13" ht="15" x14ac:dyDescent="0.25">
      <c r="B20" s="3" t="s">
        <v>30</v>
      </c>
      <c r="C20" s="3" t="s">
        <v>14</v>
      </c>
      <c r="D20" s="13">
        <v>1</v>
      </c>
      <c r="E20" s="3" t="s">
        <v>30</v>
      </c>
      <c r="F20" s="3" t="s">
        <v>13</v>
      </c>
      <c r="G20" s="13">
        <v>4</v>
      </c>
      <c r="H20" s="71"/>
    </row>
    <row r="21" spans="2:13" ht="15" x14ac:dyDescent="0.25">
      <c r="B21" s="3" t="s">
        <v>29</v>
      </c>
      <c r="C21" s="3" t="s">
        <v>18</v>
      </c>
      <c r="D21" s="13">
        <v>0</v>
      </c>
      <c r="E21" s="3" t="s">
        <v>29</v>
      </c>
      <c r="F21" s="3" t="s">
        <v>18</v>
      </c>
      <c r="G21" s="13">
        <v>0</v>
      </c>
      <c r="H21" s="71"/>
    </row>
    <row r="22" spans="2:13" ht="15" x14ac:dyDescent="0.25">
      <c r="B22" s="3" t="s">
        <v>28</v>
      </c>
      <c r="C22" s="3" t="s">
        <v>25</v>
      </c>
      <c r="D22" s="13">
        <v>0</v>
      </c>
      <c r="E22" s="3" t="s">
        <v>28</v>
      </c>
      <c r="F22" s="3" t="s">
        <v>25</v>
      </c>
      <c r="G22" s="13">
        <v>0</v>
      </c>
      <c r="H22" s="71"/>
    </row>
    <row r="23" spans="2:13" ht="15" x14ac:dyDescent="0.25">
      <c r="B23" s="3" t="s">
        <v>27</v>
      </c>
      <c r="C23" s="3" t="s">
        <v>26</v>
      </c>
      <c r="D23" s="13">
        <v>0</v>
      </c>
      <c r="E23" s="3" t="s">
        <v>27</v>
      </c>
      <c r="F23" s="3" t="s">
        <v>26</v>
      </c>
      <c r="G23" s="13">
        <v>4</v>
      </c>
      <c r="H23" s="71"/>
    </row>
    <row r="24" spans="2:13" ht="15" x14ac:dyDescent="0.25">
      <c r="B24" s="3" t="s">
        <v>24</v>
      </c>
      <c r="C24" s="3" t="s">
        <v>16</v>
      </c>
      <c r="D24" s="13">
        <v>0</v>
      </c>
      <c r="E24" s="3" t="s">
        <v>24</v>
      </c>
      <c r="F24" s="3" t="s">
        <v>16</v>
      </c>
      <c r="G24" s="13">
        <v>0</v>
      </c>
      <c r="H24" s="71"/>
    </row>
    <row r="25" spans="2:13" ht="15" x14ac:dyDescent="0.25">
      <c r="B25" s="3" t="s">
        <v>23</v>
      </c>
      <c r="C25" s="3" t="s">
        <v>16</v>
      </c>
      <c r="D25" s="13">
        <v>0</v>
      </c>
      <c r="E25" s="3" t="s">
        <v>584</v>
      </c>
      <c r="F25" s="3" t="s">
        <v>16</v>
      </c>
      <c r="G25" s="13">
        <v>4</v>
      </c>
      <c r="H25" s="71"/>
    </row>
    <row r="26" spans="2:13" ht="15" x14ac:dyDescent="0.25">
      <c r="B26" s="3" t="s">
        <v>22</v>
      </c>
      <c r="C26" s="3" t="s">
        <v>17</v>
      </c>
      <c r="D26" s="13">
        <v>0</v>
      </c>
      <c r="E26" s="3" t="s">
        <v>585</v>
      </c>
      <c r="F26" s="3" t="s">
        <v>17</v>
      </c>
      <c r="G26" s="13">
        <v>0</v>
      </c>
      <c r="H26" s="71"/>
    </row>
    <row r="27" spans="2:13" ht="15" x14ac:dyDescent="0.25">
      <c r="B27" s="3" t="s">
        <v>573</v>
      </c>
      <c r="C27" s="3" t="s">
        <v>25</v>
      </c>
      <c r="D27" s="13">
        <v>2</v>
      </c>
      <c r="E27" s="3" t="s">
        <v>580</v>
      </c>
      <c r="F27" s="3" t="s">
        <v>25</v>
      </c>
      <c r="G27" s="13">
        <v>5</v>
      </c>
      <c r="H27" s="71"/>
    </row>
    <row r="28" spans="2:13" ht="15" x14ac:dyDescent="0.25">
      <c r="B28" s="3" t="s">
        <v>574</v>
      </c>
      <c r="C28" s="3" t="s">
        <v>577</v>
      </c>
      <c r="D28" s="13">
        <v>2</v>
      </c>
      <c r="E28" s="3" t="s">
        <v>581</v>
      </c>
      <c r="F28" s="3" t="s">
        <v>577</v>
      </c>
      <c r="G28" s="13">
        <v>3</v>
      </c>
      <c r="H28" s="71"/>
    </row>
    <row r="29" spans="2:13" ht="15" x14ac:dyDescent="0.25">
      <c r="B29" s="3" t="s">
        <v>575</v>
      </c>
      <c r="C29" s="3" t="s">
        <v>26</v>
      </c>
      <c r="D29" s="13">
        <v>0</v>
      </c>
      <c r="E29" s="3" t="s">
        <v>582</v>
      </c>
      <c r="F29" s="3" t="s">
        <v>26</v>
      </c>
      <c r="G29" s="13">
        <v>0</v>
      </c>
      <c r="H29" s="71"/>
    </row>
    <row r="30" spans="2:13" ht="15" x14ac:dyDescent="0.25">
      <c r="B30" s="3" t="s">
        <v>21</v>
      </c>
      <c r="C30" s="3" t="s">
        <v>5</v>
      </c>
      <c r="D30" s="13">
        <v>0</v>
      </c>
      <c r="E30" s="3" t="s">
        <v>21</v>
      </c>
      <c r="F30" s="3" t="s">
        <v>5</v>
      </c>
      <c r="G30" s="13">
        <v>3</v>
      </c>
      <c r="H30" s="71"/>
      <c r="M30" s="1">
        <v>1</v>
      </c>
    </row>
    <row r="31" spans="2:13" ht="15" x14ac:dyDescent="0.15">
      <c r="B31" s="3"/>
      <c r="C31" s="3"/>
      <c r="D31" s="13"/>
      <c r="E31" s="3"/>
      <c r="F31" s="3"/>
      <c r="G31" s="3"/>
    </row>
    <row r="32" spans="2:13" ht="15" x14ac:dyDescent="0.15">
      <c r="B32" s="3"/>
      <c r="C32" s="12" t="s">
        <v>20</v>
      </c>
      <c r="D32" s="11"/>
      <c r="E32" s="3"/>
      <c r="F32" s="10" t="s">
        <v>19</v>
      </c>
      <c r="G32" s="9"/>
    </row>
    <row r="33" spans="1:7" ht="15" x14ac:dyDescent="0.15">
      <c r="B33" s="3"/>
      <c r="C33" s="7" t="s">
        <v>18</v>
      </c>
      <c r="D33" s="6">
        <f>D13+D18+D21+D26</f>
        <v>0</v>
      </c>
      <c r="E33" s="7"/>
      <c r="F33" s="7" t="s">
        <v>17</v>
      </c>
      <c r="G33" s="6">
        <f>G13+G18+G21+G26</f>
        <v>5</v>
      </c>
    </row>
    <row r="34" spans="1:7" ht="15" x14ac:dyDescent="0.15">
      <c r="B34" s="3"/>
      <c r="C34" s="7" t="s">
        <v>16</v>
      </c>
      <c r="D34" s="6">
        <f>D9+D11+D12+D15+D16+D24++D19+D25+D22+D27</f>
        <v>6</v>
      </c>
      <c r="E34" s="7"/>
      <c r="F34" s="7" t="s">
        <v>16</v>
      </c>
      <c r="G34" s="6">
        <f>G9+G11+G12+G15+G16+G24++G19+G25+G22+G27</f>
        <v>23</v>
      </c>
    </row>
    <row r="35" spans="1:7" ht="15" x14ac:dyDescent="0.15">
      <c r="B35" s="3"/>
      <c r="C35" s="7" t="s">
        <v>15</v>
      </c>
      <c r="D35" s="6">
        <f>D14+D23+D29</f>
        <v>0</v>
      </c>
      <c r="E35" s="7"/>
      <c r="F35" s="7" t="s">
        <v>15</v>
      </c>
      <c r="G35" s="6">
        <f>G14+G23+G29</f>
        <v>7</v>
      </c>
    </row>
    <row r="36" spans="1:7" ht="15" x14ac:dyDescent="0.15">
      <c r="B36" s="3"/>
      <c r="C36" s="7" t="s">
        <v>14</v>
      </c>
      <c r="D36" s="6">
        <f>D10+D17+D20</f>
        <v>4</v>
      </c>
      <c r="E36" s="7"/>
      <c r="F36" s="7" t="s">
        <v>13</v>
      </c>
      <c r="G36" s="6">
        <f>G10+G17+G20</f>
        <v>15</v>
      </c>
    </row>
    <row r="37" spans="1:7" ht="15" x14ac:dyDescent="0.15">
      <c r="B37" s="3"/>
      <c r="C37" s="7" t="s">
        <v>12</v>
      </c>
      <c r="D37" s="6">
        <v>0</v>
      </c>
      <c r="E37" s="7"/>
      <c r="F37" s="7" t="s">
        <v>12</v>
      </c>
      <c r="G37" s="6">
        <v>0</v>
      </c>
    </row>
    <row r="38" spans="1:7" ht="15" x14ac:dyDescent="0.15">
      <c r="B38" s="3"/>
      <c r="C38" s="7" t="s">
        <v>11</v>
      </c>
      <c r="D38" s="6">
        <v>0</v>
      </c>
      <c r="E38" s="7"/>
      <c r="F38" s="7" t="s">
        <v>11</v>
      </c>
      <c r="G38" s="6">
        <v>0</v>
      </c>
    </row>
    <row r="39" spans="1:7" ht="15" x14ac:dyDescent="0.15">
      <c r="B39" s="3"/>
      <c r="C39" s="7" t="s">
        <v>10</v>
      </c>
      <c r="D39" s="6">
        <v>0</v>
      </c>
      <c r="E39" s="7"/>
      <c r="F39" s="7" t="s">
        <v>10</v>
      </c>
      <c r="G39" s="6">
        <v>0</v>
      </c>
    </row>
    <row r="40" spans="1:7" ht="15" x14ac:dyDescent="0.15">
      <c r="B40" s="3"/>
      <c r="C40" s="7" t="s">
        <v>9</v>
      </c>
      <c r="D40" s="6">
        <v>0</v>
      </c>
      <c r="E40" s="7"/>
      <c r="F40" s="7" t="s">
        <v>9</v>
      </c>
      <c r="G40" s="6">
        <v>0</v>
      </c>
    </row>
    <row r="41" spans="1:7" ht="15" x14ac:dyDescent="0.15">
      <c r="B41" s="3"/>
      <c r="C41" s="7" t="s">
        <v>8</v>
      </c>
      <c r="D41" s="6">
        <f>D26</f>
        <v>0</v>
      </c>
      <c r="E41" s="7"/>
      <c r="F41" s="7" t="s">
        <v>8</v>
      </c>
      <c r="G41" s="6">
        <f>G26</f>
        <v>0</v>
      </c>
    </row>
    <row r="42" spans="1:7" ht="15" x14ac:dyDescent="0.15">
      <c r="B42" s="3"/>
      <c r="C42" s="7" t="s">
        <v>7</v>
      </c>
      <c r="D42" s="6">
        <v>0</v>
      </c>
      <c r="E42" s="7"/>
      <c r="F42" s="7" t="s">
        <v>7</v>
      </c>
      <c r="G42" s="6">
        <v>0</v>
      </c>
    </row>
    <row r="43" spans="1:7" ht="15" x14ac:dyDescent="0.15">
      <c r="B43" s="3"/>
      <c r="C43" s="7" t="s">
        <v>6</v>
      </c>
      <c r="D43" s="6">
        <f>D28</f>
        <v>2</v>
      </c>
      <c r="E43" s="7"/>
      <c r="F43" s="7" t="s">
        <v>6</v>
      </c>
      <c r="G43" s="6">
        <f>G28</f>
        <v>3</v>
      </c>
    </row>
    <row r="44" spans="1:7" ht="15" x14ac:dyDescent="0.15">
      <c r="B44" s="3"/>
      <c r="C44" s="7" t="s">
        <v>5</v>
      </c>
      <c r="D44" s="6">
        <f>D30</f>
        <v>0</v>
      </c>
      <c r="E44" s="7"/>
      <c r="F44" s="7" t="s">
        <v>5</v>
      </c>
      <c r="G44" s="6">
        <f>G30</f>
        <v>3</v>
      </c>
    </row>
    <row r="45" spans="1:7" ht="15" x14ac:dyDescent="0.15">
      <c r="B45" s="8"/>
      <c r="C45" s="7" t="s">
        <v>4</v>
      </c>
      <c r="D45" s="6">
        <v>0</v>
      </c>
      <c r="E45" s="7"/>
      <c r="F45" s="7" t="s">
        <v>4</v>
      </c>
      <c r="G45" s="6">
        <v>0</v>
      </c>
    </row>
    <row r="46" spans="1:7" ht="15" x14ac:dyDescent="0.15">
      <c r="A46" s="5" t="s">
        <v>3</v>
      </c>
      <c r="B46" s="5">
        <v>102</v>
      </c>
      <c r="C46" s="3"/>
      <c r="D46" s="6"/>
      <c r="E46" s="3"/>
      <c r="F46" s="3"/>
      <c r="G46" s="3"/>
    </row>
    <row r="47" spans="1:7" ht="15" x14ac:dyDescent="0.15">
      <c r="A47" s="5" t="s">
        <v>2</v>
      </c>
      <c r="B47" s="5">
        <v>249.33</v>
      </c>
      <c r="C47" s="3"/>
      <c r="D47" s="6"/>
      <c r="E47" s="3"/>
      <c r="F47" s="3"/>
      <c r="G47" s="3"/>
    </row>
    <row r="48" spans="1:7" ht="15" x14ac:dyDescent="0.15">
      <c r="A48" s="2" t="s">
        <v>1</v>
      </c>
      <c r="B48" s="5">
        <f>B47-B46</f>
        <v>147.33000000000001</v>
      </c>
      <c r="C48" s="3"/>
      <c r="D48" s="6"/>
      <c r="E48" s="3"/>
      <c r="F48" s="3"/>
      <c r="G48" s="3"/>
    </row>
    <row r="49" spans="1:7" ht="15" x14ac:dyDescent="0.15">
      <c r="A49" s="5" t="s">
        <v>0</v>
      </c>
      <c r="B49" s="4">
        <f>B48/B47</f>
        <v>0.59090362170617261</v>
      </c>
      <c r="C49" s="3"/>
      <c r="D49" s="3"/>
      <c r="E49" s="3"/>
      <c r="F49" s="3"/>
      <c r="G49" s="3"/>
    </row>
    <row r="50" spans="1:7" ht="15" x14ac:dyDescent="0.15">
      <c r="A50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4" workbookViewId="0">
      <selection activeCell="E33" sqref="E33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8" ht="16.5" x14ac:dyDescent="0.15">
      <c r="B1" s="21" t="s">
        <v>52</v>
      </c>
      <c r="C1" s="21"/>
      <c r="D1" s="20" t="s">
        <v>51</v>
      </c>
      <c r="E1" s="19"/>
      <c r="F1" s="18"/>
      <c r="G1" s="18"/>
    </row>
    <row r="2" spans="2:8" ht="15" x14ac:dyDescent="0.15">
      <c r="B2" s="5" t="s">
        <v>50</v>
      </c>
      <c r="C2" s="3"/>
      <c r="D2" s="17" t="s">
        <v>49</v>
      </c>
      <c r="E2" s="16"/>
      <c r="F2" s="3"/>
      <c r="G2" s="3"/>
    </row>
    <row r="3" spans="2:8" ht="15" x14ac:dyDescent="0.15">
      <c r="B3" s="3" t="s">
        <v>48</v>
      </c>
      <c r="C3" s="3"/>
      <c r="D3" s="15">
        <v>184</v>
      </c>
      <c r="E3" s="14"/>
      <c r="F3" s="3"/>
      <c r="G3" s="3"/>
    </row>
    <row r="4" spans="2:8" ht="15" x14ac:dyDescent="0.15">
      <c r="B4" s="3" t="s">
        <v>47</v>
      </c>
      <c r="C4" s="3"/>
      <c r="D4" s="15">
        <v>331</v>
      </c>
      <c r="E4" s="14"/>
      <c r="F4" s="3"/>
      <c r="G4" s="3"/>
    </row>
    <row r="5" spans="2:8" ht="15" x14ac:dyDescent="0.15">
      <c r="B5" s="3" t="s">
        <v>46</v>
      </c>
      <c r="C5" s="3"/>
      <c r="D5" s="15">
        <v>2</v>
      </c>
      <c r="E5" s="14"/>
      <c r="F5" s="3"/>
      <c r="G5" s="3"/>
    </row>
    <row r="6" spans="2:8" ht="15" x14ac:dyDescent="0.15">
      <c r="B6" s="3" t="s">
        <v>45</v>
      </c>
      <c r="C6" s="3"/>
      <c r="D6" s="15">
        <v>2</v>
      </c>
      <c r="E6" s="14"/>
      <c r="F6" s="3"/>
      <c r="G6" s="3"/>
    </row>
    <row r="7" spans="2:8" ht="15" x14ac:dyDescent="0.15">
      <c r="B7" s="3"/>
      <c r="C7" s="3"/>
      <c r="D7" s="15"/>
      <c r="E7" s="14"/>
      <c r="F7" s="3"/>
      <c r="G7" s="3"/>
    </row>
    <row r="8" spans="2:8" ht="15" x14ac:dyDescent="0.15">
      <c r="B8" s="3" t="s">
        <v>44</v>
      </c>
      <c r="C8" s="3"/>
      <c r="D8" s="13">
        <f>SUM(D9:D30)</f>
        <v>16</v>
      </c>
      <c r="E8" s="3" t="s">
        <v>43</v>
      </c>
      <c r="F8" s="3"/>
      <c r="G8" s="13">
        <f>SUM(G9:G30)</f>
        <v>72</v>
      </c>
    </row>
    <row r="9" spans="2:8" ht="15" x14ac:dyDescent="0.25">
      <c r="B9" s="3" t="s">
        <v>42</v>
      </c>
      <c r="C9" s="3" t="s">
        <v>16</v>
      </c>
      <c r="D9" s="13">
        <v>2</v>
      </c>
      <c r="E9" s="3" t="s">
        <v>42</v>
      </c>
      <c r="F9" s="3" t="s">
        <v>16</v>
      </c>
      <c r="G9" s="13">
        <v>4</v>
      </c>
      <c r="H9" s="71"/>
    </row>
    <row r="10" spans="2:8" ht="15" x14ac:dyDescent="0.25">
      <c r="B10" s="3" t="s">
        <v>41</v>
      </c>
      <c r="C10" s="3" t="s">
        <v>13</v>
      </c>
      <c r="D10" s="13">
        <v>0</v>
      </c>
      <c r="E10" s="3" t="s">
        <v>40</v>
      </c>
      <c r="F10" s="3" t="s">
        <v>13</v>
      </c>
      <c r="G10" s="13">
        <v>4</v>
      </c>
      <c r="H10" s="71"/>
    </row>
    <row r="11" spans="2:8" ht="15" x14ac:dyDescent="0.25">
      <c r="B11" s="3" t="s">
        <v>39</v>
      </c>
      <c r="C11" s="3" t="s">
        <v>16</v>
      </c>
      <c r="D11" s="13">
        <v>1</v>
      </c>
      <c r="E11" s="3" t="s">
        <v>39</v>
      </c>
      <c r="F11" s="3" t="s">
        <v>16</v>
      </c>
      <c r="G11" s="13">
        <v>4</v>
      </c>
      <c r="H11" s="71"/>
    </row>
    <row r="12" spans="2:8" ht="15" x14ac:dyDescent="0.25">
      <c r="B12" s="3" t="s">
        <v>38</v>
      </c>
      <c r="C12" s="3" t="s">
        <v>16</v>
      </c>
      <c r="D12" s="13">
        <v>0</v>
      </c>
      <c r="E12" s="3" t="s">
        <v>38</v>
      </c>
      <c r="F12" s="3" t="s">
        <v>16</v>
      </c>
      <c r="G12" s="13">
        <v>0</v>
      </c>
      <c r="H12" s="71"/>
    </row>
    <row r="13" spans="2:8" ht="15" x14ac:dyDescent="0.25">
      <c r="B13" s="3" t="s">
        <v>37</v>
      </c>
      <c r="C13" s="3" t="s">
        <v>17</v>
      </c>
      <c r="D13" s="13">
        <v>1</v>
      </c>
      <c r="E13" s="3" t="s">
        <v>37</v>
      </c>
      <c r="F13" s="3" t="s">
        <v>17</v>
      </c>
      <c r="G13" s="13">
        <v>2</v>
      </c>
      <c r="H13" s="71"/>
    </row>
    <row r="14" spans="2:8" ht="15" x14ac:dyDescent="0.25">
      <c r="B14" s="3" t="s">
        <v>36</v>
      </c>
      <c r="C14" s="3" t="s">
        <v>15</v>
      </c>
      <c r="D14" s="13">
        <v>1</v>
      </c>
      <c r="E14" s="3" t="s">
        <v>36</v>
      </c>
      <c r="F14" s="3" t="s">
        <v>15</v>
      </c>
      <c r="G14" s="13">
        <v>4</v>
      </c>
      <c r="H14" s="71"/>
    </row>
    <row r="15" spans="2:8" ht="15" x14ac:dyDescent="0.25">
      <c r="B15" s="3" t="s">
        <v>35</v>
      </c>
      <c r="C15" s="3" t="s">
        <v>16</v>
      </c>
      <c r="D15" s="13">
        <v>0</v>
      </c>
      <c r="E15" s="3" t="s">
        <v>35</v>
      </c>
      <c r="F15" s="3" t="s">
        <v>16</v>
      </c>
      <c r="G15" s="13">
        <v>2</v>
      </c>
      <c r="H15" s="71"/>
    </row>
    <row r="16" spans="2:8" ht="15" x14ac:dyDescent="0.25">
      <c r="B16" s="3" t="s">
        <v>34</v>
      </c>
      <c r="C16" s="3" t="s">
        <v>16</v>
      </c>
      <c r="D16" s="13">
        <v>1</v>
      </c>
      <c r="E16" s="3" t="s">
        <v>34</v>
      </c>
      <c r="F16" s="3" t="s">
        <v>16</v>
      </c>
      <c r="G16" s="13">
        <v>4</v>
      </c>
      <c r="H16" s="71"/>
    </row>
    <row r="17" spans="2:13" ht="15" x14ac:dyDescent="0.25">
      <c r="B17" s="3" t="s">
        <v>33</v>
      </c>
      <c r="C17" s="3" t="s">
        <v>13</v>
      </c>
      <c r="D17" s="13">
        <v>1</v>
      </c>
      <c r="E17" s="3" t="s">
        <v>33</v>
      </c>
      <c r="F17" s="3" t="s">
        <v>13</v>
      </c>
      <c r="G17" s="13">
        <v>8</v>
      </c>
      <c r="H17" s="71"/>
    </row>
    <row r="18" spans="2:13" ht="15" x14ac:dyDescent="0.25">
      <c r="B18" s="3" t="s">
        <v>32</v>
      </c>
      <c r="C18" s="3" t="s">
        <v>18</v>
      </c>
      <c r="D18" s="13">
        <v>1</v>
      </c>
      <c r="E18" s="3" t="s">
        <v>32</v>
      </c>
      <c r="F18" s="3" t="s">
        <v>18</v>
      </c>
      <c r="G18" s="13">
        <v>5</v>
      </c>
      <c r="H18" s="71"/>
    </row>
    <row r="19" spans="2:13" ht="15" x14ac:dyDescent="0.25">
      <c r="B19" s="3" t="s">
        <v>31</v>
      </c>
      <c r="C19" s="3" t="s">
        <v>16</v>
      </c>
      <c r="D19" s="13">
        <v>2</v>
      </c>
      <c r="E19" s="3" t="s">
        <v>587</v>
      </c>
      <c r="F19" s="3" t="s">
        <v>16</v>
      </c>
      <c r="G19" s="13">
        <v>6</v>
      </c>
      <c r="H19" s="71"/>
    </row>
    <row r="20" spans="2:13" ht="15" x14ac:dyDescent="0.25">
      <c r="B20" s="3" t="s">
        <v>30</v>
      </c>
      <c r="C20" s="3" t="s">
        <v>14</v>
      </c>
      <c r="D20" s="13">
        <v>0</v>
      </c>
      <c r="E20" s="3" t="s">
        <v>30</v>
      </c>
      <c r="F20" s="3" t="s">
        <v>13</v>
      </c>
      <c r="G20" s="13">
        <v>4</v>
      </c>
      <c r="H20" s="71"/>
    </row>
    <row r="21" spans="2:13" ht="15" x14ac:dyDescent="0.25">
      <c r="B21" s="3" t="s">
        <v>29</v>
      </c>
      <c r="C21" s="3" t="s">
        <v>18</v>
      </c>
      <c r="D21" s="13">
        <v>0</v>
      </c>
      <c r="E21" s="3" t="s">
        <v>29</v>
      </c>
      <c r="F21" s="3" t="s">
        <v>18</v>
      </c>
      <c r="G21" s="13">
        <v>0</v>
      </c>
      <c r="H21" s="71"/>
    </row>
    <row r="22" spans="2:13" ht="15" x14ac:dyDescent="0.25">
      <c r="B22" s="3" t="s">
        <v>28</v>
      </c>
      <c r="C22" s="3" t="s">
        <v>25</v>
      </c>
      <c r="D22" s="13">
        <v>0</v>
      </c>
      <c r="E22" s="3" t="s">
        <v>28</v>
      </c>
      <c r="F22" s="3" t="s">
        <v>25</v>
      </c>
      <c r="G22" s="13">
        <v>0</v>
      </c>
      <c r="H22" s="71"/>
    </row>
    <row r="23" spans="2:13" ht="15" x14ac:dyDescent="0.25">
      <c r="B23" s="3" t="s">
        <v>27</v>
      </c>
      <c r="C23" s="3" t="s">
        <v>26</v>
      </c>
      <c r="D23" s="13">
        <v>0</v>
      </c>
      <c r="E23" s="3" t="s">
        <v>27</v>
      </c>
      <c r="F23" s="3" t="s">
        <v>26</v>
      </c>
      <c r="G23" s="13">
        <v>4</v>
      </c>
      <c r="H23" s="71"/>
    </row>
    <row r="24" spans="2:13" ht="15" x14ac:dyDescent="0.25">
      <c r="B24" s="3" t="s">
        <v>24</v>
      </c>
      <c r="C24" s="3" t="s">
        <v>16</v>
      </c>
      <c r="D24" s="13">
        <v>0</v>
      </c>
      <c r="E24" s="3" t="s">
        <v>24</v>
      </c>
      <c r="F24" s="3" t="s">
        <v>16</v>
      </c>
      <c r="G24" s="13">
        <v>0</v>
      </c>
      <c r="H24" s="71"/>
    </row>
    <row r="25" spans="2:13" ht="15" x14ac:dyDescent="0.25">
      <c r="B25" s="3" t="s">
        <v>23</v>
      </c>
      <c r="C25" s="3" t="s">
        <v>16</v>
      </c>
      <c r="D25" s="13">
        <v>1</v>
      </c>
      <c r="E25" s="3" t="s">
        <v>584</v>
      </c>
      <c r="F25" s="3" t="s">
        <v>16</v>
      </c>
      <c r="G25" s="13">
        <v>5</v>
      </c>
      <c r="H25" s="71"/>
    </row>
    <row r="26" spans="2:13" ht="15" x14ac:dyDescent="0.25">
      <c r="B26" s="3" t="s">
        <v>22</v>
      </c>
      <c r="C26" s="3" t="s">
        <v>17</v>
      </c>
      <c r="D26" s="13">
        <v>0</v>
      </c>
      <c r="E26" s="3" t="s">
        <v>585</v>
      </c>
      <c r="F26" s="3" t="s">
        <v>17</v>
      </c>
      <c r="G26" s="13">
        <v>0</v>
      </c>
      <c r="H26" s="71"/>
    </row>
    <row r="27" spans="2:13" ht="15" x14ac:dyDescent="0.25">
      <c r="B27" s="3" t="s">
        <v>573</v>
      </c>
      <c r="C27" s="3" t="s">
        <v>25</v>
      </c>
      <c r="D27" s="13">
        <v>4</v>
      </c>
      <c r="E27" s="3" t="s">
        <v>580</v>
      </c>
      <c r="F27" s="3" t="s">
        <v>25</v>
      </c>
      <c r="G27" s="13">
        <v>9</v>
      </c>
      <c r="H27" s="71"/>
    </row>
    <row r="28" spans="2:13" ht="15" x14ac:dyDescent="0.25">
      <c r="B28" s="3" t="s">
        <v>574</v>
      </c>
      <c r="C28" s="3" t="s">
        <v>577</v>
      </c>
      <c r="D28" s="13">
        <v>0</v>
      </c>
      <c r="E28" s="3" t="s">
        <v>581</v>
      </c>
      <c r="F28" s="3" t="s">
        <v>577</v>
      </c>
      <c r="G28" s="13">
        <v>3</v>
      </c>
      <c r="H28" s="71"/>
    </row>
    <row r="29" spans="2:13" ht="15" x14ac:dyDescent="0.25">
      <c r="B29" s="3" t="s">
        <v>575</v>
      </c>
      <c r="C29" s="3" t="s">
        <v>26</v>
      </c>
      <c r="D29" s="13">
        <v>0</v>
      </c>
      <c r="E29" s="3" t="s">
        <v>582</v>
      </c>
      <c r="F29" s="3" t="s">
        <v>26</v>
      </c>
      <c r="G29" s="13">
        <v>0</v>
      </c>
      <c r="H29" s="71"/>
    </row>
    <row r="30" spans="2:13" ht="15" x14ac:dyDescent="0.25">
      <c r="B30" s="3" t="s">
        <v>21</v>
      </c>
      <c r="C30" s="3" t="s">
        <v>5</v>
      </c>
      <c r="D30" s="13">
        <v>1</v>
      </c>
      <c r="E30" s="3" t="s">
        <v>21</v>
      </c>
      <c r="F30" s="3" t="s">
        <v>5</v>
      </c>
      <c r="G30" s="13">
        <v>4</v>
      </c>
      <c r="H30" s="71"/>
      <c r="M30" s="1">
        <v>1</v>
      </c>
    </row>
    <row r="31" spans="2:13" ht="15" x14ac:dyDescent="0.15">
      <c r="B31" s="3"/>
      <c r="C31" s="3"/>
      <c r="D31" s="13"/>
      <c r="E31" s="3"/>
      <c r="F31" s="3"/>
      <c r="G31" s="3"/>
    </row>
    <row r="32" spans="2:13" ht="15" x14ac:dyDescent="0.15">
      <c r="B32" s="3"/>
      <c r="C32" s="12" t="s">
        <v>20</v>
      </c>
      <c r="D32" s="11"/>
      <c r="E32" s="3"/>
      <c r="F32" s="10" t="s">
        <v>19</v>
      </c>
      <c r="G32" s="9"/>
    </row>
    <row r="33" spans="1:7" ht="15" x14ac:dyDescent="0.15">
      <c r="B33" s="3"/>
      <c r="C33" s="7" t="s">
        <v>18</v>
      </c>
      <c r="D33" s="6">
        <f>D13+D18+D21+D26</f>
        <v>2</v>
      </c>
      <c r="E33" s="7"/>
      <c r="F33" s="7" t="s">
        <v>17</v>
      </c>
      <c r="G33" s="6">
        <f>G13+G18+G21+G26</f>
        <v>7</v>
      </c>
    </row>
    <row r="34" spans="1:7" ht="15" x14ac:dyDescent="0.15">
      <c r="B34" s="3"/>
      <c r="C34" s="7" t="s">
        <v>16</v>
      </c>
      <c r="D34" s="6">
        <f>D9+D11+D12+D15+D16+D24++D19+D25+D22+D27</f>
        <v>11</v>
      </c>
      <c r="E34" s="7"/>
      <c r="F34" s="7" t="s">
        <v>16</v>
      </c>
      <c r="G34" s="6">
        <f>G9+G11+G12+G15+G16+G24++G19+G25+G22+G27</f>
        <v>34</v>
      </c>
    </row>
    <row r="35" spans="1:7" ht="15" x14ac:dyDescent="0.15">
      <c r="B35" s="3"/>
      <c r="C35" s="7" t="s">
        <v>15</v>
      </c>
      <c r="D35" s="6">
        <f>D14+D23+D29</f>
        <v>1</v>
      </c>
      <c r="E35" s="7"/>
      <c r="F35" s="7" t="s">
        <v>15</v>
      </c>
      <c r="G35" s="6">
        <f>G14+G23+G29</f>
        <v>8</v>
      </c>
    </row>
    <row r="36" spans="1:7" ht="15" x14ac:dyDescent="0.15">
      <c r="B36" s="3"/>
      <c r="C36" s="7" t="s">
        <v>14</v>
      </c>
      <c r="D36" s="6">
        <f>D10+D17+D20</f>
        <v>1</v>
      </c>
      <c r="E36" s="7"/>
      <c r="F36" s="7" t="s">
        <v>13</v>
      </c>
      <c r="G36" s="6">
        <f>G10+G17+G20</f>
        <v>16</v>
      </c>
    </row>
    <row r="37" spans="1:7" ht="15" x14ac:dyDescent="0.15">
      <c r="B37" s="3"/>
      <c r="C37" s="7" t="s">
        <v>12</v>
      </c>
      <c r="D37" s="6">
        <v>0</v>
      </c>
      <c r="E37" s="7"/>
      <c r="F37" s="7" t="s">
        <v>12</v>
      </c>
      <c r="G37" s="6">
        <v>0</v>
      </c>
    </row>
    <row r="38" spans="1:7" ht="15" x14ac:dyDescent="0.15">
      <c r="B38" s="3"/>
      <c r="C38" s="7" t="s">
        <v>11</v>
      </c>
      <c r="D38" s="6">
        <v>0</v>
      </c>
      <c r="E38" s="7"/>
      <c r="F38" s="7" t="s">
        <v>11</v>
      </c>
      <c r="G38" s="6">
        <v>0</v>
      </c>
    </row>
    <row r="39" spans="1:7" ht="15" x14ac:dyDescent="0.15">
      <c r="B39" s="3"/>
      <c r="C39" s="7" t="s">
        <v>10</v>
      </c>
      <c r="D39" s="6">
        <v>0</v>
      </c>
      <c r="E39" s="7"/>
      <c r="F39" s="7" t="s">
        <v>10</v>
      </c>
      <c r="G39" s="6">
        <v>0</v>
      </c>
    </row>
    <row r="40" spans="1:7" ht="15" x14ac:dyDescent="0.15">
      <c r="B40" s="3"/>
      <c r="C40" s="7" t="s">
        <v>9</v>
      </c>
      <c r="D40" s="6">
        <v>0</v>
      </c>
      <c r="E40" s="7"/>
      <c r="F40" s="7" t="s">
        <v>9</v>
      </c>
      <c r="G40" s="6">
        <v>0</v>
      </c>
    </row>
    <row r="41" spans="1:7" ht="15" x14ac:dyDescent="0.15">
      <c r="B41" s="3"/>
      <c r="C41" s="7" t="s">
        <v>8</v>
      </c>
      <c r="D41" s="6">
        <f>D26</f>
        <v>0</v>
      </c>
      <c r="E41" s="7"/>
      <c r="F41" s="7" t="s">
        <v>8</v>
      </c>
      <c r="G41" s="6">
        <f>G26</f>
        <v>0</v>
      </c>
    </row>
    <row r="42" spans="1:7" ht="15" x14ac:dyDescent="0.15">
      <c r="B42" s="3"/>
      <c r="C42" s="7" t="s">
        <v>7</v>
      </c>
      <c r="D42" s="6">
        <v>0</v>
      </c>
      <c r="E42" s="7"/>
      <c r="F42" s="7" t="s">
        <v>7</v>
      </c>
      <c r="G42" s="6">
        <v>0</v>
      </c>
    </row>
    <row r="43" spans="1:7" ht="15" x14ac:dyDescent="0.15">
      <c r="B43" s="3"/>
      <c r="C43" s="7" t="s">
        <v>6</v>
      </c>
      <c r="D43" s="6">
        <f>D28</f>
        <v>0</v>
      </c>
      <c r="E43" s="7"/>
      <c r="F43" s="7" t="s">
        <v>6</v>
      </c>
      <c r="G43" s="6">
        <f>G28</f>
        <v>3</v>
      </c>
    </row>
    <row r="44" spans="1:7" ht="15" x14ac:dyDescent="0.15">
      <c r="B44" s="3"/>
      <c r="C44" s="7" t="s">
        <v>5</v>
      </c>
      <c r="D44" s="6">
        <f>D30</f>
        <v>1</v>
      </c>
      <c r="E44" s="7"/>
      <c r="F44" s="7" t="s">
        <v>5</v>
      </c>
      <c r="G44" s="6">
        <f>G30</f>
        <v>4</v>
      </c>
    </row>
    <row r="45" spans="1:7" ht="15" x14ac:dyDescent="0.15">
      <c r="B45" s="8"/>
      <c r="C45" s="7" t="s">
        <v>4</v>
      </c>
      <c r="D45" s="6">
        <v>0</v>
      </c>
      <c r="E45" s="7"/>
      <c r="F45" s="7" t="s">
        <v>4</v>
      </c>
      <c r="G45" s="6">
        <v>0</v>
      </c>
    </row>
    <row r="46" spans="1:7" ht="15" x14ac:dyDescent="0.15">
      <c r="A46" s="5" t="s">
        <v>3</v>
      </c>
      <c r="B46" s="5">
        <v>135.5</v>
      </c>
      <c r="C46" s="3"/>
      <c r="D46" s="6"/>
      <c r="E46" s="3"/>
      <c r="F46" s="3"/>
      <c r="G46" s="3"/>
    </row>
    <row r="47" spans="1:7" ht="15" x14ac:dyDescent="0.15">
      <c r="A47" s="5" t="s">
        <v>2</v>
      </c>
      <c r="B47" s="5">
        <v>322.89999999999998</v>
      </c>
      <c r="C47" s="3"/>
      <c r="D47" s="6"/>
      <c r="E47" s="3"/>
      <c r="F47" s="3"/>
      <c r="G47" s="3"/>
    </row>
    <row r="48" spans="1:7" ht="15" x14ac:dyDescent="0.15">
      <c r="A48" s="2" t="s">
        <v>1</v>
      </c>
      <c r="B48" s="5">
        <f>B47-B46</f>
        <v>187.39999999999998</v>
      </c>
      <c r="C48" s="3"/>
      <c r="D48" s="6"/>
      <c r="E48" s="3"/>
      <c r="F48" s="3"/>
      <c r="G48" s="3"/>
    </row>
    <row r="49" spans="1:7" ht="15" x14ac:dyDescent="0.15">
      <c r="A49" s="5" t="s">
        <v>0</v>
      </c>
      <c r="B49" s="4">
        <f>B48/B47</f>
        <v>0.58036543821616593</v>
      </c>
      <c r="C49" s="3"/>
      <c r="D49" s="3"/>
      <c r="E49" s="3"/>
      <c r="F49" s="3"/>
      <c r="G49" s="3"/>
    </row>
    <row r="50" spans="1:7" ht="15" x14ac:dyDescent="0.15">
      <c r="A50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K25" sqref="K25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52</v>
      </c>
      <c r="C1" s="21"/>
      <c r="D1" s="20" t="s">
        <v>51</v>
      </c>
      <c r="E1" s="19"/>
      <c r="F1" s="18"/>
      <c r="G1" s="18"/>
    </row>
    <row r="2" spans="2:7" ht="15" x14ac:dyDescent="0.15">
      <c r="B2" s="5" t="s">
        <v>50</v>
      </c>
      <c r="C2" s="3"/>
      <c r="D2" s="17" t="s">
        <v>49</v>
      </c>
      <c r="E2" s="16"/>
      <c r="F2" s="3"/>
      <c r="G2" s="3"/>
    </row>
    <row r="3" spans="2:7" ht="15" x14ac:dyDescent="0.15">
      <c r="B3" s="3" t="s">
        <v>48</v>
      </c>
      <c r="C3" s="3"/>
      <c r="D3" s="15">
        <v>184</v>
      </c>
      <c r="E3" s="14"/>
      <c r="F3" s="3"/>
      <c r="G3" s="3"/>
    </row>
    <row r="4" spans="2:7" ht="15" x14ac:dyDescent="0.15">
      <c r="B4" s="3" t="s">
        <v>47</v>
      </c>
      <c r="C4" s="3"/>
      <c r="D4" s="15">
        <v>331</v>
      </c>
      <c r="E4" s="14"/>
      <c r="F4" s="3"/>
      <c r="G4" s="3"/>
    </row>
    <row r="5" spans="2:7" ht="15" x14ac:dyDescent="0.15">
      <c r="B5" s="3" t="s">
        <v>46</v>
      </c>
      <c r="C5" s="3"/>
      <c r="D5" s="15">
        <v>2</v>
      </c>
      <c r="E5" s="14"/>
      <c r="F5" s="3"/>
      <c r="G5" s="3"/>
    </row>
    <row r="6" spans="2:7" ht="15" x14ac:dyDescent="0.15">
      <c r="B6" s="3" t="s">
        <v>45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44</v>
      </c>
      <c r="C8" s="3"/>
      <c r="D8" s="13">
        <f>SUM(D9:D32)</f>
        <v>15</v>
      </c>
      <c r="E8" s="3" t="s">
        <v>43</v>
      </c>
      <c r="F8" s="3"/>
      <c r="G8" s="13">
        <f>SUM(G9:G32)</f>
        <v>20</v>
      </c>
    </row>
    <row r="9" spans="2:7" ht="15" x14ac:dyDescent="0.15">
      <c r="B9" s="3" t="s">
        <v>42</v>
      </c>
      <c r="C9" s="3" t="s">
        <v>16</v>
      </c>
      <c r="D9" s="13">
        <v>0</v>
      </c>
      <c r="E9" s="3" t="s">
        <v>42</v>
      </c>
      <c r="F9" s="3" t="s">
        <v>16</v>
      </c>
      <c r="G9" s="13">
        <v>1</v>
      </c>
    </row>
    <row r="10" spans="2:7" ht="15" x14ac:dyDescent="0.15">
      <c r="B10" s="3" t="s">
        <v>41</v>
      </c>
      <c r="C10" s="3" t="s">
        <v>13</v>
      </c>
      <c r="D10" s="13">
        <v>0</v>
      </c>
      <c r="E10" s="3" t="s">
        <v>40</v>
      </c>
      <c r="F10" s="3" t="s">
        <v>13</v>
      </c>
      <c r="G10" s="13">
        <v>0</v>
      </c>
    </row>
    <row r="11" spans="2:7" ht="15" x14ac:dyDescent="0.15">
      <c r="B11" s="3" t="s">
        <v>39</v>
      </c>
      <c r="C11" s="3" t="s">
        <v>16</v>
      </c>
      <c r="D11" s="13">
        <v>0</v>
      </c>
      <c r="E11" s="3" t="s">
        <v>39</v>
      </c>
      <c r="F11" s="3" t="s">
        <v>16</v>
      </c>
      <c r="G11" s="13">
        <v>0</v>
      </c>
    </row>
    <row r="12" spans="2:7" ht="15" x14ac:dyDescent="0.15">
      <c r="B12" s="3" t="s">
        <v>38</v>
      </c>
      <c r="C12" s="3" t="s">
        <v>16</v>
      </c>
      <c r="D12" s="13">
        <v>0</v>
      </c>
      <c r="E12" s="3" t="s">
        <v>38</v>
      </c>
      <c r="F12" s="3" t="s">
        <v>16</v>
      </c>
      <c r="G12" s="13">
        <v>0</v>
      </c>
    </row>
    <row r="13" spans="2:7" ht="15" x14ac:dyDescent="0.15">
      <c r="B13" s="3" t="s">
        <v>37</v>
      </c>
      <c r="C13" s="3" t="s">
        <v>17</v>
      </c>
      <c r="D13" s="13">
        <v>0</v>
      </c>
      <c r="E13" s="3" t="s">
        <v>37</v>
      </c>
      <c r="F13" s="3" t="s">
        <v>17</v>
      </c>
      <c r="G13" s="13">
        <v>0</v>
      </c>
    </row>
    <row r="14" spans="2:7" ht="15" x14ac:dyDescent="0.15">
      <c r="B14" s="3" t="s">
        <v>36</v>
      </c>
      <c r="C14" s="3" t="s">
        <v>15</v>
      </c>
      <c r="D14" s="13">
        <v>3</v>
      </c>
      <c r="E14" s="3" t="s">
        <v>36</v>
      </c>
      <c r="F14" s="3" t="s">
        <v>15</v>
      </c>
      <c r="G14" s="13">
        <v>3</v>
      </c>
    </row>
    <row r="15" spans="2:7" ht="15" x14ac:dyDescent="0.15">
      <c r="B15" s="3" t="s">
        <v>35</v>
      </c>
      <c r="C15" s="3" t="s">
        <v>16</v>
      </c>
      <c r="D15" s="13">
        <v>0</v>
      </c>
      <c r="E15" s="3" t="s">
        <v>35</v>
      </c>
      <c r="F15" s="3" t="s">
        <v>16</v>
      </c>
      <c r="G15" s="13">
        <v>0</v>
      </c>
    </row>
    <row r="16" spans="2:7" ht="15" x14ac:dyDescent="0.15">
      <c r="B16" s="3" t="s">
        <v>34</v>
      </c>
      <c r="C16" s="3" t="s">
        <v>16</v>
      </c>
      <c r="D16" s="13">
        <v>1</v>
      </c>
      <c r="E16" s="3" t="s">
        <v>34</v>
      </c>
      <c r="F16" s="3" t="s">
        <v>16</v>
      </c>
      <c r="G16" s="13">
        <v>1</v>
      </c>
    </row>
    <row r="17" spans="2:7" ht="15" x14ac:dyDescent="0.15">
      <c r="B17" s="3" t="s">
        <v>33</v>
      </c>
      <c r="C17" s="3" t="s">
        <v>13</v>
      </c>
      <c r="D17" s="13">
        <v>3</v>
      </c>
      <c r="E17" s="3" t="s">
        <v>33</v>
      </c>
      <c r="F17" s="3" t="s">
        <v>13</v>
      </c>
      <c r="G17" s="13">
        <v>3</v>
      </c>
    </row>
    <row r="18" spans="2:7" ht="15" x14ac:dyDescent="0.15">
      <c r="B18" s="3" t="s">
        <v>32</v>
      </c>
      <c r="C18" s="3" t="s">
        <v>18</v>
      </c>
      <c r="D18" s="13">
        <v>0</v>
      </c>
      <c r="E18" s="3" t="s">
        <v>32</v>
      </c>
      <c r="F18" s="3" t="s">
        <v>18</v>
      </c>
      <c r="G18" s="13">
        <v>1</v>
      </c>
    </row>
    <row r="19" spans="2:7" ht="15" x14ac:dyDescent="0.15">
      <c r="B19" s="3" t="s">
        <v>31</v>
      </c>
      <c r="C19" s="3" t="s">
        <v>16</v>
      </c>
      <c r="D19" s="13">
        <v>0</v>
      </c>
      <c r="E19" s="3" t="s">
        <v>31</v>
      </c>
      <c r="F19" s="3" t="s">
        <v>16</v>
      </c>
      <c r="G19" s="13">
        <v>0</v>
      </c>
    </row>
    <row r="20" spans="2:7" ht="15" x14ac:dyDescent="0.15">
      <c r="B20" s="3" t="s">
        <v>30</v>
      </c>
      <c r="C20" s="3" t="s">
        <v>14</v>
      </c>
      <c r="D20" s="13">
        <v>3</v>
      </c>
      <c r="E20" s="3" t="s">
        <v>30</v>
      </c>
      <c r="F20" s="3" t="s">
        <v>13</v>
      </c>
      <c r="G20" s="13">
        <v>3</v>
      </c>
    </row>
    <row r="21" spans="2:7" ht="15" x14ac:dyDescent="0.15">
      <c r="B21" s="3" t="s">
        <v>29</v>
      </c>
      <c r="C21" s="3" t="s">
        <v>18</v>
      </c>
      <c r="D21" s="13">
        <v>0</v>
      </c>
      <c r="E21" s="3" t="s">
        <v>29</v>
      </c>
      <c r="F21" s="3" t="s">
        <v>18</v>
      </c>
      <c r="G21" s="13">
        <v>0</v>
      </c>
    </row>
    <row r="22" spans="2:7" ht="15" x14ac:dyDescent="0.15">
      <c r="B22" s="3" t="s">
        <v>28</v>
      </c>
      <c r="C22" s="3" t="s">
        <v>25</v>
      </c>
      <c r="D22" s="13">
        <v>0</v>
      </c>
      <c r="E22" s="3" t="s">
        <v>28</v>
      </c>
      <c r="F22" s="3" t="s">
        <v>25</v>
      </c>
      <c r="G22" s="13">
        <v>0</v>
      </c>
    </row>
    <row r="23" spans="2:7" ht="15" x14ac:dyDescent="0.15">
      <c r="B23" s="3" t="s">
        <v>27</v>
      </c>
      <c r="C23" s="3" t="s">
        <v>26</v>
      </c>
      <c r="D23" s="13">
        <v>0</v>
      </c>
      <c r="E23" s="3" t="s">
        <v>27</v>
      </c>
      <c r="F23" s="3" t="s">
        <v>26</v>
      </c>
      <c r="G23" s="13">
        <v>0</v>
      </c>
    </row>
    <row r="24" spans="2:7" ht="15" x14ac:dyDescent="0.15">
      <c r="B24" s="3" t="s">
        <v>24</v>
      </c>
      <c r="C24" s="3" t="s">
        <v>16</v>
      </c>
      <c r="D24" s="13">
        <v>0</v>
      </c>
      <c r="E24" s="3" t="s">
        <v>24</v>
      </c>
      <c r="F24" s="3" t="s">
        <v>16</v>
      </c>
      <c r="G24" s="13">
        <v>0</v>
      </c>
    </row>
    <row r="25" spans="2:7" ht="15" x14ac:dyDescent="0.15">
      <c r="B25" s="3" t="s">
        <v>23</v>
      </c>
      <c r="C25" s="3" t="s">
        <v>16</v>
      </c>
      <c r="D25" s="13">
        <v>2</v>
      </c>
      <c r="E25" s="3" t="s">
        <v>23</v>
      </c>
      <c r="F25" s="3" t="s">
        <v>16</v>
      </c>
      <c r="G25" s="13">
        <v>4</v>
      </c>
    </row>
    <row r="26" spans="2:7" ht="15" x14ac:dyDescent="0.15">
      <c r="B26" s="3" t="s">
        <v>22</v>
      </c>
      <c r="C26" s="3" t="s">
        <v>17</v>
      </c>
      <c r="D26" s="13">
        <v>0</v>
      </c>
      <c r="E26" s="3" t="s">
        <v>22</v>
      </c>
      <c r="F26" s="3" t="s">
        <v>17</v>
      </c>
      <c r="G26" s="13">
        <v>0</v>
      </c>
    </row>
    <row r="27" spans="2:7" ht="15" x14ac:dyDescent="0.15">
      <c r="B27" s="3" t="s">
        <v>573</v>
      </c>
      <c r="C27" s="3" t="s">
        <v>576</v>
      </c>
      <c r="D27" s="13">
        <v>3</v>
      </c>
      <c r="E27" s="3" t="s">
        <v>573</v>
      </c>
      <c r="F27" s="3" t="s">
        <v>576</v>
      </c>
      <c r="G27" s="13">
        <v>3</v>
      </c>
    </row>
    <row r="28" spans="2:7" ht="15" x14ac:dyDescent="0.15">
      <c r="B28" s="3" t="s">
        <v>574</v>
      </c>
      <c r="C28" s="3" t="s">
        <v>577</v>
      </c>
      <c r="D28" s="13">
        <v>0</v>
      </c>
      <c r="E28" s="3" t="s">
        <v>574</v>
      </c>
      <c r="F28" s="3" t="s">
        <v>577</v>
      </c>
      <c r="G28" s="13">
        <v>0</v>
      </c>
    </row>
    <row r="29" spans="2:7" ht="15" x14ac:dyDescent="0.15">
      <c r="B29" s="3" t="s">
        <v>575</v>
      </c>
      <c r="C29" s="3" t="s">
        <v>578</v>
      </c>
      <c r="D29" s="13">
        <v>0</v>
      </c>
      <c r="E29" s="3" t="s">
        <v>575</v>
      </c>
      <c r="F29" s="3" t="s">
        <v>578</v>
      </c>
      <c r="G29" s="13">
        <v>1</v>
      </c>
    </row>
    <row r="30" spans="2:7" ht="15" x14ac:dyDescent="0.15">
      <c r="B30" s="3" t="s">
        <v>21</v>
      </c>
      <c r="C30" s="3" t="s">
        <v>5</v>
      </c>
      <c r="D30" s="13">
        <v>0</v>
      </c>
      <c r="E30" s="3" t="s">
        <v>21</v>
      </c>
      <c r="F30" s="3" t="s">
        <v>5</v>
      </c>
      <c r="G30" s="13">
        <v>0</v>
      </c>
    </row>
    <row r="31" spans="2:7" ht="15" x14ac:dyDescent="0.15">
      <c r="B31" s="3"/>
      <c r="C31" s="3"/>
      <c r="D31" s="13"/>
      <c r="E31" s="3"/>
      <c r="F31" s="3"/>
      <c r="G31" s="3"/>
    </row>
    <row r="32" spans="2:7" ht="15" x14ac:dyDescent="0.15">
      <c r="B32" s="3"/>
      <c r="C32" s="12" t="s">
        <v>20</v>
      </c>
      <c r="D32" s="11"/>
      <c r="E32" s="3"/>
      <c r="F32" s="10" t="s">
        <v>19</v>
      </c>
      <c r="G32" s="9"/>
    </row>
    <row r="33" spans="1:7" ht="15" x14ac:dyDescent="0.15">
      <c r="B33" s="3"/>
      <c r="C33" s="7" t="s">
        <v>18</v>
      </c>
      <c r="D33" s="6">
        <f>D13+D18+D21+D26</f>
        <v>0</v>
      </c>
      <c r="E33" s="7"/>
      <c r="F33" s="7" t="s">
        <v>17</v>
      </c>
      <c r="G33" s="6">
        <f>G13+G18+G21+G26</f>
        <v>1</v>
      </c>
    </row>
    <row r="34" spans="1:7" ht="15" x14ac:dyDescent="0.15">
      <c r="B34" s="3"/>
      <c r="C34" s="7" t="s">
        <v>16</v>
      </c>
      <c r="D34" s="6">
        <f>D9+D11+D12+D15+D16+D24++D19+D25+D22+D27</f>
        <v>6</v>
      </c>
      <c r="E34" s="7"/>
      <c r="F34" s="7" t="s">
        <v>16</v>
      </c>
      <c r="G34" s="6">
        <f>G9+G11+G12+G15+G16+G24++G19+G25+G22+G27</f>
        <v>9</v>
      </c>
    </row>
    <row r="35" spans="1:7" ht="15" x14ac:dyDescent="0.15">
      <c r="B35" s="3"/>
      <c r="C35" s="7" t="s">
        <v>15</v>
      </c>
      <c r="D35" s="6">
        <f>D14+D23+D29</f>
        <v>3</v>
      </c>
      <c r="E35" s="7"/>
      <c r="F35" s="7" t="s">
        <v>15</v>
      </c>
      <c r="G35" s="6">
        <f>G14+G23+G29</f>
        <v>4</v>
      </c>
    </row>
    <row r="36" spans="1:7" ht="15" x14ac:dyDescent="0.15">
      <c r="B36" s="3"/>
      <c r="C36" s="7" t="s">
        <v>14</v>
      </c>
      <c r="D36" s="6">
        <f>D10+D17+D20</f>
        <v>6</v>
      </c>
      <c r="E36" s="7"/>
      <c r="F36" s="7" t="s">
        <v>13</v>
      </c>
      <c r="G36" s="6">
        <f>G10+G17+G20</f>
        <v>6</v>
      </c>
    </row>
    <row r="37" spans="1:7" ht="15" x14ac:dyDescent="0.15">
      <c r="B37" s="3"/>
      <c r="C37" s="7" t="s">
        <v>12</v>
      </c>
      <c r="D37" s="6">
        <v>0</v>
      </c>
      <c r="E37" s="7"/>
      <c r="F37" s="7" t="s">
        <v>12</v>
      </c>
      <c r="G37" s="6">
        <v>0</v>
      </c>
    </row>
    <row r="38" spans="1:7" ht="15" x14ac:dyDescent="0.15">
      <c r="B38" s="3"/>
      <c r="C38" s="7" t="s">
        <v>11</v>
      </c>
      <c r="D38" s="6">
        <v>0</v>
      </c>
      <c r="E38" s="7"/>
      <c r="F38" s="7" t="s">
        <v>11</v>
      </c>
      <c r="G38" s="6">
        <v>0</v>
      </c>
    </row>
    <row r="39" spans="1:7" ht="15" x14ac:dyDescent="0.15">
      <c r="B39" s="3"/>
      <c r="C39" s="7" t="s">
        <v>10</v>
      </c>
      <c r="D39" s="6">
        <v>0</v>
      </c>
      <c r="E39" s="7"/>
      <c r="F39" s="7" t="s">
        <v>10</v>
      </c>
      <c r="G39" s="6">
        <v>0</v>
      </c>
    </row>
    <row r="40" spans="1:7" ht="15" x14ac:dyDescent="0.15">
      <c r="B40" s="3"/>
      <c r="C40" s="7" t="s">
        <v>9</v>
      </c>
      <c r="D40" s="6">
        <v>0</v>
      </c>
      <c r="E40" s="7"/>
      <c r="F40" s="7" t="s">
        <v>9</v>
      </c>
      <c r="G40" s="6">
        <v>0</v>
      </c>
    </row>
    <row r="41" spans="1:7" ht="15" x14ac:dyDescent="0.15">
      <c r="B41" s="3"/>
      <c r="C41" s="7" t="s">
        <v>8</v>
      </c>
      <c r="D41" s="6">
        <f>D26</f>
        <v>0</v>
      </c>
      <c r="E41" s="7"/>
      <c r="F41" s="7" t="s">
        <v>8</v>
      </c>
      <c r="G41" s="6">
        <f>G26</f>
        <v>0</v>
      </c>
    </row>
    <row r="42" spans="1:7" ht="15" x14ac:dyDescent="0.15">
      <c r="B42" s="3"/>
      <c r="C42" s="7" t="s">
        <v>7</v>
      </c>
      <c r="D42" s="6">
        <v>0</v>
      </c>
      <c r="E42" s="7"/>
      <c r="F42" s="7" t="s">
        <v>7</v>
      </c>
      <c r="G42" s="6">
        <v>0</v>
      </c>
    </row>
    <row r="43" spans="1:7" ht="15" x14ac:dyDescent="0.15">
      <c r="B43" s="3"/>
      <c r="C43" s="7" t="s">
        <v>6</v>
      </c>
      <c r="D43" s="6">
        <f>D28</f>
        <v>0</v>
      </c>
      <c r="E43" s="7"/>
      <c r="F43" s="7" t="s">
        <v>6</v>
      </c>
      <c r="G43" s="6">
        <f>G28</f>
        <v>0</v>
      </c>
    </row>
    <row r="44" spans="1:7" ht="15" x14ac:dyDescent="0.15">
      <c r="B44" s="3"/>
      <c r="C44" s="7" t="s">
        <v>5</v>
      </c>
      <c r="D44" s="6">
        <f>D30</f>
        <v>0</v>
      </c>
      <c r="E44" s="7"/>
      <c r="F44" s="7" t="s">
        <v>5</v>
      </c>
      <c r="G44" s="6">
        <f>G30</f>
        <v>0</v>
      </c>
    </row>
    <row r="45" spans="1:7" ht="15" x14ac:dyDescent="0.15">
      <c r="B45" s="8"/>
      <c r="C45" s="7" t="s">
        <v>4</v>
      </c>
      <c r="D45" s="6">
        <v>0</v>
      </c>
      <c r="E45" s="7"/>
      <c r="F45" s="7" t="s">
        <v>4</v>
      </c>
      <c r="G45" s="6">
        <v>0</v>
      </c>
    </row>
    <row r="46" spans="1:7" ht="15" x14ac:dyDescent="0.15">
      <c r="A46" s="5" t="s">
        <v>3</v>
      </c>
      <c r="B46" s="5">
        <v>126</v>
      </c>
      <c r="C46" s="3"/>
      <c r="D46" s="6"/>
      <c r="E46" s="3"/>
      <c r="F46" s="3"/>
      <c r="G46" s="3"/>
    </row>
    <row r="47" spans="1:7" ht="15" x14ac:dyDescent="0.15">
      <c r="A47" s="5" t="s">
        <v>2</v>
      </c>
      <c r="B47" s="5">
        <v>298.5</v>
      </c>
      <c r="C47" s="3"/>
      <c r="D47" s="6"/>
      <c r="E47" s="3"/>
      <c r="F47" s="3"/>
      <c r="G47" s="3"/>
    </row>
    <row r="48" spans="1:7" ht="15" x14ac:dyDescent="0.15">
      <c r="A48" s="2" t="s">
        <v>1</v>
      </c>
      <c r="B48" s="5">
        <f>B47-B46</f>
        <v>172.5</v>
      </c>
      <c r="C48" s="3"/>
      <c r="D48" s="6"/>
      <c r="E48" s="3"/>
      <c r="F48" s="3"/>
      <c r="G48" s="3"/>
    </row>
    <row r="49" spans="1:7" ht="15" x14ac:dyDescent="0.15">
      <c r="A49" s="5" t="s">
        <v>0</v>
      </c>
      <c r="B49" s="4">
        <f>B48/B47</f>
        <v>0.57788944723618085</v>
      </c>
      <c r="C49" s="3"/>
      <c r="D49" s="3"/>
      <c r="E49" s="3"/>
      <c r="F49" s="3"/>
      <c r="G49" s="3"/>
    </row>
    <row r="50" spans="1:7" ht="15" x14ac:dyDescent="0.15">
      <c r="A50" s="2"/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16" workbookViewId="0">
      <selection activeCell="D33" sqref="D33:D45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8" ht="16.5" x14ac:dyDescent="0.15">
      <c r="B1" s="21" t="s">
        <v>52</v>
      </c>
      <c r="C1" s="21"/>
      <c r="D1" s="20" t="s">
        <v>51</v>
      </c>
      <c r="E1" s="19"/>
      <c r="F1" s="18"/>
      <c r="G1" s="18"/>
    </row>
    <row r="2" spans="2:8" ht="15" x14ac:dyDescent="0.15">
      <c r="B2" s="5" t="s">
        <v>50</v>
      </c>
      <c r="C2" s="3"/>
      <c r="D2" s="17" t="s">
        <v>49</v>
      </c>
      <c r="E2" s="16"/>
      <c r="F2" s="3"/>
      <c r="G2" s="3"/>
    </row>
    <row r="3" spans="2:8" ht="15" x14ac:dyDescent="0.15">
      <c r="B3" s="3" t="s">
        <v>48</v>
      </c>
      <c r="C3" s="3"/>
      <c r="D3" s="15">
        <v>184</v>
      </c>
      <c r="E3" s="14"/>
      <c r="F3" s="3"/>
      <c r="G3" s="3"/>
    </row>
    <row r="4" spans="2:8" ht="15" x14ac:dyDescent="0.15">
      <c r="B4" s="3" t="s">
        <v>47</v>
      </c>
      <c r="C4" s="3"/>
      <c r="D4" s="15">
        <v>331</v>
      </c>
      <c r="E4" s="14"/>
      <c r="F4" s="3"/>
      <c r="G4" s="3"/>
    </row>
    <row r="5" spans="2:8" ht="15" x14ac:dyDescent="0.15">
      <c r="B5" s="3" t="s">
        <v>46</v>
      </c>
      <c r="C5" s="3"/>
      <c r="D5" s="15">
        <v>2</v>
      </c>
      <c r="E5" s="14"/>
      <c r="F5" s="3"/>
      <c r="G5" s="3"/>
    </row>
    <row r="6" spans="2:8" ht="15" x14ac:dyDescent="0.15">
      <c r="B6" s="3" t="s">
        <v>45</v>
      </c>
      <c r="C6" s="3"/>
      <c r="D6" s="15">
        <v>2</v>
      </c>
      <c r="E6" s="14"/>
      <c r="F6" s="3"/>
      <c r="G6" s="3"/>
    </row>
    <row r="7" spans="2:8" ht="15" x14ac:dyDescent="0.15">
      <c r="B7" s="3"/>
      <c r="C7" s="3"/>
      <c r="D7" s="15"/>
      <c r="E7" s="14"/>
      <c r="F7" s="3"/>
      <c r="G7" s="3"/>
    </row>
    <row r="8" spans="2:8" ht="15" x14ac:dyDescent="0.15">
      <c r="B8" s="3" t="s">
        <v>44</v>
      </c>
      <c r="C8" s="3"/>
      <c r="D8" s="13">
        <f>SUM(D9:D30)</f>
        <v>6</v>
      </c>
      <c r="E8" s="3" t="s">
        <v>43</v>
      </c>
      <c r="F8" s="3"/>
      <c r="G8" s="13">
        <f>SUM(G9:G30)</f>
        <v>6</v>
      </c>
    </row>
    <row r="9" spans="2:8" ht="15" x14ac:dyDescent="0.25">
      <c r="B9" s="3" t="s">
        <v>42</v>
      </c>
      <c r="C9" s="3" t="s">
        <v>16</v>
      </c>
      <c r="D9" s="13">
        <v>0</v>
      </c>
      <c r="E9" s="3" t="s">
        <v>42</v>
      </c>
      <c r="F9" s="3" t="s">
        <v>16</v>
      </c>
      <c r="G9" s="13">
        <v>0</v>
      </c>
      <c r="H9" s="71"/>
    </row>
    <row r="10" spans="2:8" ht="15" x14ac:dyDescent="0.25">
      <c r="B10" s="3" t="s">
        <v>41</v>
      </c>
      <c r="C10" s="3" t="s">
        <v>13</v>
      </c>
      <c r="D10" s="13">
        <v>1</v>
      </c>
      <c r="E10" s="3" t="s">
        <v>40</v>
      </c>
      <c r="F10" s="3" t="s">
        <v>13</v>
      </c>
      <c r="G10" s="13">
        <v>1</v>
      </c>
      <c r="H10" s="71"/>
    </row>
    <row r="11" spans="2:8" ht="15" x14ac:dyDescent="0.25">
      <c r="B11" s="3" t="s">
        <v>39</v>
      </c>
      <c r="C11" s="3" t="s">
        <v>16</v>
      </c>
      <c r="D11" s="13">
        <v>1</v>
      </c>
      <c r="E11" s="3" t="s">
        <v>39</v>
      </c>
      <c r="F11" s="3" t="s">
        <v>16</v>
      </c>
      <c r="G11" s="13">
        <v>1</v>
      </c>
      <c r="H11" s="71"/>
    </row>
    <row r="12" spans="2:8" ht="15" x14ac:dyDescent="0.25">
      <c r="B12" s="3" t="s">
        <v>38</v>
      </c>
      <c r="C12" s="3" t="s">
        <v>16</v>
      </c>
      <c r="D12" s="13">
        <v>0</v>
      </c>
      <c r="E12" s="3" t="s">
        <v>38</v>
      </c>
      <c r="F12" s="3" t="s">
        <v>16</v>
      </c>
      <c r="G12" s="13">
        <v>0</v>
      </c>
      <c r="H12" s="71"/>
    </row>
    <row r="13" spans="2:8" ht="15" x14ac:dyDescent="0.25">
      <c r="B13" s="3" t="s">
        <v>37</v>
      </c>
      <c r="C13" s="3" t="s">
        <v>17</v>
      </c>
      <c r="D13" s="13">
        <v>0</v>
      </c>
      <c r="E13" s="3" t="s">
        <v>37</v>
      </c>
      <c r="F13" s="3" t="s">
        <v>17</v>
      </c>
      <c r="G13" s="13">
        <v>0</v>
      </c>
      <c r="H13" s="71"/>
    </row>
    <row r="14" spans="2:8" ht="15" x14ac:dyDescent="0.25">
      <c r="B14" s="3" t="s">
        <v>36</v>
      </c>
      <c r="C14" s="3" t="s">
        <v>15</v>
      </c>
      <c r="D14" s="13">
        <v>1</v>
      </c>
      <c r="E14" s="3" t="s">
        <v>36</v>
      </c>
      <c r="F14" s="3" t="s">
        <v>15</v>
      </c>
      <c r="G14" s="13">
        <v>1</v>
      </c>
      <c r="H14" s="71"/>
    </row>
    <row r="15" spans="2:8" ht="15" x14ac:dyDescent="0.25">
      <c r="B15" s="3" t="s">
        <v>35</v>
      </c>
      <c r="C15" s="3" t="s">
        <v>16</v>
      </c>
      <c r="D15" s="13">
        <v>0</v>
      </c>
      <c r="E15" s="3" t="s">
        <v>35</v>
      </c>
      <c r="F15" s="3" t="s">
        <v>16</v>
      </c>
      <c r="G15" s="13">
        <v>0</v>
      </c>
      <c r="H15" s="71"/>
    </row>
    <row r="16" spans="2:8" ht="15" x14ac:dyDescent="0.25">
      <c r="B16" s="3" t="s">
        <v>34</v>
      </c>
      <c r="C16" s="3" t="s">
        <v>16</v>
      </c>
      <c r="D16" s="13">
        <v>1</v>
      </c>
      <c r="E16" s="3" t="s">
        <v>34</v>
      </c>
      <c r="F16" s="3" t="s">
        <v>16</v>
      </c>
      <c r="G16" s="13">
        <v>1</v>
      </c>
      <c r="H16" s="71"/>
    </row>
    <row r="17" spans="2:13" ht="15" x14ac:dyDescent="0.25">
      <c r="B17" s="3" t="s">
        <v>33</v>
      </c>
      <c r="C17" s="3" t="s">
        <v>13</v>
      </c>
      <c r="D17" s="13">
        <v>1</v>
      </c>
      <c r="E17" s="3" t="s">
        <v>33</v>
      </c>
      <c r="F17" s="3" t="s">
        <v>13</v>
      </c>
      <c r="G17" s="13">
        <v>1</v>
      </c>
      <c r="H17" s="71"/>
    </row>
    <row r="18" spans="2:13" ht="15" x14ac:dyDescent="0.25">
      <c r="B18" s="3" t="s">
        <v>32</v>
      </c>
      <c r="C18" s="3" t="s">
        <v>18</v>
      </c>
      <c r="D18" s="13">
        <v>0</v>
      </c>
      <c r="E18" s="3" t="s">
        <v>32</v>
      </c>
      <c r="F18" s="3" t="s">
        <v>18</v>
      </c>
      <c r="G18" s="13">
        <v>0</v>
      </c>
      <c r="H18" s="71"/>
    </row>
    <row r="19" spans="2:13" ht="15" x14ac:dyDescent="0.25">
      <c r="B19" s="3" t="s">
        <v>31</v>
      </c>
      <c r="C19" s="3" t="s">
        <v>16</v>
      </c>
      <c r="D19" s="13">
        <v>0</v>
      </c>
      <c r="E19" s="3" t="s">
        <v>31</v>
      </c>
      <c r="F19" s="3" t="s">
        <v>16</v>
      </c>
      <c r="G19" s="13">
        <v>0</v>
      </c>
      <c r="H19" s="71"/>
    </row>
    <row r="20" spans="2:13" ht="15" x14ac:dyDescent="0.25">
      <c r="B20" s="3" t="s">
        <v>30</v>
      </c>
      <c r="C20" s="3" t="s">
        <v>14</v>
      </c>
      <c r="D20" s="13">
        <v>0</v>
      </c>
      <c r="E20" s="3" t="s">
        <v>30</v>
      </c>
      <c r="F20" s="3" t="s">
        <v>13</v>
      </c>
      <c r="G20" s="13">
        <v>0</v>
      </c>
      <c r="H20" s="71"/>
    </row>
    <row r="21" spans="2:13" ht="15" x14ac:dyDescent="0.25">
      <c r="B21" s="3" t="s">
        <v>29</v>
      </c>
      <c r="C21" s="3" t="s">
        <v>18</v>
      </c>
      <c r="D21" s="13">
        <v>0</v>
      </c>
      <c r="E21" s="3" t="s">
        <v>29</v>
      </c>
      <c r="F21" s="3" t="s">
        <v>18</v>
      </c>
      <c r="G21" s="13">
        <v>0</v>
      </c>
      <c r="H21" s="71"/>
    </row>
    <row r="22" spans="2:13" ht="15" x14ac:dyDescent="0.25">
      <c r="B22" s="3" t="s">
        <v>28</v>
      </c>
      <c r="C22" s="3" t="s">
        <v>25</v>
      </c>
      <c r="D22" s="13">
        <v>0</v>
      </c>
      <c r="E22" s="3" t="s">
        <v>28</v>
      </c>
      <c r="F22" s="3" t="s">
        <v>25</v>
      </c>
      <c r="G22" s="13">
        <v>0</v>
      </c>
      <c r="H22" s="71"/>
    </row>
    <row r="23" spans="2:13" ht="15" x14ac:dyDescent="0.25">
      <c r="B23" s="3" t="s">
        <v>27</v>
      </c>
      <c r="C23" s="3" t="s">
        <v>26</v>
      </c>
      <c r="D23" s="13">
        <v>0</v>
      </c>
      <c r="E23" s="3" t="s">
        <v>27</v>
      </c>
      <c r="F23" s="3" t="s">
        <v>26</v>
      </c>
      <c r="G23" s="13">
        <v>0</v>
      </c>
      <c r="H23" s="71"/>
    </row>
    <row r="24" spans="2:13" ht="15" x14ac:dyDescent="0.25">
      <c r="B24" s="3" t="s">
        <v>24</v>
      </c>
      <c r="C24" s="3" t="s">
        <v>16</v>
      </c>
      <c r="D24" s="13">
        <v>0</v>
      </c>
      <c r="E24" s="3" t="s">
        <v>24</v>
      </c>
      <c r="F24" s="3" t="s">
        <v>16</v>
      </c>
      <c r="G24" s="13">
        <v>0</v>
      </c>
      <c r="H24" s="71"/>
    </row>
    <row r="25" spans="2:13" ht="15" x14ac:dyDescent="0.25">
      <c r="B25" s="3" t="s">
        <v>23</v>
      </c>
      <c r="C25" s="3" t="s">
        <v>16</v>
      </c>
      <c r="D25" s="13">
        <v>0</v>
      </c>
      <c r="E25" s="3" t="s">
        <v>23</v>
      </c>
      <c r="F25" s="3" t="s">
        <v>16</v>
      </c>
      <c r="G25" s="13">
        <v>0</v>
      </c>
      <c r="H25" s="71"/>
    </row>
    <row r="26" spans="2:13" ht="15" x14ac:dyDescent="0.25">
      <c r="B26" s="3" t="s">
        <v>22</v>
      </c>
      <c r="C26" s="3" t="s">
        <v>17</v>
      </c>
      <c r="D26" s="13">
        <v>0</v>
      </c>
      <c r="E26" s="3" t="s">
        <v>22</v>
      </c>
      <c r="F26" s="3" t="s">
        <v>17</v>
      </c>
      <c r="G26" s="13">
        <v>0</v>
      </c>
      <c r="H26" s="71"/>
    </row>
    <row r="27" spans="2:13" ht="15" x14ac:dyDescent="0.25">
      <c r="B27" s="3" t="s">
        <v>573</v>
      </c>
      <c r="C27" s="3" t="s">
        <v>25</v>
      </c>
      <c r="D27" s="13">
        <v>1</v>
      </c>
      <c r="E27" s="3" t="s">
        <v>580</v>
      </c>
      <c r="F27" s="3" t="s">
        <v>25</v>
      </c>
      <c r="G27" s="13">
        <v>1</v>
      </c>
      <c r="H27" s="71"/>
    </row>
    <row r="28" spans="2:13" ht="15" x14ac:dyDescent="0.25">
      <c r="B28" s="3" t="s">
        <v>574</v>
      </c>
      <c r="C28" s="3" t="s">
        <v>577</v>
      </c>
      <c r="D28" s="13">
        <v>0</v>
      </c>
      <c r="E28" s="3" t="s">
        <v>581</v>
      </c>
      <c r="F28" s="3" t="s">
        <v>577</v>
      </c>
      <c r="G28" s="13">
        <v>0</v>
      </c>
      <c r="H28" s="71"/>
    </row>
    <row r="29" spans="2:13" ht="15" x14ac:dyDescent="0.25">
      <c r="B29" s="3" t="s">
        <v>575</v>
      </c>
      <c r="C29" s="3" t="s">
        <v>26</v>
      </c>
      <c r="D29" s="13">
        <v>0</v>
      </c>
      <c r="E29" s="3" t="s">
        <v>582</v>
      </c>
      <c r="F29" s="3" t="s">
        <v>26</v>
      </c>
      <c r="G29" s="13">
        <v>0</v>
      </c>
      <c r="H29" s="71"/>
    </row>
    <row r="30" spans="2:13" ht="15" x14ac:dyDescent="0.25">
      <c r="B30" s="3" t="s">
        <v>21</v>
      </c>
      <c r="C30" s="3" t="s">
        <v>5</v>
      </c>
      <c r="D30" s="13">
        <v>0</v>
      </c>
      <c r="E30" s="3" t="s">
        <v>21</v>
      </c>
      <c r="F30" s="3" t="s">
        <v>5</v>
      </c>
      <c r="G30" s="13">
        <v>0</v>
      </c>
      <c r="H30" s="71"/>
      <c r="M30" s="1">
        <v>1</v>
      </c>
    </row>
    <row r="31" spans="2:13" ht="15" x14ac:dyDescent="0.15">
      <c r="B31" s="3"/>
      <c r="C31" s="3"/>
      <c r="D31" s="13"/>
      <c r="E31" s="3"/>
      <c r="F31" s="3"/>
      <c r="G31" s="3"/>
    </row>
    <row r="32" spans="2:13" ht="15" x14ac:dyDescent="0.15">
      <c r="B32" s="3"/>
      <c r="C32" s="12" t="s">
        <v>20</v>
      </c>
      <c r="D32" s="11"/>
      <c r="E32" s="3"/>
      <c r="F32" s="10" t="s">
        <v>19</v>
      </c>
      <c r="G32" s="9"/>
    </row>
    <row r="33" spans="1:7" ht="15" x14ac:dyDescent="0.15">
      <c r="B33" s="3"/>
      <c r="C33" s="7" t="s">
        <v>18</v>
      </c>
      <c r="D33" s="6">
        <f>D13+D18+D21+D26</f>
        <v>0</v>
      </c>
      <c r="E33" s="7"/>
      <c r="F33" s="7" t="s">
        <v>17</v>
      </c>
      <c r="G33" s="6">
        <f>G13+G18+G21+G26</f>
        <v>0</v>
      </c>
    </row>
    <row r="34" spans="1:7" ht="15" x14ac:dyDescent="0.15">
      <c r="B34" s="3"/>
      <c r="C34" s="7" t="s">
        <v>16</v>
      </c>
      <c r="D34" s="6">
        <f>D9+D11+D12+D15+D16+D24++D19+D25+D22+D27</f>
        <v>3</v>
      </c>
      <c r="E34" s="7"/>
      <c r="F34" s="7" t="s">
        <v>16</v>
      </c>
      <c r="G34" s="6">
        <f>G9+G11+G12+G15+G16+G24++G19+G25+G22+G27</f>
        <v>3</v>
      </c>
    </row>
    <row r="35" spans="1:7" ht="15" x14ac:dyDescent="0.15">
      <c r="B35" s="3"/>
      <c r="C35" s="7" t="s">
        <v>15</v>
      </c>
      <c r="D35" s="6">
        <f>D14+D23+D29</f>
        <v>1</v>
      </c>
      <c r="E35" s="7"/>
      <c r="F35" s="7" t="s">
        <v>15</v>
      </c>
      <c r="G35" s="6">
        <f>G14+G23+G29</f>
        <v>1</v>
      </c>
    </row>
    <row r="36" spans="1:7" ht="15" x14ac:dyDescent="0.15">
      <c r="B36" s="3"/>
      <c r="C36" s="7" t="s">
        <v>14</v>
      </c>
      <c r="D36" s="6">
        <f>D10+D17+D20</f>
        <v>2</v>
      </c>
      <c r="E36" s="7"/>
      <c r="F36" s="7" t="s">
        <v>13</v>
      </c>
      <c r="G36" s="6">
        <f>G10+G17+G20</f>
        <v>2</v>
      </c>
    </row>
    <row r="37" spans="1:7" ht="15" x14ac:dyDescent="0.15">
      <c r="B37" s="3"/>
      <c r="C37" s="7" t="s">
        <v>12</v>
      </c>
      <c r="D37" s="6">
        <v>0</v>
      </c>
      <c r="E37" s="7"/>
      <c r="F37" s="7" t="s">
        <v>12</v>
      </c>
      <c r="G37" s="6">
        <v>0</v>
      </c>
    </row>
    <row r="38" spans="1:7" ht="15" x14ac:dyDescent="0.15">
      <c r="B38" s="3"/>
      <c r="C38" s="7" t="s">
        <v>11</v>
      </c>
      <c r="D38" s="6">
        <v>0</v>
      </c>
      <c r="E38" s="7"/>
      <c r="F38" s="7" t="s">
        <v>11</v>
      </c>
      <c r="G38" s="6">
        <v>0</v>
      </c>
    </row>
    <row r="39" spans="1:7" ht="15" x14ac:dyDescent="0.15">
      <c r="B39" s="3"/>
      <c r="C39" s="7" t="s">
        <v>10</v>
      </c>
      <c r="D39" s="6">
        <v>0</v>
      </c>
      <c r="E39" s="7"/>
      <c r="F39" s="7" t="s">
        <v>10</v>
      </c>
      <c r="G39" s="6">
        <v>0</v>
      </c>
    </row>
    <row r="40" spans="1:7" ht="15" x14ac:dyDescent="0.15">
      <c r="B40" s="3"/>
      <c r="C40" s="7" t="s">
        <v>9</v>
      </c>
      <c r="D40" s="6">
        <v>0</v>
      </c>
      <c r="E40" s="7"/>
      <c r="F40" s="7" t="s">
        <v>9</v>
      </c>
      <c r="G40" s="6">
        <v>0</v>
      </c>
    </row>
    <row r="41" spans="1:7" ht="15" x14ac:dyDescent="0.15">
      <c r="B41" s="3"/>
      <c r="C41" s="7" t="s">
        <v>8</v>
      </c>
      <c r="D41" s="6">
        <f>D26</f>
        <v>0</v>
      </c>
      <c r="E41" s="7"/>
      <c r="F41" s="7" t="s">
        <v>8</v>
      </c>
      <c r="G41" s="6">
        <f>G26</f>
        <v>0</v>
      </c>
    </row>
    <row r="42" spans="1:7" ht="15" x14ac:dyDescent="0.15">
      <c r="B42" s="3"/>
      <c r="C42" s="7" t="s">
        <v>7</v>
      </c>
      <c r="D42" s="6">
        <v>0</v>
      </c>
      <c r="E42" s="7"/>
      <c r="F42" s="7" t="s">
        <v>7</v>
      </c>
      <c r="G42" s="6">
        <v>0</v>
      </c>
    </row>
    <row r="43" spans="1:7" ht="15" x14ac:dyDescent="0.15">
      <c r="B43" s="3"/>
      <c r="C43" s="7" t="s">
        <v>6</v>
      </c>
      <c r="D43" s="6">
        <f>D28</f>
        <v>0</v>
      </c>
      <c r="E43" s="7"/>
      <c r="F43" s="7" t="s">
        <v>6</v>
      </c>
      <c r="G43" s="6">
        <f>G28</f>
        <v>0</v>
      </c>
    </row>
    <row r="44" spans="1:7" ht="15" x14ac:dyDescent="0.15">
      <c r="B44" s="3"/>
      <c r="C44" s="7" t="s">
        <v>5</v>
      </c>
      <c r="D44" s="6">
        <f>D30</f>
        <v>0</v>
      </c>
      <c r="E44" s="7"/>
      <c r="F44" s="7" t="s">
        <v>5</v>
      </c>
      <c r="G44" s="6">
        <f>G30</f>
        <v>0</v>
      </c>
    </row>
    <row r="45" spans="1:7" ht="15" x14ac:dyDescent="0.15">
      <c r="B45" s="8"/>
      <c r="C45" s="7" t="s">
        <v>4</v>
      </c>
      <c r="D45" s="6">
        <v>0</v>
      </c>
      <c r="E45" s="7"/>
      <c r="F45" s="7" t="s">
        <v>4</v>
      </c>
      <c r="G45" s="6">
        <v>0</v>
      </c>
    </row>
    <row r="46" spans="1:7" ht="15" x14ac:dyDescent="0.15">
      <c r="A46" s="5" t="s">
        <v>3</v>
      </c>
      <c r="B46" s="5">
        <v>51</v>
      </c>
      <c r="C46" s="3"/>
      <c r="D46" s="6"/>
      <c r="E46" s="3"/>
      <c r="F46" s="3"/>
      <c r="G46" s="3"/>
    </row>
    <row r="47" spans="1:7" ht="15" x14ac:dyDescent="0.15">
      <c r="A47" s="5" t="s">
        <v>2</v>
      </c>
      <c r="B47" s="5">
        <v>117</v>
      </c>
      <c r="C47" s="3"/>
      <c r="D47" s="6"/>
      <c r="E47" s="3"/>
      <c r="F47" s="3"/>
      <c r="G47" s="3"/>
    </row>
    <row r="48" spans="1:7" ht="15" x14ac:dyDescent="0.15">
      <c r="A48" s="2" t="s">
        <v>1</v>
      </c>
      <c r="B48" s="5">
        <f>B47-B46</f>
        <v>66</v>
      </c>
      <c r="C48" s="3"/>
      <c r="D48" s="6"/>
      <c r="E48" s="3"/>
      <c r="F48" s="3"/>
      <c r="G48" s="3"/>
    </row>
    <row r="49" spans="1:7" ht="15" x14ac:dyDescent="0.15">
      <c r="A49" s="5" t="s">
        <v>0</v>
      </c>
      <c r="B49" s="4">
        <f>B48/B47</f>
        <v>0.5641025641025641</v>
      </c>
      <c r="C49" s="3"/>
      <c r="D49" s="3"/>
      <c r="E49" s="3"/>
      <c r="F49" s="3"/>
      <c r="G49" s="3"/>
    </row>
    <row r="50" spans="1:7" ht="15" x14ac:dyDescent="0.15">
      <c r="A50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4" workbookViewId="0">
      <selection activeCell="J40" sqref="J4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8" ht="16.5" x14ac:dyDescent="0.15">
      <c r="B1" s="21" t="s">
        <v>52</v>
      </c>
      <c r="C1" s="21"/>
      <c r="D1" s="20" t="s">
        <v>51</v>
      </c>
      <c r="E1" s="19"/>
      <c r="F1" s="18"/>
      <c r="G1" s="18"/>
    </row>
    <row r="2" spans="2:8" ht="15" x14ac:dyDescent="0.15">
      <c r="B2" s="5" t="s">
        <v>50</v>
      </c>
      <c r="C2" s="3"/>
      <c r="D2" s="17" t="s">
        <v>49</v>
      </c>
      <c r="E2" s="16"/>
      <c r="F2" s="3"/>
      <c r="G2" s="3"/>
    </row>
    <row r="3" spans="2:8" ht="15" x14ac:dyDescent="0.15">
      <c r="B3" s="3" t="s">
        <v>48</v>
      </c>
      <c r="C3" s="3"/>
      <c r="D3" s="15">
        <v>184</v>
      </c>
      <c r="E3" s="14"/>
      <c r="F3" s="3"/>
      <c r="G3" s="3"/>
    </row>
    <row r="4" spans="2:8" ht="15" x14ac:dyDescent="0.15">
      <c r="B4" s="3" t="s">
        <v>47</v>
      </c>
      <c r="C4" s="3"/>
      <c r="D4" s="15">
        <v>331</v>
      </c>
      <c r="E4" s="14"/>
      <c r="F4" s="3"/>
      <c r="G4" s="3"/>
    </row>
    <row r="5" spans="2:8" ht="15" x14ac:dyDescent="0.15">
      <c r="B5" s="3" t="s">
        <v>46</v>
      </c>
      <c r="C5" s="3"/>
      <c r="D5" s="15">
        <v>2</v>
      </c>
      <c r="E5" s="14"/>
      <c r="F5" s="3"/>
      <c r="G5" s="3"/>
    </row>
    <row r="6" spans="2:8" ht="15" x14ac:dyDescent="0.15">
      <c r="B6" s="3" t="s">
        <v>45</v>
      </c>
      <c r="C6" s="3"/>
      <c r="D6" s="15">
        <v>2</v>
      </c>
      <c r="E6" s="14"/>
      <c r="F6" s="3"/>
      <c r="G6" s="3"/>
    </row>
    <row r="7" spans="2:8" ht="15" x14ac:dyDescent="0.15">
      <c r="B7" s="3"/>
      <c r="C7" s="3"/>
      <c r="D7" s="15"/>
      <c r="E7" s="14"/>
      <c r="F7" s="3"/>
      <c r="G7" s="3"/>
    </row>
    <row r="8" spans="2:8" ht="15" x14ac:dyDescent="0.15">
      <c r="B8" s="3" t="s">
        <v>44</v>
      </c>
      <c r="C8" s="3"/>
      <c r="D8" s="13">
        <f>SUM(D9:D30)</f>
        <v>8</v>
      </c>
      <c r="E8" s="3" t="s">
        <v>43</v>
      </c>
      <c r="F8" s="3"/>
      <c r="G8" s="13">
        <f>SUM(G9:G30)</f>
        <v>14</v>
      </c>
    </row>
    <row r="9" spans="2:8" ht="15" x14ac:dyDescent="0.25">
      <c r="B9" s="3" t="s">
        <v>42</v>
      </c>
      <c r="C9" s="3" t="s">
        <v>16</v>
      </c>
      <c r="D9" s="13">
        <v>0</v>
      </c>
      <c r="E9" s="3" t="s">
        <v>42</v>
      </c>
      <c r="F9" s="3" t="s">
        <v>16</v>
      </c>
      <c r="G9" s="13">
        <v>0</v>
      </c>
      <c r="H9" s="71"/>
    </row>
    <row r="10" spans="2:8" ht="15" x14ac:dyDescent="0.25">
      <c r="B10" s="3" t="s">
        <v>41</v>
      </c>
      <c r="C10" s="3" t="s">
        <v>13</v>
      </c>
      <c r="D10" s="13">
        <v>0</v>
      </c>
      <c r="E10" s="3" t="s">
        <v>40</v>
      </c>
      <c r="F10" s="3" t="s">
        <v>13</v>
      </c>
      <c r="G10" s="13">
        <v>1</v>
      </c>
      <c r="H10" s="71"/>
    </row>
    <row r="11" spans="2:8" ht="15" x14ac:dyDescent="0.25">
      <c r="B11" s="3" t="s">
        <v>39</v>
      </c>
      <c r="C11" s="3" t="s">
        <v>16</v>
      </c>
      <c r="D11" s="13">
        <v>0</v>
      </c>
      <c r="E11" s="3" t="s">
        <v>39</v>
      </c>
      <c r="F11" s="3" t="s">
        <v>16</v>
      </c>
      <c r="G11" s="13">
        <v>1</v>
      </c>
      <c r="H11" s="71"/>
    </row>
    <row r="12" spans="2:8" ht="15" x14ac:dyDescent="0.25">
      <c r="B12" s="3" t="s">
        <v>38</v>
      </c>
      <c r="C12" s="3" t="s">
        <v>16</v>
      </c>
      <c r="D12" s="13">
        <v>0</v>
      </c>
      <c r="E12" s="3" t="s">
        <v>38</v>
      </c>
      <c r="F12" s="3" t="s">
        <v>16</v>
      </c>
      <c r="G12" s="13">
        <v>0</v>
      </c>
      <c r="H12" s="71"/>
    </row>
    <row r="13" spans="2:8" ht="15" x14ac:dyDescent="0.25">
      <c r="B13" s="3" t="s">
        <v>37</v>
      </c>
      <c r="C13" s="3" t="s">
        <v>17</v>
      </c>
      <c r="D13" s="13">
        <v>2</v>
      </c>
      <c r="E13" s="3" t="s">
        <v>37</v>
      </c>
      <c r="F13" s="3" t="s">
        <v>17</v>
      </c>
      <c r="G13" s="13">
        <v>2</v>
      </c>
      <c r="H13" s="71"/>
    </row>
    <row r="14" spans="2:8" ht="15" x14ac:dyDescent="0.25">
      <c r="B14" s="3" t="s">
        <v>36</v>
      </c>
      <c r="C14" s="3" t="s">
        <v>15</v>
      </c>
      <c r="D14" s="13">
        <v>0</v>
      </c>
      <c r="E14" s="3" t="s">
        <v>36</v>
      </c>
      <c r="F14" s="3" t="s">
        <v>15</v>
      </c>
      <c r="G14" s="13">
        <v>1</v>
      </c>
      <c r="H14" s="71"/>
    </row>
    <row r="15" spans="2:8" ht="15" x14ac:dyDescent="0.25">
      <c r="B15" s="3" t="s">
        <v>35</v>
      </c>
      <c r="C15" s="3" t="s">
        <v>16</v>
      </c>
      <c r="D15" s="13">
        <v>1</v>
      </c>
      <c r="E15" s="3" t="s">
        <v>35</v>
      </c>
      <c r="F15" s="3" t="s">
        <v>16</v>
      </c>
      <c r="G15" s="13">
        <v>1</v>
      </c>
      <c r="H15" s="71"/>
    </row>
    <row r="16" spans="2:8" ht="15" x14ac:dyDescent="0.25">
      <c r="B16" s="3" t="s">
        <v>34</v>
      </c>
      <c r="C16" s="3" t="s">
        <v>16</v>
      </c>
      <c r="D16" s="13">
        <v>1</v>
      </c>
      <c r="E16" s="3" t="s">
        <v>34</v>
      </c>
      <c r="F16" s="3" t="s">
        <v>16</v>
      </c>
      <c r="G16" s="13">
        <v>2</v>
      </c>
      <c r="H16" s="71"/>
    </row>
    <row r="17" spans="2:13" ht="15" x14ac:dyDescent="0.25">
      <c r="B17" s="3" t="s">
        <v>33</v>
      </c>
      <c r="C17" s="3" t="s">
        <v>13</v>
      </c>
      <c r="D17" s="13">
        <v>0</v>
      </c>
      <c r="E17" s="3" t="s">
        <v>33</v>
      </c>
      <c r="F17" s="3" t="s">
        <v>13</v>
      </c>
      <c r="G17" s="13">
        <v>1</v>
      </c>
      <c r="H17" s="71"/>
    </row>
    <row r="18" spans="2:13" ht="15" x14ac:dyDescent="0.25">
      <c r="B18" s="3" t="s">
        <v>32</v>
      </c>
      <c r="C18" s="3" t="s">
        <v>18</v>
      </c>
      <c r="D18" s="13">
        <v>1</v>
      </c>
      <c r="E18" s="3" t="s">
        <v>32</v>
      </c>
      <c r="F18" s="3" t="s">
        <v>18</v>
      </c>
      <c r="G18" s="13">
        <v>1</v>
      </c>
      <c r="H18" s="71"/>
    </row>
    <row r="19" spans="2:13" ht="15" x14ac:dyDescent="0.25">
      <c r="B19" s="3" t="s">
        <v>31</v>
      </c>
      <c r="C19" s="3" t="s">
        <v>16</v>
      </c>
      <c r="D19" s="13">
        <v>0</v>
      </c>
      <c r="E19" s="3" t="s">
        <v>31</v>
      </c>
      <c r="F19" s="3" t="s">
        <v>16</v>
      </c>
      <c r="G19" s="13">
        <v>0</v>
      </c>
      <c r="H19" s="71"/>
    </row>
    <row r="20" spans="2:13" ht="15" x14ac:dyDescent="0.25">
      <c r="B20" s="3" t="s">
        <v>30</v>
      </c>
      <c r="C20" s="3" t="s">
        <v>14</v>
      </c>
      <c r="D20" s="13">
        <v>0</v>
      </c>
      <c r="E20" s="3" t="s">
        <v>30</v>
      </c>
      <c r="F20" s="3" t="s">
        <v>13</v>
      </c>
      <c r="G20" s="13">
        <v>0</v>
      </c>
      <c r="H20" s="71"/>
    </row>
    <row r="21" spans="2:13" ht="15" x14ac:dyDescent="0.25">
      <c r="B21" s="3" t="s">
        <v>29</v>
      </c>
      <c r="C21" s="3" t="s">
        <v>18</v>
      </c>
      <c r="D21" s="13">
        <v>0</v>
      </c>
      <c r="E21" s="3" t="s">
        <v>29</v>
      </c>
      <c r="F21" s="3" t="s">
        <v>18</v>
      </c>
      <c r="G21" s="13">
        <v>0</v>
      </c>
      <c r="H21" s="71"/>
    </row>
    <row r="22" spans="2:13" ht="15" x14ac:dyDescent="0.25">
      <c r="B22" s="3" t="s">
        <v>28</v>
      </c>
      <c r="C22" s="3" t="s">
        <v>25</v>
      </c>
      <c r="D22" s="13">
        <v>0</v>
      </c>
      <c r="E22" s="3" t="s">
        <v>28</v>
      </c>
      <c r="F22" s="3" t="s">
        <v>25</v>
      </c>
      <c r="G22" s="13">
        <v>0</v>
      </c>
      <c r="H22" s="71"/>
    </row>
    <row r="23" spans="2:13" ht="15" x14ac:dyDescent="0.25">
      <c r="B23" s="3" t="s">
        <v>27</v>
      </c>
      <c r="C23" s="3" t="s">
        <v>26</v>
      </c>
      <c r="D23" s="13">
        <v>0</v>
      </c>
      <c r="E23" s="3" t="s">
        <v>27</v>
      </c>
      <c r="F23" s="3" t="s">
        <v>26</v>
      </c>
      <c r="G23" s="13">
        <v>0</v>
      </c>
      <c r="H23" s="71"/>
    </row>
    <row r="24" spans="2:13" ht="15" x14ac:dyDescent="0.25">
      <c r="B24" s="3" t="s">
        <v>24</v>
      </c>
      <c r="C24" s="3" t="s">
        <v>16</v>
      </c>
      <c r="D24" s="13">
        <v>0</v>
      </c>
      <c r="E24" s="3" t="s">
        <v>24</v>
      </c>
      <c r="F24" s="3" t="s">
        <v>16</v>
      </c>
      <c r="G24" s="13">
        <v>0</v>
      </c>
      <c r="H24" s="71"/>
    </row>
    <row r="25" spans="2:13" ht="15" x14ac:dyDescent="0.25">
      <c r="B25" s="3" t="s">
        <v>23</v>
      </c>
      <c r="C25" s="3" t="s">
        <v>16</v>
      </c>
      <c r="D25" s="13">
        <v>2</v>
      </c>
      <c r="E25" s="3" t="s">
        <v>23</v>
      </c>
      <c r="F25" s="3" t="s">
        <v>16</v>
      </c>
      <c r="G25" s="13">
        <v>2</v>
      </c>
      <c r="H25" s="71"/>
    </row>
    <row r="26" spans="2:13" ht="15" x14ac:dyDescent="0.25">
      <c r="B26" s="3" t="s">
        <v>22</v>
      </c>
      <c r="C26" s="3" t="s">
        <v>17</v>
      </c>
      <c r="D26" s="13">
        <v>0</v>
      </c>
      <c r="E26" s="3" t="s">
        <v>22</v>
      </c>
      <c r="F26" s="3" t="s">
        <v>17</v>
      </c>
      <c r="G26" s="13">
        <v>0</v>
      </c>
      <c r="H26" s="71"/>
    </row>
    <row r="27" spans="2:13" ht="15" x14ac:dyDescent="0.25">
      <c r="B27" s="3" t="s">
        <v>573</v>
      </c>
      <c r="C27" s="3" t="s">
        <v>25</v>
      </c>
      <c r="D27" s="13">
        <v>0</v>
      </c>
      <c r="E27" s="3" t="s">
        <v>580</v>
      </c>
      <c r="F27" s="3" t="s">
        <v>25</v>
      </c>
      <c r="G27" s="13">
        <v>1</v>
      </c>
      <c r="H27" s="71"/>
    </row>
    <row r="28" spans="2:13" ht="15" x14ac:dyDescent="0.25">
      <c r="B28" s="3" t="s">
        <v>574</v>
      </c>
      <c r="C28" s="3" t="s">
        <v>577</v>
      </c>
      <c r="D28" s="13">
        <v>0</v>
      </c>
      <c r="E28" s="3" t="s">
        <v>581</v>
      </c>
      <c r="F28" s="3" t="s">
        <v>577</v>
      </c>
      <c r="G28" s="13">
        <v>0</v>
      </c>
      <c r="H28" s="71"/>
    </row>
    <row r="29" spans="2:13" ht="15" x14ac:dyDescent="0.25">
      <c r="B29" s="3" t="s">
        <v>575</v>
      </c>
      <c r="C29" s="3" t="s">
        <v>26</v>
      </c>
      <c r="D29" s="13">
        <v>0</v>
      </c>
      <c r="E29" s="3" t="s">
        <v>582</v>
      </c>
      <c r="F29" s="3" t="s">
        <v>26</v>
      </c>
      <c r="G29" s="13">
        <v>0</v>
      </c>
      <c r="H29" s="71"/>
    </row>
    <row r="30" spans="2:13" ht="15" x14ac:dyDescent="0.25">
      <c r="B30" s="3" t="s">
        <v>21</v>
      </c>
      <c r="C30" s="3" t="s">
        <v>5</v>
      </c>
      <c r="D30" s="13">
        <v>1</v>
      </c>
      <c r="E30" s="3" t="s">
        <v>21</v>
      </c>
      <c r="F30" s="3" t="s">
        <v>5</v>
      </c>
      <c r="G30" s="13">
        <v>1</v>
      </c>
      <c r="H30" s="71"/>
      <c r="M30" s="1">
        <v>1</v>
      </c>
    </row>
    <row r="31" spans="2:13" ht="15" x14ac:dyDescent="0.15">
      <c r="B31" s="3"/>
      <c r="C31" s="3"/>
      <c r="D31" s="13"/>
      <c r="E31" s="3"/>
      <c r="F31" s="3"/>
      <c r="G31" s="3"/>
    </row>
    <row r="32" spans="2:13" ht="15" x14ac:dyDescent="0.15">
      <c r="B32" s="3"/>
      <c r="C32" s="12" t="s">
        <v>20</v>
      </c>
      <c r="D32" s="11"/>
      <c r="E32" s="3"/>
      <c r="F32" s="10" t="s">
        <v>19</v>
      </c>
      <c r="G32" s="9"/>
    </row>
    <row r="33" spans="1:7" ht="15" x14ac:dyDescent="0.15">
      <c r="B33" s="3"/>
      <c r="C33" s="7" t="s">
        <v>18</v>
      </c>
      <c r="D33" s="6">
        <f>D13+D18+D21+D26</f>
        <v>3</v>
      </c>
      <c r="E33" s="7"/>
      <c r="F33" s="7" t="s">
        <v>17</v>
      </c>
      <c r="G33" s="6">
        <f>G13+G18+G21+G26</f>
        <v>3</v>
      </c>
    </row>
    <row r="34" spans="1:7" ht="15" x14ac:dyDescent="0.15">
      <c r="B34" s="3"/>
      <c r="C34" s="7" t="s">
        <v>16</v>
      </c>
      <c r="D34" s="6">
        <f>D9+D11+D12+D15+D16+D24++D19+D25+D22+D27</f>
        <v>4</v>
      </c>
      <c r="E34" s="7"/>
      <c r="F34" s="7" t="s">
        <v>16</v>
      </c>
      <c r="G34" s="6">
        <f>G9+G11+G12+G15+G16+G24++G19+G25+G22+G27</f>
        <v>7</v>
      </c>
    </row>
    <row r="35" spans="1:7" ht="15" x14ac:dyDescent="0.15">
      <c r="B35" s="3"/>
      <c r="C35" s="7" t="s">
        <v>15</v>
      </c>
      <c r="D35" s="6">
        <f>D14+D23+D29</f>
        <v>0</v>
      </c>
      <c r="E35" s="7"/>
      <c r="F35" s="7" t="s">
        <v>15</v>
      </c>
      <c r="G35" s="6">
        <f>G14+G23+G29</f>
        <v>1</v>
      </c>
    </row>
    <row r="36" spans="1:7" ht="15" x14ac:dyDescent="0.15">
      <c r="B36" s="3"/>
      <c r="C36" s="7" t="s">
        <v>14</v>
      </c>
      <c r="D36" s="6">
        <f>D10+D17+D20</f>
        <v>0</v>
      </c>
      <c r="E36" s="7"/>
      <c r="F36" s="7" t="s">
        <v>13</v>
      </c>
      <c r="G36" s="6">
        <f>G10+G17+G20</f>
        <v>2</v>
      </c>
    </row>
    <row r="37" spans="1:7" ht="15" x14ac:dyDescent="0.15">
      <c r="B37" s="3"/>
      <c r="C37" s="7" t="s">
        <v>12</v>
      </c>
      <c r="D37" s="6">
        <v>0</v>
      </c>
      <c r="E37" s="7"/>
      <c r="F37" s="7" t="s">
        <v>12</v>
      </c>
      <c r="G37" s="6">
        <v>0</v>
      </c>
    </row>
    <row r="38" spans="1:7" ht="15" x14ac:dyDescent="0.15">
      <c r="B38" s="3"/>
      <c r="C38" s="7" t="s">
        <v>11</v>
      </c>
      <c r="D38" s="6">
        <v>0</v>
      </c>
      <c r="E38" s="7"/>
      <c r="F38" s="7" t="s">
        <v>11</v>
      </c>
      <c r="G38" s="6">
        <v>0</v>
      </c>
    </row>
    <row r="39" spans="1:7" ht="15" x14ac:dyDescent="0.15">
      <c r="B39" s="3"/>
      <c r="C39" s="7" t="s">
        <v>10</v>
      </c>
      <c r="D39" s="6">
        <v>0</v>
      </c>
      <c r="E39" s="7"/>
      <c r="F39" s="7" t="s">
        <v>10</v>
      </c>
      <c r="G39" s="6">
        <v>0</v>
      </c>
    </row>
    <row r="40" spans="1:7" ht="15" x14ac:dyDescent="0.15">
      <c r="B40" s="3"/>
      <c r="C40" s="7" t="s">
        <v>9</v>
      </c>
      <c r="D40" s="6">
        <v>0</v>
      </c>
      <c r="E40" s="7"/>
      <c r="F40" s="7" t="s">
        <v>9</v>
      </c>
      <c r="G40" s="6">
        <v>0</v>
      </c>
    </row>
    <row r="41" spans="1:7" ht="15" x14ac:dyDescent="0.15">
      <c r="B41" s="3"/>
      <c r="C41" s="7" t="s">
        <v>8</v>
      </c>
      <c r="D41" s="6">
        <f>D26</f>
        <v>0</v>
      </c>
      <c r="E41" s="7"/>
      <c r="F41" s="7" t="s">
        <v>8</v>
      </c>
      <c r="G41" s="6">
        <f>G26</f>
        <v>0</v>
      </c>
    </row>
    <row r="42" spans="1:7" ht="15" x14ac:dyDescent="0.15">
      <c r="B42" s="3"/>
      <c r="C42" s="7" t="s">
        <v>7</v>
      </c>
      <c r="D42" s="6">
        <v>0</v>
      </c>
      <c r="E42" s="7"/>
      <c r="F42" s="7" t="s">
        <v>7</v>
      </c>
      <c r="G42" s="6">
        <v>0</v>
      </c>
    </row>
    <row r="43" spans="1:7" ht="15" x14ac:dyDescent="0.15">
      <c r="B43" s="3"/>
      <c r="C43" s="7" t="s">
        <v>6</v>
      </c>
      <c r="D43" s="6">
        <f>D28</f>
        <v>0</v>
      </c>
      <c r="E43" s="7"/>
      <c r="F43" s="7" t="s">
        <v>6</v>
      </c>
      <c r="G43" s="6">
        <f>G28</f>
        <v>0</v>
      </c>
    </row>
    <row r="44" spans="1:7" ht="15" x14ac:dyDescent="0.15">
      <c r="B44" s="3"/>
      <c r="C44" s="7" t="s">
        <v>5</v>
      </c>
      <c r="D44" s="6">
        <f>D30</f>
        <v>1</v>
      </c>
      <c r="E44" s="7"/>
      <c r="F44" s="7" t="s">
        <v>5</v>
      </c>
      <c r="G44" s="6">
        <f>G30</f>
        <v>1</v>
      </c>
    </row>
    <row r="45" spans="1:7" ht="15" x14ac:dyDescent="0.15">
      <c r="B45" s="8"/>
      <c r="C45" s="7" t="s">
        <v>4</v>
      </c>
      <c r="D45" s="6">
        <v>0</v>
      </c>
      <c r="E45" s="7"/>
      <c r="F45" s="7" t="s">
        <v>4</v>
      </c>
      <c r="G45" s="6">
        <v>0</v>
      </c>
    </row>
    <row r="46" spans="1:7" ht="15" x14ac:dyDescent="0.15">
      <c r="A46" s="5" t="s">
        <v>3</v>
      </c>
      <c r="B46" s="5">
        <v>67</v>
      </c>
      <c r="C46" s="3"/>
      <c r="D46" s="6"/>
      <c r="E46" s="3"/>
      <c r="F46" s="3"/>
      <c r="G46" s="3"/>
    </row>
    <row r="47" spans="1:7" ht="15" x14ac:dyDescent="0.15">
      <c r="A47" s="5" t="s">
        <v>2</v>
      </c>
      <c r="B47" s="5">
        <v>160.22</v>
      </c>
      <c r="C47" s="3"/>
      <c r="D47" s="6"/>
      <c r="E47" s="3"/>
      <c r="F47" s="3"/>
      <c r="G47" s="3"/>
    </row>
    <row r="48" spans="1:7" ht="15" x14ac:dyDescent="0.15">
      <c r="A48" s="2" t="s">
        <v>1</v>
      </c>
      <c r="B48" s="5">
        <f>B47-B46</f>
        <v>93.22</v>
      </c>
      <c r="C48" s="3"/>
      <c r="D48" s="6"/>
      <c r="E48" s="3"/>
      <c r="F48" s="3"/>
      <c r="G48" s="3"/>
    </row>
    <row r="49" spans="1:7" ht="15" x14ac:dyDescent="0.15">
      <c r="A49" s="5" t="s">
        <v>0</v>
      </c>
      <c r="B49" s="4">
        <f>B48/B47</f>
        <v>0.58182499063787296</v>
      </c>
      <c r="C49" s="3"/>
      <c r="D49" s="3"/>
      <c r="E49" s="3"/>
      <c r="F49" s="3"/>
      <c r="G49" s="3"/>
    </row>
    <row r="50" spans="1:7" ht="15" x14ac:dyDescent="0.15">
      <c r="A50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16" workbookViewId="0">
      <selection activeCell="D33" sqref="D33:D45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8" ht="16.5" x14ac:dyDescent="0.15">
      <c r="B1" s="21" t="s">
        <v>52</v>
      </c>
      <c r="C1" s="21"/>
      <c r="D1" s="20" t="s">
        <v>51</v>
      </c>
      <c r="E1" s="19"/>
      <c r="F1" s="18"/>
      <c r="G1" s="18"/>
    </row>
    <row r="2" spans="2:8" ht="15" x14ac:dyDescent="0.15">
      <c r="B2" s="5" t="s">
        <v>50</v>
      </c>
      <c r="C2" s="3"/>
      <c r="D2" s="17" t="s">
        <v>49</v>
      </c>
      <c r="E2" s="16"/>
      <c r="F2" s="3"/>
      <c r="G2" s="3"/>
    </row>
    <row r="3" spans="2:8" ht="15" x14ac:dyDescent="0.15">
      <c r="B3" s="3" t="s">
        <v>48</v>
      </c>
      <c r="C3" s="3"/>
      <c r="D3" s="15">
        <v>184</v>
      </c>
      <c r="E3" s="14"/>
      <c r="F3" s="3"/>
      <c r="G3" s="3"/>
    </row>
    <row r="4" spans="2:8" ht="15" x14ac:dyDescent="0.15">
      <c r="B4" s="3" t="s">
        <v>47</v>
      </c>
      <c r="C4" s="3"/>
      <c r="D4" s="15">
        <v>331</v>
      </c>
      <c r="E4" s="14"/>
      <c r="F4" s="3"/>
      <c r="G4" s="3"/>
    </row>
    <row r="5" spans="2:8" ht="15" x14ac:dyDescent="0.15">
      <c r="B5" s="3" t="s">
        <v>46</v>
      </c>
      <c r="C5" s="3"/>
      <c r="D5" s="15">
        <v>2</v>
      </c>
      <c r="E5" s="14"/>
      <c r="F5" s="3"/>
      <c r="G5" s="3"/>
    </row>
    <row r="6" spans="2:8" ht="15" x14ac:dyDescent="0.15">
      <c r="B6" s="3" t="s">
        <v>45</v>
      </c>
      <c r="C6" s="3"/>
      <c r="D6" s="15">
        <v>2</v>
      </c>
      <c r="E6" s="14"/>
      <c r="F6" s="3"/>
      <c r="G6" s="3"/>
    </row>
    <row r="7" spans="2:8" ht="15" x14ac:dyDescent="0.15">
      <c r="B7" s="3"/>
      <c r="C7" s="3"/>
      <c r="D7" s="15"/>
      <c r="E7" s="14"/>
      <c r="F7" s="3"/>
      <c r="G7" s="3"/>
    </row>
    <row r="8" spans="2:8" ht="15" x14ac:dyDescent="0.15">
      <c r="B8" s="3" t="s">
        <v>44</v>
      </c>
      <c r="C8" s="3"/>
      <c r="D8" s="13">
        <f>SUM(D9:D30)</f>
        <v>17</v>
      </c>
      <c r="E8" s="3" t="s">
        <v>43</v>
      </c>
      <c r="F8" s="3"/>
      <c r="G8" s="13">
        <f>SUM(G9:G30)</f>
        <v>31</v>
      </c>
    </row>
    <row r="9" spans="2:8" ht="15" x14ac:dyDescent="0.25">
      <c r="B9" s="3" t="s">
        <v>42</v>
      </c>
      <c r="C9" s="3" t="s">
        <v>16</v>
      </c>
      <c r="D9" s="13">
        <v>0</v>
      </c>
      <c r="E9" s="3" t="s">
        <v>42</v>
      </c>
      <c r="F9" s="3" t="s">
        <v>16</v>
      </c>
      <c r="G9" s="13">
        <v>0</v>
      </c>
      <c r="H9" s="71"/>
    </row>
    <row r="10" spans="2:8" ht="15" x14ac:dyDescent="0.25">
      <c r="B10" s="3" t="s">
        <v>41</v>
      </c>
      <c r="C10" s="3" t="s">
        <v>13</v>
      </c>
      <c r="D10" s="13">
        <v>2</v>
      </c>
      <c r="E10" s="3" t="s">
        <v>40</v>
      </c>
      <c r="F10" s="3" t="s">
        <v>13</v>
      </c>
      <c r="G10" s="13">
        <v>3</v>
      </c>
      <c r="H10" s="71"/>
    </row>
    <row r="11" spans="2:8" ht="15" x14ac:dyDescent="0.25">
      <c r="B11" s="3" t="s">
        <v>39</v>
      </c>
      <c r="C11" s="3" t="s">
        <v>16</v>
      </c>
      <c r="D11" s="13">
        <v>2</v>
      </c>
      <c r="E11" s="3" t="s">
        <v>39</v>
      </c>
      <c r="F11" s="3" t="s">
        <v>16</v>
      </c>
      <c r="G11" s="13">
        <v>3</v>
      </c>
      <c r="H11" s="71"/>
    </row>
    <row r="12" spans="2:8" ht="15" x14ac:dyDescent="0.25">
      <c r="B12" s="3" t="s">
        <v>38</v>
      </c>
      <c r="C12" s="3" t="s">
        <v>16</v>
      </c>
      <c r="D12" s="13">
        <v>0</v>
      </c>
      <c r="E12" s="3" t="s">
        <v>38</v>
      </c>
      <c r="F12" s="3" t="s">
        <v>16</v>
      </c>
      <c r="G12" s="13">
        <v>0</v>
      </c>
      <c r="H12" s="71"/>
    </row>
    <row r="13" spans="2:8" ht="15" x14ac:dyDescent="0.25">
      <c r="B13" s="3" t="s">
        <v>37</v>
      </c>
      <c r="C13" s="3" t="s">
        <v>17</v>
      </c>
      <c r="D13" s="13">
        <v>0</v>
      </c>
      <c r="E13" s="3" t="s">
        <v>37</v>
      </c>
      <c r="F13" s="3" t="s">
        <v>17</v>
      </c>
      <c r="G13" s="13">
        <v>2</v>
      </c>
      <c r="H13" s="71"/>
    </row>
    <row r="14" spans="2:8" ht="15" x14ac:dyDescent="0.25">
      <c r="B14" s="3" t="s">
        <v>36</v>
      </c>
      <c r="C14" s="3" t="s">
        <v>15</v>
      </c>
      <c r="D14" s="13">
        <v>1</v>
      </c>
      <c r="E14" s="3" t="s">
        <v>36</v>
      </c>
      <c r="F14" s="3" t="s">
        <v>15</v>
      </c>
      <c r="G14" s="13">
        <v>2</v>
      </c>
      <c r="H14" s="71"/>
    </row>
    <row r="15" spans="2:8" ht="15" x14ac:dyDescent="0.25">
      <c r="B15" s="3" t="s">
        <v>35</v>
      </c>
      <c r="C15" s="3" t="s">
        <v>16</v>
      </c>
      <c r="D15" s="13">
        <v>1</v>
      </c>
      <c r="E15" s="3" t="s">
        <v>35</v>
      </c>
      <c r="F15" s="3" t="s">
        <v>16</v>
      </c>
      <c r="G15" s="13">
        <v>2</v>
      </c>
      <c r="H15" s="71"/>
    </row>
    <row r="16" spans="2:8" ht="15" x14ac:dyDescent="0.25">
      <c r="B16" s="3" t="s">
        <v>34</v>
      </c>
      <c r="C16" s="3" t="s">
        <v>16</v>
      </c>
      <c r="D16" s="13">
        <v>0</v>
      </c>
      <c r="E16" s="3" t="s">
        <v>34</v>
      </c>
      <c r="F16" s="3" t="s">
        <v>16</v>
      </c>
      <c r="G16" s="13">
        <v>2</v>
      </c>
      <c r="H16" s="71"/>
    </row>
    <row r="17" spans="2:13" ht="15" x14ac:dyDescent="0.25">
      <c r="B17" s="3" t="s">
        <v>33</v>
      </c>
      <c r="C17" s="3" t="s">
        <v>13</v>
      </c>
      <c r="D17" s="13">
        <v>3</v>
      </c>
      <c r="E17" s="3" t="s">
        <v>33</v>
      </c>
      <c r="F17" s="3" t="s">
        <v>13</v>
      </c>
      <c r="G17" s="13">
        <v>4</v>
      </c>
      <c r="H17" s="71"/>
    </row>
    <row r="18" spans="2:13" ht="15" x14ac:dyDescent="0.25">
      <c r="B18" s="3" t="s">
        <v>32</v>
      </c>
      <c r="C18" s="3" t="s">
        <v>18</v>
      </c>
      <c r="D18" s="13">
        <v>0</v>
      </c>
      <c r="E18" s="3" t="s">
        <v>32</v>
      </c>
      <c r="F18" s="3" t="s">
        <v>18</v>
      </c>
      <c r="G18" s="13">
        <v>1</v>
      </c>
      <c r="H18" s="71"/>
    </row>
    <row r="19" spans="2:13" ht="15" x14ac:dyDescent="0.25">
      <c r="B19" s="3" t="s">
        <v>31</v>
      </c>
      <c r="C19" s="3" t="s">
        <v>16</v>
      </c>
      <c r="D19" s="13">
        <v>2</v>
      </c>
      <c r="E19" s="3" t="s">
        <v>31</v>
      </c>
      <c r="F19" s="3" t="s">
        <v>16</v>
      </c>
      <c r="G19" s="13">
        <v>2</v>
      </c>
      <c r="H19" s="71"/>
    </row>
    <row r="20" spans="2:13" ht="15" x14ac:dyDescent="0.25">
      <c r="B20" s="3" t="s">
        <v>30</v>
      </c>
      <c r="C20" s="3" t="s">
        <v>14</v>
      </c>
      <c r="D20" s="13">
        <v>0</v>
      </c>
      <c r="E20" s="3" t="s">
        <v>30</v>
      </c>
      <c r="F20" s="3" t="s">
        <v>13</v>
      </c>
      <c r="G20" s="13">
        <v>0</v>
      </c>
      <c r="H20" s="71"/>
    </row>
    <row r="21" spans="2:13" ht="15" x14ac:dyDescent="0.25">
      <c r="B21" s="3" t="s">
        <v>29</v>
      </c>
      <c r="C21" s="3" t="s">
        <v>18</v>
      </c>
      <c r="D21" s="13">
        <v>0</v>
      </c>
      <c r="E21" s="3" t="s">
        <v>29</v>
      </c>
      <c r="F21" s="3" t="s">
        <v>18</v>
      </c>
      <c r="G21" s="13">
        <v>0</v>
      </c>
      <c r="H21" s="71"/>
    </row>
    <row r="22" spans="2:13" ht="15" x14ac:dyDescent="0.25">
      <c r="B22" s="3" t="s">
        <v>28</v>
      </c>
      <c r="C22" s="3" t="s">
        <v>25</v>
      </c>
      <c r="D22" s="13">
        <v>0</v>
      </c>
      <c r="E22" s="3" t="s">
        <v>28</v>
      </c>
      <c r="F22" s="3" t="s">
        <v>25</v>
      </c>
      <c r="G22" s="13">
        <v>0</v>
      </c>
      <c r="H22" s="71"/>
    </row>
    <row r="23" spans="2:13" ht="15" x14ac:dyDescent="0.25">
      <c r="B23" s="3" t="s">
        <v>27</v>
      </c>
      <c r="C23" s="3" t="s">
        <v>26</v>
      </c>
      <c r="D23" s="13">
        <v>0</v>
      </c>
      <c r="E23" s="3" t="s">
        <v>27</v>
      </c>
      <c r="F23" s="3" t="s">
        <v>26</v>
      </c>
      <c r="G23" s="13">
        <v>0</v>
      </c>
      <c r="H23" s="71"/>
    </row>
    <row r="24" spans="2:13" ht="15" x14ac:dyDescent="0.25">
      <c r="B24" s="3" t="s">
        <v>24</v>
      </c>
      <c r="C24" s="3" t="s">
        <v>16</v>
      </c>
      <c r="D24" s="13">
        <v>0</v>
      </c>
      <c r="E24" s="3" t="s">
        <v>24</v>
      </c>
      <c r="F24" s="3" t="s">
        <v>16</v>
      </c>
      <c r="G24" s="13">
        <v>0</v>
      </c>
      <c r="H24" s="71"/>
    </row>
    <row r="25" spans="2:13" ht="15" x14ac:dyDescent="0.25">
      <c r="B25" s="3" t="s">
        <v>23</v>
      </c>
      <c r="C25" s="3" t="s">
        <v>16</v>
      </c>
      <c r="D25" s="13">
        <v>0</v>
      </c>
      <c r="E25" s="3" t="s">
        <v>23</v>
      </c>
      <c r="F25" s="3" t="s">
        <v>16</v>
      </c>
      <c r="G25" s="13">
        <v>2</v>
      </c>
      <c r="H25" s="71"/>
    </row>
    <row r="26" spans="2:13" ht="15" x14ac:dyDescent="0.25">
      <c r="B26" s="3" t="s">
        <v>22</v>
      </c>
      <c r="C26" s="3" t="s">
        <v>17</v>
      </c>
      <c r="D26" s="13">
        <v>0</v>
      </c>
      <c r="E26" s="3" t="s">
        <v>22</v>
      </c>
      <c r="F26" s="3" t="s">
        <v>17</v>
      </c>
      <c r="G26" s="13">
        <v>0</v>
      </c>
      <c r="H26" s="71"/>
    </row>
    <row r="27" spans="2:13" ht="15" x14ac:dyDescent="0.25">
      <c r="B27" s="3" t="s">
        <v>573</v>
      </c>
      <c r="C27" s="3" t="s">
        <v>25</v>
      </c>
      <c r="D27" s="13">
        <v>6</v>
      </c>
      <c r="E27" s="3" t="s">
        <v>580</v>
      </c>
      <c r="F27" s="3" t="s">
        <v>25</v>
      </c>
      <c r="G27" s="13">
        <v>7</v>
      </c>
      <c r="H27" s="71"/>
    </row>
    <row r="28" spans="2:13" ht="15" x14ac:dyDescent="0.25">
      <c r="B28" s="3" t="s">
        <v>574</v>
      </c>
      <c r="C28" s="3" t="s">
        <v>577</v>
      </c>
      <c r="D28" s="13">
        <v>0</v>
      </c>
      <c r="E28" s="3" t="s">
        <v>581</v>
      </c>
      <c r="F28" s="3" t="s">
        <v>577</v>
      </c>
      <c r="G28" s="13">
        <v>0</v>
      </c>
      <c r="H28" s="71"/>
    </row>
    <row r="29" spans="2:13" ht="15" x14ac:dyDescent="0.25">
      <c r="B29" s="3" t="s">
        <v>575</v>
      </c>
      <c r="C29" s="3" t="s">
        <v>26</v>
      </c>
      <c r="D29" s="13">
        <v>0</v>
      </c>
      <c r="E29" s="3" t="s">
        <v>582</v>
      </c>
      <c r="F29" s="3" t="s">
        <v>26</v>
      </c>
      <c r="G29" s="13">
        <v>0</v>
      </c>
      <c r="H29" s="71"/>
    </row>
    <row r="30" spans="2:13" ht="15" x14ac:dyDescent="0.25">
      <c r="B30" s="3" t="s">
        <v>21</v>
      </c>
      <c r="C30" s="3" t="s">
        <v>5</v>
      </c>
      <c r="D30" s="13">
        <v>0</v>
      </c>
      <c r="E30" s="3" t="s">
        <v>21</v>
      </c>
      <c r="F30" s="3" t="s">
        <v>5</v>
      </c>
      <c r="G30" s="13">
        <v>1</v>
      </c>
      <c r="H30" s="71"/>
      <c r="M30" s="1">
        <v>1</v>
      </c>
    </row>
    <row r="31" spans="2:13" ht="15" x14ac:dyDescent="0.15">
      <c r="B31" s="3"/>
      <c r="C31" s="3"/>
      <c r="D31" s="13"/>
      <c r="E31" s="3"/>
      <c r="F31" s="3"/>
      <c r="G31" s="3"/>
    </row>
    <row r="32" spans="2:13" ht="15" x14ac:dyDescent="0.15">
      <c r="B32" s="3"/>
      <c r="C32" s="12" t="s">
        <v>20</v>
      </c>
      <c r="D32" s="11"/>
      <c r="E32" s="3"/>
      <c r="F32" s="10" t="s">
        <v>19</v>
      </c>
      <c r="G32" s="9"/>
    </row>
    <row r="33" spans="1:7" ht="15" x14ac:dyDescent="0.15">
      <c r="B33" s="3"/>
      <c r="C33" s="7" t="s">
        <v>18</v>
      </c>
      <c r="D33" s="6">
        <f>D13+D18+D21+D26</f>
        <v>0</v>
      </c>
      <c r="E33" s="7"/>
      <c r="F33" s="7" t="s">
        <v>17</v>
      </c>
      <c r="G33" s="6">
        <f>G13+G18+G21+G26</f>
        <v>3</v>
      </c>
    </row>
    <row r="34" spans="1:7" ht="15" x14ac:dyDescent="0.15">
      <c r="B34" s="3"/>
      <c r="C34" s="7" t="s">
        <v>16</v>
      </c>
      <c r="D34" s="6">
        <f>D9+D11+D12+D15+D16+D24++D19+D25+D22+D27</f>
        <v>11</v>
      </c>
      <c r="E34" s="7"/>
      <c r="F34" s="7" t="s">
        <v>16</v>
      </c>
      <c r="G34" s="6">
        <f>G9+G11+G12+G15+G16+G24++G19+G25+G22+G27</f>
        <v>18</v>
      </c>
    </row>
    <row r="35" spans="1:7" ht="15" x14ac:dyDescent="0.15">
      <c r="B35" s="3"/>
      <c r="C35" s="7" t="s">
        <v>15</v>
      </c>
      <c r="D35" s="6">
        <f>D14+D23+D29</f>
        <v>1</v>
      </c>
      <c r="E35" s="7"/>
      <c r="F35" s="7" t="s">
        <v>15</v>
      </c>
      <c r="G35" s="6">
        <f>G14+G23+G29</f>
        <v>2</v>
      </c>
    </row>
    <row r="36" spans="1:7" ht="15" x14ac:dyDescent="0.15">
      <c r="B36" s="3"/>
      <c r="C36" s="7" t="s">
        <v>14</v>
      </c>
      <c r="D36" s="6">
        <f>D10+D17+D20</f>
        <v>5</v>
      </c>
      <c r="E36" s="7"/>
      <c r="F36" s="7" t="s">
        <v>13</v>
      </c>
      <c r="G36" s="6">
        <f>G10+G17+G20</f>
        <v>7</v>
      </c>
    </row>
    <row r="37" spans="1:7" ht="15" x14ac:dyDescent="0.15">
      <c r="B37" s="3"/>
      <c r="C37" s="7" t="s">
        <v>12</v>
      </c>
      <c r="D37" s="6">
        <v>0</v>
      </c>
      <c r="E37" s="7"/>
      <c r="F37" s="7" t="s">
        <v>12</v>
      </c>
      <c r="G37" s="6">
        <v>0</v>
      </c>
    </row>
    <row r="38" spans="1:7" ht="15" x14ac:dyDescent="0.15">
      <c r="B38" s="3"/>
      <c r="C38" s="7" t="s">
        <v>11</v>
      </c>
      <c r="D38" s="6">
        <v>0</v>
      </c>
      <c r="E38" s="7"/>
      <c r="F38" s="7" t="s">
        <v>11</v>
      </c>
      <c r="G38" s="6">
        <v>0</v>
      </c>
    </row>
    <row r="39" spans="1:7" ht="15" x14ac:dyDescent="0.15">
      <c r="B39" s="3"/>
      <c r="C39" s="7" t="s">
        <v>10</v>
      </c>
      <c r="D39" s="6">
        <v>0</v>
      </c>
      <c r="E39" s="7"/>
      <c r="F39" s="7" t="s">
        <v>10</v>
      </c>
      <c r="G39" s="6">
        <v>0</v>
      </c>
    </row>
    <row r="40" spans="1:7" ht="15" x14ac:dyDescent="0.15">
      <c r="B40" s="3"/>
      <c r="C40" s="7" t="s">
        <v>9</v>
      </c>
      <c r="D40" s="6">
        <v>0</v>
      </c>
      <c r="E40" s="7"/>
      <c r="F40" s="7" t="s">
        <v>9</v>
      </c>
      <c r="G40" s="6">
        <v>0</v>
      </c>
    </row>
    <row r="41" spans="1:7" ht="15" x14ac:dyDescent="0.15">
      <c r="B41" s="3"/>
      <c r="C41" s="7" t="s">
        <v>8</v>
      </c>
      <c r="D41" s="6">
        <f>D26</f>
        <v>0</v>
      </c>
      <c r="E41" s="7"/>
      <c r="F41" s="7" t="s">
        <v>8</v>
      </c>
      <c r="G41" s="6">
        <f>G26</f>
        <v>0</v>
      </c>
    </row>
    <row r="42" spans="1:7" ht="15" x14ac:dyDescent="0.15">
      <c r="B42" s="3"/>
      <c r="C42" s="7" t="s">
        <v>7</v>
      </c>
      <c r="D42" s="6">
        <v>0</v>
      </c>
      <c r="E42" s="7"/>
      <c r="F42" s="7" t="s">
        <v>7</v>
      </c>
      <c r="G42" s="6">
        <v>0</v>
      </c>
    </row>
    <row r="43" spans="1:7" ht="15" x14ac:dyDescent="0.15">
      <c r="B43" s="3"/>
      <c r="C43" s="7" t="s">
        <v>6</v>
      </c>
      <c r="D43" s="6">
        <f>D28</f>
        <v>0</v>
      </c>
      <c r="E43" s="7"/>
      <c r="F43" s="7" t="s">
        <v>6</v>
      </c>
      <c r="G43" s="6">
        <f>G28</f>
        <v>0</v>
      </c>
    </row>
    <row r="44" spans="1:7" ht="15" x14ac:dyDescent="0.15">
      <c r="B44" s="3"/>
      <c r="C44" s="7" t="s">
        <v>5</v>
      </c>
      <c r="D44" s="6">
        <f>D30</f>
        <v>0</v>
      </c>
      <c r="E44" s="7"/>
      <c r="F44" s="7" t="s">
        <v>5</v>
      </c>
      <c r="G44" s="6">
        <f>G30</f>
        <v>1</v>
      </c>
    </row>
    <row r="45" spans="1:7" ht="15" x14ac:dyDescent="0.15">
      <c r="B45" s="8"/>
      <c r="C45" s="7" t="s">
        <v>4</v>
      </c>
      <c r="D45" s="6">
        <v>0</v>
      </c>
      <c r="E45" s="7"/>
      <c r="F45" s="7" t="s">
        <v>4</v>
      </c>
      <c r="G45" s="6">
        <v>0</v>
      </c>
    </row>
    <row r="46" spans="1:7" ht="15" x14ac:dyDescent="0.15">
      <c r="A46" s="5" t="s">
        <v>3</v>
      </c>
      <c r="B46" s="5">
        <v>143.5</v>
      </c>
      <c r="C46" s="3"/>
      <c r="D46" s="6"/>
      <c r="E46" s="3"/>
      <c r="F46" s="3"/>
      <c r="G46" s="3"/>
    </row>
    <row r="47" spans="1:7" ht="15" x14ac:dyDescent="0.15">
      <c r="A47" s="5" t="s">
        <v>2</v>
      </c>
      <c r="B47" s="5">
        <v>353</v>
      </c>
      <c r="C47" s="3"/>
      <c r="D47" s="6"/>
      <c r="E47" s="3"/>
      <c r="F47" s="3"/>
      <c r="G47" s="3"/>
    </row>
    <row r="48" spans="1:7" ht="15" x14ac:dyDescent="0.15">
      <c r="A48" s="2" t="s">
        <v>1</v>
      </c>
      <c r="B48" s="5">
        <f>B47-B46</f>
        <v>209.5</v>
      </c>
      <c r="C48" s="3"/>
      <c r="D48" s="6"/>
      <c r="E48" s="3"/>
      <c r="F48" s="3"/>
      <c r="G48" s="3"/>
    </row>
    <row r="49" spans="1:7" ht="15" x14ac:dyDescent="0.15">
      <c r="A49" s="5" t="s">
        <v>0</v>
      </c>
      <c r="B49" s="4">
        <f>B48/B47</f>
        <v>0.59348441926345608</v>
      </c>
      <c r="C49" s="3"/>
      <c r="D49" s="3"/>
      <c r="E49" s="3"/>
      <c r="F49" s="3"/>
      <c r="G49" s="3"/>
    </row>
    <row r="50" spans="1:7" ht="15" x14ac:dyDescent="0.15">
      <c r="A50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16" workbookViewId="0">
      <selection activeCell="B47" sqref="B47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8" ht="16.5" x14ac:dyDescent="0.15">
      <c r="B1" s="21" t="s">
        <v>52</v>
      </c>
      <c r="C1" s="21"/>
      <c r="D1" s="20" t="s">
        <v>51</v>
      </c>
      <c r="E1" s="19"/>
      <c r="F1" s="18"/>
      <c r="G1" s="18"/>
    </row>
    <row r="2" spans="2:8" ht="15" x14ac:dyDescent="0.15">
      <c r="B2" s="5" t="s">
        <v>50</v>
      </c>
      <c r="C2" s="3"/>
      <c r="D2" s="17" t="s">
        <v>49</v>
      </c>
      <c r="E2" s="16"/>
      <c r="F2" s="3"/>
      <c r="G2" s="3"/>
    </row>
    <row r="3" spans="2:8" ht="15" x14ac:dyDescent="0.15">
      <c r="B3" s="3" t="s">
        <v>48</v>
      </c>
      <c r="C3" s="3"/>
      <c r="D3" s="15">
        <v>184</v>
      </c>
      <c r="E3" s="14"/>
      <c r="F3" s="3"/>
      <c r="G3" s="3"/>
    </row>
    <row r="4" spans="2:8" ht="15" x14ac:dyDescent="0.15">
      <c r="B4" s="3" t="s">
        <v>47</v>
      </c>
      <c r="C4" s="3"/>
      <c r="D4" s="15">
        <v>331</v>
      </c>
      <c r="E4" s="14"/>
      <c r="F4" s="3"/>
      <c r="G4" s="3"/>
    </row>
    <row r="5" spans="2:8" ht="15" x14ac:dyDescent="0.15">
      <c r="B5" s="3" t="s">
        <v>46</v>
      </c>
      <c r="C5" s="3"/>
      <c r="D5" s="15">
        <v>2</v>
      </c>
      <c r="E5" s="14"/>
      <c r="F5" s="3"/>
      <c r="G5" s="3"/>
    </row>
    <row r="6" spans="2:8" ht="15" x14ac:dyDescent="0.15">
      <c r="B6" s="3" t="s">
        <v>45</v>
      </c>
      <c r="C6" s="3"/>
      <c r="D6" s="15">
        <v>2</v>
      </c>
      <c r="E6" s="14"/>
      <c r="F6" s="3"/>
      <c r="G6" s="3"/>
    </row>
    <row r="7" spans="2:8" ht="15" x14ac:dyDescent="0.15">
      <c r="B7" s="3"/>
      <c r="C7" s="3"/>
      <c r="D7" s="15"/>
      <c r="E7" s="14"/>
      <c r="F7" s="3"/>
      <c r="G7" s="3"/>
    </row>
    <row r="8" spans="2:8" ht="15" x14ac:dyDescent="0.15">
      <c r="B8" s="3" t="s">
        <v>44</v>
      </c>
      <c r="C8" s="3"/>
      <c r="D8" s="13">
        <f>SUM(D9:D30)</f>
        <v>10</v>
      </c>
      <c r="E8" s="3" t="s">
        <v>43</v>
      </c>
      <c r="F8" s="3"/>
      <c r="G8" s="13">
        <f>SUM(G9:G30)</f>
        <v>41</v>
      </c>
    </row>
    <row r="9" spans="2:8" ht="15" x14ac:dyDescent="0.25">
      <c r="B9" s="3" t="s">
        <v>42</v>
      </c>
      <c r="C9" s="3" t="s">
        <v>16</v>
      </c>
      <c r="D9" s="13">
        <v>0</v>
      </c>
      <c r="E9" s="3" t="s">
        <v>42</v>
      </c>
      <c r="F9" s="3" t="s">
        <v>16</v>
      </c>
      <c r="G9" s="13">
        <v>0</v>
      </c>
      <c r="H9" s="71"/>
    </row>
    <row r="10" spans="2:8" ht="15" x14ac:dyDescent="0.25">
      <c r="B10" s="3" t="s">
        <v>41</v>
      </c>
      <c r="C10" s="3" t="s">
        <v>13</v>
      </c>
      <c r="D10" s="13">
        <v>1</v>
      </c>
      <c r="E10" s="3" t="s">
        <v>40</v>
      </c>
      <c r="F10" s="3" t="s">
        <v>13</v>
      </c>
      <c r="G10" s="13">
        <v>4</v>
      </c>
      <c r="H10" s="71"/>
    </row>
    <row r="11" spans="2:8" ht="15" x14ac:dyDescent="0.25">
      <c r="B11" s="3" t="s">
        <v>39</v>
      </c>
      <c r="C11" s="3" t="s">
        <v>16</v>
      </c>
      <c r="D11" s="13">
        <v>1</v>
      </c>
      <c r="E11" s="3" t="s">
        <v>39</v>
      </c>
      <c r="F11" s="3" t="s">
        <v>16</v>
      </c>
      <c r="G11" s="13">
        <v>4</v>
      </c>
      <c r="H11" s="71"/>
    </row>
    <row r="12" spans="2:8" ht="15" x14ac:dyDescent="0.25">
      <c r="B12" s="3" t="s">
        <v>38</v>
      </c>
      <c r="C12" s="3" t="s">
        <v>16</v>
      </c>
      <c r="D12" s="13">
        <v>0</v>
      </c>
      <c r="E12" s="3" t="s">
        <v>38</v>
      </c>
      <c r="F12" s="3" t="s">
        <v>16</v>
      </c>
      <c r="G12" s="13">
        <v>0</v>
      </c>
      <c r="H12" s="71"/>
    </row>
    <row r="13" spans="2:8" ht="15" x14ac:dyDescent="0.25">
      <c r="B13" s="3" t="s">
        <v>37</v>
      </c>
      <c r="C13" s="3" t="s">
        <v>17</v>
      </c>
      <c r="D13" s="13">
        <v>1</v>
      </c>
      <c r="E13" s="3" t="s">
        <v>37</v>
      </c>
      <c r="F13" s="3" t="s">
        <v>17</v>
      </c>
      <c r="G13" s="13">
        <v>3</v>
      </c>
      <c r="H13" s="71"/>
    </row>
    <row r="14" spans="2:8" ht="15" x14ac:dyDescent="0.25">
      <c r="B14" s="3" t="s">
        <v>36</v>
      </c>
      <c r="C14" s="3" t="s">
        <v>15</v>
      </c>
      <c r="D14" s="13">
        <v>1</v>
      </c>
      <c r="E14" s="3" t="s">
        <v>36</v>
      </c>
      <c r="F14" s="3" t="s">
        <v>15</v>
      </c>
      <c r="G14" s="13">
        <v>3</v>
      </c>
      <c r="H14" s="71"/>
    </row>
    <row r="15" spans="2:8" ht="15" x14ac:dyDescent="0.25">
      <c r="B15" s="3" t="s">
        <v>35</v>
      </c>
      <c r="C15" s="3" t="s">
        <v>16</v>
      </c>
      <c r="D15" s="13">
        <v>1</v>
      </c>
      <c r="E15" s="3" t="s">
        <v>35</v>
      </c>
      <c r="F15" s="3" t="s">
        <v>16</v>
      </c>
      <c r="G15" s="13">
        <v>3</v>
      </c>
      <c r="H15" s="71"/>
    </row>
    <row r="16" spans="2:8" ht="15" x14ac:dyDescent="0.25">
      <c r="B16" s="3" t="s">
        <v>34</v>
      </c>
      <c r="C16" s="3" t="s">
        <v>16</v>
      </c>
      <c r="D16" s="13">
        <v>2</v>
      </c>
      <c r="E16" s="3" t="s">
        <v>34</v>
      </c>
      <c r="F16" s="3" t="s">
        <v>16</v>
      </c>
      <c r="G16" s="13">
        <v>4</v>
      </c>
      <c r="H16" s="71"/>
    </row>
    <row r="17" spans="2:13" ht="15" x14ac:dyDescent="0.25">
      <c r="B17" s="3" t="s">
        <v>33</v>
      </c>
      <c r="C17" s="3" t="s">
        <v>13</v>
      </c>
      <c r="D17" s="13">
        <v>1</v>
      </c>
      <c r="E17" s="3" t="s">
        <v>33</v>
      </c>
      <c r="F17" s="3" t="s">
        <v>13</v>
      </c>
      <c r="G17" s="13">
        <v>5</v>
      </c>
      <c r="H17" s="71"/>
    </row>
    <row r="18" spans="2:13" ht="15" x14ac:dyDescent="0.25">
      <c r="B18" s="3" t="s">
        <v>32</v>
      </c>
      <c r="C18" s="3" t="s">
        <v>18</v>
      </c>
      <c r="D18" s="13">
        <v>0</v>
      </c>
      <c r="E18" s="3" t="s">
        <v>32</v>
      </c>
      <c r="F18" s="3" t="s">
        <v>18</v>
      </c>
      <c r="G18" s="13">
        <v>1</v>
      </c>
      <c r="H18" s="71"/>
    </row>
    <row r="19" spans="2:13" ht="15" x14ac:dyDescent="0.25">
      <c r="B19" s="3" t="s">
        <v>31</v>
      </c>
      <c r="C19" s="3" t="s">
        <v>16</v>
      </c>
      <c r="D19" s="13">
        <v>0</v>
      </c>
      <c r="E19" s="3" t="s">
        <v>31</v>
      </c>
      <c r="F19" s="3" t="s">
        <v>16</v>
      </c>
      <c r="G19" s="13">
        <v>2</v>
      </c>
      <c r="H19" s="71"/>
    </row>
    <row r="20" spans="2:13" ht="15" x14ac:dyDescent="0.25">
      <c r="B20" s="3" t="s">
        <v>30</v>
      </c>
      <c r="C20" s="3" t="s">
        <v>14</v>
      </c>
      <c r="D20" s="13">
        <v>1</v>
      </c>
      <c r="E20" s="3" t="s">
        <v>30</v>
      </c>
      <c r="F20" s="3" t="s">
        <v>13</v>
      </c>
      <c r="G20" s="13">
        <v>1</v>
      </c>
      <c r="H20" s="71"/>
    </row>
    <row r="21" spans="2:13" ht="15" x14ac:dyDescent="0.25">
      <c r="B21" s="3" t="s">
        <v>29</v>
      </c>
      <c r="C21" s="3" t="s">
        <v>18</v>
      </c>
      <c r="D21" s="13">
        <v>0</v>
      </c>
      <c r="E21" s="3" t="s">
        <v>29</v>
      </c>
      <c r="F21" s="3" t="s">
        <v>18</v>
      </c>
      <c r="G21" s="13">
        <v>0</v>
      </c>
      <c r="H21" s="71"/>
    </row>
    <row r="22" spans="2:13" ht="15" x14ac:dyDescent="0.25">
      <c r="B22" s="3" t="s">
        <v>28</v>
      </c>
      <c r="C22" s="3" t="s">
        <v>25</v>
      </c>
      <c r="D22" s="13">
        <v>0</v>
      </c>
      <c r="E22" s="3" t="s">
        <v>28</v>
      </c>
      <c r="F22" s="3" t="s">
        <v>25</v>
      </c>
      <c r="G22" s="13">
        <v>0</v>
      </c>
      <c r="H22" s="71"/>
    </row>
    <row r="23" spans="2:13" ht="15" x14ac:dyDescent="0.25">
      <c r="B23" s="3" t="s">
        <v>27</v>
      </c>
      <c r="C23" s="3" t="s">
        <v>26</v>
      </c>
      <c r="D23" s="13">
        <v>0</v>
      </c>
      <c r="E23" s="3" t="s">
        <v>27</v>
      </c>
      <c r="F23" s="3" t="s">
        <v>26</v>
      </c>
      <c r="G23" s="13">
        <v>0</v>
      </c>
      <c r="H23" s="71"/>
    </row>
    <row r="24" spans="2:13" ht="15" x14ac:dyDescent="0.25">
      <c r="B24" s="3" t="s">
        <v>24</v>
      </c>
      <c r="C24" s="3" t="s">
        <v>16</v>
      </c>
      <c r="D24" s="13">
        <v>0</v>
      </c>
      <c r="E24" s="3" t="s">
        <v>24</v>
      </c>
      <c r="F24" s="3" t="s">
        <v>16</v>
      </c>
      <c r="G24" s="13">
        <v>0</v>
      </c>
      <c r="H24" s="71"/>
    </row>
    <row r="25" spans="2:13" ht="15" x14ac:dyDescent="0.25">
      <c r="B25" s="3" t="s">
        <v>23</v>
      </c>
      <c r="C25" s="3" t="s">
        <v>16</v>
      </c>
      <c r="D25" s="13">
        <v>0</v>
      </c>
      <c r="E25" s="3" t="s">
        <v>23</v>
      </c>
      <c r="F25" s="3" t="s">
        <v>16</v>
      </c>
      <c r="G25" s="13">
        <v>2</v>
      </c>
      <c r="H25" s="71"/>
    </row>
    <row r="26" spans="2:13" ht="15" x14ac:dyDescent="0.25">
      <c r="B26" s="3" t="s">
        <v>22</v>
      </c>
      <c r="C26" s="3" t="s">
        <v>17</v>
      </c>
      <c r="D26" s="13">
        <v>0</v>
      </c>
      <c r="E26" s="3" t="s">
        <v>22</v>
      </c>
      <c r="F26" s="3" t="s">
        <v>17</v>
      </c>
      <c r="G26" s="13">
        <v>0</v>
      </c>
      <c r="H26" s="71"/>
    </row>
    <row r="27" spans="2:13" ht="15" x14ac:dyDescent="0.25">
      <c r="B27" s="3" t="s">
        <v>573</v>
      </c>
      <c r="C27" s="3" t="s">
        <v>25</v>
      </c>
      <c r="D27" s="13">
        <v>1</v>
      </c>
      <c r="E27" s="3" t="s">
        <v>580</v>
      </c>
      <c r="F27" s="3" t="s">
        <v>25</v>
      </c>
      <c r="G27" s="13">
        <v>8</v>
      </c>
      <c r="H27" s="71"/>
    </row>
    <row r="28" spans="2:13" ht="15" x14ac:dyDescent="0.25">
      <c r="B28" s="3" t="s">
        <v>574</v>
      </c>
      <c r="C28" s="3" t="s">
        <v>577</v>
      </c>
      <c r="D28" s="13">
        <v>0</v>
      </c>
      <c r="E28" s="3" t="s">
        <v>581</v>
      </c>
      <c r="F28" s="3" t="s">
        <v>577</v>
      </c>
      <c r="G28" s="13">
        <v>0</v>
      </c>
      <c r="H28" s="71"/>
    </row>
    <row r="29" spans="2:13" ht="15" x14ac:dyDescent="0.25">
      <c r="B29" s="3" t="s">
        <v>575</v>
      </c>
      <c r="C29" s="3" t="s">
        <v>26</v>
      </c>
      <c r="D29" s="13">
        <v>0</v>
      </c>
      <c r="E29" s="3" t="s">
        <v>582</v>
      </c>
      <c r="F29" s="3" t="s">
        <v>26</v>
      </c>
      <c r="G29" s="13">
        <v>0</v>
      </c>
      <c r="H29" s="71"/>
    </row>
    <row r="30" spans="2:13" ht="15" x14ac:dyDescent="0.25">
      <c r="B30" s="3" t="s">
        <v>21</v>
      </c>
      <c r="C30" s="3" t="s">
        <v>5</v>
      </c>
      <c r="D30" s="13">
        <v>0</v>
      </c>
      <c r="E30" s="3" t="s">
        <v>21</v>
      </c>
      <c r="F30" s="3" t="s">
        <v>5</v>
      </c>
      <c r="G30" s="13">
        <v>1</v>
      </c>
      <c r="H30" s="71"/>
      <c r="M30" s="1">
        <v>1</v>
      </c>
    </row>
    <row r="31" spans="2:13" ht="15" x14ac:dyDescent="0.15">
      <c r="B31" s="3"/>
      <c r="C31" s="3"/>
      <c r="D31" s="13"/>
      <c r="E31" s="3"/>
      <c r="F31" s="3"/>
      <c r="G31" s="3"/>
    </row>
    <row r="32" spans="2:13" ht="15" x14ac:dyDescent="0.15">
      <c r="B32" s="3"/>
      <c r="C32" s="12" t="s">
        <v>20</v>
      </c>
      <c r="D32" s="11"/>
      <c r="E32" s="3"/>
      <c r="F32" s="10" t="s">
        <v>19</v>
      </c>
      <c r="G32" s="9"/>
    </row>
    <row r="33" spans="1:7" ht="15" x14ac:dyDescent="0.15">
      <c r="B33" s="3"/>
      <c r="C33" s="7" t="s">
        <v>18</v>
      </c>
      <c r="D33" s="6">
        <f>D13+D18+D21+D26</f>
        <v>1</v>
      </c>
      <c r="E33" s="7"/>
      <c r="F33" s="7" t="s">
        <v>17</v>
      </c>
      <c r="G33" s="6">
        <f>G13+G18+G21+G26</f>
        <v>4</v>
      </c>
    </row>
    <row r="34" spans="1:7" ht="15" x14ac:dyDescent="0.15">
      <c r="B34" s="3"/>
      <c r="C34" s="7" t="s">
        <v>16</v>
      </c>
      <c r="D34" s="6">
        <f>D9+D11+D12+D15+D16+D24++D19+D25+D22+D27</f>
        <v>5</v>
      </c>
      <c r="E34" s="7"/>
      <c r="F34" s="7" t="s">
        <v>16</v>
      </c>
      <c r="G34" s="6">
        <f>G9+G11+G12+G15+G16+G24++G19+G25+G22+G27</f>
        <v>23</v>
      </c>
    </row>
    <row r="35" spans="1:7" ht="15" x14ac:dyDescent="0.15">
      <c r="B35" s="3"/>
      <c r="C35" s="7" t="s">
        <v>15</v>
      </c>
      <c r="D35" s="6">
        <f>D14+D23+D29</f>
        <v>1</v>
      </c>
      <c r="E35" s="7"/>
      <c r="F35" s="7" t="s">
        <v>15</v>
      </c>
      <c r="G35" s="6">
        <f>G14+G23+G29</f>
        <v>3</v>
      </c>
    </row>
    <row r="36" spans="1:7" ht="15" x14ac:dyDescent="0.15">
      <c r="B36" s="3"/>
      <c r="C36" s="7" t="s">
        <v>14</v>
      </c>
      <c r="D36" s="6">
        <f>D10+D17+D20</f>
        <v>3</v>
      </c>
      <c r="E36" s="7"/>
      <c r="F36" s="7" t="s">
        <v>13</v>
      </c>
      <c r="G36" s="6">
        <f>G10+G17+G20</f>
        <v>10</v>
      </c>
    </row>
    <row r="37" spans="1:7" ht="15" x14ac:dyDescent="0.15">
      <c r="B37" s="3"/>
      <c r="C37" s="7" t="s">
        <v>12</v>
      </c>
      <c r="D37" s="6">
        <v>0</v>
      </c>
      <c r="E37" s="7"/>
      <c r="F37" s="7" t="s">
        <v>12</v>
      </c>
      <c r="G37" s="6">
        <v>0</v>
      </c>
    </row>
    <row r="38" spans="1:7" ht="15" x14ac:dyDescent="0.15">
      <c r="B38" s="3"/>
      <c r="C38" s="7" t="s">
        <v>11</v>
      </c>
      <c r="D38" s="6">
        <v>0</v>
      </c>
      <c r="E38" s="7"/>
      <c r="F38" s="7" t="s">
        <v>11</v>
      </c>
      <c r="G38" s="6">
        <v>0</v>
      </c>
    </row>
    <row r="39" spans="1:7" ht="15" x14ac:dyDescent="0.15">
      <c r="B39" s="3"/>
      <c r="C39" s="7" t="s">
        <v>10</v>
      </c>
      <c r="D39" s="6">
        <v>0</v>
      </c>
      <c r="E39" s="7"/>
      <c r="F39" s="7" t="s">
        <v>10</v>
      </c>
      <c r="G39" s="6">
        <v>0</v>
      </c>
    </row>
    <row r="40" spans="1:7" ht="15" x14ac:dyDescent="0.15">
      <c r="B40" s="3"/>
      <c r="C40" s="7" t="s">
        <v>9</v>
      </c>
      <c r="D40" s="6">
        <v>0</v>
      </c>
      <c r="E40" s="7"/>
      <c r="F40" s="7" t="s">
        <v>9</v>
      </c>
      <c r="G40" s="6">
        <v>0</v>
      </c>
    </row>
    <row r="41" spans="1:7" ht="15" x14ac:dyDescent="0.15">
      <c r="B41" s="3"/>
      <c r="C41" s="7" t="s">
        <v>8</v>
      </c>
      <c r="D41" s="6">
        <f>D26</f>
        <v>0</v>
      </c>
      <c r="E41" s="7"/>
      <c r="F41" s="7" t="s">
        <v>8</v>
      </c>
      <c r="G41" s="6">
        <f>G26</f>
        <v>0</v>
      </c>
    </row>
    <row r="42" spans="1:7" ht="15" x14ac:dyDescent="0.15">
      <c r="B42" s="3"/>
      <c r="C42" s="7" t="s">
        <v>7</v>
      </c>
      <c r="D42" s="6">
        <v>0</v>
      </c>
      <c r="E42" s="7"/>
      <c r="F42" s="7" t="s">
        <v>7</v>
      </c>
      <c r="G42" s="6">
        <v>0</v>
      </c>
    </row>
    <row r="43" spans="1:7" ht="15" x14ac:dyDescent="0.15">
      <c r="B43" s="3"/>
      <c r="C43" s="7" t="s">
        <v>6</v>
      </c>
      <c r="D43" s="6">
        <f>D28</f>
        <v>0</v>
      </c>
      <c r="E43" s="7"/>
      <c r="F43" s="7" t="s">
        <v>6</v>
      </c>
      <c r="G43" s="6">
        <f>G28</f>
        <v>0</v>
      </c>
    </row>
    <row r="44" spans="1:7" ht="15" x14ac:dyDescent="0.15">
      <c r="B44" s="3"/>
      <c r="C44" s="7" t="s">
        <v>5</v>
      </c>
      <c r="D44" s="6">
        <f>D30</f>
        <v>0</v>
      </c>
      <c r="E44" s="7"/>
      <c r="F44" s="7" t="s">
        <v>5</v>
      </c>
      <c r="G44" s="6">
        <f>G30</f>
        <v>1</v>
      </c>
    </row>
    <row r="45" spans="1:7" ht="15" x14ac:dyDescent="0.15">
      <c r="B45" s="8"/>
      <c r="C45" s="7" t="s">
        <v>4</v>
      </c>
      <c r="D45" s="6">
        <v>0</v>
      </c>
      <c r="E45" s="7"/>
      <c r="F45" s="7" t="s">
        <v>4</v>
      </c>
      <c r="G45" s="6">
        <v>0</v>
      </c>
    </row>
    <row r="46" spans="1:7" ht="15" x14ac:dyDescent="0.15">
      <c r="A46" s="5" t="s">
        <v>3</v>
      </c>
      <c r="B46" s="5">
        <v>85</v>
      </c>
      <c r="C46" s="3"/>
      <c r="D46" s="6"/>
      <c r="E46" s="3"/>
      <c r="F46" s="3"/>
      <c r="G46" s="3"/>
    </row>
    <row r="47" spans="1:7" ht="15" x14ac:dyDescent="0.15">
      <c r="A47" s="5" t="s">
        <v>2</v>
      </c>
      <c r="B47" s="5">
        <v>196</v>
      </c>
      <c r="C47" s="3"/>
      <c r="D47" s="6"/>
      <c r="E47" s="3"/>
      <c r="F47" s="3"/>
      <c r="G47" s="3"/>
    </row>
    <row r="48" spans="1:7" ht="15" x14ac:dyDescent="0.15">
      <c r="A48" s="2" t="s">
        <v>1</v>
      </c>
      <c r="B48" s="5">
        <f>B47-B46</f>
        <v>111</v>
      </c>
      <c r="C48" s="3"/>
      <c r="D48" s="6"/>
      <c r="E48" s="3"/>
      <c r="F48" s="3"/>
      <c r="G48" s="3"/>
    </row>
    <row r="49" spans="1:7" ht="15" x14ac:dyDescent="0.15">
      <c r="A49" s="5" t="s">
        <v>0</v>
      </c>
      <c r="B49" s="4">
        <f>B48/B47</f>
        <v>0.56632653061224492</v>
      </c>
      <c r="C49" s="3"/>
      <c r="D49" s="3"/>
      <c r="E49" s="3"/>
      <c r="F49" s="3"/>
      <c r="G49" s="3"/>
    </row>
    <row r="50" spans="1:7" ht="15" x14ac:dyDescent="0.15">
      <c r="A50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19" workbookViewId="0">
      <selection activeCell="D33" sqref="D33:D45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8" ht="16.5" x14ac:dyDescent="0.15">
      <c r="B1" s="21" t="s">
        <v>52</v>
      </c>
      <c r="C1" s="21"/>
      <c r="D1" s="20" t="s">
        <v>51</v>
      </c>
      <c r="E1" s="19"/>
      <c r="F1" s="18"/>
      <c r="G1" s="18"/>
    </row>
    <row r="2" spans="2:8" ht="15" x14ac:dyDescent="0.15">
      <c r="B2" s="5" t="s">
        <v>50</v>
      </c>
      <c r="C2" s="3"/>
      <c r="D2" s="17" t="s">
        <v>49</v>
      </c>
      <c r="E2" s="16"/>
      <c r="F2" s="3"/>
      <c r="G2" s="3"/>
    </row>
    <row r="3" spans="2:8" ht="15" x14ac:dyDescent="0.15">
      <c r="B3" s="3" t="s">
        <v>48</v>
      </c>
      <c r="C3" s="3"/>
      <c r="D3" s="15">
        <v>184</v>
      </c>
      <c r="E3" s="14"/>
      <c r="F3" s="3"/>
      <c r="G3" s="3"/>
    </row>
    <row r="4" spans="2:8" ht="15" x14ac:dyDescent="0.15">
      <c r="B4" s="3" t="s">
        <v>47</v>
      </c>
      <c r="C4" s="3"/>
      <c r="D4" s="15">
        <v>331</v>
      </c>
      <c r="E4" s="14"/>
      <c r="F4" s="3"/>
      <c r="G4" s="3"/>
    </row>
    <row r="5" spans="2:8" ht="15" x14ac:dyDescent="0.15">
      <c r="B5" s="3" t="s">
        <v>46</v>
      </c>
      <c r="C5" s="3"/>
      <c r="D5" s="15">
        <v>2</v>
      </c>
      <c r="E5" s="14"/>
      <c r="F5" s="3"/>
      <c r="G5" s="3"/>
    </row>
    <row r="6" spans="2:8" ht="15" x14ac:dyDescent="0.15">
      <c r="B6" s="3" t="s">
        <v>45</v>
      </c>
      <c r="C6" s="3"/>
      <c r="D6" s="15">
        <v>2</v>
      </c>
      <c r="E6" s="14"/>
      <c r="F6" s="3"/>
      <c r="G6" s="3"/>
    </row>
    <row r="7" spans="2:8" ht="15" x14ac:dyDescent="0.15">
      <c r="B7" s="3"/>
      <c r="C7" s="3"/>
      <c r="D7" s="15"/>
      <c r="E7" s="14"/>
      <c r="F7" s="3"/>
      <c r="G7" s="3"/>
    </row>
    <row r="8" spans="2:8" ht="15" x14ac:dyDescent="0.15">
      <c r="B8" s="3" t="s">
        <v>44</v>
      </c>
      <c r="C8" s="3"/>
      <c r="D8" s="13">
        <f>SUM(D9:D30)</f>
        <v>16</v>
      </c>
      <c r="E8" s="3" t="s">
        <v>43</v>
      </c>
      <c r="F8" s="3"/>
      <c r="G8" s="13">
        <f>SUM(G9:G30)</f>
        <v>57</v>
      </c>
    </row>
    <row r="9" spans="2:8" ht="15" x14ac:dyDescent="0.25">
      <c r="B9" s="3" t="s">
        <v>42</v>
      </c>
      <c r="C9" s="3" t="s">
        <v>16</v>
      </c>
      <c r="D9" s="13">
        <v>1</v>
      </c>
      <c r="E9" s="3" t="s">
        <v>42</v>
      </c>
      <c r="F9" s="3" t="s">
        <v>16</v>
      </c>
      <c r="G9" s="13">
        <v>1</v>
      </c>
      <c r="H9" s="71"/>
    </row>
    <row r="10" spans="2:8" ht="15" x14ac:dyDescent="0.25">
      <c r="B10" s="3" t="s">
        <v>41</v>
      </c>
      <c r="C10" s="3" t="s">
        <v>13</v>
      </c>
      <c r="D10" s="13">
        <v>0</v>
      </c>
      <c r="E10" s="3" t="s">
        <v>40</v>
      </c>
      <c r="F10" s="3" t="s">
        <v>13</v>
      </c>
      <c r="G10" s="13">
        <v>4</v>
      </c>
      <c r="H10" s="71"/>
    </row>
    <row r="11" spans="2:8" ht="15" x14ac:dyDescent="0.25">
      <c r="B11" s="3" t="s">
        <v>39</v>
      </c>
      <c r="C11" s="3" t="s">
        <v>16</v>
      </c>
      <c r="D11" s="13">
        <v>1</v>
      </c>
      <c r="E11" s="3" t="s">
        <v>39</v>
      </c>
      <c r="F11" s="3" t="s">
        <v>16</v>
      </c>
      <c r="G11" s="13">
        <v>5</v>
      </c>
      <c r="H11" s="71"/>
    </row>
    <row r="12" spans="2:8" ht="15" x14ac:dyDescent="0.25">
      <c r="B12" s="3" t="s">
        <v>38</v>
      </c>
      <c r="C12" s="3" t="s">
        <v>16</v>
      </c>
      <c r="D12" s="13">
        <v>0</v>
      </c>
      <c r="E12" s="3" t="s">
        <v>38</v>
      </c>
      <c r="F12" s="3" t="s">
        <v>16</v>
      </c>
      <c r="G12" s="13">
        <v>0</v>
      </c>
      <c r="H12" s="71"/>
    </row>
    <row r="13" spans="2:8" ht="15" x14ac:dyDescent="0.25">
      <c r="B13" s="3" t="s">
        <v>37</v>
      </c>
      <c r="C13" s="3" t="s">
        <v>17</v>
      </c>
      <c r="D13" s="13">
        <v>0</v>
      </c>
      <c r="E13" s="3" t="s">
        <v>37</v>
      </c>
      <c r="F13" s="3" t="s">
        <v>17</v>
      </c>
      <c r="G13" s="13">
        <v>3</v>
      </c>
      <c r="H13" s="71"/>
    </row>
    <row r="14" spans="2:8" ht="15" x14ac:dyDescent="0.25">
      <c r="B14" s="3" t="s">
        <v>36</v>
      </c>
      <c r="C14" s="3" t="s">
        <v>15</v>
      </c>
      <c r="D14" s="13">
        <v>0</v>
      </c>
      <c r="E14" s="3" t="s">
        <v>36</v>
      </c>
      <c r="F14" s="3" t="s">
        <v>15</v>
      </c>
      <c r="G14" s="13">
        <v>3</v>
      </c>
      <c r="H14" s="71"/>
    </row>
    <row r="15" spans="2:8" ht="15" x14ac:dyDescent="0.25">
      <c r="B15" s="3" t="s">
        <v>35</v>
      </c>
      <c r="C15" s="3" t="s">
        <v>16</v>
      </c>
      <c r="D15" s="13">
        <v>0</v>
      </c>
      <c r="E15" s="3" t="s">
        <v>35</v>
      </c>
      <c r="F15" s="3" t="s">
        <v>16</v>
      </c>
      <c r="G15" s="13">
        <v>3</v>
      </c>
      <c r="H15" s="71"/>
    </row>
    <row r="16" spans="2:8" ht="15" x14ac:dyDescent="0.25">
      <c r="B16" s="3" t="s">
        <v>34</v>
      </c>
      <c r="C16" s="3" t="s">
        <v>16</v>
      </c>
      <c r="D16" s="13">
        <v>1</v>
      </c>
      <c r="E16" s="3" t="s">
        <v>34</v>
      </c>
      <c r="F16" s="3" t="s">
        <v>16</v>
      </c>
      <c r="G16" s="13">
        <v>5</v>
      </c>
      <c r="H16" s="71"/>
    </row>
    <row r="17" spans="2:13" ht="15" x14ac:dyDescent="0.25">
      <c r="B17" s="3" t="s">
        <v>33</v>
      </c>
      <c r="C17" s="3" t="s">
        <v>13</v>
      </c>
      <c r="D17" s="13">
        <v>1</v>
      </c>
      <c r="E17" s="3" t="s">
        <v>33</v>
      </c>
      <c r="F17" s="3" t="s">
        <v>13</v>
      </c>
      <c r="G17" s="13">
        <v>6</v>
      </c>
      <c r="H17" s="71"/>
    </row>
    <row r="18" spans="2:13" ht="15" x14ac:dyDescent="0.25">
      <c r="B18" s="3" t="s">
        <v>32</v>
      </c>
      <c r="C18" s="3" t="s">
        <v>18</v>
      </c>
      <c r="D18" s="13">
        <v>1</v>
      </c>
      <c r="E18" s="3" t="s">
        <v>32</v>
      </c>
      <c r="F18" s="3" t="s">
        <v>18</v>
      </c>
      <c r="G18" s="13">
        <v>2</v>
      </c>
      <c r="H18" s="71"/>
    </row>
    <row r="19" spans="2:13" ht="15" x14ac:dyDescent="0.25">
      <c r="B19" s="3" t="s">
        <v>31</v>
      </c>
      <c r="C19" s="3" t="s">
        <v>16</v>
      </c>
      <c r="D19" s="13">
        <v>2</v>
      </c>
      <c r="E19" s="3" t="s">
        <v>31</v>
      </c>
      <c r="F19" s="3" t="s">
        <v>16</v>
      </c>
      <c r="G19" s="13">
        <v>4</v>
      </c>
      <c r="H19" s="71"/>
    </row>
    <row r="20" spans="2:13" ht="15" x14ac:dyDescent="0.25">
      <c r="B20" s="3" t="s">
        <v>30</v>
      </c>
      <c r="C20" s="3" t="s">
        <v>14</v>
      </c>
      <c r="D20" s="13">
        <v>3</v>
      </c>
      <c r="E20" s="3" t="s">
        <v>30</v>
      </c>
      <c r="F20" s="3" t="s">
        <v>13</v>
      </c>
      <c r="G20" s="13">
        <v>4</v>
      </c>
      <c r="H20" s="71"/>
    </row>
    <row r="21" spans="2:13" ht="15" x14ac:dyDescent="0.25">
      <c r="B21" s="3" t="s">
        <v>29</v>
      </c>
      <c r="C21" s="3" t="s">
        <v>18</v>
      </c>
      <c r="D21" s="13">
        <v>0</v>
      </c>
      <c r="E21" s="3" t="s">
        <v>29</v>
      </c>
      <c r="F21" s="3" t="s">
        <v>18</v>
      </c>
      <c r="G21" s="13">
        <v>0</v>
      </c>
      <c r="H21" s="71"/>
    </row>
    <row r="22" spans="2:13" ht="15" x14ac:dyDescent="0.25">
      <c r="B22" s="3" t="s">
        <v>28</v>
      </c>
      <c r="C22" s="3" t="s">
        <v>25</v>
      </c>
      <c r="D22" s="13">
        <v>0</v>
      </c>
      <c r="E22" s="3" t="s">
        <v>28</v>
      </c>
      <c r="F22" s="3" t="s">
        <v>25</v>
      </c>
      <c r="G22" s="13">
        <v>0</v>
      </c>
      <c r="H22" s="71"/>
    </row>
    <row r="23" spans="2:13" ht="15" x14ac:dyDescent="0.25">
      <c r="B23" s="3" t="s">
        <v>27</v>
      </c>
      <c r="C23" s="3" t="s">
        <v>26</v>
      </c>
      <c r="D23" s="13">
        <v>0</v>
      </c>
      <c r="E23" s="3" t="s">
        <v>27</v>
      </c>
      <c r="F23" s="3" t="s">
        <v>26</v>
      </c>
      <c r="G23" s="13">
        <v>0</v>
      </c>
      <c r="H23" s="71"/>
    </row>
    <row r="24" spans="2:13" ht="15" x14ac:dyDescent="0.25">
      <c r="B24" s="3" t="s">
        <v>24</v>
      </c>
      <c r="C24" s="3" t="s">
        <v>16</v>
      </c>
      <c r="D24" s="13">
        <v>0</v>
      </c>
      <c r="E24" s="3" t="s">
        <v>24</v>
      </c>
      <c r="F24" s="3" t="s">
        <v>16</v>
      </c>
      <c r="G24" s="13">
        <v>0</v>
      </c>
      <c r="H24" s="71"/>
    </row>
    <row r="25" spans="2:13" ht="15" x14ac:dyDescent="0.25">
      <c r="B25" s="3" t="s">
        <v>23</v>
      </c>
      <c r="C25" s="3" t="s">
        <v>16</v>
      </c>
      <c r="D25" s="13">
        <v>2</v>
      </c>
      <c r="E25" s="3" t="s">
        <v>23</v>
      </c>
      <c r="F25" s="3" t="s">
        <v>16</v>
      </c>
      <c r="G25" s="13">
        <v>4</v>
      </c>
      <c r="H25" s="71"/>
    </row>
    <row r="26" spans="2:13" ht="15" x14ac:dyDescent="0.25">
      <c r="B26" s="3" t="s">
        <v>22</v>
      </c>
      <c r="C26" s="3" t="s">
        <v>17</v>
      </c>
      <c r="D26" s="13">
        <v>0</v>
      </c>
      <c r="E26" s="3" t="s">
        <v>22</v>
      </c>
      <c r="F26" s="3" t="s">
        <v>17</v>
      </c>
      <c r="G26" s="13">
        <v>0</v>
      </c>
      <c r="H26" s="71"/>
    </row>
    <row r="27" spans="2:13" ht="15" x14ac:dyDescent="0.25">
      <c r="B27" s="3" t="s">
        <v>573</v>
      </c>
      <c r="C27" s="3" t="s">
        <v>25</v>
      </c>
      <c r="D27" s="13">
        <v>2</v>
      </c>
      <c r="E27" s="3" t="s">
        <v>580</v>
      </c>
      <c r="F27" s="3" t="s">
        <v>25</v>
      </c>
      <c r="G27" s="13">
        <v>10</v>
      </c>
      <c r="H27" s="71"/>
    </row>
    <row r="28" spans="2:13" ht="15" x14ac:dyDescent="0.25">
      <c r="B28" s="3" t="s">
        <v>574</v>
      </c>
      <c r="C28" s="3" t="s">
        <v>577</v>
      </c>
      <c r="D28" s="13">
        <v>1</v>
      </c>
      <c r="E28" s="3" t="s">
        <v>581</v>
      </c>
      <c r="F28" s="3" t="s">
        <v>577</v>
      </c>
      <c r="G28" s="13">
        <v>1</v>
      </c>
      <c r="H28" s="71"/>
    </row>
    <row r="29" spans="2:13" ht="15" x14ac:dyDescent="0.25">
      <c r="B29" s="3" t="s">
        <v>575</v>
      </c>
      <c r="C29" s="3" t="s">
        <v>26</v>
      </c>
      <c r="D29" s="13">
        <v>0</v>
      </c>
      <c r="E29" s="3" t="s">
        <v>582</v>
      </c>
      <c r="F29" s="3" t="s">
        <v>26</v>
      </c>
      <c r="G29" s="13">
        <v>0</v>
      </c>
      <c r="H29" s="71"/>
    </row>
    <row r="30" spans="2:13" ht="15" x14ac:dyDescent="0.25">
      <c r="B30" s="3" t="s">
        <v>21</v>
      </c>
      <c r="C30" s="3" t="s">
        <v>5</v>
      </c>
      <c r="D30" s="13">
        <v>1</v>
      </c>
      <c r="E30" s="3" t="s">
        <v>21</v>
      </c>
      <c r="F30" s="3" t="s">
        <v>5</v>
      </c>
      <c r="G30" s="13">
        <v>2</v>
      </c>
      <c r="H30" s="71"/>
      <c r="M30" s="1">
        <v>1</v>
      </c>
    </row>
    <row r="31" spans="2:13" ht="15" x14ac:dyDescent="0.15">
      <c r="B31" s="3"/>
      <c r="C31" s="3"/>
      <c r="D31" s="13"/>
      <c r="E31" s="3"/>
      <c r="F31" s="3"/>
      <c r="G31" s="3"/>
    </row>
    <row r="32" spans="2:13" ht="15" x14ac:dyDescent="0.15">
      <c r="B32" s="3"/>
      <c r="C32" s="12" t="s">
        <v>20</v>
      </c>
      <c r="D32" s="11"/>
      <c r="E32" s="3"/>
      <c r="F32" s="10" t="s">
        <v>19</v>
      </c>
      <c r="G32" s="9"/>
    </row>
    <row r="33" spans="1:7" ht="15" x14ac:dyDescent="0.15">
      <c r="B33" s="3"/>
      <c r="C33" s="7" t="s">
        <v>18</v>
      </c>
      <c r="D33" s="6">
        <f>D13+D18+D21+D26</f>
        <v>1</v>
      </c>
      <c r="E33" s="7"/>
      <c r="F33" s="7" t="s">
        <v>17</v>
      </c>
      <c r="G33" s="6">
        <f>G13+G18+G21+G26</f>
        <v>5</v>
      </c>
    </row>
    <row r="34" spans="1:7" ht="15" x14ac:dyDescent="0.15">
      <c r="B34" s="3"/>
      <c r="C34" s="7" t="s">
        <v>16</v>
      </c>
      <c r="D34" s="6">
        <f>D9+D11+D12+D15+D16+D24++D19+D25+D22+D27</f>
        <v>9</v>
      </c>
      <c r="E34" s="7"/>
      <c r="F34" s="7" t="s">
        <v>16</v>
      </c>
      <c r="G34" s="6">
        <f>G9+G11+G12+G15+G16+G24++G19+G25+G22+G27</f>
        <v>32</v>
      </c>
    </row>
    <row r="35" spans="1:7" ht="15" x14ac:dyDescent="0.15">
      <c r="B35" s="3"/>
      <c r="C35" s="7" t="s">
        <v>15</v>
      </c>
      <c r="D35" s="6">
        <f>D14+D23+D29</f>
        <v>0</v>
      </c>
      <c r="E35" s="7"/>
      <c r="F35" s="7" t="s">
        <v>15</v>
      </c>
      <c r="G35" s="6">
        <f>G14+G23+G29</f>
        <v>3</v>
      </c>
    </row>
    <row r="36" spans="1:7" ht="15" x14ac:dyDescent="0.15">
      <c r="B36" s="3"/>
      <c r="C36" s="7" t="s">
        <v>14</v>
      </c>
      <c r="D36" s="6">
        <f>D10+D17+D20</f>
        <v>4</v>
      </c>
      <c r="E36" s="7"/>
      <c r="F36" s="7" t="s">
        <v>13</v>
      </c>
      <c r="G36" s="6">
        <f>G10+G17+G20</f>
        <v>14</v>
      </c>
    </row>
    <row r="37" spans="1:7" ht="15" x14ac:dyDescent="0.15">
      <c r="B37" s="3"/>
      <c r="C37" s="7" t="s">
        <v>12</v>
      </c>
      <c r="D37" s="6">
        <v>0</v>
      </c>
      <c r="E37" s="7"/>
      <c r="F37" s="7" t="s">
        <v>12</v>
      </c>
      <c r="G37" s="6">
        <v>0</v>
      </c>
    </row>
    <row r="38" spans="1:7" ht="15" x14ac:dyDescent="0.15">
      <c r="B38" s="3"/>
      <c r="C38" s="7" t="s">
        <v>11</v>
      </c>
      <c r="D38" s="6">
        <v>0</v>
      </c>
      <c r="E38" s="7"/>
      <c r="F38" s="7" t="s">
        <v>11</v>
      </c>
      <c r="G38" s="6">
        <v>0</v>
      </c>
    </row>
    <row r="39" spans="1:7" ht="15" x14ac:dyDescent="0.15">
      <c r="B39" s="3"/>
      <c r="C39" s="7" t="s">
        <v>10</v>
      </c>
      <c r="D39" s="6">
        <v>0</v>
      </c>
      <c r="E39" s="7"/>
      <c r="F39" s="7" t="s">
        <v>10</v>
      </c>
      <c r="G39" s="6">
        <v>0</v>
      </c>
    </row>
    <row r="40" spans="1:7" ht="15" x14ac:dyDescent="0.15">
      <c r="B40" s="3"/>
      <c r="C40" s="7" t="s">
        <v>9</v>
      </c>
      <c r="D40" s="6">
        <v>0</v>
      </c>
      <c r="E40" s="7"/>
      <c r="F40" s="7" t="s">
        <v>9</v>
      </c>
      <c r="G40" s="6">
        <v>0</v>
      </c>
    </row>
    <row r="41" spans="1:7" ht="15" x14ac:dyDescent="0.15">
      <c r="B41" s="3"/>
      <c r="C41" s="7" t="s">
        <v>8</v>
      </c>
      <c r="D41" s="6">
        <f>D26</f>
        <v>0</v>
      </c>
      <c r="E41" s="7"/>
      <c r="F41" s="7" t="s">
        <v>8</v>
      </c>
      <c r="G41" s="6">
        <f>G26</f>
        <v>0</v>
      </c>
    </row>
    <row r="42" spans="1:7" ht="15" x14ac:dyDescent="0.15">
      <c r="B42" s="3"/>
      <c r="C42" s="7" t="s">
        <v>7</v>
      </c>
      <c r="D42" s="6">
        <v>0</v>
      </c>
      <c r="E42" s="7"/>
      <c r="F42" s="7" t="s">
        <v>7</v>
      </c>
      <c r="G42" s="6">
        <v>0</v>
      </c>
    </row>
    <row r="43" spans="1:7" ht="15" x14ac:dyDescent="0.15">
      <c r="B43" s="3"/>
      <c r="C43" s="7" t="s">
        <v>6</v>
      </c>
      <c r="D43" s="6">
        <f>D28</f>
        <v>1</v>
      </c>
      <c r="E43" s="7"/>
      <c r="F43" s="7" t="s">
        <v>6</v>
      </c>
      <c r="G43" s="6">
        <f>G28</f>
        <v>1</v>
      </c>
    </row>
    <row r="44" spans="1:7" ht="15" x14ac:dyDescent="0.15">
      <c r="B44" s="3"/>
      <c r="C44" s="7" t="s">
        <v>5</v>
      </c>
      <c r="D44" s="6">
        <f>D30</f>
        <v>1</v>
      </c>
      <c r="E44" s="7"/>
      <c r="F44" s="7" t="s">
        <v>5</v>
      </c>
      <c r="G44" s="6">
        <f>G30</f>
        <v>2</v>
      </c>
    </row>
    <row r="45" spans="1:7" ht="15" x14ac:dyDescent="0.15">
      <c r="B45" s="8"/>
      <c r="C45" s="7" t="s">
        <v>4</v>
      </c>
      <c r="D45" s="6">
        <v>0</v>
      </c>
      <c r="E45" s="7"/>
      <c r="F45" s="7" t="s">
        <v>4</v>
      </c>
      <c r="G45" s="6">
        <v>0</v>
      </c>
    </row>
    <row r="46" spans="1:7" ht="15" x14ac:dyDescent="0.15">
      <c r="A46" s="5" t="s">
        <v>3</v>
      </c>
      <c r="B46" s="5">
        <v>135.5</v>
      </c>
      <c r="C46" s="3"/>
      <c r="D46" s="6"/>
      <c r="E46" s="3"/>
      <c r="F46" s="3"/>
      <c r="G46" s="3"/>
    </row>
    <row r="47" spans="1:7" ht="15" x14ac:dyDescent="0.15">
      <c r="A47" s="5" t="s">
        <v>2</v>
      </c>
      <c r="B47" s="5">
        <v>320.58</v>
      </c>
      <c r="C47" s="3"/>
      <c r="D47" s="6"/>
      <c r="E47" s="3"/>
      <c r="F47" s="3"/>
      <c r="G47" s="3"/>
    </row>
    <row r="48" spans="1:7" ht="15" x14ac:dyDescent="0.15">
      <c r="A48" s="2" t="s">
        <v>1</v>
      </c>
      <c r="B48" s="5">
        <f>B47-B46</f>
        <v>185.07999999999998</v>
      </c>
      <c r="C48" s="3"/>
      <c r="D48" s="6"/>
      <c r="E48" s="3"/>
      <c r="F48" s="3"/>
      <c r="G48" s="3"/>
    </row>
    <row r="49" spans="1:7" ht="15" x14ac:dyDescent="0.15">
      <c r="A49" s="5" t="s">
        <v>0</v>
      </c>
      <c r="B49" s="4">
        <f>B48/B47</f>
        <v>0.57732859192713204</v>
      </c>
      <c r="C49" s="3"/>
      <c r="D49" s="3"/>
      <c r="E49" s="3"/>
      <c r="F49" s="3"/>
      <c r="G49" s="3"/>
    </row>
    <row r="50" spans="1:7" ht="15" x14ac:dyDescent="0.15">
      <c r="A50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7" workbookViewId="0">
      <selection activeCell="D38" sqref="D38:D5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8" ht="16.5" x14ac:dyDescent="0.15">
      <c r="B1" s="21" t="s">
        <v>52</v>
      </c>
      <c r="C1" s="21"/>
      <c r="D1" s="20" t="s">
        <v>51</v>
      </c>
      <c r="E1" s="19"/>
      <c r="F1" s="18"/>
      <c r="G1" s="18"/>
    </row>
    <row r="2" spans="2:8" ht="15" x14ac:dyDescent="0.15">
      <c r="B2" s="5" t="s">
        <v>50</v>
      </c>
      <c r="C2" s="3"/>
      <c r="D2" s="17" t="s">
        <v>49</v>
      </c>
      <c r="E2" s="16"/>
      <c r="F2" s="3"/>
      <c r="G2" s="3"/>
    </row>
    <row r="3" spans="2:8" ht="15" x14ac:dyDescent="0.15">
      <c r="B3" s="3" t="s">
        <v>48</v>
      </c>
      <c r="C3" s="3"/>
      <c r="D3" s="15">
        <v>184</v>
      </c>
      <c r="E3" s="14"/>
      <c r="F3" s="3"/>
      <c r="G3" s="3"/>
    </row>
    <row r="4" spans="2:8" ht="15" x14ac:dyDescent="0.15">
      <c r="B4" s="3" t="s">
        <v>47</v>
      </c>
      <c r="C4" s="3"/>
      <c r="D4" s="15">
        <v>331</v>
      </c>
      <c r="E4" s="14"/>
      <c r="F4" s="3"/>
      <c r="G4" s="3"/>
    </row>
    <row r="5" spans="2:8" ht="15" x14ac:dyDescent="0.15">
      <c r="B5" s="3" t="s">
        <v>46</v>
      </c>
      <c r="C5" s="3"/>
      <c r="D5" s="15">
        <v>2</v>
      </c>
      <c r="E5" s="14"/>
      <c r="F5" s="3"/>
      <c r="G5" s="3"/>
    </row>
    <row r="6" spans="2:8" ht="15" x14ac:dyDescent="0.15">
      <c r="B6" s="3" t="s">
        <v>45</v>
      </c>
      <c r="C6" s="3"/>
      <c r="D6" s="15">
        <v>2</v>
      </c>
      <c r="E6" s="14"/>
      <c r="F6" s="3"/>
      <c r="G6" s="3"/>
    </row>
    <row r="7" spans="2:8" ht="15" x14ac:dyDescent="0.15">
      <c r="B7" s="3"/>
      <c r="C7" s="3"/>
      <c r="D7" s="15"/>
      <c r="E7" s="14"/>
      <c r="F7" s="3"/>
      <c r="G7" s="3"/>
    </row>
    <row r="8" spans="2:8" ht="15" x14ac:dyDescent="0.15">
      <c r="B8" s="3" t="s">
        <v>44</v>
      </c>
      <c r="C8" s="3"/>
      <c r="D8" s="13">
        <f>SUM(D9:D35)</f>
        <v>11</v>
      </c>
      <c r="E8" s="3" t="s">
        <v>43</v>
      </c>
      <c r="F8" s="3"/>
      <c r="G8" s="13">
        <f>SUM(G9:G35)</f>
        <v>68</v>
      </c>
    </row>
    <row r="9" spans="2:8" ht="15" x14ac:dyDescent="0.25">
      <c r="B9" s="3" t="s">
        <v>42</v>
      </c>
      <c r="C9" s="3" t="s">
        <v>16</v>
      </c>
      <c r="D9" s="13">
        <v>0</v>
      </c>
      <c r="E9" s="3" t="s">
        <v>42</v>
      </c>
      <c r="F9" s="3" t="s">
        <v>16</v>
      </c>
      <c r="G9" s="13">
        <v>1</v>
      </c>
      <c r="H9" s="71"/>
    </row>
    <row r="10" spans="2:8" ht="15" x14ac:dyDescent="0.25">
      <c r="B10" s="3" t="s">
        <v>41</v>
      </c>
      <c r="C10" s="3" t="s">
        <v>13</v>
      </c>
      <c r="D10" s="13">
        <v>0</v>
      </c>
      <c r="E10" s="3" t="s">
        <v>40</v>
      </c>
      <c r="F10" s="3" t="s">
        <v>13</v>
      </c>
      <c r="G10" s="13">
        <v>4</v>
      </c>
      <c r="H10" s="71"/>
    </row>
    <row r="11" spans="2:8" ht="15" x14ac:dyDescent="0.25">
      <c r="B11" s="3" t="s">
        <v>39</v>
      </c>
      <c r="C11" s="3" t="s">
        <v>16</v>
      </c>
      <c r="D11" s="13">
        <v>2</v>
      </c>
      <c r="E11" s="3" t="s">
        <v>39</v>
      </c>
      <c r="F11" s="3" t="s">
        <v>16</v>
      </c>
      <c r="G11" s="13">
        <v>7</v>
      </c>
      <c r="H11" s="71"/>
    </row>
    <row r="12" spans="2:8" ht="15" x14ac:dyDescent="0.25">
      <c r="B12" s="3" t="s">
        <v>38</v>
      </c>
      <c r="C12" s="3" t="s">
        <v>16</v>
      </c>
      <c r="D12" s="13">
        <v>0</v>
      </c>
      <c r="E12" s="3" t="s">
        <v>38</v>
      </c>
      <c r="F12" s="3" t="s">
        <v>16</v>
      </c>
      <c r="G12" s="13">
        <v>0</v>
      </c>
      <c r="H12" s="71"/>
    </row>
    <row r="13" spans="2:8" ht="15" x14ac:dyDescent="0.25">
      <c r="B13" s="3" t="s">
        <v>37</v>
      </c>
      <c r="C13" s="3" t="s">
        <v>17</v>
      </c>
      <c r="D13" s="13">
        <v>0</v>
      </c>
      <c r="E13" s="3" t="s">
        <v>37</v>
      </c>
      <c r="F13" s="3" t="s">
        <v>17</v>
      </c>
      <c r="G13" s="13">
        <v>3</v>
      </c>
      <c r="H13" s="71"/>
    </row>
    <row r="14" spans="2:8" ht="15" x14ac:dyDescent="0.25">
      <c r="B14" s="3" t="s">
        <v>36</v>
      </c>
      <c r="C14" s="3" t="s">
        <v>15</v>
      </c>
      <c r="D14" s="13">
        <v>1</v>
      </c>
      <c r="E14" s="3" t="s">
        <v>36</v>
      </c>
      <c r="F14" s="3" t="s">
        <v>15</v>
      </c>
      <c r="G14" s="13">
        <v>4</v>
      </c>
      <c r="H14" s="71"/>
    </row>
    <row r="15" spans="2:8" ht="15" x14ac:dyDescent="0.25">
      <c r="B15" s="3" t="s">
        <v>35</v>
      </c>
      <c r="C15" s="3" t="s">
        <v>16</v>
      </c>
      <c r="D15" s="13">
        <v>2</v>
      </c>
      <c r="E15" s="3" t="s">
        <v>35</v>
      </c>
      <c r="F15" s="3" t="s">
        <v>16</v>
      </c>
      <c r="G15" s="13">
        <v>5</v>
      </c>
      <c r="H15" s="71"/>
    </row>
    <row r="16" spans="2:8" ht="15" x14ac:dyDescent="0.25">
      <c r="B16" s="3" t="s">
        <v>34</v>
      </c>
      <c r="C16" s="3" t="s">
        <v>16</v>
      </c>
      <c r="D16" s="13">
        <v>0</v>
      </c>
      <c r="E16" s="3" t="s">
        <v>34</v>
      </c>
      <c r="F16" s="3" t="s">
        <v>16</v>
      </c>
      <c r="G16" s="13">
        <v>5</v>
      </c>
      <c r="H16" s="71"/>
    </row>
    <row r="17" spans="2:8" ht="15" x14ac:dyDescent="0.25">
      <c r="B17" s="3" t="s">
        <v>33</v>
      </c>
      <c r="C17" s="3" t="s">
        <v>13</v>
      </c>
      <c r="D17" s="13">
        <v>1</v>
      </c>
      <c r="E17" s="3" t="s">
        <v>33</v>
      </c>
      <c r="F17" s="3" t="s">
        <v>13</v>
      </c>
      <c r="G17" s="13">
        <v>7</v>
      </c>
      <c r="H17" s="71"/>
    </row>
    <row r="18" spans="2:8" ht="15" x14ac:dyDescent="0.25">
      <c r="B18" s="3" t="s">
        <v>32</v>
      </c>
      <c r="C18" s="3" t="s">
        <v>18</v>
      </c>
      <c r="D18" s="13">
        <v>1</v>
      </c>
      <c r="E18" s="3" t="s">
        <v>32</v>
      </c>
      <c r="F18" s="3" t="s">
        <v>18</v>
      </c>
      <c r="G18" s="13">
        <v>3</v>
      </c>
      <c r="H18" s="71"/>
    </row>
    <row r="19" spans="2:8" ht="15" x14ac:dyDescent="0.25">
      <c r="B19" s="3" t="s">
        <v>31</v>
      </c>
      <c r="C19" s="3" t="s">
        <v>16</v>
      </c>
      <c r="D19" s="13">
        <v>0</v>
      </c>
      <c r="E19" s="3" t="s">
        <v>31</v>
      </c>
      <c r="F19" s="3" t="s">
        <v>16</v>
      </c>
      <c r="G19" s="13">
        <v>4</v>
      </c>
      <c r="H19" s="71"/>
    </row>
    <row r="20" spans="2:8" ht="15" x14ac:dyDescent="0.25">
      <c r="B20" s="3" t="s">
        <v>30</v>
      </c>
      <c r="C20" s="3" t="s">
        <v>14</v>
      </c>
      <c r="D20" s="13">
        <v>0</v>
      </c>
      <c r="E20" s="3" t="s">
        <v>30</v>
      </c>
      <c r="F20" s="3" t="s">
        <v>13</v>
      </c>
      <c r="G20" s="13">
        <v>4</v>
      </c>
      <c r="H20" s="71"/>
    </row>
    <row r="21" spans="2:8" ht="15" x14ac:dyDescent="0.25">
      <c r="B21" s="3" t="s">
        <v>29</v>
      </c>
      <c r="C21" s="3" t="s">
        <v>18</v>
      </c>
      <c r="D21" s="13">
        <v>0</v>
      </c>
      <c r="E21" s="3" t="s">
        <v>29</v>
      </c>
      <c r="F21" s="3" t="s">
        <v>18</v>
      </c>
      <c r="G21" s="13">
        <v>0</v>
      </c>
      <c r="H21" s="71"/>
    </row>
    <row r="22" spans="2:8" ht="15" x14ac:dyDescent="0.25">
      <c r="B22" s="3" t="s">
        <v>28</v>
      </c>
      <c r="C22" s="3" t="s">
        <v>25</v>
      </c>
      <c r="D22" s="13">
        <v>0</v>
      </c>
      <c r="E22" s="3" t="s">
        <v>28</v>
      </c>
      <c r="F22" s="3" t="s">
        <v>25</v>
      </c>
      <c r="G22" s="13">
        <v>0</v>
      </c>
      <c r="H22" s="71"/>
    </row>
    <row r="23" spans="2:8" ht="15" x14ac:dyDescent="0.25">
      <c r="B23" s="3" t="s">
        <v>27</v>
      </c>
      <c r="C23" s="3" t="s">
        <v>26</v>
      </c>
      <c r="D23" s="13">
        <v>0</v>
      </c>
      <c r="E23" s="3" t="s">
        <v>27</v>
      </c>
      <c r="F23" s="3" t="s">
        <v>26</v>
      </c>
      <c r="G23" s="13">
        <v>0</v>
      </c>
      <c r="H23" s="71"/>
    </row>
    <row r="24" spans="2:8" ht="15" x14ac:dyDescent="0.25">
      <c r="B24" s="3" t="s">
        <v>24</v>
      </c>
      <c r="C24" s="3" t="s">
        <v>16</v>
      </c>
      <c r="D24" s="13">
        <v>0</v>
      </c>
      <c r="E24" s="3" t="s">
        <v>24</v>
      </c>
      <c r="F24" s="3" t="s">
        <v>16</v>
      </c>
      <c r="G24" s="13">
        <v>0</v>
      </c>
      <c r="H24" s="71"/>
    </row>
    <row r="25" spans="2:8" ht="15" x14ac:dyDescent="0.25">
      <c r="B25" s="3" t="s">
        <v>23</v>
      </c>
      <c r="C25" s="3" t="s">
        <v>16</v>
      </c>
      <c r="D25" s="13">
        <v>0</v>
      </c>
      <c r="E25" s="3" t="s">
        <v>23</v>
      </c>
      <c r="F25" s="3" t="s">
        <v>16</v>
      </c>
      <c r="G25" s="13">
        <v>4</v>
      </c>
      <c r="H25" s="71"/>
    </row>
    <row r="26" spans="2:8" ht="15" x14ac:dyDescent="0.25">
      <c r="B26" s="3" t="s">
        <v>22</v>
      </c>
      <c r="C26" s="3" t="s">
        <v>17</v>
      </c>
      <c r="D26" s="13">
        <v>0</v>
      </c>
      <c r="E26" s="3" t="s">
        <v>22</v>
      </c>
      <c r="F26" s="3" t="s">
        <v>17</v>
      </c>
      <c r="G26" s="13">
        <v>0</v>
      </c>
      <c r="H26" s="71"/>
    </row>
    <row r="27" spans="2:8" ht="15" x14ac:dyDescent="0.25">
      <c r="B27" s="3" t="s">
        <v>573</v>
      </c>
      <c r="C27" s="3" t="s">
        <v>25</v>
      </c>
      <c r="D27" s="13">
        <v>0</v>
      </c>
      <c r="E27" s="3" t="s">
        <v>580</v>
      </c>
      <c r="F27" s="3" t="s">
        <v>25</v>
      </c>
      <c r="G27" s="13">
        <v>10</v>
      </c>
      <c r="H27" s="71"/>
    </row>
    <row r="28" spans="2:8" ht="15" x14ac:dyDescent="0.25">
      <c r="B28" s="3" t="s">
        <v>574</v>
      </c>
      <c r="C28" s="3" t="s">
        <v>577</v>
      </c>
      <c r="D28" s="13">
        <v>0</v>
      </c>
      <c r="E28" s="3" t="s">
        <v>581</v>
      </c>
      <c r="F28" s="3" t="s">
        <v>577</v>
      </c>
      <c r="G28" s="13">
        <v>1</v>
      </c>
      <c r="H28" s="71"/>
    </row>
    <row r="29" spans="2:8" ht="15" x14ac:dyDescent="0.25">
      <c r="B29" s="3" t="s">
        <v>575</v>
      </c>
      <c r="C29" s="3" t="s">
        <v>26</v>
      </c>
      <c r="D29" s="13">
        <v>0</v>
      </c>
      <c r="E29" s="3" t="s">
        <v>582</v>
      </c>
      <c r="F29" s="3" t="s">
        <v>26</v>
      </c>
      <c r="G29" s="13">
        <v>0</v>
      </c>
      <c r="H29" s="71"/>
    </row>
    <row r="30" spans="2:8" ht="15" x14ac:dyDescent="0.25">
      <c r="B30" s="3" t="s">
        <v>596</v>
      </c>
      <c r="C30" s="3" t="s">
        <v>601</v>
      </c>
      <c r="D30" s="13">
        <v>1</v>
      </c>
      <c r="E30" s="3" t="s">
        <v>596</v>
      </c>
      <c r="F30" s="3" t="s">
        <v>601</v>
      </c>
      <c r="G30" s="13">
        <v>1</v>
      </c>
      <c r="H30" s="71"/>
    </row>
    <row r="31" spans="2:8" ht="15" x14ac:dyDescent="0.25">
      <c r="B31" s="3" t="s">
        <v>597</v>
      </c>
      <c r="C31" s="3" t="s">
        <v>601</v>
      </c>
      <c r="D31" s="13">
        <v>0</v>
      </c>
      <c r="E31" s="3" t="s">
        <v>597</v>
      </c>
      <c r="F31" s="3" t="s">
        <v>601</v>
      </c>
      <c r="G31" s="13">
        <v>0</v>
      </c>
      <c r="H31" s="71"/>
    </row>
    <row r="32" spans="2:8" ht="15" x14ac:dyDescent="0.25">
      <c r="B32" s="3" t="s">
        <v>598</v>
      </c>
      <c r="C32" s="3" t="s">
        <v>601</v>
      </c>
      <c r="D32" s="13">
        <v>1</v>
      </c>
      <c r="E32" s="3" t="s">
        <v>598</v>
      </c>
      <c r="F32" s="3" t="s">
        <v>601</v>
      </c>
      <c r="G32" s="13">
        <v>1</v>
      </c>
      <c r="H32" s="71"/>
    </row>
    <row r="33" spans="2:13" ht="18" customHeight="1" x14ac:dyDescent="0.25">
      <c r="B33" s="3" t="s">
        <v>599</v>
      </c>
      <c r="C33" s="3" t="s">
        <v>601</v>
      </c>
      <c r="D33" s="13">
        <v>0</v>
      </c>
      <c r="E33" s="3" t="s">
        <v>599</v>
      </c>
      <c r="F33" s="3" t="s">
        <v>601</v>
      </c>
      <c r="G33" s="13">
        <v>0</v>
      </c>
      <c r="H33" s="71"/>
    </row>
    <row r="34" spans="2:13" ht="15" x14ac:dyDescent="0.25">
      <c r="B34" s="3" t="s">
        <v>600</v>
      </c>
      <c r="C34" s="3" t="s">
        <v>601</v>
      </c>
      <c r="D34" s="13">
        <v>1</v>
      </c>
      <c r="E34" s="3" t="s">
        <v>600</v>
      </c>
      <c r="F34" s="3" t="s">
        <v>601</v>
      </c>
      <c r="G34" s="13">
        <v>1</v>
      </c>
      <c r="H34" s="71"/>
    </row>
    <row r="35" spans="2:13" ht="15" x14ac:dyDescent="0.25">
      <c r="B35" s="3" t="s">
        <v>21</v>
      </c>
      <c r="C35" s="3" t="s">
        <v>5</v>
      </c>
      <c r="D35" s="13">
        <v>1</v>
      </c>
      <c r="E35" s="3" t="s">
        <v>21</v>
      </c>
      <c r="F35" s="3" t="s">
        <v>5</v>
      </c>
      <c r="G35" s="13">
        <v>3</v>
      </c>
      <c r="H35" s="71"/>
      <c r="M35" s="1">
        <v>1</v>
      </c>
    </row>
    <row r="36" spans="2:13" ht="15" x14ac:dyDescent="0.15">
      <c r="B36" s="3"/>
      <c r="C36" s="3"/>
      <c r="D36" s="13"/>
      <c r="E36" s="3"/>
      <c r="F36" s="3"/>
      <c r="G36" s="3"/>
    </row>
    <row r="37" spans="2:13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13" ht="15" x14ac:dyDescent="0.15">
      <c r="B38" s="3"/>
      <c r="C38" s="7" t="s">
        <v>18</v>
      </c>
      <c r="D38" s="6">
        <f>D13+D18+D21+D26</f>
        <v>1</v>
      </c>
      <c r="E38" s="7"/>
      <c r="F38" s="7" t="s">
        <v>17</v>
      </c>
      <c r="G38" s="6">
        <f>G13+G18+G21+G26</f>
        <v>6</v>
      </c>
    </row>
    <row r="39" spans="2:13" ht="15" x14ac:dyDescent="0.15">
      <c r="B39" s="3"/>
      <c r="C39" s="7" t="s">
        <v>16</v>
      </c>
      <c r="D39" s="6">
        <f>D9+D11+D12+D15+D16+D24++D19+D25+D22+D27</f>
        <v>4</v>
      </c>
      <c r="E39" s="7"/>
      <c r="F39" s="7" t="s">
        <v>16</v>
      </c>
      <c r="G39" s="6">
        <f>G9+G11+G12+G15+G16+G24++G19+G25+G22+G27</f>
        <v>36</v>
      </c>
    </row>
    <row r="40" spans="2:13" ht="15" x14ac:dyDescent="0.15">
      <c r="B40" s="3"/>
      <c r="C40" s="7" t="s">
        <v>15</v>
      </c>
      <c r="D40" s="6">
        <f>D14+D23+D29</f>
        <v>1</v>
      </c>
      <c r="E40" s="7"/>
      <c r="F40" s="7" t="s">
        <v>15</v>
      </c>
      <c r="G40" s="6">
        <f>G14+G23+G29</f>
        <v>4</v>
      </c>
    </row>
    <row r="41" spans="2:13" ht="15" x14ac:dyDescent="0.15">
      <c r="B41" s="3"/>
      <c r="C41" s="7" t="s">
        <v>14</v>
      </c>
      <c r="D41" s="6">
        <f>D10+D17+D20</f>
        <v>1</v>
      </c>
      <c r="E41" s="7"/>
      <c r="F41" s="7" t="s">
        <v>13</v>
      </c>
      <c r="G41" s="6">
        <f>G10+G17+G20</f>
        <v>15</v>
      </c>
    </row>
    <row r="42" spans="2:13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13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13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13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13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13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13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1</v>
      </c>
    </row>
    <row r="49" spans="1:7" ht="15" x14ac:dyDescent="0.15">
      <c r="B49" s="3"/>
      <c r="C49" s="7" t="s">
        <v>5</v>
      </c>
      <c r="D49" s="6">
        <f>D35</f>
        <v>1</v>
      </c>
      <c r="E49" s="7"/>
      <c r="F49" s="7" t="s">
        <v>5</v>
      </c>
      <c r="G49" s="6">
        <f>G35</f>
        <v>3</v>
      </c>
    </row>
    <row r="50" spans="1:7" ht="15" x14ac:dyDescent="0.15">
      <c r="B50" s="8"/>
      <c r="C50" s="7" t="s">
        <v>4</v>
      </c>
      <c r="D50" s="6">
        <f>D30+D31+D32+D33+D34</f>
        <v>3</v>
      </c>
      <c r="E50" s="7"/>
      <c r="F50" s="7" t="s">
        <v>4</v>
      </c>
      <c r="G50" s="6">
        <f>G30+G31+G32+G33+G34</f>
        <v>3</v>
      </c>
    </row>
    <row r="51" spans="1:7" ht="15" x14ac:dyDescent="0.15">
      <c r="A51" s="5" t="s">
        <v>3</v>
      </c>
      <c r="B51" s="5">
        <v>92.5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224.9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132.4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0.58870609159626497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J33" sqref="J33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8" ht="16.5" x14ac:dyDescent="0.15">
      <c r="B1" s="21" t="s">
        <v>52</v>
      </c>
      <c r="C1" s="21"/>
      <c r="D1" s="20" t="s">
        <v>51</v>
      </c>
      <c r="E1" s="19"/>
      <c r="F1" s="18"/>
      <c r="G1" s="18"/>
    </row>
    <row r="2" spans="2:8" ht="15" x14ac:dyDescent="0.15">
      <c r="B2" s="5" t="s">
        <v>50</v>
      </c>
      <c r="C2" s="3"/>
      <c r="D2" s="17" t="s">
        <v>49</v>
      </c>
      <c r="E2" s="16"/>
      <c r="F2" s="3"/>
      <c r="G2" s="3"/>
    </row>
    <row r="3" spans="2:8" ht="15" x14ac:dyDescent="0.15">
      <c r="B3" s="3" t="s">
        <v>48</v>
      </c>
      <c r="C3" s="3"/>
      <c r="D3" s="15">
        <v>184</v>
      </c>
      <c r="E3" s="14"/>
      <c r="F3" s="3"/>
      <c r="G3" s="3"/>
    </row>
    <row r="4" spans="2:8" ht="15" x14ac:dyDescent="0.15">
      <c r="B4" s="3" t="s">
        <v>47</v>
      </c>
      <c r="C4" s="3"/>
      <c r="D4" s="15">
        <v>331</v>
      </c>
      <c r="E4" s="14"/>
      <c r="F4" s="3"/>
      <c r="G4" s="3"/>
    </row>
    <row r="5" spans="2:8" ht="15" x14ac:dyDescent="0.15">
      <c r="B5" s="3" t="s">
        <v>46</v>
      </c>
      <c r="C5" s="3"/>
      <c r="D5" s="15">
        <v>2</v>
      </c>
      <c r="E5" s="14"/>
      <c r="F5" s="3"/>
      <c r="G5" s="3"/>
    </row>
    <row r="6" spans="2:8" ht="15" x14ac:dyDescent="0.15">
      <c r="B6" s="3" t="s">
        <v>45</v>
      </c>
      <c r="C6" s="3"/>
      <c r="D6" s="15">
        <v>2</v>
      </c>
      <c r="E6" s="14"/>
      <c r="F6" s="3"/>
      <c r="G6" s="3"/>
    </row>
    <row r="7" spans="2:8" ht="15" x14ac:dyDescent="0.15">
      <c r="B7" s="3"/>
      <c r="C7" s="3"/>
      <c r="D7" s="15"/>
      <c r="E7" s="14"/>
      <c r="F7" s="3"/>
      <c r="G7" s="3"/>
    </row>
    <row r="8" spans="2:8" ht="15" x14ac:dyDescent="0.15">
      <c r="B8" s="3" t="s">
        <v>44</v>
      </c>
      <c r="C8" s="3"/>
      <c r="D8" s="13">
        <f>SUM(D9:D35)</f>
        <v>14</v>
      </c>
      <c r="E8" s="3" t="s">
        <v>43</v>
      </c>
      <c r="F8" s="3"/>
      <c r="G8" s="13">
        <f>SUM(G9:G35)</f>
        <v>82</v>
      </c>
    </row>
    <row r="9" spans="2:8" ht="15" x14ac:dyDescent="0.25">
      <c r="B9" s="3" t="s">
        <v>42</v>
      </c>
      <c r="C9" s="3" t="s">
        <v>16</v>
      </c>
      <c r="D9" s="13">
        <v>0</v>
      </c>
      <c r="E9" s="3" t="s">
        <v>42</v>
      </c>
      <c r="F9" s="3" t="s">
        <v>16</v>
      </c>
      <c r="G9" s="13">
        <v>1</v>
      </c>
      <c r="H9" s="71"/>
    </row>
    <row r="10" spans="2:8" ht="15" x14ac:dyDescent="0.25">
      <c r="B10" s="3" t="s">
        <v>41</v>
      </c>
      <c r="C10" s="3" t="s">
        <v>13</v>
      </c>
      <c r="D10" s="13">
        <v>1</v>
      </c>
      <c r="E10" s="3" t="s">
        <v>40</v>
      </c>
      <c r="F10" s="3" t="s">
        <v>13</v>
      </c>
      <c r="G10" s="13">
        <v>5</v>
      </c>
      <c r="H10" s="71"/>
    </row>
    <row r="11" spans="2:8" ht="15" x14ac:dyDescent="0.25">
      <c r="B11" s="3" t="s">
        <v>39</v>
      </c>
      <c r="C11" s="3" t="s">
        <v>16</v>
      </c>
      <c r="D11" s="13">
        <v>3</v>
      </c>
      <c r="E11" s="3" t="s">
        <v>39</v>
      </c>
      <c r="F11" s="3" t="s">
        <v>16</v>
      </c>
      <c r="G11" s="13">
        <v>10</v>
      </c>
      <c r="H11" s="71"/>
    </row>
    <row r="12" spans="2:8" ht="15" x14ac:dyDescent="0.25">
      <c r="B12" s="3" t="s">
        <v>38</v>
      </c>
      <c r="C12" s="3" t="s">
        <v>16</v>
      </c>
      <c r="D12" s="13">
        <v>0</v>
      </c>
      <c r="E12" s="3" t="s">
        <v>38</v>
      </c>
      <c r="F12" s="3" t="s">
        <v>16</v>
      </c>
      <c r="G12" s="13">
        <v>0</v>
      </c>
      <c r="H12" s="71"/>
    </row>
    <row r="13" spans="2:8" ht="15" x14ac:dyDescent="0.25">
      <c r="B13" s="3" t="s">
        <v>37</v>
      </c>
      <c r="C13" s="3" t="s">
        <v>17</v>
      </c>
      <c r="D13" s="13">
        <v>0</v>
      </c>
      <c r="E13" s="3" t="s">
        <v>37</v>
      </c>
      <c r="F13" s="3" t="s">
        <v>17</v>
      </c>
      <c r="G13" s="13">
        <v>3</v>
      </c>
      <c r="H13" s="71"/>
    </row>
    <row r="14" spans="2:8" ht="15" x14ac:dyDescent="0.25">
      <c r="B14" s="3" t="s">
        <v>36</v>
      </c>
      <c r="C14" s="3" t="s">
        <v>15</v>
      </c>
      <c r="D14" s="13">
        <v>1</v>
      </c>
      <c r="E14" s="3" t="s">
        <v>36</v>
      </c>
      <c r="F14" s="3" t="s">
        <v>15</v>
      </c>
      <c r="G14" s="13">
        <v>5</v>
      </c>
      <c r="H14" s="71"/>
    </row>
    <row r="15" spans="2:8" ht="15" x14ac:dyDescent="0.25">
      <c r="B15" s="3" t="s">
        <v>35</v>
      </c>
      <c r="C15" s="3" t="s">
        <v>16</v>
      </c>
      <c r="D15" s="13">
        <v>1</v>
      </c>
      <c r="E15" s="3" t="s">
        <v>35</v>
      </c>
      <c r="F15" s="3" t="s">
        <v>16</v>
      </c>
      <c r="G15" s="13">
        <v>6</v>
      </c>
      <c r="H15" s="71"/>
    </row>
    <row r="16" spans="2:8" ht="15" x14ac:dyDescent="0.25">
      <c r="B16" s="3" t="s">
        <v>34</v>
      </c>
      <c r="C16" s="3" t="s">
        <v>16</v>
      </c>
      <c r="D16" s="13">
        <v>0</v>
      </c>
      <c r="E16" s="3" t="s">
        <v>34</v>
      </c>
      <c r="F16" s="3" t="s">
        <v>16</v>
      </c>
      <c r="G16" s="13">
        <v>5</v>
      </c>
      <c r="H16" s="71"/>
    </row>
    <row r="17" spans="2:8" ht="15" x14ac:dyDescent="0.25">
      <c r="B17" s="3" t="s">
        <v>33</v>
      </c>
      <c r="C17" s="3" t="s">
        <v>13</v>
      </c>
      <c r="D17" s="13">
        <v>2</v>
      </c>
      <c r="E17" s="3" t="s">
        <v>33</v>
      </c>
      <c r="F17" s="3" t="s">
        <v>13</v>
      </c>
      <c r="G17" s="13">
        <v>9</v>
      </c>
      <c r="H17" s="71"/>
    </row>
    <row r="18" spans="2:8" ht="15" x14ac:dyDescent="0.25">
      <c r="B18" s="3" t="s">
        <v>32</v>
      </c>
      <c r="C18" s="3" t="s">
        <v>18</v>
      </c>
      <c r="D18" s="13">
        <v>0</v>
      </c>
      <c r="E18" s="3" t="s">
        <v>32</v>
      </c>
      <c r="F18" s="3" t="s">
        <v>18</v>
      </c>
      <c r="G18" s="13">
        <v>3</v>
      </c>
      <c r="H18" s="71"/>
    </row>
    <row r="19" spans="2:8" ht="15" x14ac:dyDescent="0.25">
      <c r="B19" s="3" t="s">
        <v>31</v>
      </c>
      <c r="C19" s="3" t="s">
        <v>16</v>
      </c>
      <c r="D19" s="13">
        <v>0</v>
      </c>
      <c r="E19" s="3" t="s">
        <v>31</v>
      </c>
      <c r="F19" s="3" t="s">
        <v>16</v>
      </c>
      <c r="G19" s="13">
        <v>4</v>
      </c>
      <c r="H19" s="71"/>
    </row>
    <row r="20" spans="2:8" ht="15" x14ac:dyDescent="0.25">
      <c r="B20" s="3" t="s">
        <v>30</v>
      </c>
      <c r="C20" s="3" t="s">
        <v>14</v>
      </c>
      <c r="D20" s="13">
        <v>1</v>
      </c>
      <c r="E20" s="3" t="s">
        <v>30</v>
      </c>
      <c r="F20" s="3" t="s">
        <v>13</v>
      </c>
      <c r="G20" s="13">
        <v>5</v>
      </c>
      <c r="H20" s="71"/>
    </row>
    <row r="21" spans="2:8" ht="15" x14ac:dyDescent="0.25">
      <c r="B21" s="3" t="s">
        <v>29</v>
      </c>
      <c r="C21" s="3" t="s">
        <v>18</v>
      </c>
      <c r="D21" s="13">
        <v>0</v>
      </c>
      <c r="E21" s="3" t="s">
        <v>29</v>
      </c>
      <c r="F21" s="3" t="s">
        <v>18</v>
      </c>
      <c r="G21" s="13">
        <v>0</v>
      </c>
      <c r="H21" s="71"/>
    </row>
    <row r="22" spans="2:8" ht="15" x14ac:dyDescent="0.25">
      <c r="B22" s="3" t="s">
        <v>28</v>
      </c>
      <c r="C22" s="3" t="s">
        <v>25</v>
      </c>
      <c r="D22" s="13">
        <v>0</v>
      </c>
      <c r="E22" s="3" t="s">
        <v>28</v>
      </c>
      <c r="F22" s="3" t="s">
        <v>25</v>
      </c>
      <c r="G22" s="13">
        <v>0</v>
      </c>
      <c r="H22" s="71"/>
    </row>
    <row r="23" spans="2:8" ht="15" x14ac:dyDescent="0.25">
      <c r="B23" s="3" t="s">
        <v>27</v>
      </c>
      <c r="C23" s="3" t="s">
        <v>26</v>
      </c>
      <c r="D23" s="13">
        <v>0</v>
      </c>
      <c r="E23" s="3" t="s">
        <v>27</v>
      </c>
      <c r="F23" s="3" t="s">
        <v>26</v>
      </c>
      <c r="G23" s="13">
        <v>0</v>
      </c>
      <c r="H23" s="71"/>
    </row>
    <row r="24" spans="2:8" ht="15" x14ac:dyDescent="0.25">
      <c r="B24" s="3" t="s">
        <v>24</v>
      </c>
      <c r="C24" s="3" t="s">
        <v>16</v>
      </c>
      <c r="D24" s="13">
        <v>0</v>
      </c>
      <c r="E24" s="3" t="s">
        <v>24</v>
      </c>
      <c r="F24" s="3" t="s">
        <v>16</v>
      </c>
      <c r="G24" s="13">
        <v>0</v>
      </c>
      <c r="H24" s="71"/>
    </row>
    <row r="25" spans="2:8" ht="15" x14ac:dyDescent="0.25">
      <c r="B25" s="3" t="s">
        <v>23</v>
      </c>
      <c r="C25" s="3" t="s">
        <v>16</v>
      </c>
      <c r="D25" s="13">
        <v>0</v>
      </c>
      <c r="E25" s="3" t="s">
        <v>23</v>
      </c>
      <c r="F25" s="3" t="s">
        <v>16</v>
      </c>
      <c r="G25" s="13">
        <v>4</v>
      </c>
      <c r="H25" s="71"/>
    </row>
    <row r="26" spans="2:8" ht="15" x14ac:dyDescent="0.25">
      <c r="B26" s="3" t="s">
        <v>22</v>
      </c>
      <c r="C26" s="3" t="s">
        <v>17</v>
      </c>
      <c r="D26" s="13">
        <v>0</v>
      </c>
      <c r="E26" s="3" t="s">
        <v>22</v>
      </c>
      <c r="F26" s="3" t="s">
        <v>17</v>
      </c>
      <c r="G26" s="13">
        <v>0</v>
      </c>
      <c r="H26" s="71"/>
    </row>
    <row r="27" spans="2:8" ht="15" x14ac:dyDescent="0.25">
      <c r="B27" s="3" t="s">
        <v>573</v>
      </c>
      <c r="C27" s="3" t="s">
        <v>25</v>
      </c>
      <c r="D27" s="13">
        <v>1</v>
      </c>
      <c r="E27" s="3" t="s">
        <v>580</v>
      </c>
      <c r="F27" s="3" t="s">
        <v>25</v>
      </c>
      <c r="G27" s="13">
        <v>11</v>
      </c>
      <c r="H27" s="71"/>
    </row>
    <row r="28" spans="2:8" ht="15" x14ac:dyDescent="0.25">
      <c r="B28" s="3" t="s">
        <v>574</v>
      </c>
      <c r="C28" s="3" t="s">
        <v>577</v>
      </c>
      <c r="D28" s="13">
        <v>0</v>
      </c>
      <c r="E28" s="3" t="s">
        <v>581</v>
      </c>
      <c r="F28" s="3" t="s">
        <v>577</v>
      </c>
      <c r="G28" s="13">
        <v>1</v>
      </c>
      <c r="H28" s="71"/>
    </row>
    <row r="29" spans="2:8" ht="15" x14ac:dyDescent="0.25">
      <c r="B29" s="3" t="s">
        <v>575</v>
      </c>
      <c r="C29" s="3" t="s">
        <v>26</v>
      </c>
      <c r="D29" s="13">
        <v>2</v>
      </c>
      <c r="E29" s="3" t="s">
        <v>582</v>
      </c>
      <c r="F29" s="3" t="s">
        <v>26</v>
      </c>
      <c r="G29" s="13">
        <v>2</v>
      </c>
      <c r="H29" s="71"/>
    </row>
    <row r="30" spans="2:8" ht="15" x14ac:dyDescent="0.25">
      <c r="B30" s="3" t="s">
        <v>602</v>
      </c>
      <c r="C30" s="3" t="s">
        <v>601</v>
      </c>
      <c r="D30" s="13">
        <v>0</v>
      </c>
      <c r="E30" s="3" t="s">
        <v>596</v>
      </c>
      <c r="F30" s="3" t="s">
        <v>601</v>
      </c>
      <c r="G30" s="13">
        <v>1</v>
      </c>
      <c r="H30" s="71"/>
    </row>
    <row r="31" spans="2:8" ht="15" x14ac:dyDescent="0.25">
      <c r="B31" s="3" t="s">
        <v>603</v>
      </c>
      <c r="C31" s="3" t="s">
        <v>601</v>
      </c>
      <c r="D31" s="13">
        <v>0</v>
      </c>
      <c r="E31" s="3" t="s">
        <v>597</v>
      </c>
      <c r="F31" s="3" t="s">
        <v>601</v>
      </c>
      <c r="G31" s="13">
        <v>0</v>
      </c>
      <c r="H31" s="71"/>
    </row>
    <row r="32" spans="2:8" ht="15" x14ac:dyDescent="0.25">
      <c r="B32" s="3" t="s">
        <v>604</v>
      </c>
      <c r="C32" s="3" t="s">
        <v>601</v>
      </c>
      <c r="D32" s="13">
        <v>0</v>
      </c>
      <c r="E32" s="3" t="s">
        <v>598</v>
      </c>
      <c r="F32" s="3" t="s">
        <v>601</v>
      </c>
      <c r="G32" s="13">
        <v>1</v>
      </c>
      <c r="H32" s="71"/>
    </row>
    <row r="33" spans="2:13" ht="18" customHeight="1" x14ac:dyDescent="0.25">
      <c r="B33" s="3" t="s">
        <v>605</v>
      </c>
      <c r="C33" s="3" t="s">
        <v>601</v>
      </c>
      <c r="D33" s="13">
        <v>1</v>
      </c>
      <c r="E33" s="3" t="s">
        <v>599</v>
      </c>
      <c r="F33" s="3" t="s">
        <v>601</v>
      </c>
      <c r="G33" s="13">
        <v>1</v>
      </c>
      <c r="H33" s="71"/>
    </row>
    <row r="34" spans="2:13" ht="15" x14ac:dyDescent="0.25">
      <c r="B34" s="3" t="s">
        <v>606</v>
      </c>
      <c r="C34" s="3" t="s">
        <v>601</v>
      </c>
      <c r="D34" s="13">
        <v>1</v>
      </c>
      <c r="E34" s="3" t="s">
        <v>600</v>
      </c>
      <c r="F34" s="3" t="s">
        <v>601</v>
      </c>
      <c r="G34" s="13">
        <v>2</v>
      </c>
      <c r="H34" s="71"/>
    </row>
    <row r="35" spans="2:13" ht="15" x14ac:dyDescent="0.25">
      <c r="B35" s="3" t="s">
        <v>21</v>
      </c>
      <c r="C35" s="3" t="s">
        <v>5</v>
      </c>
      <c r="D35" s="13">
        <v>0</v>
      </c>
      <c r="E35" s="3" t="s">
        <v>21</v>
      </c>
      <c r="F35" s="3" t="s">
        <v>5</v>
      </c>
      <c r="G35" s="13">
        <v>3</v>
      </c>
      <c r="H35" s="71"/>
      <c r="M35" s="1">
        <v>1</v>
      </c>
    </row>
    <row r="36" spans="2:13" ht="15" x14ac:dyDescent="0.15">
      <c r="B36" s="3"/>
      <c r="C36" s="3"/>
      <c r="D36" s="13"/>
      <c r="E36" s="3"/>
      <c r="F36" s="3"/>
      <c r="G36" s="3"/>
    </row>
    <row r="37" spans="2:13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13" ht="15" x14ac:dyDescent="0.15">
      <c r="B38" s="3"/>
      <c r="C38" s="7" t="s">
        <v>18</v>
      </c>
      <c r="D38" s="6">
        <f>D13+D18+D21+D26</f>
        <v>0</v>
      </c>
      <c r="E38" s="7"/>
      <c r="F38" s="7" t="s">
        <v>17</v>
      </c>
      <c r="G38" s="6">
        <f>G13+G18+G21+G26</f>
        <v>6</v>
      </c>
    </row>
    <row r="39" spans="2:13" ht="15" x14ac:dyDescent="0.15">
      <c r="B39" s="3"/>
      <c r="C39" s="7" t="s">
        <v>16</v>
      </c>
      <c r="D39" s="6">
        <f>D9+D11+D12+D15+D16+D24++D19+D25+D22+D27</f>
        <v>5</v>
      </c>
      <c r="E39" s="7"/>
      <c r="F39" s="7" t="s">
        <v>16</v>
      </c>
      <c r="G39" s="6">
        <f>G9+G11+G12+G15+G16+G24++G19+G25+G22+G27</f>
        <v>41</v>
      </c>
    </row>
    <row r="40" spans="2:13" ht="15" x14ac:dyDescent="0.15">
      <c r="B40" s="3"/>
      <c r="C40" s="7" t="s">
        <v>15</v>
      </c>
      <c r="D40" s="6">
        <f>D14+D23+D29</f>
        <v>3</v>
      </c>
      <c r="E40" s="7"/>
      <c r="F40" s="7" t="s">
        <v>15</v>
      </c>
      <c r="G40" s="6">
        <f>G14+G23+G29</f>
        <v>7</v>
      </c>
    </row>
    <row r="41" spans="2:13" ht="15" x14ac:dyDescent="0.15">
      <c r="B41" s="3"/>
      <c r="C41" s="7" t="s">
        <v>14</v>
      </c>
      <c r="D41" s="6">
        <f>D10+D17+D20</f>
        <v>4</v>
      </c>
      <c r="E41" s="7"/>
      <c r="F41" s="7" t="s">
        <v>13</v>
      </c>
      <c r="G41" s="6">
        <f>G10+G17+G20</f>
        <v>19</v>
      </c>
    </row>
    <row r="42" spans="2:13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13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13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13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13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13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13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1</v>
      </c>
    </row>
    <row r="49" spans="1:7" ht="15" x14ac:dyDescent="0.15">
      <c r="B49" s="3"/>
      <c r="C49" s="7" t="s">
        <v>5</v>
      </c>
      <c r="D49" s="6">
        <f>D35</f>
        <v>0</v>
      </c>
      <c r="E49" s="7"/>
      <c r="F49" s="7" t="s">
        <v>5</v>
      </c>
      <c r="G49" s="6">
        <f>G35</f>
        <v>3</v>
      </c>
    </row>
    <row r="50" spans="1:7" ht="15" x14ac:dyDescent="0.15">
      <c r="B50" s="8"/>
      <c r="C50" s="7" t="s">
        <v>4</v>
      </c>
      <c r="D50" s="6">
        <f>D30+D31+D32+D33+D34</f>
        <v>2</v>
      </c>
      <c r="E50" s="7"/>
      <c r="F50" s="7" t="s">
        <v>4</v>
      </c>
      <c r="G50" s="6">
        <f>G30+G31+G32+G33+G34</f>
        <v>5</v>
      </c>
    </row>
    <row r="51" spans="1:7" ht="15" x14ac:dyDescent="0.15">
      <c r="A51" s="5" t="s">
        <v>3</v>
      </c>
      <c r="B51" s="5">
        <v>118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271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153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0.56457564575645758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31" workbookViewId="0">
      <selection activeCell="D38" sqref="D38:D5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8" ht="16.5" x14ac:dyDescent="0.15">
      <c r="B1" s="21" t="s">
        <v>52</v>
      </c>
      <c r="C1" s="21"/>
      <c r="D1" s="20" t="s">
        <v>51</v>
      </c>
      <c r="E1" s="19"/>
      <c r="F1" s="18"/>
      <c r="G1" s="18"/>
    </row>
    <row r="2" spans="2:8" ht="15" x14ac:dyDescent="0.15">
      <c r="B2" s="5" t="s">
        <v>50</v>
      </c>
      <c r="C2" s="3"/>
      <c r="D2" s="17" t="s">
        <v>49</v>
      </c>
      <c r="E2" s="16"/>
      <c r="F2" s="3"/>
      <c r="G2" s="3"/>
    </row>
    <row r="3" spans="2:8" ht="15" x14ac:dyDescent="0.15">
      <c r="B3" s="3" t="s">
        <v>48</v>
      </c>
      <c r="C3" s="3"/>
      <c r="D3" s="15">
        <v>184</v>
      </c>
      <c r="E3" s="14"/>
      <c r="F3" s="3"/>
      <c r="G3" s="3"/>
    </row>
    <row r="4" spans="2:8" ht="15" x14ac:dyDescent="0.15">
      <c r="B4" s="3" t="s">
        <v>47</v>
      </c>
      <c r="C4" s="3"/>
      <c r="D4" s="15">
        <v>331</v>
      </c>
      <c r="E4" s="14"/>
      <c r="F4" s="3"/>
      <c r="G4" s="3"/>
    </row>
    <row r="5" spans="2:8" ht="15" x14ac:dyDescent="0.15">
      <c r="B5" s="3" t="s">
        <v>46</v>
      </c>
      <c r="C5" s="3"/>
      <c r="D5" s="15">
        <v>2</v>
      </c>
      <c r="E5" s="14"/>
      <c r="F5" s="3"/>
      <c r="G5" s="3"/>
    </row>
    <row r="6" spans="2:8" ht="15" x14ac:dyDescent="0.15">
      <c r="B6" s="3" t="s">
        <v>45</v>
      </c>
      <c r="C6" s="3"/>
      <c r="D6" s="15">
        <v>2</v>
      </c>
      <c r="E6" s="14"/>
      <c r="F6" s="3"/>
      <c r="G6" s="3"/>
    </row>
    <row r="7" spans="2:8" ht="15" x14ac:dyDescent="0.15">
      <c r="B7" s="3"/>
      <c r="C7" s="3"/>
      <c r="D7" s="15"/>
      <c r="E7" s="14"/>
      <c r="F7" s="3"/>
      <c r="G7" s="3"/>
    </row>
    <row r="8" spans="2:8" ht="15" x14ac:dyDescent="0.15">
      <c r="B8" s="3" t="s">
        <v>44</v>
      </c>
      <c r="C8" s="3"/>
      <c r="D8" s="13">
        <f>SUM(D9:D35)</f>
        <v>7</v>
      </c>
      <c r="E8" s="3" t="s">
        <v>43</v>
      </c>
      <c r="F8" s="3"/>
      <c r="G8" s="13">
        <f>SUM(G9:G35)</f>
        <v>7</v>
      </c>
    </row>
    <row r="9" spans="2:8" ht="15" x14ac:dyDescent="0.25">
      <c r="B9" s="3" t="s">
        <v>42</v>
      </c>
      <c r="C9" s="3" t="s">
        <v>16</v>
      </c>
      <c r="D9" s="13">
        <v>0</v>
      </c>
      <c r="E9" s="3" t="s">
        <v>42</v>
      </c>
      <c r="F9" s="3" t="s">
        <v>16</v>
      </c>
      <c r="G9" s="13">
        <v>0</v>
      </c>
      <c r="H9" s="71"/>
    </row>
    <row r="10" spans="2:8" ht="15" x14ac:dyDescent="0.25">
      <c r="B10" s="3" t="s">
        <v>41</v>
      </c>
      <c r="C10" s="3" t="s">
        <v>13</v>
      </c>
      <c r="D10" s="13">
        <v>1</v>
      </c>
      <c r="E10" s="3" t="s">
        <v>40</v>
      </c>
      <c r="F10" s="3" t="s">
        <v>13</v>
      </c>
      <c r="G10" s="13">
        <v>1</v>
      </c>
      <c r="H10" s="71"/>
    </row>
    <row r="11" spans="2:8" ht="15" x14ac:dyDescent="0.25">
      <c r="B11" s="3" t="s">
        <v>39</v>
      </c>
      <c r="C11" s="3" t="s">
        <v>16</v>
      </c>
      <c r="D11" s="13">
        <v>0</v>
      </c>
      <c r="E11" s="3" t="s">
        <v>39</v>
      </c>
      <c r="F11" s="3" t="s">
        <v>16</v>
      </c>
      <c r="G11" s="13">
        <v>0</v>
      </c>
      <c r="H11" s="71"/>
    </row>
    <row r="12" spans="2:8" ht="15" x14ac:dyDescent="0.25">
      <c r="B12" s="3" t="s">
        <v>38</v>
      </c>
      <c r="C12" s="3" t="s">
        <v>16</v>
      </c>
      <c r="D12" s="13">
        <v>0</v>
      </c>
      <c r="E12" s="3" t="s">
        <v>38</v>
      </c>
      <c r="F12" s="3" t="s">
        <v>16</v>
      </c>
      <c r="G12" s="13">
        <v>0</v>
      </c>
      <c r="H12" s="71"/>
    </row>
    <row r="13" spans="2:8" ht="15" x14ac:dyDescent="0.25">
      <c r="B13" s="3" t="s">
        <v>37</v>
      </c>
      <c r="C13" s="3" t="s">
        <v>17</v>
      </c>
      <c r="D13" s="13">
        <v>1</v>
      </c>
      <c r="E13" s="3" t="s">
        <v>37</v>
      </c>
      <c r="F13" s="3" t="s">
        <v>17</v>
      </c>
      <c r="G13" s="13">
        <v>1</v>
      </c>
      <c r="H13" s="71"/>
    </row>
    <row r="14" spans="2:8" ht="15" x14ac:dyDescent="0.25">
      <c r="B14" s="3" t="s">
        <v>36</v>
      </c>
      <c r="C14" s="3" t="s">
        <v>15</v>
      </c>
      <c r="D14" s="13">
        <v>0</v>
      </c>
      <c r="E14" s="3" t="s">
        <v>36</v>
      </c>
      <c r="F14" s="3" t="s">
        <v>15</v>
      </c>
      <c r="G14" s="13">
        <v>0</v>
      </c>
      <c r="H14" s="71"/>
    </row>
    <row r="15" spans="2:8" ht="15" x14ac:dyDescent="0.25">
      <c r="B15" s="3" t="s">
        <v>35</v>
      </c>
      <c r="C15" s="3" t="s">
        <v>16</v>
      </c>
      <c r="D15" s="13">
        <v>0</v>
      </c>
      <c r="E15" s="3" t="s">
        <v>35</v>
      </c>
      <c r="F15" s="3" t="s">
        <v>16</v>
      </c>
      <c r="G15" s="13">
        <v>0</v>
      </c>
      <c r="H15" s="71"/>
    </row>
    <row r="16" spans="2:8" ht="15" x14ac:dyDescent="0.25">
      <c r="B16" s="3" t="s">
        <v>34</v>
      </c>
      <c r="C16" s="3" t="s">
        <v>16</v>
      </c>
      <c r="D16" s="13">
        <v>2</v>
      </c>
      <c r="E16" s="3" t="s">
        <v>34</v>
      </c>
      <c r="F16" s="3" t="s">
        <v>16</v>
      </c>
      <c r="G16" s="13">
        <v>2</v>
      </c>
      <c r="H16" s="71"/>
    </row>
    <row r="17" spans="2:8" ht="15" x14ac:dyDescent="0.25">
      <c r="B17" s="3" t="s">
        <v>33</v>
      </c>
      <c r="C17" s="3" t="s">
        <v>13</v>
      </c>
      <c r="D17" s="13">
        <v>0</v>
      </c>
      <c r="E17" s="3" t="s">
        <v>33</v>
      </c>
      <c r="F17" s="3" t="s">
        <v>13</v>
      </c>
      <c r="G17" s="13">
        <v>0</v>
      </c>
      <c r="H17" s="71"/>
    </row>
    <row r="18" spans="2:8" ht="15" x14ac:dyDescent="0.25">
      <c r="B18" s="3" t="s">
        <v>32</v>
      </c>
      <c r="C18" s="3" t="s">
        <v>18</v>
      </c>
      <c r="D18" s="13">
        <v>0</v>
      </c>
      <c r="E18" s="3" t="s">
        <v>32</v>
      </c>
      <c r="F18" s="3" t="s">
        <v>18</v>
      </c>
      <c r="G18" s="13">
        <v>0</v>
      </c>
      <c r="H18" s="71"/>
    </row>
    <row r="19" spans="2:8" ht="15" x14ac:dyDescent="0.25">
      <c r="B19" s="3" t="s">
        <v>31</v>
      </c>
      <c r="C19" s="3" t="s">
        <v>16</v>
      </c>
      <c r="D19" s="13">
        <v>1</v>
      </c>
      <c r="E19" s="3" t="s">
        <v>31</v>
      </c>
      <c r="F19" s="3" t="s">
        <v>16</v>
      </c>
      <c r="G19" s="13">
        <v>1</v>
      </c>
      <c r="H19" s="71"/>
    </row>
    <row r="20" spans="2:8" ht="15" x14ac:dyDescent="0.25">
      <c r="B20" s="3" t="s">
        <v>30</v>
      </c>
      <c r="C20" s="3" t="s">
        <v>14</v>
      </c>
      <c r="D20" s="13">
        <v>0</v>
      </c>
      <c r="E20" s="3" t="s">
        <v>30</v>
      </c>
      <c r="F20" s="3" t="s">
        <v>13</v>
      </c>
      <c r="G20" s="13">
        <v>0</v>
      </c>
      <c r="H20" s="71"/>
    </row>
    <row r="21" spans="2:8" ht="15" x14ac:dyDescent="0.25">
      <c r="B21" s="3" t="s">
        <v>29</v>
      </c>
      <c r="C21" s="3" t="s">
        <v>18</v>
      </c>
      <c r="D21" s="13">
        <v>0</v>
      </c>
      <c r="E21" s="3" t="s">
        <v>29</v>
      </c>
      <c r="F21" s="3" t="s">
        <v>18</v>
      </c>
      <c r="G21" s="13">
        <v>0</v>
      </c>
      <c r="H21" s="71"/>
    </row>
    <row r="22" spans="2:8" ht="15" x14ac:dyDescent="0.25">
      <c r="B22" s="3" t="s">
        <v>28</v>
      </c>
      <c r="C22" s="3" t="s">
        <v>25</v>
      </c>
      <c r="D22" s="13">
        <v>0</v>
      </c>
      <c r="E22" s="3" t="s">
        <v>28</v>
      </c>
      <c r="F22" s="3" t="s">
        <v>25</v>
      </c>
      <c r="G22" s="13">
        <v>0</v>
      </c>
      <c r="H22" s="71"/>
    </row>
    <row r="23" spans="2:8" ht="15" x14ac:dyDescent="0.25">
      <c r="B23" s="3" t="s">
        <v>27</v>
      </c>
      <c r="C23" s="3" t="s">
        <v>26</v>
      </c>
      <c r="D23" s="13">
        <v>0</v>
      </c>
      <c r="E23" s="3" t="s">
        <v>27</v>
      </c>
      <c r="F23" s="3" t="s">
        <v>26</v>
      </c>
      <c r="G23" s="13">
        <v>0</v>
      </c>
      <c r="H23" s="71"/>
    </row>
    <row r="24" spans="2:8" ht="15" x14ac:dyDescent="0.25">
      <c r="B24" s="3" t="s">
        <v>24</v>
      </c>
      <c r="C24" s="3" t="s">
        <v>16</v>
      </c>
      <c r="D24" s="13">
        <v>0</v>
      </c>
      <c r="E24" s="3" t="s">
        <v>24</v>
      </c>
      <c r="F24" s="3" t="s">
        <v>16</v>
      </c>
      <c r="G24" s="13">
        <v>0</v>
      </c>
      <c r="H24" s="71"/>
    </row>
    <row r="25" spans="2:8" ht="15" x14ac:dyDescent="0.25">
      <c r="B25" s="3" t="s">
        <v>23</v>
      </c>
      <c r="C25" s="3" t="s">
        <v>16</v>
      </c>
      <c r="D25" s="13">
        <v>0</v>
      </c>
      <c r="E25" s="3" t="s">
        <v>23</v>
      </c>
      <c r="F25" s="3" t="s">
        <v>16</v>
      </c>
      <c r="G25" s="13">
        <v>0</v>
      </c>
      <c r="H25" s="71"/>
    </row>
    <row r="26" spans="2:8" ht="15" x14ac:dyDescent="0.25">
      <c r="B26" s="3" t="s">
        <v>22</v>
      </c>
      <c r="C26" s="3" t="s">
        <v>17</v>
      </c>
      <c r="D26" s="13">
        <v>0</v>
      </c>
      <c r="E26" s="3" t="s">
        <v>22</v>
      </c>
      <c r="F26" s="3" t="s">
        <v>17</v>
      </c>
      <c r="G26" s="13">
        <v>0</v>
      </c>
      <c r="H26" s="71"/>
    </row>
    <row r="27" spans="2:8" ht="15" x14ac:dyDescent="0.25">
      <c r="B27" s="3" t="s">
        <v>573</v>
      </c>
      <c r="C27" s="3" t="s">
        <v>25</v>
      </c>
      <c r="D27" s="13">
        <v>0</v>
      </c>
      <c r="E27" s="3" t="s">
        <v>580</v>
      </c>
      <c r="F27" s="3" t="s">
        <v>25</v>
      </c>
      <c r="G27" s="13">
        <v>0</v>
      </c>
      <c r="H27" s="71"/>
    </row>
    <row r="28" spans="2:8" ht="15" x14ac:dyDescent="0.25">
      <c r="B28" s="3" t="s">
        <v>574</v>
      </c>
      <c r="C28" s="3" t="s">
        <v>577</v>
      </c>
      <c r="D28" s="13">
        <v>0</v>
      </c>
      <c r="E28" s="3" t="s">
        <v>581</v>
      </c>
      <c r="F28" s="3" t="s">
        <v>577</v>
      </c>
      <c r="G28" s="13">
        <v>0</v>
      </c>
      <c r="H28" s="71"/>
    </row>
    <row r="29" spans="2:8" ht="15" x14ac:dyDescent="0.25">
      <c r="B29" s="3" t="s">
        <v>575</v>
      </c>
      <c r="C29" s="3" t="s">
        <v>26</v>
      </c>
      <c r="D29" s="13">
        <v>0</v>
      </c>
      <c r="E29" s="3" t="s">
        <v>582</v>
      </c>
      <c r="F29" s="3" t="s">
        <v>26</v>
      </c>
      <c r="G29" s="13">
        <v>0</v>
      </c>
      <c r="H29" s="71"/>
    </row>
    <row r="30" spans="2:8" ht="15" x14ac:dyDescent="0.25">
      <c r="B30" s="3" t="s">
        <v>602</v>
      </c>
      <c r="C30" s="3" t="s">
        <v>601</v>
      </c>
      <c r="D30" s="13">
        <v>0</v>
      </c>
      <c r="E30" s="3" t="s">
        <v>596</v>
      </c>
      <c r="F30" s="3" t="s">
        <v>601</v>
      </c>
      <c r="G30" s="13">
        <v>0</v>
      </c>
      <c r="H30" s="71"/>
    </row>
    <row r="31" spans="2:8" ht="15" x14ac:dyDescent="0.25">
      <c r="B31" s="3" t="s">
        <v>603</v>
      </c>
      <c r="C31" s="3" t="s">
        <v>601</v>
      </c>
      <c r="D31" s="13">
        <v>1</v>
      </c>
      <c r="E31" s="3" t="s">
        <v>597</v>
      </c>
      <c r="F31" s="3" t="s">
        <v>601</v>
      </c>
      <c r="G31" s="13">
        <v>1</v>
      </c>
      <c r="H31" s="71"/>
    </row>
    <row r="32" spans="2:8" ht="15" x14ac:dyDescent="0.25">
      <c r="B32" s="3" t="s">
        <v>604</v>
      </c>
      <c r="C32" s="3" t="s">
        <v>601</v>
      </c>
      <c r="D32" s="13">
        <v>1</v>
      </c>
      <c r="E32" s="3" t="s">
        <v>598</v>
      </c>
      <c r="F32" s="3" t="s">
        <v>601</v>
      </c>
      <c r="G32" s="13">
        <v>1</v>
      </c>
      <c r="H32" s="71"/>
    </row>
    <row r="33" spans="2:13" ht="18" customHeight="1" x14ac:dyDescent="0.25">
      <c r="B33" s="3" t="s">
        <v>605</v>
      </c>
      <c r="C33" s="3" t="s">
        <v>601</v>
      </c>
      <c r="D33" s="13">
        <v>0</v>
      </c>
      <c r="E33" s="3" t="s">
        <v>599</v>
      </c>
      <c r="F33" s="3" t="s">
        <v>601</v>
      </c>
      <c r="G33" s="13">
        <v>0</v>
      </c>
      <c r="H33" s="71"/>
    </row>
    <row r="34" spans="2:13" ht="15" x14ac:dyDescent="0.25">
      <c r="B34" s="3" t="s">
        <v>606</v>
      </c>
      <c r="C34" s="3" t="s">
        <v>601</v>
      </c>
      <c r="D34" s="13">
        <v>0</v>
      </c>
      <c r="E34" s="3" t="s">
        <v>600</v>
      </c>
      <c r="F34" s="3" t="s">
        <v>601</v>
      </c>
      <c r="G34" s="13">
        <v>0</v>
      </c>
      <c r="H34" s="71"/>
    </row>
    <row r="35" spans="2:13" ht="15" x14ac:dyDescent="0.25">
      <c r="B35" s="3" t="s">
        <v>21</v>
      </c>
      <c r="C35" s="3" t="s">
        <v>5</v>
      </c>
      <c r="D35" s="13">
        <v>0</v>
      </c>
      <c r="E35" s="3" t="s">
        <v>21</v>
      </c>
      <c r="F35" s="3" t="s">
        <v>5</v>
      </c>
      <c r="G35" s="13">
        <v>0</v>
      </c>
      <c r="H35" s="71"/>
      <c r="M35" s="1">
        <v>1</v>
      </c>
    </row>
    <row r="36" spans="2:13" ht="15" x14ac:dyDescent="0.15">
      <c r="B36" s="3"/>
      <c r="C36" s="3"/>
      <c r="D36" s="13"/>
      <c r="E36" s="3"/>
      <c r="F36" s="3"/>
      <c r="G36" s="3"/>
    </row>
    <row r="37" spans="2:13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13" ht="15" x14ac:dyDescent="0.15">
      <c r="B38" s="3"/>
      <c r="C38" s="7" t="s">
        <v>18</v>
      </c>
      <c r="D38" s="6">
        <f>D13+D18+D21+D26</f>
        <v>1</v>
      </c>
      <c r="E38" s="7"/>
      <c r="F38" s="7" t="s">
        <v>17</v>
      </c>
      <c r="G38" s="6">
        <f>G13+G18+G21+G26</f>
        <v>1</v>
      </c>
    </row>
    <row r="39" spans="2:13" ht="15" x14ac:dyDescent="0.15">
      <c r="B39" s="3"/>
      <c r="C39" s="7" t="s">
        <v>16</v>
      </c>
      <c r="D39" s="6">
        <f>D9+D11+D12+D15+D16+D24++D19+D25+D22+D27</f>
        <v>3</v>
      </c>
      <c r="E39" s="7"/>
      <c r="F39" s="7" t="s">
        <v>16</v>
      </c>
      <c r="G39" s="6">
        <f>G9+G11+G12+G15+G16+G24++G19+G25+G22+G27</f>
        <v>3</v>
      </c>
    </row>
    <row r="40" spans="2:13" ht="15" x14ac:dyDescent="0.15">
      <c r="B40" s="3"/>
      <c r="C40" s="7" t="s">
        <v>15</v>
      </c>
      <c r="D40" s="6">
        <f>D14+D23+D29</f>
        <v>0</v>
      </c>
      <c r="E40" s="7"/>
      <c r="F40" s="7" t="s">
        <v>15</v>
      </c>
      <c r="G40" s="6">
        <f>G14+G23+G29</f>
        <v>0</v>
      </c>
    </row>
    <row r="41" spans="2:13" ht="15" x14ac:dyDescent="0.15">
      <c r="B41" s="3"/>
      <c r="C41" s="7" t="s">
        <v>14</v>
      </c>
      <c r="D41" s="6">
        <f>D10+D17+D20</f>
        <v>1</v>
      </c>
      <c r="E41" s="7"/>
      <c r="F41" s="7" t="s">
        <v>13</v>
      </c>
      <c r="G41" s="6">
        <f>G10+G17+G20</f>
        <v>1</v>
      </c>
    </row>
    <row r="42" spans="2:13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13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13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13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13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13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13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>D35</f>
        <v>0</v>
      </c>
      <c r="E49" s="7"/>
      <c r="F49" s="7" t="s">
        <v>5</v>
      </c>
      <c r="G49" s="6">
        <f>G35</f>
        <v>0</v>
      </c>
    </row>
    <row r="50" spans="1:7" ht="15" x14ac:dyDescent="0.15">
      <c r="B50" s="8"/>
      <c r="C50" s="7" t="s">
        <v>4</v>
      </c>
      <c r="D50" s="6">
        <f>D30+D31+D32+D33+D34</f>
        <v>2</v>
      </c>
      <c r="E50" s="7"/>
      <c r="F50" s="7" t="s">
        <v>4</v>
      </c>
      <c r="G50" s="6">
        <f>G30+G31+G32+G33+G34</f>
        <v>2</v>
      </c>
    </row>
    <row r="51" spans="1:7" ht="15" x14ac:dyDescent="0.15">
      <c r="A51" s="5" t="s">
        <v>3</v>
      </c>
      <c r="B51" s="5">
        <v>59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148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89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0.60135135135135132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34" workbookViewId="0">
      <selection activeCell="B53" sqref="B53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8" ht="16.5" x14ac:dyDescent="0.15">
      <c r="B1" s="21" t="s">
        <v>52</v>
      </c>
      <c r="C1" s="21"/>
      <c r="D1" s="20" t="s">
        <v>51</v>
      </c>
      <c r="E1" s="19"/>
      <c r="F1" s="18"/>
      <c r="G1" s="18"/>
    </row>
    <row r="2" spans="2:8" ht="15" x14ac:dyDescent="0.15">
      <c r="B2" s="5" t="s">
        <v>50</v>
      </c>
      <c r="C2" s="3"/>
      <c r="D2" s="17" t="s">
        <v>49</v>
      </c>
      <c r="E2" s="16"/>
      <c r="F2" s="3"/>
      <c r="G2" s="3"/>
    </row>
    <row r="3" spans="2:8" ht="15" x14ac:dyDescent="0.15">
      <c r="B3" s="3" t="s">
        <v>48</v>
      </c>
      <c r="C3" s="3"/>
      <c r="D3" s="15">
        <v>184</v>
      </c>
      <c r="E3" s="14"/>
      <c r="F3" s="3"/>
      <c r="G3" s="3"/>
    </row>
    <row r="4" spans="2:8" ht="15" x14ac:dyDescent="0.15">
      <c r="B4" s="3" t="s">
        <v>47</v>
      </c>
      <c r="C4" s="3"/>
      <c r="D4" s="15">
        <v>331</v>
      </c>
      <c r="E4" s="14"/>
      <c r="F4" s="3"/>
      <c r="G4" s="3"/>
    </row>
    <row r="5" spans="2:8" ht="15" x14ac:dyDescent="0.15">
      <c r="B5" s="3" t="s">
        <v>46</v>
      </c>
      <c r="C5" s="3"/>
      <c r="D5" s="15">
        <v>2</v>
      </c>
      <c r="E5" s="14"/>
      <c r="F5" s="3"/>
      <c r="G5" s="3"/>
    </row>
    <row r="6" spans="2:8" ht="15" x14ac:dyDescent="0.15">
      <c r="B6" s="3" t="s">
        <v>45</v>
      </c>
      <c r="C6" s="3"/>
      <c r="D6" s="15">
        <v>2</v>
      </c>
      <c r="E6" s="14"/>
      <c r="F6" s="3"/>
      <c r="G6" s="3"/>
    </row>
    <row r="7" spans="2:8" ht="15" x14ac:dyDescent="0.15">
      <c r="B7" s="3"/>
      <c r="C7" s="3"/>
      <c r="D7" s="15"/>
      <c r="E7" s="14"/>
      <c r="F7" s="3"/>
      <c r="G7" s="3"/>
    </row>
    <row r="8" spans="2:8" ht="15" x14ac:dyDescent="0.15">
      <c r="B8" s="3" t="s">
        <v>44</v>
      </c>
      <c r="C8" s="3"/>
      <c r="D8" s="13">
        <f>SUM(D9:D35)</f>
        <v>10</v>
      </c>
      <c r="E8" s="3" t="s">
        <v>43</v>
      </c>
      <c r="F8" s="3"/>
      <c r="G8" s="13">
        <f>SUM(G9:G35)</f>
        <v>17</v>
      </c>
    </row>
    <row r="9" spans="2:8" ht="15" x14ac:dyDescent="0.25">
      <c r="B9" s="3" t="s">
        <v>42</v>
      </c>
      <c r="C9" s="3" t="s">
        <v>16</v>
      </c>
      <c r="D9" s="13">
        <v>0</v>
      </c>
      <c r="E9" s="3" t="s">
        <v>42</v>
      </c>
      <c r="F9" s="3" t="s">
        <v>16</v>
      </c>
      <c r="G9" s="13">
        <v>0</v>
      </c>
      <c r="H9" s="71"/>
    </row>
    <row r="10" spans="2:8" ht="15" x14ac:dyDescent="0.25">
      <c r="B10" s="3" t="s">
        <v>41</v>
      </c>
      <c r="C10" s="3" t="s">
        <v>13</v>
      </c>
      <c r="D10" s="13">
        <v>0</v>
      </c>
      <c r="E10" s="3" t="s">
        <v>40</v>
      </c>
      <c r="F10" s="3" t="s">
        <v>13</v>
      </c>
      <c r="G10" s="13">
        <v>1</v>
      </c>
      <c r="H10" s="71"/>
    </row>
    <row r="11" spans="2:8" ht="15" x14ac:dyDescent="0.25">
      <c r="B11" s="3" t="s">
        <v>39</v>
      </c>
      <c r="C11" s="3" t="s">
        <v>16</v>
      </c>
      <c r="D11" s="13">
        <v>0</v>
      </c>
      <c r="E11" s="3" t="s">
        <v>39</v>
      </c>
      <c r="F11" s="3" t="s">
        <v>16</v>
      </c>
      <c r="G11" s="13">
        <v>0</v>
      </c>
      <c r="H11" s="71"/>
    </row>
    <row r="12" spans="2:8" ht="15" x14ac:dyDescent="0.25">
      <c r="B12" s="3" t="s">
        <v>38</v>
      </c>
      <c r="C12" s="3" t="s">
        <v>16</v>
      </c>
      <c r="D12" s="13">
        <v>0</v>
      </c>
      <c r="E12" s="3" t="s">
        <v>38</v>
      </c>
      <c r="F12" s="3" t="s">
        <v>16</v>
      </c>
      <c r="G12" s="13">
        <v>0</v>
      </c>
      <c r="H12" s="71"/>
    </row>
    <row r="13" spans="2:8" ht="15" x14ac:dyDescent="0.25">
      <c r="B13" s="3" t="s">
        <v>37</v>
      </c>
      <c r="C13" s="3" t="s">
        <v>17</v>
      </c>
      <c r="D13" s="13">
        <v>0</v>
      </c>
      <c r="E13" s="3" t="s">
        <v>37</v>
      </c>
      <c r="F13" s="3" t="s">
        <v>17</v>
      </c>
      <c r="G13" s="13">
        <v>1</v>
      </c>
      <c r="H13" s="71"/>
    </row>
    <row r="14" spans="2:8" ht="15" x14ac:dyDescent="0.25">
      <c r="B14" s="3" t="s">
        <v>36</v>
      </c>
      <c r="C14" s="3" t="s">
        <v>15</v>
      </c>
      <c r="D14" s="13">
        <v>1</v>
      </c>
      <c r="E14" s="3" t="s">
        <v>36</v>
      </c>
      <c r="F14" s="3" t="s">
        <v>15</v>
      </c>
      <c r="G14" s="13">
        <v>1</v>
      </c>
      <c r="H14" s="71"/>
    </row>
    <row r="15" spans="2:8" ht="15" x14ac:dyDescent="0.25">
      <c r="B15" s="3" t="s">
        <v>35</v>
      </c>
      <c r="C15" s="3" t="s">
        <v>16</v>
      </c>
      <c r="D15" s="13">
        <v>2</v>
      </c>
      <c r="E15" s="3" t="s">
        <v>35</v>
      </c>
      <c r="F15" s="3" t="s">
        <v>16</v>
      </c>
      <c r="G15" s="13">
        <v>2</v>
      </c>
      <c r="H15" s="71"/>
    </row>
    <row r="16" spans="2:8" ht="15" x14ac:dyDescent="0.25">
      <c r="B16" s="3" t="s">
        <v>34</v>
      </c>
      <c r="C16" s="3" t="s">
        <v>16</v>
      </c>
      <c r="D16" s="13">
        <v>0</v>
      </c>
      <c r="E16" s="3" t="s">
        <v>34</v>
      </c>
      <c r="F16" s="3" t="s">
        <v>16</v>
      </c>
      <c r="G16" s="13">
        <v>2</v>
      </c>
      <c r="H16" s="71"/>
    </row>
    <row r="17" spans="2:8" ht="15" x14ac:dyDescent="0.25">
      <c r="B17" s="3" t="s">
        <v>33</v>
      </c>
      <c r="C17" s="3" t="s">
        <v>13</v>
      </c>
      <c r="D17" s="13">
        <v>2</v>
      </c>
      <c r="E17" s="3" t="s">
        <v>33</v>
      </c>
      <c r="F17" s="3" t="s">
        <v>13</v>
      </c>
      <c r="G17" s="13">
        <v>2</v>
      </c>
      <c r="H17" s="71"/>
    </row>
    <row r="18" spans="2:8" ht="15" x14ac:dyDescent="0.25">
      <c r="B18" s="3" t="s">
        <v>32</v>
      </c>
      <c r="C18" s="3" t="s">
        <v>18</v>
      </c>
      <c r="D18" s="13">
        <v>1</v>
      </c>
      <c r="E18" s="3" t="s">
        <v>32</v>
      </c>
      <c r="F18" s="3" t="s">
        <v>18</v>
      </c>
      <c r="G18" s="13">
        <v>1</v>
      </c>
      <c r="H18" s="71"/>
    </row>
    <row r="19" spans="2:8" ht="15" x14ac:dyDescent="0.25">
      <c r="B19" s="3" t="s">
        <v>31</v>
      </c>
      <c r="C19" s="3" t="s">
        <v>16</v>
      </c>
      <c r="D19" s="13">
        <v>0</v>
      </c>
      <c r="E19" s="3" t="s">
        <v>31</v>
      </c>
      <c r="F19" s="3" t="s">
        <v>16</v>
      </c>
      <c r="G19" s="13">
        <v>1</v>
      </c>
      <c r="H19" s="71"/>
    </row>
    <row r="20" spans="2:8" ht="15" x14ac:dyDescent="0.25">
      <c r="B20" s="3" t="s">
        <v>30</v>
      </c>
      <c r="C20" s="3" t="s">
        <v>14</v>
      </c>
      <c r="D20" s="13">
        <v>1</v>
      </c>
      <c r="E20" s="3" t="s">
        <v>30</v>
      </c>
      <c r="F20" s="3" t="s">
        <v>13</v>
      </c>
      <c r="G20" s="13">
        <v>1</v>
      </c>
      <c r="H20" s="71"/>
    </row>
    <row r="21" spans="2:8" ht="15" x14ac:dyDescent="0.25">
      <c r="B21" s="3" t="s">
        <v>29</v>
      </c>
      <c r="C21" s="3" t="s">
        <v>18</v>
      </c>
      <c r="D21" s="13">
        <v>0</v>
      </c>
      <c r="E21" s="3" t="s">
        <v>29</v>
      </c>
      <c r="F21" s="3" t="s">
        <v>18</v>
      </c>
      <c r="G21" s="13">
        <v>0</v>
      </c>
      <c r="H21" s="71"/>
    </row>
    <row r="22" spans="2:8" ht="15" x14ac:dyDescent="0.25">
      <c r="B22" s="3" t="s">
        <v>28</v>
      </c>
      <c r="C22" s="3" t="s">
        <v>25</v>
      </c>
      <c r="D22" s="13">
        <v>0</v>
      </c>
      <c r="E22" s="3" t="s">
        <v>28</v>
      </c>
      <c r="F22" s="3" t="s">
        <v>25</v>
      </c>
      <c r="G22" s="13">
        <v>0</v>
      </c>
      <c r="H22" s="71"/>
    </row>
    <row r="23" spans="2:8" ht="15" x14ac:dyDescent="0.25">
      <c r="B23" s="3" t="s">
        <v>27</v>
      </c>
      <c r="C23" s="3" t="s">
        <v>26</v>
      </c>
      <c r="D23" s="13">
        <v>0</v>
      </c>
      <c r="E23" s="3" t="s">
        <v>27</v>
      </c>
      <c r="F23" s="3" t="s">
        <v>26</v>
      </c>
      <c r="G23" s="13">
        <v>0</v>
      </c>
      <c r="H23" s="71"/>
    </row>
    <row r="24" spans="2:8" ht="15" x14ac:dyDescent="0.25">
      <c r="B24" s="3" t="s">
        <v>24</v>
      </c>
      <c r="C24" s="3" t="s">
        <v>16</v>
      </c>
      <c r="D24" s="13">
        <v>0</v>
      </c>
      <c r="E24" s="3" t="s">
        <v>24</v>
      </c>
      <c r="F24" s="3" t="s">
        <v>16</v>
      </c>
      <c r="G24" s="13">
        <v>0</v>
      </c>
      <c r="H24" s="71"/>
    </row>
    <row r="25" spans="2:8" ht="15" x14ac:dyDescent="0.25">
      <c r="B25" s="3" t="s">
        <v>23</v>
      </c>
      <c r="C25" s="3" t="s">
        <v>16</v>
      </c>
      <c r="D25" s="13">
        <v>0</v>
      </c>
      <c r="E25" s="3" t="s">
        <v>23</v>
      </c>
      <c r="F25" s="3" t="s">
        <v>16</v>
      </c>
      <c r="G25" s="13">
        <v>0</v>
      </c>
      <c r="H25" s="71"/>
    </row>
    <row r="26" spans="2:8" ht="15" x14ac:dyDescent="0.25">
      <c r="B26" s="3" t="s">
        <v>22</v>
      </c>
      <c r="C26" s="3" t="s">
        <v>17</v>
      </c>
      <c r="D26" s="13">
        <v>0</v>
      </c>
      <c r="E26" s="3" t="s">
        <v>22</v>
      </c>
      <c r="F26" s="3" t="s">
        <v>17</v>
      </c>
      <c r="G26" s="13">
        <v>0</v>
      </c>
      <c r="H26" s="71"/>
    </row>
    <row r="27" spans="2:8" ht="15" x14ac:dyDescent="0.25">
      <c r="B27" s="3" t="s">
        <v>573</v>
      </c>
      <c r="C27" s="3" t="s">
        <v>25</v>
      </c>
      <c r="D27" s="13">
        <v>2</v>
      </c>
      <c r="E27" s="3" t="s">
        <v>580</v>
      </c>
      <c r="F27" s="3" t="s">
        <v>25</v>
      </c>
      <c r="G27" s="13">
        <v>2</v>
      </c>
      <c r="H27" s="71"/>
    </row>
    <row r="28" spans="2:8" ht="15" x14ac:dyDescent="0.25">
      <c r="B28" s="3" t="s">
        <v>574</v>
      </c>
      <c r="C28" s="3" t="s">
        <v>577</v>
      </c>
      <c r="D28" s="13">
        <v>0</v>
      </c>
      <c r="E28" s="3" t="s">
        <v>581</v>
      </c>
      <c r="F28" s="3" t="s">
        <v>577</v>
      </c>
      <c r="G28" s="13">
        <v>0</v>
      </c>
      <c r="H28" s="71"/>
    </row>
    <row r="29" spans="2:8" ht="15" x14ac:dyDescent="0.25">
      <c r="B29" s="3" t="s">
        <v>575</v>
      </c>
      <c r="C29" s="3" t="s">
        <v>26</v>
      </c>
      <c r="D29" s="13">
        <v>0</v>
      </c>
      <c r="E29" s="3" t="s">
        <v>582</v>
      </c>
      <c r="F29" s="3" t="s">
        <v>26</v>
      </c>
      <c r="G29" s="13">
        <v>0</v>
      </c>
      <c r="H29" s="71"/>
    </row>
    <row r="30" spans="2:8" ht="15" x14ac:dyDescent="0.25">
      <c r="B30" s="3" t="s">
        <v>602</v>
      </c>
      <c r="C30" s="3" t="s">
        <v>601</v>
      </c>
      <c r="D30" s="13">
        <v>0</v>
      </c>
      <c r="E30" s="3" t="s">
        <v>596</v>
      </c>
      <c r="F30" s="3" t="s">
        <v>601</v>
      </c>
      <c r="G30" s="13">
        <v>0</v>
      </c>
      <c r="H30" s="71"/>
    </row>
    <row r="31" spans="2:8" ht="15" x14ac:dyDescent="0.25">
      <c r="B31" s="3" t="s">
        <v>603</v>
      </c>
      <c r="C31" s="3" t="s">
        <v>601</v>
      </c>
      <c r="D31" s="13">
        <v>0</v>
      </c>
      <c r="E31" s="3" t="s">
        <v>597</v>
      </c>
      <c r="F31" s="3" t="s">
        <v>601</v>
      </c>
      <c r="G31" s="13">
        <v>1</v>
      </c>
      <c r="H31" s="71"/>
    </row>
    <row r="32" spans="2:8" ht="15" x14ac:dyDescent="0.25">
      <c r="B32" s="3" t="s">
        <v>604</v>
      </c>
      <c r="C32" s="3" t="s">
        <v>601</v>
      </c>
      <c r="D32" s="13">
        <v>1</v>
      </c>
      <c r="E32" s="3" t="s">
        <v>598</v>
      </c>
      <c r="F32" s="3" t="s">
        <v>601</v>
      </c>
      <c r="G32" s="13">
        <v>2</v>
      </c>
      <c r="H32" s="71"/>
    </row>
    <row r="33" spans="2:13" ht="18" customHeight="1" x14ac:dyDescent="0.25">
      <c r="B33" s="3" t="s">
        <v>605</v>
      </c>
      <c r="C33" s="3" t="s">
        <v>601</v>
      </c>
      <c r="D33" s="13">
        <v>0</v>
      </c>
      <c r="E33" s="3" t="s">
        <v>599</v>
      </c>
      <c r="F33" s="3" t="s">
        <v>601</v>
      </c>
      <c r="G33" s="13">
        <v>0</v>
      </c>
      <c r="H33" s="71"/>
    </row>
    <row r="34" spans="2:13" ht="15" x14ac:dyDescent="0.25">
      <c r="B34" s="3" t="s">
        <v>606</v>
      </c>
      <c r="C34" s="3" t="s">
        <v>601</v>
      </c>
      <c r="D34" s="13">
        <v>0</v>
      </c>
      <c r="E34" s="3" t="s">
        <v>600</v>
      </c>
      <c r="F34" s="3" t="s">
        <v>601</v>
      </c>
      <c r="G34" s="13">
        <v>0</v>
      </c>
      <c r="H34" s="71"/>
    </row>
    <row r="35" spans="2:13" ht="15" x14ac:dyDescent="0.25">
      <c r="B35" s="3" t="s">
        <v>21</v>
      </c>
      <c r="C35" s="3" t="s">
        <v>5</v>
      </c>
      <c r="D35" s="13">
        <v>0</v>
      </c>
      <c r="E35" s="3" t="s">
        <v>21</v>
      </c>
      <c r="F35" s="3" t="s">
        <v>5</v>
      </c>
      <c r="G35" s="13">
        <v>0</v>
      </c>
      <c r="H35" s="71"/>
      <c r="M35" s="1">
        <v>1</v>
      </c>
    </row>
    <row r="36" spans="2:13" ht="15" x14ac:dyDescent="0.15">
      <c r="B36" s="3"/>
      <c r="C36" s="3"/>
      <c r="D36" s="13"/>
      <c r="E36" s="3"/>
      <c r="F36" s="3"/>
      <c r="G36" s="3"/>
    </row>
    <row r="37" spans="2:13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13" ht="15" x14ac:dyDescent="0.15">
      <c r="B38" s="3"/>
      <c r="C38" s="7" t="s">
        <v>18</v>
      </c>
      <c r="D38" s="6">
        <f>D13+D18+D21+D26</f>
        <v>1</v>
      </c>
      <c r="E38" s="7"/>
      <c r="F38" s="7" t="s">
        <v>17</v>
      </c>
      <c r="G38" s="6">
        <f>G13+G18+G21+G26</f>
        <v>2</v>
      </c>
    </row>
    <row r="39" spans="2:13" ht="15" x14ac:dyDescent="0.15">
      <c r="B39" s="3"/>
      <c r="C39" s="7" t="s">
        <v>16</v>
      </c>
      <c r="D39" s="6">
        <f>D9+D11+D12+D15+D16+D24++D19+D25+D22+D27</f>
        <v>4</v>
      </c>
      <c r="E39" s="7"/>
      <c r="F39" s="7" t="s">
        <v>16</v>
      </c>
      <c r="G39" s="6">
        <f>G9+G11+G12+G15+G16+G24++G19+G25+G22+G27</f>
        <v>7</v>
      </c>
    </row>
    <row r="40" spans="2:13" ht="15" x14ac:dyDescent="0.15">
      <c r="B40" s="3"/>
      <c r="C40" s="7" t="s">
        <v>15</v>
      </c>
      <c r="D40" s="6">
        <f>D14+D23+D29</f>
        <v>1</v>
      </c>
      <c r="E40" s="7"/>
      <c r="F40" s="7" t="s">
        <v>15</v>
      </c>
      <c r="G40" s="6">
        <f>G14+G23+G29</f>
        <v>1</v>
      </c>
    </row>
    <row r="41" spans="2:13" ht="15" x14ac:dyDescent="0.15">
      <c r="B41" s="3"/>
      <c r="C41" s="7" t="s">
        <v>14</v>
      </c>
      <c r="D41" s="6">
        <f>D10+D17+D20</f>
        <v>3</v>
      </c>
      <c r="E41" s="7"/>
      <c r="F41" s="7" t="s">
        <v>13</v>
      </c>
      <c r="G41" s="6">
        <f>G10+G17+G20</f>
        <v>4</v>
      </c>
    </row>
    <row r="42" spans="2:13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13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13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13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13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13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13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0</v>
      </c>
    </row>
    <row r="49" spans="1:7" ht="15" x14ac:dyDescent="0.15">
      <c r="B49" s="3"/>
      <c r="C49" s="7" t="s">
        <v>5</v>
      </c>
      <c r="D49" s="6">
        <f>D35</f>
        <v>0</v>
      </c>
      <c r="E49" s="7"/>
      <c r="F49" s="7" t="s">
        <v>5</v>
      </c>
      <c r="G49" s="6">
        <f>G35</f>
        <v>0</v>
      </c>
    </row>
    <row r="50" spans="1:7" ht="15" x14ac:dyDescent="0.15">
      <c r="B50" s="8"/>
      <c r="C50" s="7" t="s">
        <v>4</v>
      </c>
      <c r="D50" s="6">
        <f>D30+D31+D32+D33+D34</f>
        <v>1</v>
      </c>
      <c r="E50" s="7"/>
      <c r="F50" s="7" t="s">
        <v>4</v>
      </c>
      <c r="G50" s="6">
        <f>G30+G31+G32+G33+G34</f>
        <v>3</v>
      </c>
    </row>
    <row r="51" spans="1:7" ht="15" x14ac:dyDescent="0.15">
      <c r="A51" s="5" t="s">
        <v>3</v>
      </c>
      <c r="B51" s="5">
        <v>83.5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221.17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137.66999999999999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0.6224623592711489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25" workbookViewId="0">
      <selection activeCell="D38" sqref="D38:D5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8" ht="16.5" x14ac:dyDescent="0.15">
      <c r="B1" s="21" t="s">
        <v>52</v>
      </c>
      <c r="C1" s="21"/>
      <c r="D1" s="20" t="s">
        <v>51</v>
      </c>
      <c r="E1" s="19"/>
      <c r="F1" s="18"/>
      <c r="G1" s="18"/>
    </row>
    <row r="2" spans="2:8" ht="15" x14ac:dyDescent="0.15">
      <c r="B2" s="5" t="s">
        <v>50</v>
      </c>
      <c r="C2" s="3"/>
      <c r="D2" s="17" t="s">
        <v>49</v>
      </c>
      <c r="E2" s="16"/>
      <c r="F2" s="3"/>
      <c r="G2" s="3"/>
    </row>
    <row r="3" spans="2:8" ht="15" x14ac:dyDescent="0.15">
      <c r="B3" s="3" t="s">
        <v>48</v>
      </c>
      <c r="C3" s="3"/>
      <c r="D3" s="15">
        <v>184</v>
      </c>
      <c r="E3" s="14"/>
      <c r="F3" s="3"/>
      <c r="G3" s="3"/>
    </row>
    <row r="4" spans="2:8" ht="15" x14ac:dyDescent="0.15">
      <c r="B4" s="3" t="s">
        <v>47</v>
      </c>
      <c r="C4" s="3"/>
      <c r="D4" s="15">
        <v>331</v>
      </c>
      <c r="E4" s="14"/>
      <c r="F4" s="3"/>
      <c r="G4" s="3"/>
    </row>
    <row r="5" spans="2:8" ht="15" x14ac:dyDescent="0.15">
      <c r="B5" s="3" t="s">
        <v>46</v>
      </c>
      <c r="C5" s="3"/>
      <c r="D5" s="15">
        <v>2</v>
      </c>
      <c r="E5" s="14"/>
      <c r="F5" s="3"/>
      <c r="G5" s="3"/>
    </row>
    <row r="6" spans="2:8" ht="15" x14ac:dyDescent="0.15">
      <c r="B6" s="3" t="s">
        <v>45</v>
      </c>
      <c r="C6" s="3"/>
      <c r="D6" s="15">
        <v>2</v>
      </c>
      <c r="E6" s="14"/>
      <c r="F6" s="3"/>
      <c r="G6" s="3"/>
    </row>
    <row r="7" spans="2:8" ht="15" x14ac:dyDescent="0.15">
      <c r="B7" s="3"/>
      <c r="C7" s="3"/>
      <c r="D7" s="15"/>
      <c r="E7" s="14"/>
      <c r="F7" s="3"/>
      <c r="G7" s="3"/>
    </row>
    <row r="8" spans="2:8" ht="15" x14ac:dyDescent="0.15">
      <c r="B8" s="3" t="s">
        <v>44</v>
      </c>
      <c r="C8" s="3"/>
      <c r="D8" s="13">
        <f>SUM(D9:D35)</f>
        <v>7</v>
      </c>
      <c r="E8" s="3" t="s">
        <v>43</v>
      </c>
      <c r="F8" s="3"/>
      <c r="G8" s="13">
        <f>SUM(G9:G35)</f>
        <v>24</v>
      </c>
    </row>
    <row r="9" spans="2:8" ht="15" x14ac:dyDescent="0.25">
      <c r="B9" s="3" t="s">
        <v>42</v>
      </c>
      <c r="C9" s="3" t="s">
        <v>16</v>
      </c>
      <c r="D9" s="13">
        <v>0</v>
      </c>
      <c r="E9" s="3" t="s">
        <v>42</v>
      </c>
      <c r="F9" s="3" t="s">
        <v>16</v>
      </c>
      <c r="G9" s="13">
        <v>0</v>
      </c>
      <c r="H9" s="71"/>
    </row>
    <row r="10" spans="2:8" ht="15" x14ac:dyDescent="0.25">
      <c r="B10" s="3" t="s">
        <v>41</v>
      </c>
      <c r="C10" s="3" t="s">
        <v>13</v>
      </c>
      <c r="D10" s="13">
        <v>0</v>
      </c>
      <c r="E10" s="3" t="s">
        <v>40</v>
      </c>
      <c r="F10" s="3" t="s">
        <v>13</v>
      </c>
      <c r="G10" s="13">
        <v>1</v>
      </c>
      <c r="H10" s="71"/>
    </row>
    <row r="11" spans="2:8" ht="15" x14ac:dyDescent="0.25">
      <c r="B11" s="3" t="s">
        <v>39</v>
      </c>
      <c r="C11" s="3" t="s">
        <v>16</v>
      </c>
      <c r="D11" s="13">
        <v>0</v>
      </c>
      <c r="E11" s="3" t="s">
        <v>39</v>
      </c>
      <c r="F11" s="3" t="s">
        <v>16</v>
      </c>
      <c r="G11" s="13">
        <v>0</v>
      </c>
      <c r="H11" s="71"/>
    </row>
    <row r="12" spans="2:8" ht="15" x14ac:dyDescent="0.25">
      <c r="B12" s="3" t="s">
        <v>38</v>
      </c>
      <c r="C12" s="3" t="s">
        <v>16</v>
      </c>
      <c r="D12" s="13">
        <v>0</v>
      </c>
      <c r="E12" s="3" t="s">
        <v>38</v>
      </c>
      <c r="F12" s="3" t="s">
        <v>16</v>
      </c>
      <c r="G12" s="13">
        <v>0</v>
      </c>
      <c r="H12" s="71"/>
    </row>
    <row r="13" spans="2:8" ht="15" x14ac:dyDescent="0.25">
      <c r="B13" s="3" t="s">
        <v>37</v>
      </c>
      <c r="C13" s="3" t="s">
        <v>17</v>
      </c>
      <c r="D13" s="13">
        <v>0</v>
      </c>
      <c r="E13" s="3" t="s">
        <v>37</v>
      </c>
      <c r="F13" s="3" t="s">
        <v>17</v>
      </c>
      <c r="G13" s="13">
        <v>1</v>
      </c>
      <c r="H13" s="71"/>
    </row>
    <row r="14" spans="2:8" ht="15" x14ac:dyDescent="0.25">
      <c r="B14" s="3" t="s">
        <v>36</v>
      </c>
      <c r="C14" s="3" t="s">
        <v>15</v>
      </c>
      <c r="D14" s="13">
        <v>2</v>
      </c>
      <c r="E14" s="3" t="s">
        <v>36</v>
      </c>
      <c r="F14" s="3" t="s">
        <v>15</v>
      </c>
      <c r="G14" s="13">
        <v>3</v>
      </c>
      <c r="H14" s="71"/>
    </row>
    <row r="15" spans="2:8" ht="15" x14ac:dyDescent="0.25">
      <c r="B15" s="3" t="s">
        <v>35</v>
      </c>
      <c r="C15" s="3" t="s">
        <v>16</v>
      </c>
      <c r="D15" s="13">
        <v>0</v>
      </c>
      <c r="E15" s="3" t="s">
        <v>35</v>
      </c>
      <c r="F15" s="3" t="s">
        <v>16</v>
      </c>
      <c r="G15" s="13">
        <v>2</v>
      </c>
      <c r="H15" s="71"/>
    </row>
    <row r="16" spans="2:8" ht="15" x14ac:dyDescent="0.25">
      <c r="B16" s="3" t="s">
        <v>34</v>
      </c>
      <c r="C16" s="3" t="s">
        <v>16</v>
      </c>
      <c r="D16" s="13">
        <v>1</v>
      </c>
      <c r="E16" s="3" t="s">
        <v>34</v>
      </c>
      <c r="F16" s="3" t="s">
        <v>16</v>
      </c>
      <c r="G16" s="13">
        <v>3</v>
      </c>
      <c r="H16" s="71"/>
    </row>
    <row r="17" spans="2:8" ht="15" x14ac:dyDescent="0.25">
      <c r="B17" s="3" t="s">
        <v>33</v>
      </c>
      <c r="C17" s="3" t="s">
        <v>13</v>
      </c>
      <c r="D17" s="13">
        <v>0</v>
      </c>
      <c r="E17" s="3" t="s">
        <v>33</v>
      </c>
      <c r="F17" s="3" t="s">
        <v>13</v>
      </c>
      <c r="G17" s="13">
        <v>2</v>
      </c>
      <c r="H17" s="71"/>
    </row>
    <row r="18" spans="2:8" ht="15" x14ac:dyDescent="0.25">
      <c r="B18" s="3" t="s">
        <v>32</v>
      </c>
      <c r="C18" s="3" t="s">
        <v>18</v>
      </c>
      <c r="D18" s="13">
        <v>0</v>
      </c>
      <c r="E18" s="3" t="s">
        <v>32</v>
      </c>
      <c r="F18" s="3" t="s">
        <v>18</v>
      </c>
      <c r="G18" s="13">
        <v>1</v>
      </c>
      <c r="H18" s="71"/>
    </row>
    <row r="19" spans="2:8" ht="15" x14ac:dyDescent="0.25">
      <c r="B19" s="3" t="s">
        <v>31</v>
      </c>
      <c r="C19" s="3" t="s">
        <v>16</v>
      </c>
      <c r="D19" s="13">
        <v>1</v>
      </c>
      <c r="E19" s="3" t="s">
        <v>31</v>
      </c>
      <c r="F19" s="3" t="s">
        <v>16</v>
      </c>
      <c r="G19" s="13">
        <v>2</v>
      </c>
      <c r="H19" s="71"/>
    </row>
    <row r="20" spans="2:8" ht="15" x14ac:dyDescent="0.25">
      <c r="B20" s="3" t="s">
        <v>30</v>
      </c>
      <c r="C20" s="3" t="s">
        <v>14</v>
      </c>
      <c r="D20" s="13">
        <v>0</v>
      </c>
      <c r="E20" s="3" t="s">
        <v>30</v>
      </c>
      <c r="F20" s="3" t="s">
        <v>13</v>
      </c>
      <c r="G20" s="13">
        <v>1</v>
      </c>
      <c r="H20" s="71"/>
    </row>
    <row r="21" spans="2:8" ht="15" x14ac:dyDescent="0.25">
      <c r="B21" s="3" t="s">
        <v>29</v>
      </c>
      <c r="C21" s="3" t="s">
        <v>18</v>
      </c>
      <c r="D21" s="13">
        <v>0</v>
      </c>
      <c r="E21" s="3" t="s">
        <v>29</v>
      </c>
      <c r="F21" s="3" t="s">
        <v>18</v>
      </c>
      <c r="G21" s="13">
        <v>0</v>
      </c>
      <c r="H21" s="71"/>
    </row>
    <row r="22" spans="2:8" ht="15" x14ac:dyDescent="0.25">
      <c r="B22" s="3" t="s">
        <v>28</v>
      </c>
      <c r="C22" s="3" t="s">
        <v>25</v>
      </c>
      <c r="D22" s="13">
        <v>0</v>
      </c>
      <c r="E22" s="3" t="s">
        <v>28</v>
      </c>
      <c r="F22" s="3" t="s">
        <v>25</v>
      </c>
      <c r="G22" s="13">
        <v>0</v>
      </c>
      <c r="H22" s="71"/>
    </row>
    <row r="23" spans="2:8" ht="15" x14ac:dyDescent="0.25">
      <c r="B23" s="3" t="s">
        <v>27</v>
      </c>
      <c r="C23" s="3" t="s">
        <v>26</v>
      </c>
      <c r="D23" s="13">
        <v>0</v>
      </c>
      <c r="E23" s="3" t="s">
        <v>27</v>
      </c>
      <c r="F23" s="3" t="s">
        <v>26</v>
      </c>
      <c r="G23" s="13">
        <v>0</v>
      </c>
      <c r="H23" s="71"/>
    </row>
    <row r="24" spans="2:8" ht="15" x14ac:dyDescent="0.25">
      <c r="B24" s="3" t="s">
        <v>24</v>
      </c>
      <c r="C24" s="3" t="s">
        <v>16</v>
      </c>
      <c r="D24" s="13">
        <v>0</v>
      </c>
      <c r="E24" s="3" t="s">
        <v>24</v>
      </c>
      <c r="F24" s="3" t="s">
        <v>16</v>
      </c>
      <c r="G24" s="13">
        <v>0</v>
      </c>
      <c r="H24" s="71"/>
    </row>
    <row r="25" spans="2:8" ht="15" x14ac:dyDescent="0.25">
      <c r="B25" s="3" t="s">
        <v>23</v>
      </c>
      <c r="C25" s="3" t="s">
        <v>16</v>
      </c>
      <c r="D25" s="13">
        <v>1</v>
      </c>
      <c r="E25" s="3" t="s">
        <v>23</v>
      </c>
      <c r="F25" s="3" t="s">
        <v>16</v>
      </c>
      <c r="G25" s="13">
        <v>1</v>
      </c>
      <c r="H25" s="71"/>
    </row>
    <row r="26" spans="2:8" ht="15" x14ac:dyDescent="0.25">
      <c r="B26" s="3" t="s">
        <v>22</v>
      </c>
      <c r="C26" s="3" t="s">
        <v>17</v>
      </c>
      <c r="D26" s="13">
        <v>0</v>
      </c>
      <c r="E26" s="3" t="s">
        <v>22</v>
      </c>
      <c r="F26" s="3" t="s">
        <v>17</v>
      </c>
      <c r="G26" s="13">
        <v>0</v>
      </c>
      <c r="H26" s="71"/>
    </row>
    <row r="27" spans="2:8" ht="15" x14ac:dyDescent="0.25">
      <c r="B27" s="3" t="s">
        <v>573</v>
      </c>
      <c r="C27" s="3" t="s">
        <v>25</v>
      </c>
      <c r="D27" s="13">
        <v>0</v>
      </c>
      <c r="E27" s="3" t="s">
        <v>580</v>
      </c>
      <c r="F27" s="3" t="s">
        <v>25</v>
      </c>
      <c r="G27" s="13">
        <v>2</v>
      </c>
      <c r="H27" s="71"/>
    </row>
    <row r="28" spans="2:8" ht="15" x14ac:dyDescent="0.25">
      <c r="B28" s="3" t="s">
        <v>574</v>
      </c>
      <c r="C28" s="3" t="s">
        <v>577</v>
      </c>
      <c r="D28" s="13">
        <v>1</v>
      </c>
      <c r="E28" s="3" t="s">
        <v>581</v>
      </c>
      <c r="F28" s="3" t="s">
        <v>577</v>
      </c>
      <c r="G28" s="13">
        <v>1</v>
      </c>
      <c r="H28" s="71"/>
    </row>
    <row r="29" spans="2:8" ht="15" x14ac:dyDescent="0.25">
      <c r="B29" s="3" t="s">
        <v>575</v>
      </c>
      <c r="C29" s="3" t="s">
        <v>26</v>
      </c>
      <c r="D29" s="13">
        <v>0</v>
      </c>
      <c r="E29" s="3" t="s">
        <v>582</v>
      </c>
      <c r="F29" s="3" t="s">
        <v>26</v>
      </c>
      <c r="G29" s="13">
        <v>0</v>
      </c>
      <c r="H29" s="71"/>
    </row>
    <row r="30" spans="2:8" ht="15" x14ac:dyDescent="0.25">
      <c r="B30" s="3" t="s">
        <v>602</v>
      </c>
      <c r="C30" s="3" t="s">
        <v>601</v>
      </c>
      <c r="D30" s="13">
        <v>0</v>
      </c>
      <c r="E30" s="3" t="s">
        <v>596</v>
      </c>
      <c r="F30" s="3" t="s">
        <v>601</v>
      </c>
      <c r="G30" s="13">
        <v>0</v>
      </c>
      <c r="H30" s="71"/>
    </row>
    <row r="31" spans="2:8" ht="15" x14ac:dyDescent="0.25">
      <c r="B31" s="3" t="s">
        <v>603</v>
      </c>
      <c r="C31" s="3" t="s">
        <v>601</v>
      </c>
      <c r="D31" s="13">
        <v>0</v>
      </c>
      <c r="E31" s="3" t="s">
        <v>597</v>
      </c>
      <c r="F31" s="3" t="s">
        <v>601</v>
      </c>
      <c r="G31" s="13">
        <v>1</v>
      </c>
      <c r="H31" s="71"/>
    </row>
    <row r="32" spans="2:8" ht="15" x14ac:dyDescent="0.25">
      <c r="B32" s="3" t="s">
        <v>604</v>
      </c>
      <c r="C32" s="3" t="s">
        <v>601</v>
      </c>
      <c r="D32" s="13">
        <v>1</v>
      </c>
      <c r="E32" s="3" t="s">
        <v>598</v>
      </c>
      <c r="F32" s="3" t="s">
        <v>601</v>
      </c>
      <c r="G32" s="13">
        <v>3</v>
      </c>
      <c r="H32" s="71"/>
    </row>
    <row r="33" spans="2:13" ht="18" customHeight="1" x14ac:dyDescent="0.25">
      <c r="B33" s="3" t="s">
        <v>605</v>
      </c>
      <c r="C33" s="3" t="s">
        <v>601</v>
      </c>
      <c r="D33" s="13">
        <v>0</v>
      </c>
      <c r="E33" s="3" t="s">
        <v>599</v>
      </c>
      <c r="F33" s="3" t="s">
        <v>601</v>
      </c>
      <c r="G33" s="13">
        <v>0</v>
      </c>
      <c r="H33" s="71"/>
    </row>
    <row r="34" spans="2:13" ht="15" x14ac:dyDescent="0.25">
      <c r="B34" s="3" t="s">
        <v>606</v>
      </c>
      <c r="C34" s="3" t="s">
        <v>601</v>
      </c>
      <c r="D34" s="13">
        <v>0</v>
      </c>
      <c r="E34" s="3" t="s">
        <v>600</v>
      </c>
      <c r="F34" s="3" t="s">
        <v>601</v>
      </c>
      <c r="G34" s="13">
        <v>0</v>
      </c>
      <c r="H34" s="71"/>
    </row>
    <row r="35" spans="2:13" ht="15" x14ac:dyDescent="0.25">
      <c r="B35" s="3" t="s">
        <v>21</v>
      </c>
      <c r="C35" s="3" t="s">
        <v>5</v>
      </c>
      <c r="D35" s="13">
        <v>0</v>
      </c>
      <c r="E35" s="3" t="s">
        <v>21</v>
      </c>
      <c r="F35" s="3" t="s">
        <v>5</v>
      </c>
      <c r="G35" s="13">
        <v>0</v>
      </c>
      <c r="H35" s="71"/>
      <c r="M35" s="1">
        <v>1</v>
      </c>
    </row>
    <row r="36" spans="2:13" ht="15" x14ac:dyDescent="0.15">
      <c r="B36" s="3"/>
      <c r="C36" s="3"/>
      <c r="D36" s="13"/>
      <c r="E36" s="3"/>
      <c r="F36" s="3"/>
      <c r="G36" s="3"/>
    </row>
    <row r="37" spans="2:13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13" ht="15" x14ac:dyDescent="0.15">
      <c r="B38" s="3"/>
      <c r="C38" s="7" t="s">
        <v>18</v>
      </c>
      <c r="D38" s="6">
        <f>D13+D18+D21+D26</f>
        <v>0</v>
      </c>
      <c r="E38" s="7"/>
      <c r="F38" s="7" t="s">
        <v>17</v>
      </c>
      <c r="G38" s="6">
        <f>G13+G18+G21+G26</f>
        <v>2</v>
      </c>
    </row>
    <row r="39" spans="2:13" ht="15" x14ac:dyDescent="0.15">
      <c r="B39" s="3"/>
      <c r="C39" s="7" t="s">
        <v>16</v>
      </c>
      <c r="D39" s="6">
        <f>D9+D11+D12+D15+D16+D24++D19+D25+D22+D27</f>
        <v>3</v>
      </c>
      <c r="E39" s="7"/>
      <c r="F39" s="7" t="s">
        <v>16</v>
      </c>
      <c r="G39" s="6">
        <f>G9+G11+G12+G15+G16+G24++G19+G25+G22+G27</f>
        <v>10</v>
      </c>
    </row>
    <row r="40" spans="2:13" ht="15" x14ac:dyDescent="0.15">
      <c r="B40" s="3"/>
      <c r="C40" s="7" t="s">
        <v>15</v>
      </c>
      <c r="D40" s="6">
        <f>D14+D23+D29</f>
        <v>2</v>
      </c>
      <c r="E40" s="7"/>
      <c r="F40" s="7" t="s">
        <v>15</v>
      </c>
      <c r="G40" s="6">
        <f>G14+G23+G29</f>
        <v>3</v>
      </c>
    </row>
    <row r="41" spans="2:13" ht="15" x14ac:dyDescent="0.15">
      <c r="B41" s="3"/>
      <c r="C41" s="7" t="s">
        <v>14</v>
      </c>
      <c r="D41" s="6">
        <f>D10+D17+D20</f>
        <v>0</v>
      </c>
      <c r="E41" s="7"/>
      <c r="F41" s="7" t="s">
        <v>13</v>
      </c>
      <c r="G41" s="6">
        <f>G10+G17+G20</f>
        <v>4</v>
      </c>
    </row>
    <row r="42" spans="2:13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13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13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13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13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13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13" ht="15" x14ac:dyDescent="0.15">
      <c r="B48" s="3"/>
      <c r="C48" s="7" t="s">
        <v>6</v>
      </c>
      <c r="D48" s="6">
        <f>D28</f>
        <v>1</v>
      </c>
      <c r="E48" s="7"/>
      <c r="F48" s="7" t="s">
        <v>6</v>
      </c>
      <c r="G48" s="6">
        <f>G28</f>
        <v>1</v>
      </c>
    </row>
    <row r="49" spans="1:7" ht="15" x14ac:dyDescent="0.15">
      <c r="B49" s="3"/>
      <c r="C49" s="7" t="s">
        <v>5</v>
      </c>
      <c r="D49" s="6">
        <f>D35</f>
        <v>0</v>
      </c>
      <c r="E49" s="7"/>
      <c r="F49" s="7" t="s">
        <v>5</v>
      </c>
      <c r="G49" s="6">
        <f>G35</f>
        <v>0</v>
      </c>
    </row>
    <row r="50" spans="1:7" ht="15" x14ac:dyDescent="0.15">
      <c r="B50" s="8"/>
      <c r="C50" s="7" t="s">
        <v>4</v>
      </c>
      <c r="D50" s="6">
        <f>D30+D31+D32+D33+D34</f>
        <v>1</v>
      </c>
      <c r="E50" s="7"/>
      <c r="F50" s="7" t="s">
        <v>4</v>
      </c>
      <c r="G50" s="6">
        <f>G30+G31+G32+G33+G34</f>
        <v>4</v>
      </c>
    </row>
    <row r="51" spans="1:7" ht="15" x14ac:dyDescent="0.15">
      <c r="A51" s="5" t="s">
        <v>3</v>
      </c>
      <c r="B51" s="5">
        <v>59.5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133.29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73.789999999999992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0.55360492159951979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19" workbookViewId="0">
      <selection activeCell="L44" sqref="L44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52</v>
      </c>
      <c r="C1" s="21"/>
      <c r="D1" s="20" t="s">
        <v>51</v>
      </c>
      <c r="E1" s="19"/>
      <c r="F1" s="18"/>
      <c r="G1" s="18"/>
    </row>
    <row r="2" spans="2:7" ht="15" x14ac:dyDescent="0.15">
      <c r="B2" s="5" t="s">
        <v>50</v>
      </c>
      <c r="C2" s="3"/>
      <c r="D2" s="17" t="s">
        <v>49</v>
      </c>
      <c r="E2" s="16"/>
      <c r="F2" s="3"/>
      <c r="G2" s="3"/>
    </row>
    <row r="3" spans="2:7" ht="15" x14ac:dyDescent="0.15">
      <c r="B3" s="3" t="s">
        <v>48</v>
      </c>
      <c r="C3" s="3"/>
      <c r="D3" s="15">
        <v>184</v>
      </c>
      <c r="E3" s="14"/>
      <c r="F3" s="3"/>
      <c r="G3" s="3"/>
    </row>
    <row r="4" spans="2:7" ht="15" x14ac:dyDescent="0.15">
      <c r="B4" s="3" t="s">
        <v>47</v>
      </c>
      <c r="C4" s="3"/>
      <c r="D4" s="15">
        <v>331</v>
      </c>
      <c r="E4" s="14"/>
      <c r="F4" s="3"/>
      <c r="G4" s="3"/>
    </row>
    <row r="5" spans="2:7" ht="15" x14ac:dyDescent="0.15">
      <c r="B5" s="3" t="s">
        <v>46</v>
      </c>
      <c r="C5" s="3"/>
      <c r="D5" s="15">
        <v>2</v>
      </c>
      <c r="E5" s="14"/>
      <c r="F5" s="3"/>
      <c r="G5" s="3"/>
    </row>
    <row r="6" spans="2:7" ht="15" x14ac:dyDescent="0.15">
      <c r="B6" s="3" t="s">
        <v>45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44</v>
      </c>
      <c r="C8" s="3"/>
      <c r="D8" s="13">
        <f>SUM(D9:D32)</f>
        <v>10</v>
      </c>
      <c r="E8" s="3" t="s">
        <v>43</v>
      </c>
      <c r="F8" s="3"/>
      <c r="G8" s="13">
        <f>SUM(G9:G32)</f>
        <v>30</v>
      </c>
    </row>
    <row r="9" spans="2:7" ht="15" x14ac:dyDescent="0.15">
      <c r="B9" s="3" t="s">
        <v>42</v>
      </c>
      <c r="C9" s="3" t="s">
        <v>16</v>
      </c>
      <c r="D9" s="13">
        <v>1</v>
      </c>
      <c r="E9" s="3" t="s">
        <v>42</v>
      </c>
      <c r="F9" s="3" t="s">
        <v>16</v>
      </c>
      <c r="G9" s="13">
        <v>2</v>
      </c>
    </row>
    <row r="10" spans="2:7" ht="15" x14ac:dyDescent="0.15">
      <c r="B10" s="3" t="s">
        <v>41</v>
      </c>
      <c r="C10" s="3" t="s">
        <v>13</v>
      </c>
      <c r="D10" s="13">
        <v>1</v>
      </c>
      <c r="E10" s="3" t="s">
        <v>40</v>
      </c>
      <c r="F10" s="3" t="s">
        <v>13</v>
      </c>
      <c r="G10" s="13">
        <v>1</v>
      </c>
    </row>
    <row r="11" spans="2:7" ht="15" x14ac:dyDescent="0.15">
      <c r="B11" s="3" t="s">
        <v>39</v>
      </c>
      <c r="C11" s="3" t="s">
        <v>16</v>
      </c>
      <c r="D11" s="13">
        <v>1</v>
      </c>
      <c r="E11" s="3" t="s">
        <v>39</v>
      </c>
      <c r="F11" s="3" t="s">
        <v>16</v>
      </c>
      <c r="G11" s="13">
        <v>1</v>
      </c>
    </row>
    <row r="12" spans="2:7" ht="15" x14ac:dyDescent="0.15">
      <c r="B12" s="3" t="s">
        <v>38</v>
      </c>
      <c r="C12" s="3" t="s">
        <v>16</v>
      </c>
      <c r="D12" s="13">
        <v>0</v>
      </c>
      <c r="E12" s="3" t="s">
        <v>38</v>
      </c>
      <c r="F12" s="3" t="s">
        <v>16</v>
      </c>
      <c r="G12" s="13">
        <v>0</v>
      </c>
    </row>
    <row r="13" spans="2:7" ht="15" x14ac:dyDescent="0.15">
      <c r="B13" s="3" t="s">
        <v>37</v>
      </c>
      <c r="C13" s="3" t="s">
        <v>17</v>
      </c>
      <c r="D13" s="13">
        <v>0</v>
      </c>
      <c r="E13" s="3" t="s">
        <v>37</v>
      </c>
      <c r="F13" s="3" t="s">
        <v>17</v>
      </c>
      <c r="G13" s="13">
        <v>0</v>
      </c>
    </row>
    <row r="14" spans="2:7" ht="15" x14ac:dyDescent="0.15">
      <c r="B14" s="3" t="s">
        <v>36</v>
      </c>
      <c r="C14" s="3" t="s">
        <v>15</v>
      </c>
      <c r="D14" s="13">
        <v>2</v>
      </c>
      <c r="E14" s="3" t="s">
        <v>36</v>
      </c>
      <c r="F14" s="3" t="s">
        <v>15</v>
      </c>
      <c r="G14" s="13">
        <v>5</v>
      </c>
    </row>
    <row r="15" spans="2:7" ht="15" x14ac:dyDescent="0.15">
      <c r="B15" s="3" t="s">
        <v>35</v>
      </c>
      <c r="C15" s="3" t="s">
        <v>16</v>
      </c>
      <c r="D15" s="13">
        <v>1</v>
      </c>
      <c r="E15" s="3" t="s">
        <v>35</v>
      </c>
      <c r="F15" s="3" t="s">
        <v>16</v>
      </c>
      <c r="G15" s="13">
        <v>1</v>
      </c>
    </row>
    <row r="16" spans="2:7" ht="15" x14ac:dyDescent="0.15">
      <c r="B16" s="3" t="s">
        <v>34</v>
      </c>
      <c r="C16" s="3" t="s">
        <v>16</v>
      </c>
      <c r="D16" s="13">
        <v>0</v>
      </c>
      <c r="E16" s="3" t="s">
        <v>34</v>
      </c>
      <c r="F16" s="3" t="s">
        <v>16</v>
      </c>
      <c r="G16" s="13">
        <v>1</v>
      </c>
    </row>
    <row r="17" spans="2:7" ht="15" x14ac:dyDescent="0.15">
      <c r="B17" s="3" t="s">
        <v>33</v>
      </c>
      <c r="C17" s="3" t="s">
        <v>13</v>
      </c>
      <c r="D17" s="13">
        <v>0</v>
      </c>
      <c r="E17" s="3" t="s">
        <v>33</v>
      </c>
      <c r="F17" s="3" t="s">
        <v>13</v>
      </c>
      <c r="G17" s="13">
        <v>3</v>
      </c>
    </row>
    <row r="18" spans="2:7" ht="15" x14ac:dyDescent="0.15">
      <c r="B18" s="3" t="s">
        <v>32</v>
      </c>
      <c r="C18" s="3" t="s">
        <v>18</v>
      </c>
      <c r="D18" s="13">
        <v>1</v>
      </c>
      <c r="E18" s="3" t="s">
        <v>32</v>
      </c>
      <c r="F18" s="3" t="s">
        <v>18</v>
      </c>
      <c r="G18" s="13">
        <v>2</v>
      </c>
    </row>
    <row r="19" spans="2:7" ht="15" x14ac:dyDescent="0.15">
      <c r="B19" s="3" t="s">
        <v>31</v>
      </c>
      <c r="C19" s="3" t="s">
        <v>16</v>
      </c>
      <c r="D19" s="13">
        <v>0</v>
      </c>
      <c r="E19" s="3" t="s">
        <v>31</v>
      </c>
      <c r="F19" s="3" t="s">
        <v>16</v>
      </c>
      <c r="G19" s="13">
        <v>0</v>
      </c>
    </row>
    <row r="20" spans="2:7" ht="15" x14ac:dyDescent="0.15">
      <c r="B20" s="3" t="s">
        <v>30</v>
      </c>
      <c r="C20" s="3" t="s">
        <v>14</v>
      </c>
      <c r="D20" s="13">
        <v>0</v>
      </c>
      <c r="E20" s="3" t="s">
        <v>30</v>
      </c>
      <c r="F20" s="3" t="s">
        <v>13</v>
      </c>
      <c r="G20" s="13">
        <v>3</v>
      </c>
    </row>
    <row r="21" spans="2:7" ht="15" x14ac:dyDescent="0.15">
      <c r="B21" s="3" t="s">
        <v>29</v>
      </c>
      <c r="C21" s="3" t="s">
        <v>18</v>
      </c>
      <c r="D21" s="13">
        <v>0</v>
      </c>
      <c r="E21" s="3" t="s">
        <v>29</v>
      </c>
      <c r="F21" s="3" t="s">
        <v>18</v>
      </c>
      <c r="G21" s="13">
        <v>0</v>
      </c>
    </row>
    <row r="22" spans="2:7" ht="15" x14ac:dyDescent="0.15">
      <c r="B22" s="3" t="s">
        <v>28</v>
      </c>
      <c r="C22" s="3" t="s">
        <v>25</v>
      </c>
      <c r="D22" s="13">
        <v>0</v>
      </c>
      <c r="E22" s="3" t="s">
        <v>28</v>
      </c>
      <c r="F22" s="3" t="s">
        <v>25</v>
      </c>
      <c r="G22" s="13">
        <v>0</v>
      </c>
    </row>
    <row r="23" spans="2:7" ht="15" x14ac:dyDescent="0.15">
      <c r="B23" s="3" t="s">
        <v>27</v>
      </c>
      <c r="C23" s="3" t="s">
        <v>26</v>
      </c>
      <c r="D23" s="13">
        <v>0</v>
      </c>
      <c r="E23" s="3" t="s">
        <v>27</v>
      </c>
      <c r="F23" s="3" t="s">
        <v>26</v>
      </c>
      <c r="G23" s="13">
        <v>0</v>
      </c>
    </row>
    <row r="24" spans="2:7" ht="15" x14ac:dyDescent="0.15">
      <c r="B24" s="3" t="s">
        <v>24</v>
      </c>
      <c r="C24" s="3" t="s">
        <v>16</v>
      </c>
      <c r="D24" s="13">
        <v>0</v>
      </c>
      <c r="E24" s="3" t="s">
        <v>24</v>
      </c>
      <c r="F24" s="3" t="s">
        <v>16</v>
      </c>
      <c r="G24" s="13">
        <v>0</v>
      </c>
    </row>
    <row r="25" spans="2:7" ht="15" x14ac:dyDescent="0.15">
      <c r="B25" s="3" t="s">
        <v>23</v>
      </c>
      <c r="C25" s="3" t="s">
        <v>16</v>
      </c>
      <c r="D25" s="13">
        <v>1</v>
      </c>
      <c r="E25" s="3" t="s">
        <v>23</v>
      </c>
      <c r="F25" s="3" t="s">
        <v>16</v>
      </c>
      <c r="G25" s="13">
        <v>5</v>
      </c>
    </row>
    <row r="26" spans="2:7" ht="15" x14ac:dyDescent="0.15">
      <c r="B26" s="3" t="s">
        <v>22</v>
      </c>
      <c r="C26" s="3" t="s">
        <v>17</v>
      </c>
      <c r="D26" s="13">
        <v>0</v>
      </c>
      <c r="E26" s="3" t="s">
        <v>22</v>
      </c>
      <c r="F26" s="3" t="s">
        <v>17</v>
      </c>
      <c r="G26" s="13">
        <v>0</v>
      </c>
    </row>
    <row r="27" spans="2:7" ht="15" x14ac:dyDescent="0.15">
      <c r="B27" s="3" t="s">
        <v>573</v>
      </c>
      <c r="C27" s="3" t="s">
        <v>25</v>
      </c>
      <c r="D27" s="13">
        <v>1</v>
      </c>
      <c r="E27" s="3" t="s">
        <v>573</v>
      </c>
      <c r="F27" s="3" t="s">
        <v>25</v>
      </c>
      <c r="G27" s="13">
        <v>4</v>
      </c>
    </row>
    <row r="28" spans="2:7" ht="15" x14ac:dyDescent="0.15">
      <c r="B28" s="3" t="s">
        <v>574</v>
      </c>
      <c r="C28" s="3" t="s">
        <v>577</v>
      </c>
      <c r="D28" s="13">
        <v>1</v>
      </c>
      <c r="E28" s="3" t="s">
        <v>574</v>
      </c>
      <c r="F28" s="3" t="s">
        <v>577</v>
      </c>
      <c r="G28" s="13">
        <v>1</v>
      </c>
    </row>
    <row r="29" spans="2:7" ht="15" x14ac:dyDescent="0.15">
      <c r="B29" s="3" t="s">
        <v>575</v>
      </c>
      <c r="C29" s="3" t="s">
        <v>26</v>
      </c>
      <c r="D29" s="13">
        <v>0</v>
      </c>
      <c r="E29" s="3" t="s">
        <v>575</v>
      </c>
      <c r="F29" s="3" t="s">
        <v>26</v>
      </c>
      <c r="G29" s="13">
        <v>1</v>
      </c>
    </row>
    <row r="30" spans="2:7" ht="15" x14ac:dyDescent="0.15">
      <c r="B30" s="3" t="s">
        <v>21</v>
      </c>
      <c r="C30" s="3" t="s">
        <v>5</v>
      </c>
      <c r="D30" s="13">
        <v>0</v>
      </c>
      <c r="E30" s="3" t="s">
        <v>21</v>
      </c>
      <c r="F30" s="3" t="s">
        <v>5</v>
      </c>
      <c r="G30" s="13">
        <v>0</v>
      </c>
    </row>
    <row r="31" spans="2:7" ht="15" x14ac:dyDescent="0.15">
      <c r="B31" s="3"/>
      <c r="C31" s="3"/>
      <c r="D31" s="13"/>
      <c r="E31" s="3"/>
      <c r="F31" s="3"/>
      <c r="G31" s="3"/>
    </row>
    <row r="32" spans="2:7" ht="15" x14ac:dyDescent="0.15">
      <c r="B32" s="3"/>
      <c r="C32" s="12" t="s">
        <v>20</v>
      </c>
      <c r="D32" s="11"/>
      <c r="E32" s="3"/>
      <c r="F32" s="10" t="s">
        <v>19</v>
      </c>
      <c r="G32" s="9"/>
    </row>
    <row r="33" spans="1:7" ht="15" x14ac:dyDescent="0.15">
      <c r="B33" s="3"/>
      <c r="C33" s="7" t="s">
        <v>18</v>
      </c>
      <c r="D33" s="6">
        <f>D13+D18+D21+D26</f>
        <v>1</v>
      </c>
      <c r="E33" s="7"/>
      <c r="F33" s="7" t="s">
        <v>17</v>
      </c>
      <c r="G33" s="6">
        <f>G13+G18+G21+G26</f>
        <v>2</v>
      </c>
    </row>
    <row r="34" spans="1:7" ht="15" x14ac:dyDescent="0.15">
      <c r="B34" s="3"/>
      <c r="C34" s="7" t="s">
        <v>16</v>
      </c>
      <c r="D34" s="6">
        <f>D9+D11+D12+D15+D16+D24++D19+D25+D22+D27</f>
        <v>5</v>
      </c>
      <c r="E34" s="7"/>
      <c r="F34" s="7" t="s">
        <v>16</v>
      </c>
      <c r="G34" s="6">
        <f>G9+G11+G12+G15+G16+G24++G19+G25+G22+G27</f>
        <v>14</v>
      </c>
    </row>
    <row r="35" spans="1:7" ht="15" x14ac:dyDescent="0.15">
      <c r="B35" s="3"/>
      <c r="C35" s="7" t="s">
        <v>15</v>
      </c>
      <c r="D35" s="6">
        <f>D14+D23+D29</f>
        <v>2</v>
      </c>
      <c r="E35" s="7"/>
      <c r="F35" s="7" t="s">
        <v>15</v>
      </c>
      <c r="G35" s="6">
        <f>G14+G23+G29</f>
        <v>6</v>
      </c>
    </row>
    <row r="36" spans="1:7" ht="15" x14ac:dyDescent="0.15">
      <c r="B36" s="3"/>
      <c r="C36" s="7" t="s">
        <v>14</v>
      </c>
      <c r="D36" s="6">
        <f>D10+D17+D20</f>
        <v>1</v>
      </c>
      <c r="E36" s="7"/>
      <c r="F36" s="7" t="s">
        <v>13</v>
      </c>
      <c r="G36" s="6">
        <f>G10+G17+G20</f>
        <v>7</v>
      </c>
    </row>
    <row r="37" spans="1:7" ht="15" x14ac:dyDescent="0.15">
      <c r="B37" s="3"/>
      <c r="C37" s="7" t="s">
        <v>12</v>
      </c>
      <c r="D37" s="6">
        <v>0</v>
      </c>
      <c r="E37" s="7"/>
      <c r="F37" s="7" t="s">
        <v>12</v>
      </c>
      <c r="G37" s="6">
        <v>0</v>
      </c>
    </row>
    <row r="38" spans="1:7" ht="15" x14ac:dyDescent="0.15">
      <c r="B38" s="3"/>
      <c r="C38" s="7" t="s">
        <v>11</v>
      </c>
      <c r="D38" s="6">
        <v>0</v>
      </c>
      <c r="E38" s="7"/>
      <c r="F38" s="7" t="s">
        <v>11</v>
      </c>
      <c r="G38" s="6">
        <v>0</v>
      </c>
    </row>
    <row r="39" spans="1:7" ht="15" x14ac:dyDescent="0.15">
      <c r="B39" s="3"/>
      <c r="C39" s="7" t="s">
        <v>10</v>
      </c>
      <c r="D39" s="6">
        <v>0</v>
      </c>
      <c r="E39" s="7"/>
      <c r="F39" s="7" t="s">
        <v>10</v>
      </c>
      <c r="G39" s="6">
        <v>0</v>
      </c>
    </row>
    <row r="40" spans="1:7" ht="15" x14ac:dyDescent="0.15">
      <c r="B40" s="3"/>
      <c r="C40" s="7" t="s">
        <v>9</v>
      </c>
      <c r="D40" s="6">
        <v>0</v>
      </c>
      <c r="E40" s="7"/>
      <c r="F40" s="7" t="s">
        <v>9</v>
      </c>
      <c r="G40" s="6">
        <v>0</v>
      </c>
    </row>
    <row r="41" spans="1:7" ht="15" x14ac:dyDescent="0.15">
      <c r="B41" s="3"/>
      <c r="C41" s="7" t="s">
        <v>8</v>
      </c>
      <c r="D41" s="6">
        <f>D26</f>
        <v>0</v>
      </c>
      <c r="E41" s="7"/>
      <c r="F41" s="7" t="s">
        <v>8</v>
      </c>
      <c r="G41" s="6">
        <f>G26</f>
        <v>0</v>
      </c>
    </row>
    <row r="42" spans="1:7" ht="15" x14ac:dyDescent="0.15">
      <c r="B42" s="3"/>
      <c r="C42" s="7" t="s">
        <v>7</v>
      </c>
      <c r="D42" s="6">
        <v>0</v>
      </c>
      <c r="E42" s="7"/>
      <c r="F42" s="7" t="s">
        <v>7</v>
      </c>
      <c r="G42" s="6">
        <v>0</v>
      </c>
    </row>
    <row r="43" spans="1:7" ht="15" x14ac:dyDescent="0.15">
      <c r="B43" s="3"/>
      <c r="C43" s="7" t="s">
        <v>6</v>
      </c>
      <c r="D43" s="6">
        <f>D28</f>
        <v>1</v>
      </c>
      <c r="E43" s="7"/>
      <c r="F43" s="7" t="s">
        <v>6</v>
      </c>
      <c r="G43" s="6">
        <f>G28</f>
        <v>1</v>
      </c>
    </row>
    <row r="44" spans="1:7" ht="15" x14ac:dyDescent="0.15">
      <c r="B44" s="3"/>
      <c r="C44" s="7" t="s">
        <v>5</v>
      </c>
      <c r="D44" s="6">
        <f>D30</f>
        <v>0</v>
      </c>
      <c r="E44" s="7"/>
      <c r="F44" s="7" t="s">
        <v>5</v>
      </c>
      <c r="G44" s="6">
        <f>G30</f>
        <v>0</v>
      </c>
    </row>
    <row r="45" spans="1:7" ht="15" x14ac:dyDescent="0.15">
      <c r="B45" s="8"/>
      <c r="C45" s="7" t="s">
        <v>4</v>
      </c>
      <c r="D45" s="6">
        <v>0</v>
      </c>
      <c r="E45" s="7"/>
      <c r="F45" s="7" t="s">
        <v>4</v>
      </c>
      <c r="G45" s="6">
        <v>0</v>
      </c>
    </row>
    <row r="46" spans="1:7" ht="15" x14ac:dyDescent="0.15">
      <c r="A46" s="5" t="s">
        <v>3</v>
      </c>
      <c r="B46" s="5">
        <v>84.5</v>
      </c>
      <c r="C46" s="3"/>
      <c r="D46" s="6"/>
      <c r="E46" s="3"/>
      <c r="F46" s="3"/>
      <c r="G46" s="3"/>
    </row>
    <row r="47" spans="1:7" ht="15" x14ac:dyDescent="0.15">
      <c r="A47" s="5" t="s">
        <v>2</v>
      </c>
      <c r="B47" s="5">
        <v>199</v>
      </c>
      <c r="C47" s="3"/>
      <c r="D47" s="6"/>
      <c r="E47" s="3"/>
      <c r="F47" s="3"/>
      <c r="G47" s="3"/>
    </row>
    <row r="48" spans="1:7" ht="15" x14ac:dyDescent="0.15">
      <c r="A48" s="2" t="s">
        <v>1</v>
      </c>
      <c r="B48" s="5">
        <f>B47-B46</f>
        <v>114.5</v>
      </c>
      <c r="C48" s="3"/>
      <c r="D48" s="6"/>
      <c r="E48" s="3"/>
      <c r="F48" s="3"/>
      <c r="G48" s="3"/>
    </row>
    <row r="49" spans="1:7" ht="15" x14ac:dyDescent="0.15">
      <c r="A49" s="5" t="s">
        <v>0</v>
      </c>
      <c r="B49" s="4">
        <f>B48/B47</f>
        <v>0.57537688442211055</v>
      </c>
      <c r="C49" s="3"/>
      <c r="D49" s="3"/>
      <c r="E49" s="3"/>
      <c r="F49" s="3"/>
      <c r="G49" s="3"/>
    </row>
    <row r="50" spans="1:7" ht="15" x14ac:dyDescent="0.15">
      <c r="A50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J23" sqref="J23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8" ht="16.5" x14ac:dyDescent="0.15">
      <c r="B1" s="21" t="s">
        <v>52</v>
      </c>
      <c r="C1" s="21"/>
      <c r="D1" s="20" t="s">
        <v>51</v>
      </c>
      <c r="E1" s="19"/>
      <c r="F1" s="18"/>
      <c r="G1" s="18"/>
    </row>
    <row r="2" spans="2:8" ht="15" x14ac:dyDescent="0.15">
      <c r="B2" s="5" t="s">
        <v>50</v>
      </c>
      <c r="C2" s="3"/>
      <c r="D2" s="17" t="s">
        <v>49</v>
      </c>
      <c r="E2" s="16"/>
      <c r="F2" s="3"/>
      <c r="G2" s="3"/>
    </row>
    <row r="3" spans="2:8" ht="15" x14ac:dyDescent="0.15">
      <c r="B3" s="3" t="s">
        <v>48</v>
      </c>
      <c r="C3" s="3"/>
      <c r="D3" s="15">
        <v>184</v>
      </c>
      <c r="E3" s="14"/>
      <c r="F3" s="3"/>
      <c r="G3" s="3"/>
    </row>
    <row r="4" spans="2:8" ht="15" x14ac:dyDescent="0.15">
      <c r="B4" s="3" t="s">
        <v>47</v>
      </c>
      <c r="C4" s="3"/>
      <c r="D4" s="15">
        <v>331</v>
      </c>
      <c r="E4" s="14"/>
      <c r="F4" s="3"/>
      <c r="G4" s="3"/>
    </row>
    <row r="5" spans="2:8" ht="15" x14ac:dyDescent="0.15">
      <c r="B5" s="3" t="s">
        <v>46</v>
      </c>
      <c r="C5" s="3"/>
      <c r="D5" s="15">
        <v>2</v>
      </c>
      <c r="E5" s="14"/>
      <c r="F5" s="3"/>
      <c r="G5" s="3"/>
    </row>
    <row r="6" spans="2:8" ht="15" x14ac:dyDescent="0.15">
      <c r="B6" s="3" t="s">
        <v>45</v>
      </c>
      <c r="C6" s="3"/>
      <c r="D6" s="15">
        <v>2</v>
      </c>
      <c r="E6" s="14"/>
      <c r="F6" s="3"/>
      <c r="G6" s="3"/>
    </row>
    <row r="7" spans="2:8" ht="15" x14ac:dyDescent="0.15">
      <c r="B7" s="3"/>
      <c r="C7" s="3"/>
      <c r="D7" s="15"/>
      <c r="E7" s="14"/>
      <c r="F7" s="3"/>
      <c r="G7" s="3"/>
    </row>
    <row r="8" spans="2:8" ht="15" x14ac:dyDescent="0.15">
      <c r="B8" s="3" t="s">
        <v>44</v>
      </c>
      <c r="C8" s="3"/>
      <c r="D8" s="13">
        <f>SUM(D9:D35)</f>
        <v>10</v>
      </c>
      <c r="E8" s="3" t="s">
        <v>43</v>
      </c>
      <c r="F8" s="3"/>
      <c r="G8" s="13">
        <f>SUM(G9:G35)</f>
        <v>34</v>
      </c>
    </row>
    <row r="9" spans="2:8" ht="15" x14ac:dyDescent="0.25">
      <c r="B9" s="3" t="s">
        <v>42</v>
      </c>
      <c r="C9" s="3" t="s">
        <v>16</v>
      </c>
      <c r="D9" s="13">
        <v>0</v>
      </c>
      <c r="E9" s="3" t="s">
        <v>42</v>
      </c>
      <c r="F9" s="3" t="s">
        <v>16</v>
      </c>
      <c r="G9" s="13">
        <v>0</v>
      </c>
      <c r="H9" s="71"/>
    </row>
    <row r="10" spans="2:8" ht="15" x14ac:dyDescent="0.25">
      <c r="B10" s="3" t="s">
        <v>41</v>
      </c>
      <c r="C10" s="3" t="s">
        <v>13</v>
      </c>
      <c r="D10" s="13">
        <v>0</v>
      </c>
      <c r="E10" s="3" t="s">
        <v>40</v>
      </c>
      <c r="F10" s="3" t="s">
        <v>13</v>
      </c>
      <c r="G10" s="13">
        <v>1</v>
      </c>
      <c r="H10" s="71"/>
    </row>
    <row r="11" spans="2:8" ht="15" x14ac:dyDescent="0.25">
      <c r="B11" s="3" t="s">
        <v>39</v>
      </c>
      <c r="C11" s="3" t="s">
        <v>16</v>
      </c>
      <c r="D11" s="13">
        <v>0</v>
      </c>
      <c r="E11" s="3" t="s">
        <v>39</v>
      </c>
      <c r="F11" s="3" t="s">
        <v>16</v>
      </c>
      <c r="G11" s="13">
        <v>0</v>
      </c>
      <c r="H11" s="71"/>
    </row>
    <row r="12" spans="2:8" ht="15" x14ac:dyDescent="0.25">
      <c r="B12" s="3" t="s">
        <v>38</v>
      </c>
      <c r="C12" s="3" t="s">
        <v>16</v>
      </c>
      <c r="D12" s="13">
        <v>0</v>
      </c>
      <c r="E12" s="3" t="s">
        <v>38</v>
      </c>
      <c r="F12" s="3" t="s">
        <v>16</v>
      </c>
      <c r="G12" s="13">
        <v>0</v>
      </c>
      <c r="H12" s="71"/>
    </row>
    <row r="13" spans="2:8" ht="15" x14ac:dyDescent="0.25">
      <c r="B13" s="3" t="s">
        <v>37</v>
      </c>
      <c r="C13" s="3" t="s">
        <v>17</v>
      </c>
      <c r="D13" s="13">
        <v>0</v>
      </c>
      <c r="E13" s="3" t="s">
        <v>37</v>
      </c>
      <c r="F13" s="3" t="s">
        <v>17</v>
      </c>
      <c r="G13" s="13">
        <v>1</v>
      </c>
      <c r="H13" s="71"/>
    </row>
    <row r="14" spans="2:8" ht="15" x14ac:dyDescent="0.25">
      <c r="B14" s="3" t="s">
        <v>36</v>
      </c>
      <c r="C14" s="3" t="s">
        <v>15</v>
      </c>
      <c r="D14" s="13">
        <v>0</v>
      </c>
      <c r="E14" s="3" t="s">
        <v>36</v>
      </c>
      <c r="F14" s="3" t="s">
        <v>15</v>
      </c>
      <c r="G14" s="13">
        <v>3</v>
      </c>
      <c r="H14" s="71"/>
    </row>
    <row r="15" spans="2:8" ht="15" x14ac:dyDescent="0.25">
      <c r="B15" s="3" t="s">
        <v>35</v>
      </c>
      <c r="C15" s="3" t="s">
        <v>16</v>
      </c>
      <c r="D15" s="13">
        <v>2</v>
      </c>
      <c r="E15" s="3" t="s">
        <v>35</v>
      </c>
      <c r="F15" s="3" t="s">
        <v>16</v>
      </c>
      <c r="G15" s="13">
        <v>4</v>
      </c>
      <c r="H15" s="71"/>
    </row>
    <row r="16" spans="2:8" ht="15" x14ac:dyDescent="0.25">
      <c r="B16" s="3" t="s">
        <v>34</v>
      </c>
      <c r="C16" s="3" t="s">
        <v>16</v>
      </c>
      <c r="D16" s="13">
        <v>2</v>
      </c>
      <c r="E16" s="3" t="s">
        <v>34</v>
      </c>
      <c r="F16" s="3" t="s">
        <v>16</v>
      </c>
      <c r="G16" s="13">
        <v>5</v>
      </c>
      <c r="H16" s="71"/>
    </row>
    <row r="17" spans="2:8" ht="15" x14ac:dyDescent="0.25">
      <c r="B17" s="3" t="s">
        <v>33</v>
      </c>
      <c r="C17" s="3" t="s">
        <v>13</v>
      </c>
      <c r="D17" s="13">
        <v>0</v>
      </c>
      <c r="E17" s="3" t="s">
        <v>33</v>
      </c>
      <c r="F17" s="3" t="s">
        <v>13</v>
      </c>
      <c r="G17" s="13">
        <v>2</v>
      </c>
      <c r="H17" s="71"/>
    </row>
    <row r="18" spans="2:8" ht="15" x14ac:dyDescent="0.25">
      <c r="B18" s="3" t="s">
        <v>32</v>
      </c>
      <c r="C18" s="3" t="s">
        <v>18</v>
      </c>
      <c r="D18" s="13">
        <v>2</v>
      </c>
      <c r="E18" s="3" t="s">
        <v>32</v>
      </c>
      <c r="F18" s="3" t="s">
        <v>18</v>
      </c>
      <c r="G18" s="13">
        <v>3</v>
      </c>
      <c r="H18" s="71"/>
    </row>
    <row r="19" spans="2:8" ht="15" x14ac:dyDescent="0.25">
      <c r="B19" s="3" t="s">
        <v>31</v>
      </c>
      <c r="C19" s="3" t="s">
        <v>16</v>
      </c>
      <c r="D19" s="13">
        <v>0</v>
      </c>
      <c r="E19" s="3" t="s">
        <v>31</v>
      </c>
      <c r="F19" s="3" t="s">
        <v>16</v>
      </c>
      <c r="G19" s="13">
        <v>2</v>
      </c>
      <c r="H19" s="71"/>
    </row>
    <row r="20" spans="2:8" ht="15" x14ac:dyDescent="0.25">
      <c r="B20" s="3" t="s">
        <v>30</v>
      </c>
      <c r="C20" s="3" t="s">
        <v>14</v>
      </c>
      <c r="D20" s="13">
        <v>1</v>
      </c>
      <c r="E20" s="3" t="s">
        <v>30</v>
      </c>
      <c r="F20" s="3" t="s">
        <v>13</v>
      </c>
      <c r="G20" s="13">
        <v>2</v>
      </c>
      <c r="H20" s="71"/>
    </row>
    <row r="21" spans="2:8" ht="15" x14ac:dyDescent="0.25">
      <c r="B21" s="3" t="s">
        <v>29</v>
      </c>
      <c r="C21" s="3" t="s">
        <v>18</v>
      </c>
      <c r="D21" s="13">
        <v>0</v>
      </c>
      <c r="E21" s="3" t="s">
        <v>29</v>
      </c>
      <c r="F21" s="3" t="s">
        <v>18</v>
      </c>
      <c r="G21" s="13">
        <v>0</v>
      </c>
      <c r="H21" s="71"/>
    </row>
    <row r="22" spans="2:8" ht="15" x14ac:dyDescent="0.25">
      <c r="B22" s="3" t="s">
        <v>28</v>
      </c>
      <c r="C22" s="3" t="s">
        <v>25</v>
      </c>
      <c r="D22" s="13">
        <v>0</v>
      </c>
      <c r="E22" s="3" t="s">
        <v>28</v>
      </c>
      <c r="F22" s="3" t="s">
        <v>25</v>
      </c>
      <c r="G22" s="13">
        <v>0</v>
      </c>
      <c r="H22" s="71"/>
    </row>
    <row r="23" spans="2:8" ht="15" x14ac:dyDescent="0.25">
      <c r="B23" s="3" t="s">
        <v>27</v>
      </c>
      <c r="C23" s="3" t="s">
        <v>26</v>
      </c>
      <c r="D23" s="13">
        <v>0</v>
      </c>
      <c r="E23" s="3" t="s">
        <v>27</v>
      </c>
      <c r="F23" s="3" t="s">
        <v>26</v>
      </c>
      <c r="G23" s="13">
        <v>0</v>
      </c>
      <c r="H23" s="71"/>
    </row>
    <row r="24" spans="2:8" ht="15" x14ac:dyDescent="0.25">
      <c r="B24" s="3" t="s">
        <v>24</v>
      </c>
      <c r="C24" s="3" t="s">
        <v>16</v>
      </c>
      <c r="D24" s="13">
        <v>0</v>
      </c>
      <c r="E24" s="3" t="s">
        <v>24</v>
      </c>
      <c r="F24" s="3" t="s">
        <v>16</v>
      </c>
      <c r="G24" s="13">
        <v>0</v>
      </c>
      <c r="H24" s="71"/>
    </row>
    <row r="25" spans="2:8" ht="15" x14ac:dyDescent="0.25">
      <c r="B25" s="3" t="s">
        <v>23</v>
      </c>
      <c r="C25" s="3" t="s">
        <v>16</v>
      </c>
      <c r="D25" s="13">
        <v>0</v>
      </c>
      <c r="E25" s="3" t="s">
        <v>23</v>
      </c>
      <c r="F25" s="3" t="s">
        <v>16</v>
      </c>
      <c r="G25" s="13">
        <v>1</v>
      </c>
      <c r="H25" s="71"/>
    </row>
    <row r="26" spans="2:8" ht="15" x14ac:dyDescent="0.25">
      <c r="B26" s="3" t="s">
        <v>22</v>
      </c>
      <c r="C26" s="3" t="s">
        <v>17</v>
      </c>
      <c r="D26" s="13">
        <v>0</v>
      </c>
      <c r="E26" s="3" t="s">
        <v>22</v>
      </c>
      <c r="F26" s="3" t="s">
        <v>17</v>
      </c>
      <c r="G26" s="13">
        <v>0</v>
      </c>
      <c r="H26" s="71"/>
    </row>
    <row r="27" spans="2:8" ht="15" x14ac:dyDescent="0.25">
      <c r="B27" s="3" t="s">
        <v>573</v>
      </c>
      <c r="C27" s="3" t="s">
        <v>25</v>
      </c>
      <c r="D27" s="13">
        <v>2</v>
      </c>
      <c r="E27" s="3" t="s">
        <v>580</v>
      </c>
      <c r="F27" s="3" t="s">
        <v>25</v>
      </c>
      <c r="G27" s="13">
        <v>4</v>
      </c>
      <c r="H27" s="71"/>
    </row>
    <row r="28" spans="2:8" ht="15" x14ac:dyDescent="0.25">
      <c r="B28" s="3" t="s">
        <v>574</v>
      </c>
      <c r="C28" s="3" t="s">
        <v>577</v>
      </c>
      <c r="D28" s="13">
        <v>0</v>
      </c>
      <c r="E28" s="3" t="s">
        <v>581</v>
      </c>
      <c r="F28" s="3" t="s">
        <v>577</v>
      </c>
      <c r="G28" s="13">
        <v>1</v>
      </c>
      <c r="H28" s="71"/>
    </row>
    <row r="29" spans="2:8" ht="15" x14ac:dyDescent="0.25">
      <c r="B29" s="3" t="s">
        <v>575</v>
      </c>
      <c r="C29" s="3" t="s">
        <v>26</v>
      </c>
      <c r="D29" s="13">
        <v>0</v>
      </c>
      <c r="E29" s="3" t="s">
        <v>582</v>
      </c>
      <c r="F29" s="3" t="s">
        <v>26</v>
      </c>
      <c r="G29" s="13">
        <v>0</v>
      </c>
      <c r="H29" s="71"/>
    </row>
    <row r="30" spans="2:8" ht="15" x14ac:dyDescent="0.25">
      <c r="B30" s="3" t="s">
        <v>602</v>
      </c>
      <c r="C30" s="3" t="s">
        <v>601</v>
      </c>
      <c r="D30" s="13">
        <v>0</v>
      </c>
      <c r="E30" s="3" t="s">
        <v>596</v>
      </c>
      <c r="F30" s="3" t="s">
        <v>601</v>
      </c>
      <c r="G30" s="13">
        <v>0</v>
      </c>
      <c r="H30" s="71"/>
    </row>
    <row r="31" spans="2:8" ht="15" x14ac:dyDescent="0.25">
      <c r="B31" s="3" t="s">
        <v>603</v>
      </c>
      <c r="C31" s="3" t="s">
        <v>601</v>
      </c>
      <c r="D31" s="13">
        <v>0</v>
      </c>
      <c r="E31" s="3" t="s">
        <v>597</v>
      </c>
      <c r="F31" s="3" t="s">
        <v>601</v>
      </c>
      <c r="G31" s="13">
        <v>1</v>
      </c>
      <c r="H31" s="71"/>
    </row>
    <row r="32" spans="2:8" ht="15" x14ac:dyDescent="0.25">
      <c r="B32" s="3" t="s">
        <v>604</v>
      </c>
      <c r="C32" s="3" t="s">
        <v>601</v>
      </c>
      <c r="D32" s="13">
        <v>0</v>
      </c>
      <c r="E32" s="3" t="s">
        <v>598</v>
      </c>
      <c r="F32" s="3" t="s">
        <v>601</v>
      </c>
      <c r="G32" s="13">
        <v>3</v>
      </c>
      <c r="H32" s="71"/>
    </row>
    <row r="33" spans="2:13" ht="18" customHeight="1" x14ac:dyDescent="0.25">
      <c r="B33" s="3" t="s">
        <v>605</v>
      </c>
      <c r="C33" s="3" t="s">
        <v>601</v>
      </c>
      <c r="D33" s="13">
        <v>0</v>
      </c>
      <c r="E33" s="3" t="s">
        <v>599</v>
      </c>
      <c r="F33" s="3" t="s">
        <v>601</v>
      </c>
      <c r="G33" s="13">
        <v>0</v>
      </c>
      <c r="H33" s="71"/>
    </row>
    <row r="34" spans="2:13" ht="15" x14ac:dyDescent="0.25">
      <c r="B34" s="3" t="s">
        <v>606</v>
      </c>
      <c r="C34" s="3" t="s">
        <v>601</v>
      </c>
      <c r="D34" s="13">
        <v>1</v>
      </c>
      <c r="E34" s="3" t="s">
        <v>600</v>
      </c>
      <c r="F34" s="3" t="s">
        <v>601</v>
      </c>
      <c r="G34" s="13">
        <v>1</v>
      </c>
      <c r="H34" s="71"/>
    </row>
    <row r="35" spans="2:13" ht="15" x14ac:dyDescent="0.25">
      <c r="B35" s="3" t="s">
        <v>21</v>
      </c>
      <c r="C35" s="3" t="s">
        <v>5</v>
      </c>
      <c r="D35" s="13">
        <v>0</v>
      </c>
      <c r="E35" s="3" t="s">
        <v>21</v>
      </c>
      <c r="F35" s="3" t="s">
        <v>5</v>
      </c>
      <c r="G35" s="13">
        <v>0</v>
      </c>
      <c r="H35" s="71"/>
      <c r="M35" s="1">
        <v>1</v>
      </c>
    </row>
    <row r="36" spans="2:13" ht="15" x14ac:dyDescent="0.15">
      <c r="B36" s="3"/>
      <c r="C36" s="3"/>
      <c r="D36" s="13"/>
      <c r="E36" s="3"/>
      <c r="F36" s="3"/>
      <c r="G36" s="3"/>
    </row>
    <row r="37" spans="2:13" ht="15" x14ac:dyDescent="0.15">
      <c r="B37" s="3"/>
      <c r="C37" s="12" t="s">
        <v>20</v>
      </c>
      <c r="D37" s="11"/>
      <c r="E37" s="3"/>
      <c r="F37" s="10" t="s">
        <v>19</v>
      </c>
      <c r="G37" s="9"/>
    </row>
    <row r="38" spans="2:13" ht="15" x14ac:dyDescent="0.15">
      <c r="B38" s="3"/>
      <c r="C38" s="7" t="s">
        <v>18</v>
      </c>
      <c r="D38" s="6">
        <f>D13+D18+D21+D26</f>
        <v>2</v>
      </c>
      <c r="E38" s="7"/>
      <c r="F38" s="7" t="s">
        <v>17</v>
      </c>
      <c r="G38" s="6">
        <f>G13+G18+G21+G26</f>
        <v>4</v>
      </c>
    </row>
    <row r="39" spans="2:13" ht="15" x14ac:dyDescent="0.15">
      <c r="B39" s="3"/>
      <c r="C39" s="7" t="s">
        <v>16</v>
      </c>
      <c r="D39" s="6">
        <f>D9+D11+D12+D15+D16+D24++D19+D25+D22+D27</f>
        <v>6</v>
      </c>
      <c r="E39" s="7"/>
      <c r="F39" s="7" t="s">
        <v>16</v>
      </c>
      <c r="G39" s="6">
        <f>G9+G11+G12+G15+G16+G24++G19+G25+G22+G27</f>
        <v>16</v>
      </c>
    </row>
    <row r="40" spans="2:13" ht="15" x14ac:dyDescent="0.15">
      <c r="B40" s="3"/>
      <c r="C40" s="7" t="s">
        <v>15</v>
      </c>
      <c r="D40" s="6">
        <f>D14+D23+D29</f>
        <v>0</v>
      </c>
      <c r="E40" s="7"/>
      <c r="F40" s="7" t="s">
        <v>15</v>
      </c>
      <c r="G40" s="6">
        <f>G14+G23+G29</f>
        <v>3</v>
      </c>
    </row>
    <row r="41" spans="2:13" ht="15" x14ac:dyDescent="0.15">
      <c r="B41" s="3"/>
      <c r="C41" s="7" t="s">
        <v>14</v>
      </c>
      <c r="D41" s="6">
        <f>D10+D17+D20</f>
        <v>1</v>
      </c>
      <c r="E41" s="7"/>
      <c r="F41" s="7" t="s">
        <v>13</v>
      </c>
      <c r="G41" s="6">
        <f>G10+G17+G20</f>
        <v>5</v>
      </c>
    </row>
    <row r="42" spans="2:13" ht="15" x14ac:dyDescent="0.15">
      <c r="B42" s="3"/>
      <c r="C42" s="7" t="s">
        <v>12</v>
      </c>
      <c r="D42" s="6">
        <v>0</v>
      </c>
      <c r="E42" s="7"/>
      <c r="F42" s="7" t="s">
        <v>12</v>
      </c>
      <c r="G42" s="6">
        <v>0</v>
      </c>
    </row>
    <row r="43" spans="2:13" ht="15" x14ac:dyDescent="0.15">
      <c r="B43" s="3"/>
      <c r="C43" s="7" t="s">
        <v>11</v>
      </c>
      <c r="D43" s="6">
        <v>0</v>
      </c>
      <c r="E43" s="7"/>
      <c r="F43" s="7" t="s">
        <v>11</v>
      </c>
      <c r="G43" s="6">
        <v>0</v>
      </c>
    </row>
    <row r="44" spans="2:13" ht="15" x14ac:dyDescent="0.15">
      <c r="B44" s="3"/>
      <c r="C44" s="7" t="s">
        <v>10</v>
      </c>
      <c r="D44" s="6">
        <v>0</v>
      </c>
      <c r="E44" s="7"/>
      <c r="F44" s="7" t="s">
        <v>10</v>
      </c>
      <c r="G44" s="6">
        <v>0</v>
      </c>
    </row>
    <row r="45" spans="2:13" ht="15" x14ac:dyDescent="0.15">
      <c r="B45" s="3"/>
      <c r="C45" s="7" t="s">
        <v>9</v>
      </c>
      <c r="D45" s="6">
        <v>0</v>
      </c>
      <c r="E45" s="7"/>
      <c r="F45" s="7" t="s">
        <v>9</v>
      </c>
      <c r="G45" s="6">
        <v>0</v>
      </c>
    </row>
    <row r="46" spans="2:13" ht="15" x14ac:dyDescent="0.15">
      <c r="B46" s="3"/>
      <c r="C46" s="7" t="s">
        <v>8</v>
      </c>
      <c r="D46" s="6">
        <f>D26</f>
        <v>0</v>
      </c>
      <c r="E46" s="7"/>
      <c r="F46" s="7" t="s">
        <v>8</v>
      </c>
      <c r="G46" s="6">
        <f>G26</f>
        <v>0</v>
      </c>
    </row>
    <row r="47" spans="2:13" ht="15" x14ac:dyDescent="0.15">
      <c r="B47" s="3"/>
      <c r="C47" s="7" t="s">
        <v>7</v>
      </c>
      <c r="D47" s="6">
        <v>0</v>
      </c>
      <c r="E47" s="7"/>
      <c r="F47" s="7" t="s">
        <v>7</v>
      </c>
      <c r="G47" s="6">
        <v>0</v>
      </c>
    </row>
    <row r="48" spans="2:13" ht="15" x14ac:dyDescent="0.15">
      <c r="B48" s="3"/>
      <c r="C48" s="7" t="s">
        <v>6</v>
      </c>
      <c r="D48" s="6">
        <f>D28</f>
        <v>0</v>
      </c>
      <c r="E48" s="7"/>
      <c r="F48" s="7" t="s">
        <v>6</v>
      </c>
      <c r="G48" s="6">
        <f>G28</f>
        <v>1</v>
      </c>
    </row>
    <row r="49" spans="1:7" ht="15" x14ac:dyDescent="0.15">
      <c r="B49" s="3"/>
      <c r="C49" s="7" t="s">
        <v>5</v>
      </c>
      <c r="D49" s="6">
        <f>D35</f>
        <v>0</v>
      </c>
      <c r="E49" s="7"/>
      <c r="F49" s="7" t="s">
        <v>5</v>
      </c>
      <c r="G49" s="6">
        <f>G35</f>
        <v>0</v>
      </c>
    </row>
    <row r="50" spans="1:7" ht="15" x14ac:dyDescent="0.15">
      <c r="B50" s="8"/>
      <c r="C50" s="7" t="s">
        <v>4</v>
      </c>
      <c r="D50" s="6">
        <f>D30+D31+D32+D33+D34</f>
        <v>1</v>
      </c>
      <c r="E50" s="7"/>
      <c r="F50" s="7" t="s">
        <v>4</v>
      </c>
      <c r="G50" s="6">
        <f>G30+G31+G32+G33+G34</f>
        <v>5</v>
      </c>
    </row>
    <row r="51" spans="1:7" ht="15" x14ac:dyDescent="0.15">
      <c r="A51" s="5" t="s">
        <v>3</v>
      </c>
      <c r="B51" s="5">
        <v>84</v>
      </c>
      <c r="C51" s="3"/>
      <c r="D51" s="6"/>
      <c r="E51" s="3"/>
      <c r="F51" s="3"/>
      <c r="G51" s="3"/>
    </row>
    <row r="52" spans="1:7" ht="15" x14ac:dyDescent="0.15">
      <c r="A52" s="5" t="s">
        <v>2</v>
      </c>
      <c r="B52" s="5">
        <v>195.69</v>
      </c>
      <c r="C52" s="3"/>
      <c r="D52" s="6"/>
      <c r="E52" s="3"/>
      <c r="F52" s="3"/>
      <c r="G52" s="3"/>
    </row>
    <row r="53" spans="1:7" ht="15" x14ac:dyDescent="0.15">
      <c r="A53" s="2" t="s">
        <v>1</v>
      </c>
      <c r="B53" s="5">
        <f>B52-B51</f>
        <v>111.69</v>
      </c>
      <c r="C53" s="3"/>
      <c r="D53" s="6"/>
      <c r="E53" s="3"/>
      <c r="F53" s="3"/>
      <c r="G53" s="3"/>
    </row>
    <row r="54" spans="1:7" ht="15" x14ac:dyDescent="0.15">
      <c r="A54" s="5" t="s">
        <v>0</v>
      </c>
      <c r="B54" s="4">
        <f>B53/B52</f>
        <v>0.57074965506668707</v>
      </c>
      <c r="C54" s="3"/>
      <c r="D54" s="3"/>
      <c r="E54" s="3"/>
      <c r="F54" s="3"/>
      <c r="G54" s="3"/>
    </row>
    <row r="55" spans="1:7" ht="15" x14ac:dyDescent="0.15">
      <c r="A5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6"/>
  <sheetViews>
    <sheetView tabSelected="1" workbookViewId="0">
      <selection activeCell="I25" sqref="I25"/>
    </sheetView>
  </sheetViews>
  <sheetFormatPr defaultColWidth="9" defaultRowHeight="12" x14ac:dyDescent="0.15"/>
  <cols>
    <col min="1" max="1" width="9" style="22"/>
    <col min="2" max="2" width="24.75" style="22" customWidth="1"/>
    <col min="3" max="16" width="13.75" style="22" customWidth="1"/>
    <col min="17" max="20" width="15" style="22" customWidth="1"/>
    <col min="21" max="22" width="13.5" style="22" customWidth="1"/>
    <col min="23" max="23" width="16.5" style="22" customWidth="1"/>
    <col min="24" max="24" width="14.625" style="22" customWidth="1"/>
    <col min="25" max="25" width="15.375" style="22" customWidth="1"/>
    <col min="26" max="26" width="18" style="22" customWidth="1"/>
    <col min="27" max="27" width="17.25" style="22" customWidth="1"/>
    <col min="28" max="28" width="9" style="22"/>
    <col min="29" max="29" width="17.75" style="22" customWidth="1"/>
    <col min="30" max="30" width="17.875" style="22" customWidth="1"/>
    <col min="31" max="31" width="9" style="22"/>
    <col min="32" max="32" width="17.75" style="22" customWidth="1"/>
    <col min="33" max="33" width="17.875" style="22" customWidth="1"/>
    <col min="34" max="34" width="9" style="22"/>
    <col min="35" max="35" width="17.75" style="22" customWidth="1"/>
    <col min="36" max="36" width="17.875" style="22" customWidth="1"/>
    <col min="37" max="37" width="9" style="22"/>
    <col min="38" max="38" width="17.75" style="22" customWidth="1"/>
    <col min="39" max="39" width="17.875" style="22" customWidth="1"/>
    <col min="40" max="40" width="9" style="22"/>
    <col min="41" max="41" width="17.75" style="22" customWidth="1"/>
    <col min="42" max="42" width="17.875" style="22" customWidth="1"/>
    <col min="43" max="43" width="9" style="22"/>
    <col min="44" max="46" width="13.125" style="22" customWidth="1"/>
    <col min="47" max="16384" width="9" style="22"/>
  </cols>
  <sheetData>
    <row r="1" spans="1:28" ht="13.5" x14ac:dyDescent="0.15">
      <c r="A1" s="56" t="s">
        <v>504</v>
      </c>
      <c r="B1" s="56" t="s">
        <v>503</v>
      </c>
      <c r="C1" s="55" t="s">
        <v>610</v>
      </c>
      <c r="D1" s="56" t="s">
        <v>572</v>
      </c>
      <c r="E1" s="56" t="s">
        <v>571</v>
      </c>
      <c r="F1" s="56" t="s">
        <v>570</v>
      </c>
      <c r="G1" s="56" t="s">
        <v>569</v>
      </c>
      <c r="H1" s="56" t="s">
        <v>568</v>
      </c>
      <c r="I1" s="56" t="s">
        <v>567</v>
      </c>
      <c r="J1" s="56" t="s">
        <v>566</v>
      </c>
      <c r="K1" s="56" t="s">
        <v>565</v>
      </c>
      <c r="L1" s="56" t="s">
        <v>564</v>
      </c>
      <c r="M1" s="56" t="s">
        <v>563</v>
      </c>
      <c r="N1" s="56" t="s">
        <v>562</v>
      </c>
      <c r="O1" s="56" t="s">
        <v>561</v>
      </c>
      <c r="P1" s="56" t="s">
        <v>560</v>
      </c>
      <c r="Q1" s="56" t="s">
        <v>559</v>
      </c>
      <c r="R1" s="56" t="s">
        <v>558</v>
      </c>
      <c r="S1" s="56" t="s">
        <v>557</v>
      </c>
      <c r="T1" s="56" t="s">
        <v>556</v>
      </c>
      <c r="U1" s="56" t="s">
        <v>555</v>
      </c>
      <c r="V1" s="56" t="s">
        <v>554</v>
      </c>
      <c r="W1" s="56" t="s">
        <v>553</v>
      </c>
      <c r="X1" s="56" t="s">
        <v>552</v>
      </c>
      <c r="Y1" s="56" t="s">
        <v>551</v>
      </c>
      <c r="Z1" s="56" t="s">
        <v>550</v>
      </c>
      <c r="AA1" s="56" t="s">
        <v>549</v>
      </c>
      <c r="AB1" s="69" t="s">
        <v>548</v>
      </c>
    </row>
    <row r="2" spans="1:28" ht="13.5" x14ac:dyDescent="0.25">
      <c r="A2" s="81" t="s">
        <v>497</v>
      </c>
      <c r="B2" s="51" t="s">
        <v>496</v>
      </c>
      <c r="C2" s="52">
        <v>195.69</v>
      </c>
      <c r="D2" s="52">
        <v>6372.71</v>
      </c>
      <c r="E2" s="47">
        <v>6788.44</v>
      </c>
      <c r="F2" s="47">
        <v>9388.1</v>
      </c>
      <c r="G2" s="47">
        <v>8449.23</v>
      </c>
      <c r="H2" s="47">
        <v>8250.36</v>
      </c>
      <c r="I2" s="47">
        <v>9047.0499999999993</v>
      </c>
      <c r="J2" s="47">
        <v>12136.3</v>
      </c>
      <c r="K2" s="47">
        <v>7696.5</v>
      </c>
      <c r="L2" s="47">
        <v>10926</v>
      </c>
      <c r="M2" s="47">
        <v>12994</v>
      </c>
      <c r="N2" s="47">
        <v>12082</v>
      </c>
      <c r="O2" s="47">
        <v>15737</v>
      </c>
      <c r="P2" s="47">
        <v>14373</v>
      </c>
      <c r="Q2" s="47">
        <v>16074.01</v>
      </c>
      <c r="R2" s="47">
        <v>15047</v>
      </c>
      <c r="S2" s="47">
        <v>13903</v>
      </c>
      <c r="T2" s="47">
        <v>11145</v>
      </c>
      <c r="U2" s="47">
        <v>12070</v>
      </c>
      <c r="V2" s="47">
        <v>12767</v>
      </c>
      <c r="W2" s="66">
        <v>6307</v>
      </c>
      <c r="X2" s="66">
        <v>6378</v>
      </c>
      <c r="Y2" s="68">
        <v>14930</v>
      </c>
      <c r="Z2" s="68">
        <v>14674</v>
      </c>
      <c r="AA2" s="65">
        <f>X2+Y2+Z2+W2+V2+U2+T2+S2+R2+Q2+P2+O2+N2+M2+L2+K2+J2+I2+H2+G2</f>
        <v>234986.44999999998</v>
      </c>
      <c r="AB2" s="80"/>
    </row>
    <row r="3" spans="1:28" ht="13.5" x14ac:dyDescent="0.25">
      <c r="A3" s="81"/>
      <c r="B3" s="51" t="s">
        <v>489</v>
      </c>
      <c r="C3" s="52">
        <v>10</v>
      </c>
      <c r="D3" s="52">
        <v>302</v>
      </c>
      <c r="E3" s="47">
        <v>300</v>
      </c>
      <c r="F3" s="47">
        <v>410</v>
      </c>
      <c r="G3" s="47">
        <v>317</v>
      </c>
      <c r="H3" s="47">
        <v>355</v>
      </c>
      <c r="I3" s="47">
        <v>338</v>
      </c>
      <c r="J3" s="47">
        <v>479</v>
      </c>
      <c r="K3" s="47">
        <v>319</v>
      </c>
      <c r="L3" s="47">
        <v>447</v>
      </c>
      <c r="M3" s="47">
        <v>540</v>
      </c>
      <c r="N3" s="47">
        <v>517</v>
      </c>
      <c r="O3" s="47">
        <v>630</v>
      </c>
      <c r="P3" s="47">
        <v>606</v>
      </c>
      <c r="Q3" s="47">
        <v>679</v>
      </c>
      <c r="R3" s="47">
        <v>670</v>
      </c>
      <c r="S3" s="47">
        <v>606</v>
      </c>
      <c r="T3" s="47">
        <v>488</v>
      </c>
      <c r="U3" s="47">
        <v>507</v>
      </c>
      <c r="V3" s="47">
        <v>517</v>
      </c>
      <c r="W3" s="66">
        <v>270</v>
      </c>
      <c r="X3" s="66">
        <v>232</v>
      </c>
      <c r="Y3" s="47">
        <v>634</v>
      </c>
      <c r="Z3" s="47">
        <v>506</v>
      </c>
      <c r="AA3" s="65">
        <f>X3+Y3+Z3+W3+V3+U3+T3+S3+R3+Q3+P3+O3+N3+M3+L3+K3+J3+I3+H3+G3</f>
        <v>9657</v>
      </c>
      <c r="AB3" s="80"/>
    </row>
    <row r="4" spans="1:28" ht="13.5" x14ac:dyDescent="0.25">
      <c r="A4" s="81"/>
      <c r="B4" s="51" t="s">
        <v>482</v>
      </c>
      <c r="C4" s="53">
        <v>19.568999999999999</v>
      </c>
      <c r="D4" s="53">
        <v>21.101688741721855</v>
      </c>
      <c r="E4" s="53">
        <f>E2/E3</f>
        <v>22.628133333333331</v>
      </c>
      <c r="F4" s="53">
        <v>22.9</v>
      </c>
      <c r="G4" s="53">
        <f t="shared" ref="G4:V4" si="0">G2/G3</f>
        <v>26.65372239747634</v>
      </c>
      <c r="H4" s="53">
        <f t="shared" si="0"/>
        <v>23.240450704225353</v>
      </c>
      <c r="I4" s="53">
        <f t="shared" si="0"/>
        <v>26.766420118343191</v>
      </c>
      <c r="J4" s="53">
        <f t="shared" si="0"/>
        <v>25.336743215031312</v>
      </c>
      <c r="K4" s="53">
        <f t="shared" si="0"/>
        <v>24.126959247648902</v>
      </c>
      <c r="L4" s="53">
        <f t="shared" si="0"/>
        <v>24.44295302013423</v>
      </c>
      <c r="M4" s="53">
        <f t="shared" si="0"/>
        <v>24.062962962962963</v>
      </c>
      <c r="N4" s="53">
        <f t="shared" si="0"/>
        <v>23.369439071566731</v>
      </c>
      <c r="O4" s="53">
        <f t="shared" si="0"/>
        <v>24.979365079365078</v>
      </c>
      <c r="P4" s="53">
        <f t="shared" si="0"/>
        <v>23.717821782178216</v>
      </c>
      <c r="Q4" s="53">
        <f t="shared" si="0"/>
        <v>23.673063328424153</v>
      </c>
      <c r="R4" s="53">
        <f t="shared" si="0"/>
        <v>22.458208955223881</v>
      </c>
      <c r="S4" s="53">
        <f t="shared" si="0"/>
        <v>22.942244224422442</v>
      </c>
      <c r="T4" s="53">
        <f t="shared" si="0"/>
        <v>22.83811475409836</v>
      </c>
      <c r="U4" s="53">
        <f t="shared" si="0"/>
        <v>23.806706114398423</v>
      </c>
      <c r="V4" s="53">
        <f t="shared" si="0"/>
        <v>24.694390715667311</v>
      </c>
      <c r="W4" s="66">
        <v>23.35</v>
      </c>
      <c r="X4" s="66">
        <v>27.49</v>
      </c>
      <c r="Y4" s="47">
        <v>23.55</v>
      </c>
      <c r="Z4" s="47">
        <v>29</v>
      </c>
      <c r="AA4" s="67">
        <f>SUM(AA2/AA3)</f>
        <v>24.333276379828103</v>
      </c>
      <c r="AB4" s="80"/>
    </row>
    <row r="5" spans="1:28" ht="13.5" x14ac:dyDescent="0.25">
      <c r="A5" s="81"/>
      <c r="B5" s="51" t="s">
        <v>477</v>
      </c>
      <c r="C5" s="52">
        <v>111.69</v>
      </c>
      <c r="D5" s="52">
        <v>3825.21</v>
      </c>
      <c r="E5" s="47">
        <v>4273.4399999999996</v>
      </c>
      <c r="F5" s="47">
        <v>5991.6</v>
      </c>
      <c r="G5" s="47">
        <v>5498.73</v>
      </c>
      <c r="H5" s="47">
        <v>4707.78</v>
      </c>
      <c r="I5" s="47">
        <v>6203.05</v>
      </c>
      <c r="J5" s="47">
        <v>8089.8</v>
      </c>
      <c r="K5" s="47">
        <v>5013</v>
      </c>
      <c r="L5" s="47">
        <v>7163.5</v>
      </c>
      <c r="M5" s="47">
        <v>8439</v>
      </c>
      <c r="N5" s="47">
        <v>7755</v>
      </c>
      <c r="O5" s="47">
        <v>10412</v>
      </c>
      <c r="P5" s="47">
        <v>9421</v>
      </c>
      <c r="Q5" s="47">
        <v>10117.01</v>
      </c>
      <c r="R5" s="47">
        <v>9027</v>
      </c>
      <c r="S5" s="47">
        <v>6108</v>
      </c>
      <c r="T5" s="47">
        <v>4913</v>
      </c>
      <c r="U5" s="47">
        <v>5667</v>
      </c>
      <c r="V5" s="47">
        <v>5230</v>
      </c>
      <c r="W5" s="66">
        <v>2797</v>
      </c>
      <c r="X5" s="66">
        <v>3362</v>
      </c>
      <c r="Y5" s="47">
        <v>6288</v>
      </c>
      <c r="Z5" s="47">
        <v>8096</v>
      </c>
      <c r="AA5" s="65">
        <f>X5+Y5+Z5+W5+V5+U5+T5+S5+R5+Q5+P5+O5+N5+M5+L5+K5+J5+I5+H5+G5</f>
        <v>134307.87000000002</v>
      </c>
      <c r="AB5" s="80"/>
    </row>
    <row r="6" spans="1:28" ht="13.5" x14ac:dyDescent="0.25">
      <c r="A6" s="81"/>
      <c r="B6" s="51" t="s">
        <v>470</v>
      </c>
      <c r="C6" s="50">
        <v>0.57074965506668707</v>
      </c>
      <c r="D6" s="50">
        <v>0.60024855987484127</v>
      </c>
      <c r="E6" s="50">
        <f>E5/E2</f>
        <v>0.62951723812834759</v>
      </c>
      <c r="F6" s="50">
        <v>0.64</v>
      </c>
      <c r="G6" s="50">
        <f t="shared" ref="G6:W6" si="1">G5/G2</f>
        <v>0.65079658146363628</v>
      </c>
      <c r="H6" s="50">
        <f t="shared" si="1"/>
        <v>0.57061510043198105</v>
      </c>
      <c r="I6" s="50">
        <f t="shared" si="1"/>
        <v>0.6856433865182574</v>
      </c>
      <c r="J6" s="50">
        <f t="shared" si="1"/>
        <v>0.66657877606848881</v>
      </c>
      <c r="K6" s="50">
        <f t="shared" si="1"/>
        <v>0.65133502241278507</v>
      </c>
      <c r="L6" s="50">
        <f t="shared" si="1"/>
        <v>0.6556379278784551</v>
      </c>
      <c r="M6" s="50">
        <f t="shared" si="1"/>
        <v>0.64945359396644609</v>
      </c>
      <c r="N6" s="50">
        <f t="shared" si="1"/>
        <v>0.64186392981294482</v>
      </c>
      <c r="O6" s="50">
        <f t="shared" si="1"/>
        <v>0.66162546864078287</v>
      </c>
      <c r="P6" s="50">
        <f t="shared" si="1"/>
        <v>0.65546510818896542</v>
      </c>
      <c r="Q6" s="50">
        <f t="shared" si="1"/>
        <v>0.62940174853692388</v>
      </c>
      <c r="R6" s="50">
        <f t="shared" si="1"/>
        <v>0.59992024988369774</v>
      </c>
      <c r="S6" s="50">
        <f t="shared" si="1"/>
        <v>0.439329641084658</v>
      </c>
      <c r="T6" s="50">
        <f t="shared" si="1"/>
        <v>0.44082548227904889</v>
      </c>
      <c r="U6" s="50">
        <f t="shared" si="1"/>
        <v>0.46951118475559239</v>
      </c>
      <c r="V6" s="50">
        <f t="shared" si="1"/>
        <v>0.4096498785932482</v>
      </c>
      <c r="W6" s="64">
        <f t="shared" si="1"/>
        <v>0.44347550340891073</v>
      </c>
      <c r="X6" s="64">
        <f>SUM(X5/X2)</f>
        <v>0.52712449043587328</v>
      </c>
      <c r="Y6" s="64">
        <f>Y5/Y2</f>
        <v>0.42116543871399864</v>
      </c>
      <c r="Z6" s="64">
        <f>Z5/Z2</f>
        <v>0.55172413793103448</v>
      </c>
      <c r="AA6" s="63"/>
      <c r="AB6" s="80"/>
    </row>
    <row r="7" spans="1:28" ht="13.5" x14ac:dyDescent="0.25">
      <c r="A7" s="82" t="s">
        <v>467</v>
      </c>
      <c r="B7" s="49" t="s">
        <v>466</v>
      </c>
      <c r="C7" s="52">
        <v>2</v>
      </c>
      <c r="D7" s="52">
        <v>32</v>
      </c>
      <c r="E7" s="48">
        <v>52</v>
      </c>
      <c r="F7" s="48">
        <v>43</v>
      </c>
      <c r="G7" s="48">
        <v>39</v>
      </c>
      <c r="H7" s="48">
        <v>27</v>
      </c>
      <c r="I7" s="48">
        <v>47</v>
      </c>
      <c r="J7" s="48">
        <v>85</v>
      </c>
      <c r="K7" s="48">
        <v>35</v>
      </c>
      <c r="L7" s="48">
        <v>85</v>
      </c>
      <c r="M7" s="48">
        <v>59</v>
      </c>
      <c r="N7" s="48">
        <v>65</v>
      </c>
      <c r="O7" s="48">
        <v>37</v>
      </c>
      <c r="P7" s="48">
        <v>7</v>
      </c>
      <c r="Q7" s="48">
        <v>51</v>
      </c>
      <c r="R7" s="48">
        <v>13</v>
      </c>
      <c r="S7" s="48">
        <v>55</v>
      </c>
      <c r="T7" s="48">
        <v>121</v>
      </c>
      <c r="U7" s="48">
        <v>121</v>
      </c>
      <c r="V7" s="48">
        <v>155</v>
      </c>
      <c r="W7" s="62">
        <v>71</v>
      </c>
      <c r="X7" s="62">
        <v>26</v>
      </c>
      <c r="Y7" s="62">
        <v>167</v>
      </c>
      <c r="Z7" s="62">
        <v>93</v>
      </c>
      <c r="AA7" s="61"/>
      <c r="AB7" s="61"/>
    </row>
    <row r="8" spans="1:28" ht="13.5" x14ac:dyDescent="0.25">
      <c r="A8" s="83"/>
      <c r="B8" s="49" t="s">
        <v>461</v>
      </c>
      <c r="C8" s="52">
        <v>6</v>
      </c>
      <c r="D8" s="52">
        <v>147</v>
      </c>
      <c r="E8" s="48">
        <v>117</v>
      </c>
      <c r="F8" s="48">
        <v>218</v>
      </c>
      <c r="G8" s="48">
        <v>134</v>
      </c>
      <c r="H8" s="48">
        <v>134</v>
      </c>
      <c r="I8" s="48">
        <v>129</v>
      </c>
      <c r="J8" s="48">
        <v>185</v>
      </c>
      <c r="K8" s="48">
        <v>134</v>
      </c>
      <c r="L8" s="48">
        <v>161</v>
      </c>
      <c r="M8" s="48">
        <v>226</v>
      </c>
      <c r="N8" s="48">
        <v>258</v>
      </c>
      <c r="O8" s="48">
        <v>318</v>
      </c>
      <c r="P8" s="48">
        <v>332</v>
      </c>
      <c r="Q8" s="48">
        <v>344</v>
      </c>
      <c r="R8" s="48">
        <v>388</v>
      </c>
      <c r="S8" s="48">
        <v>283</v>
      </c>
      <c r="T8" s="48">
        <v>168</v>
      </c>
      <c r="U8" s="48">
        <v>256</v>
      </c>
      <c r="V8" s="48">
        <v>107</v>
      </c>
      <c r="W8" s="62">
        <v>40</v>
      </c>
      <c r="X8" s="62">
        <v>81</v>
      </c>
      <c r="Y8" s="62">
        <v>376</v>
      </c>
      <c r="Z8" s="62">
        <v>246</v>
      </c>
      <c r="AA8" s="61"/>
      <c r="AB8" s="61"/>
    </row>
    <row r="9" spans="1:28" ht="13.5" x14ac:dyDescent="0.25">
      <c r="A9" s="83"/>
      <c r="B9" s="49" t="s">
        <v>448</v>
      </c>
      <c r="C9" s="52">
        <v>0</v>
      </c>
      <c r="D9" s="52">
        <v>26</v>
      </c>
      <c r="E9" s="48">
        <v>24</v>
      </c>
      <c r="F9" s="48">
        <v>32</v>
      </c>
      <c r="G9" s="48">
        <v>18</v>
      </c>
      <c r="H9" s="48">
        <v>27</v>
      </c>
      <c r="I9" s="48">
        <v>12</v>
      </c>
      <c r="J9" s="48">
        <v>26</v>
      </c>
      <c r="K9" s="48">
        <v>33</v>
      </c>
      <c r="L9" s="48">
        <v>47</v>
      </c>
      <c r="M9" s="48">
        <v>105</v>
      </c>
      <c r="N9" s="48">
        <v>108</v>
      </c>
      <c r="O9" s="48">
        <v>124</v>
      </c>
      <c r="P9" s="48">
        <v>148</v>
      </c>
      <c r="Q9" s="48">
        <v>153</v>
      </c>
      <c r="R9" s="48">
        <v>180</v>
      </c>
      <c r="S9" s="48">
        <v>80</v>
      </c>
      <c r="T9" s="48">
        <v>52</v>
      </c>
      <c r="U9" s="48">
        <v>49</v>
      </c>
      <c r="V9" s="48">
        <v>107</v>
      </c>
      <c r="W9" s="62">
        <v>64</v>
      </c>
      <c r="X9" s="62">
        <v>15</v>
      </c>
      <c r="Y9" s="62">
        <v>36</v>
      </c>
      <c r="Z9" s="62">
        <v>41</v>
      </c>
      <c r="AA9" s="61"/>
      <c r="AB9" s="61"/>
    </row>
    <row r="10" spans="1:28" ht="13.5" x14ac:dyDescent="0.25">
      <c r="A10" s="83"/>
      <c r="B10" s="49" t="s">
        <v>440</v>
      </c>
      <c r="C10" s="52">
        <v>1</v>
      </c>
      <c r="D10" s="52">
        <v>66</v>
      </c>
      <c r="E10" s="48">
        <v>96</v>
      </c>
      <c r="F10" s="48">
        <v>118</v>
      </c>
      <c r="G10" s="48">
        <v>113</v>
      </c>
      <c r="H10" s="48">
        <v>151</v>
      </c>
      <c r="I10" s="48">
        <v>107</v>
      </c>
      <c r="J10" s="48">
        <v>150</v>
      </c>
      <c r="K10" s="48">
        <v>76</v>
      </c>
      <c r="L10" s="48">
        <v>115</v>
      </c>
      <c r="M10" s="48">
        <v>106</v>
      </c>
      <c r="N10" s="48">
        <v>21</v>
      </c>
      <c r="O10" s="48">
        <v>59</v>
      </c>
      <c r="P10" s="48">
        <v>0</v>
      </c>
      <c r="Q10" s="48">
        <v>20</v>
      </c>
      <c r="R10" s="48">
        <v>0</v>
      </c>
      <c r="S10" s="48">
        <v>93</v>
      </c>
      <c r="T10" s="48">
        <v>37</v>
      </c>
      <c r="U10" s="48">
        <v>7</v>
      </c>
      <c r="V10" s="48">
        <v>35</v>
      </c>
      <c r="W10" s="62">
        <v>19</v>
      </c>
      <c r="X10" s="62">
        <v>48</v>
      </c>
      <c r="Y10" s="62">
        <v>24</v>
      </c>
      <c r="Z10" s="62">
        <v>92</v>
      </c>
      <c r="AA10" s="61"/>
      <c r="AB10" s="61"/>
    </row>
    <row r="11" spans="1:28" ht="13.5" x14ac:dyDescent="0.25">
      <c r="A11" s="83"/>
      <c r="B11" s="49" t="s">
        <v>433</v>
      </c>
      <c r="C11" s="52">
        <v>0</v>
      </c>
      <c r="D11" s="52">
        <v>0</v>
      </c>
      <c r="E11" s="48">
        <v>0</v>
      </c>
      <c r="F11" s="48">
        <v>0</v>
      </c>
      <c r="G11" s="48">
        <v>0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  <c r="P11" s="48">
        <v>0</v>
      </c>
      <c r="Q11" s="48">
        <v>0</v>
      </c>
      <c r="R11" s="48">
        <v>0</v>
      </c>
      <c r="S11" s="48">
        <v>0</v>
      </c>
      <c r="T11" s="48">
        <v>0</v>
      </c>
      <c r="U11" s="48">
        <v>0</v>
      </c>
      <c r="V11" s="48">
        <v>11</v>
      </c>
      <c r="W11" s="62">
        <v>8</v>
      </c>
      <c r="X11" s="62">
        <v>4</v>
      </c>
      <c r="Y11" s="62">
        <v>0</v>
      </c>
      <c r="Z11" s="62">
        <v>0</v>
      </c>
      <c r="AA11" s="61"/>
      <c r="AB11" s="61"/>
    </row>
    <row r="12" spans="1:28" ht="13.5" x14ac:dyDescent="0.25">
      <c r="A12" s="83"/>
      <c r="B12" s="49" t="s">
        <v>424</v>
      </c>
      <c r="C12" s="52">
        <v>0</v>
      </c>
      <c r="D12" s="52">
        <v>0</v>
      </c>
      <c r="E12" s="48">
        <v>0</v>
      </c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1</v>
      </c>
      <c r="N12" s="48">
        <v>5</v>
      </c>
      <c r="O12" s="48">
        <v>2</v>
      </c>
      <c r="P12" s="48">
        <v>0</v>
      </c>
      <c r="Q12" s="48">
        <v>10</v>
      </c>
      <c r="R12" s="48">
        <v>0</v>
      </c>
      <c r="S12" s="48">
        <v>13</v>
      </c>
      <c r="T12" s="48">
        <v>34</v>
      </c>
      <c r="U12" s="48">
        <v>2</v>
      </c>
      <c r="V12" s="48">
        <v>0</v>
      </c>
      <c r="W12" s="62">
        <v>0</v>
      </c>
      <c r="X12" s="62">
        <v>1</v>
      </c>
      <c r="Y12" s="62">
        <v>12</v>
      </c>
      <c r="Z12" s="62">
        <v>0</v>
      </c>
      <c r="AA12" s="61"/>
      <c r="AB12" s="61"/>
    </row>
    <row r="13" spans="1:28" ht="13.5" x14ac:dyDescent="0.25">
      <c r="A13" s="83"/>
      <c r="B13" s="49" t="s">
        <v>415</v>
      </c>
      <c r="C13" s="52">
        <v>0</v>
      </c>
      <c r="D13" s="52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48">
        <v>0</v>
      </c>
      <c r="Q13" s="48">
        <v>0</v>
      </c>
      <c r="R13" s="48">
        <v>16</v>
      </c>
      <c r="S13" s="48">
        <v>31</v>
      </c>
      <c r="T13" s="48">
        <v>0</v>
      </c>
      <c r="U13" s="48">
        <v>0</v>
      </c>
      <c r="V13" s="48">
        <v>0</v>
      </c>
      <c r="W13" s="62">
        <v>0</v>
      </c>
      <c r="X13" s="62">
        <v>13</v>
      </c>
      <c r="Y13" s="62">
        <v>0</v>
      </c>
      <c r="Z13" s="62">
        <v>0</v>
      </c>
      <c r="AA13" s="61"/>
      <c r="AB13" s="61"/>
    </row>
    <row r="14" spans="1:28" ht="13.5" x14ac:dyDescent="0.25">
      <c r="A14" s="83"/>
      <c r="B14" s="49" t="s">
        <v>407</v>
      </c>
      <c r="C14" s="52">
        <v>0</v>
      </c>
      <c r="D14" s="52">
        <v>0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0</v>
      </c>
      <c r="O14" s="48">
        <v>0</v>
      </c>
      <c r="P14" s="48">
        <v>0</v>
      </c>
      <c r="Q14" s="48">
        <v>0</v>
      </c>
      <c r="R14" s="48">
        <v>14</v>
      </c>
      <c r="S14" s="48">
        <v>0</v>
      </c>
      <c r="T14" s="48">
        <v>0</v>
      </c>
      <c r="U14" s="48">
        <v>0</v>
      </c>
      <c r="V14" s="48">
        <v>0</v>
      </c>
      <c r="W14" s="48">
        <v>0</v>
      </c>
      <c r="X14" s="48">
        <v>0</v>
      </c>
      <c r="Y14" s="48">
        <v>0</v>
      </c>
      <c r="Z14" s="48">
        <v>0</v>
      </c>
      <c r="AA14" s="61"/>
      <c r="AB14" s="61"/>
    </row>
    <row r="15" spans="1:28" ht="13.5" x14ac:dyDescent="0.25">
      <c r="A15" s="83"/>
      <c r="B15" s="49" t="s">
        <v>399</v>
      </c>
      <c r="C15" s="52">
        <v>0</v>
      </c>
      <c r="D15" s="52">
        <v>0</v>
      </c>
      <c r="E15" s="48">
        <v>2</v>
      </c>
      <c r="F15" s="48">
        <v>0</v>
      </c>
      <c r="G15" s="48">
        <v>0</v>
      </c>
      <c r="H15" s="48">
        <v>0</v>
      </c>
      <c r="I15" s="48">
        <v>8</v>
      </c>
      <c r="J15" s="48">
        <v>0</v>
      </c>
      <c r="K15" s="48">
        <v>6</v>
      </c>
      <c r="L15" s="48">
        <v>3</v>
      </c>
      <c r="M15" s="48">
        <v>11</v>
      </c>
      <c r="N15" s="48">
        <v>50</v>
      </c>
      <c r="O15" s="48">
        <v>24</v>
      </c>
      <c r="P15" s="48">
        <v>52</v>
      </c>
      <c r="Q15" s="48">
        <v>3</v>
      </c>
      <c r="R15" s="48">
        <v>13</v>
      </c>
      <c r="S15" s="48">
        <v>24</v>
      </c>
      <c r="T15" s="48">
        <v>52</v>
      </c>
      <c r="U15" s="48">
        <v>59</v>
      </c>
      <c r="V15" s="48">
        <v>60</v>
      </c>
      <c r="W15" s="62">
        <v>36</v>
      </c>
      <c r="X15" s="62">
        <v>12</v>
      </c>
      <c r="Y15" s="62">
        <v>0</v>
      </c>
      <c r="Z15" s="62">
        <v>0</v>
      </c>
      <c r="AA15" s="61"/>
      <c r="AB15" s="61"/>
    </row>
    <row r="16" spans="1:28" ht="13.5" x14ac:dyDescent="0.25">
      <c r="A16" s="83"/>
      <c r="B16" s="49" t="s">
        <v>392</v>
      </c>
      <c r="C16" s="52">
        <v>0</v>
      </c>
      <c r="D16" s="52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3</v>
      </c>
      <c r="W16" s="48">
        <v>0</v>
      </c>
      <c r="X16" s="48">
        <v>0</v>
      </c>
      <c r="Y16" s="48">
        <v>0</v>
      </c>
      <c r="Z16" s="48">
        <v>0</v>
      </c>
      <c r="AA16" s="61"/>
      <c r="AB16" s="61"/>
    </row>
    <row r="17" spans="1:49" ht="13.5" x14ac:dyDescent="0.25">
      <c r="A17" s="83"/>
      <c r="B17" s="49" t="s">
        <v>386</v>
      </c>
      <c r="C17" s="52">
        <v>0</v>
      </c>
      <c r="D17" s="52">
        <v>8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3</v>
      </c>
      <c r="K17" s="48">
        <v>0</v>
      </c>
      <c r="L17" s="48">
        <v>0</v>
      </c>
      <c r="M17" s="48">
        <v>0</v>
      </c>
      <c r="N17" s="48">
        <v>2</v>
      </c>
      <c r="O17" s="48">
        <v>11</v>
      </c>
      <c r="P17" s="48">
        <v>18</v>
      </c>
      <c r="Q17" s="48">
        <v>34</v>
      </c>
      <c r="R17" s="48">
        <v>0</v>
      </c>
      <c r="S17" s="48">
        <v>0</v>
      </c>
      <c r="T17" s="48">
        <v>0</v>
      </c>
      <c r="U17" s="48">
        <v>5</v>
      </c>
      <c r="V17" s="48">
        <v>18</v>
      </c>
      <c r="W17" s="48">
        <v>0</v>
      </c>
      <c r="X17" s="48">
        <v>0</v>
      </c>
      <c r="Y17" s="48">
        <v>0</v>
      </c>
      <c r="Z17" s="48">
        <v>0</v>
      </c>
      <c r="AA17" s="61"/>
      <c r="AB17" s="61"/>
    </row>
    <row r="18" spans="1:49" ht="13.5" x14ac:dyDescent="0.25">
      <c r="A18" s="83"/>
      <c r="B18" s="49" t="s">
        <v>381</v>
      </c>
      <c r="C18" s="52">
        <v>0</v>
      </c>
      <c r="D18" s="52">
        <v>13</v>
      </c>
      <c r="E18" s="48">
        <v>9</v>
      </c>
      <c r="F18" s="48">
        <v>17</v>
      </c>
      <c r="G18" s="48">
        <v>13</v>
      </c>
      <c r="H18" s="48">
        <v>16</v>
      </c>
      <c r="I18" s="48">
        <v>35</v>
      </c>
      <c r="J18" s="48">
        <v>30</v>
      </c>
      <c r="K18" s="48">
        <v>35</v>
      </c>
      <c r="L18" s="48">
        <v>36</v>
      </c>
      <c r="M18" s="48">
        <v>22</v>
      </c>
      <c r="N18" s="48">
        <v>3</v>
      </c>
      <c r="O18" s="48">
        <v>55</v>
      </c>
      <c r="P18" s="48">
        <v>49</v>
      </c>
      <c r="Q18" s="48">
        <v>64</v>
      </c>
      <c r="R18" s="48">
        <v>32</v>
      </c>
      <c r="S18" s="48">
        <v>13</v>
      </c>
      <c r="T18" s="48">
        <v>7</v>
      </c>
      <c r="U18" s="48">
        <v>8</v>
      </c>
      <c r="V18" s="48">
        <v>21</v>
      </c>
      <c r="W18" s="62">
        <v>32</v>
      </c>
      <c r="X18" s="62">
        <v>32</v>
      </c>
      <c r="Y18" s="62">
        <v>19</v>
      </c>
      <c r="Z18" s="62">
        <v>34</v>
      </c>
      <c r="AA18" s="61"/>
      <c r="AB18" s="61"/>
    </row>
    <row r="19" spans="1:49" ht="13.5" x14ac:dyDescent="0.25">
      <c r="A19" s="84"/>
      <c r="B19" s="49" t="s">
        <v>375</v>
      </c>
      <c r="C19" s="52">
        <v>1</v>
      </c>
      <c r="D19" s="52">
        <v>10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1</v>
      </c>
      <c r="N19" s="48">
        <v>5</v>
      </c>
      <c r="O19" s="48">
        <v>0</v>
      </c>
      <c r="P19" s="48">
        <v>0</v>
      </c>
      <c r="Q19" s="48">
        <v>0</v>
      </c>
      <c r="R19" s="48">
        <v>14</v>
      </c>
      <c r="S19" s="48">
        <v>14</v>
      </c>
      <c r="T19" s="48">
        <v>17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61"/>
      <c r="AB19" s="61"/>
    </row>
    <row r="23" spans="1:49" ht="13.5" x14ac:dyDescent="0.25">
      <c r="B23" s="60" t="s">
        <v>547</v>
      </c>
      <c r="C23" s="59" t="s">
        <v>546</v>
      </c>
      <c r="D23" s="44"/>
      <c r="E23" s="44"/>
      <c r="Q23" s="33"/>
      <c r="R23" s="33"/>
      <c r="Y23" s="79"/>
      <c r="Z23" s="79"/>
      <c r="AA23" s="79"/>
      <c r="AB23" s="79"/>
    </row>
    <row r="24" spans="1:49" ht="16.5" x14ac:dyDescent="0.25">
      <c r="B24" s="33" t="s">
        <v>545</v>
      </c>
      <c r="C24" s="37">
        <v>107</v>
      </c>
      <c r="D24" s="37"/>
      <c r="E24" s="37"/>
      <c r="Q24" s="33"/>
      <c r="T24" s="59"/>
      <c r="U24" s="59" t="s">
        <v>202</v>
      </c>
      <c r="V24" s="59" t="s">
        <v>201</v>
      </c>
      <c r="W24" s="59"/>
      <c r="X24" s="59" t="s">
        <v>202</v>
      </c>
      <c r="Y24" s="59" t="s">
        <v>201</v>
      </c>
      <c r="Z24" s="58"/>
      <c r="AA24" s="59" t="s">
        <v>202</v>
      </c>
      <c r="AB24" s="59" t="s">
        <v>201</v>
      </c>
      <c r="AC24" s="58"/>
      <c r="AD24" s="59" t="s">
        <v>202</v>
      </c>
      <c r="AE24" s="59" t="s">
        <v>201</v>
      </c>
      <c r="AF24" s="58"/>
      <c r="AG24" s="59" t="s">
        <v>202</v>
      </c>
      <c r="AH24" s="59" t="s">
        <v>201</v>
      </c>
      <c r="AI24" s="58"/>
      <c r="AJ24" s="59" t="s">
        <v>202</v>
      </c>
      <c r="AK24" s="59" t="s">
        <v>201</v>
      </c>
      <c r="AL24" s="58"/>
      <c r="AM24" s="59" t="s">
        <v>202</v>
      </c>
      <c r="AN24" s="59" t="s">
        <v>201</v>
      </c>
      <c r="AO24" s="58"/>
      <c r="AP24" s="59" t="s">
        <v>202</v>
      </c>
      <c r="AQ24" s="59" t="s">
        <v>201</v>
      </c>
      <c r="AR24" s="41" t="s">
        <v>203</v>
      </c>
      <c r="AS24" s="40" t="s">
        <v>202</v>
      </c>
      <c r="AT24" s="40" t="s">
        <v>201</v>
      </c>
    </row>
    <row r="25" spans="1:49" ht="13.5" customHeight="1" x14ac:dyDescent="0.25">
      <c r="B25" s="33" t="s">
        <v>544</v>
      </c>
      <c r="C25" s="37">
        <v>83</v>
      </c>
      <c r="D25" s="37"/>
      <c r="E25" s="37"/>
      <c r="Q25" s="33"/>
      <c r="T25" s="58" t="s">
        <v>543</v>
      </c>
      <c r="U25" s="33" t="s">
        <v>542</v>
      </c>
      <c r="V25" s="37">
        <v>33</v>
      </c>
      <c r="W25" s="45" t="s">
        <v>541</v>
      </c>
      <c r="X25" s="33" t="s">
        <v>167</v>
      </c>
      <c r="Y25" s="37">
        <v>24</v>
      </c>
      <c r="Z25" s="45" t="s">
        <v>540</v>
      </c>
      <c r="AA25" s="33" t="s">
        <v>127</v>
      </c>
      <c r="AB25" s="37">
        <v>9</v>
      </c>
      <c r="AC25" s="45" t="s">
        <v>539</v>
      </c>
      <c r="AD25" s="33" t="s">
        <v>538</v>
      </c>
      <c r="AE25" s="33">
        <v>1</v>
      </c>
      <c r="AF25" s="45" t="s">
        <v>537</v>
      </c>
      <c r="AG25" s="33" t="s">
        <v>347</v>
      </c>
      <c r="AH25" s="33">
        <v>1</v>
      </c>
      <c r="AI25" s="45" t="s">
        <v>536</v>
      </c>
      <c r="AJ25" s="33" t="s">
        <v>535</v>
      </c>
      <c r="AK25" s="33">
        <v>4</v>
      </c>
      <c r="AL25" s="45" t="s">
        <v>534</v>
      </c>
      <c r="AM25" s="33" t="s">
        <v>357</v>
      </c>
      <c r="AN25" s="33">
        <v>4</v>
      </c>
      <c r="AO25" s="45" t="s">
        <v>533</v>
      </c>
      <c r="AP25" s="33" t="s">
        <v>65</v>
      </c>
      <c r="AQ25" s="33">
        <v>4</v>
      </c>
      <c r="AR25" s="72" t="s">
        <v>532</v>
      </c>
      <c r="AS25" s="35" t="s">
        <v>531</v>
      </c>
      <c r="AT25" s="39">
        <v>9</v>
      </c>
    </row>
    <row r="26" spans="1:49" ht="13.5" customHeight="1" x14ac:dyDescent="0.25">
      <c r="B26" s="33" t="s">
        <v>390</v>
      </c>
      <c r="C26" s="37">
        <v>83</v>
      </c>
      <c r="D26" s="37"/>
      <c r="E26" s="37"/>
      <c r="Q26" s="33"/>
      <c r="T26" s="57"/>
      <c r="U26" s="33" t="s">
        <v>530</v>
      </c>
      <c r="V26" s="37">
        <v>12</v>
      </c>
      <c r="W26" s="44"/>
      <c r="X26" s="33" t="s">
        <v>163</v>
      </c>
      <c r="Y26" s="37">
        <v>8</v>
      </c>
      <c r="Z26" s="44"/>
      <c r="AA26" s="33" t="s">
        <v>125</v>
      </c>
      <c r="AB26" s="37">
        <v>10</v>
      </c>
      <c r="AC26" s="44"/>
      <c r="AD26" s="33" t="s">
        <v>529</v>
      </c>
      <c r="AE26" s="33">
        <v>1</v>
      </c>
      <c r="AF26" s="44"/>
      <c r="AG26" s="33" t="s">
        <v>293</v>
      </c>
      <c r="AH26" s="33">
        <v>4</v>
      </c>
      <c r="AI26" s="44"/>
      <c r="AJ26" s="33" t="s">
        <v>528</v>
      </c>
      <c r="AK26" s="33">
        <v>2</v>
      </c>
      <c r="AL26" s="44"/>
      <c r="AM26" s="33" t="s">
        <v>61</v>
      </c>
      <c r="AN26" s="33">
        <v>3</v>
      </c>
      <c r="AO26" s="44"/>
      <c r="AP26" s="33" t="s">
        <v>64</v>
      </c>
      <c r="AQ26" s="33">
        <v>5</v>
      </c>
      <c r="AR26" s="73"/>
      <c r="AS26" s="29" t="s">
        <v>471</v>
      </c>
      <c r="AT26" s="25">
        <v>7</v>
      </c>
    </row>
    <row r="27" spans="1:49" ht="13.5" customHeight="1" x14ac:dyDescent="0.25">
      <c r="B27" s="33" t="s">
        <v>527</v>
      </c>
      <c r="C27" s="37">
        <v>77</v>
      </c>
      <c r="D27" s="37"/>
      <c r="E27" s="37"/>
      <c r="Q27" s="33"/>
      <c r="T27" s="57"/>
      <c r="U27" s="33" t="s">
        <v>526</v>
      </c>
      <c r="V27" s="37">
        <v>11</v>
      </c>
      <c r="W27" s="44"/>
      <c r="X27" s="33" t="s">
        <v>158</v>
      </c>
      <c r="Y27" s="37">
        <v>10</v>
      </c>
      <c r="Z27" s="44"/>
      <c r="AA27" s="33" t="s">
        <v>120</v>
      </c>
      <c r="AB27" s="37">
        <v>2</v>
      </c>
      <c r="AC27" s="44"/>
      <c r="AD27" s="33" t="s">
        <v>525</v>
      </c>
      <c r="AE27" s="33">
        <v>7</v>
      </c>
      <c r="AF27" s="44"/>
      <c r="AG27" s="33" t="s">
        <v>123</v>
      </c>
      <c r="AH27" s="33">
        <v>2</v>
      </c>
      <c r="AI27" s="44"/>
      <c r="AJ27" s="33" t="s">
        <v>524</v>
      </c>
      <c r="AK27" s="33">
        <v>3</v>
      </c>
      <c r="AL27" s="44"/>
      <c r="AM27" s="33" t="s">
        <v>176</v>
      </c>
      <c r="AN27" s="33">
        <v>8</v>
      </c>
      <c r="AO27" s="44"/>
      <c r="AP27" s="33" t="s">
        <v>63</v>
      </c>
      <c r="AQ27" s="33">
        <v>5</v>
      </c>
      <c r="AR27" s="73"/>
      <c r="AS27" s="29" t="s">
        <v>523</v>
      </c>
      <c r="AT27" s="25">
        <v>7</v>
      </c>
    </row>
    <row r="28" spans="1:49" ht="13.5" customHeight="1" x14ac:dyDescent="0.25">
      <c r="B28" s="33" t="s">
        <v>188</v>
      </c>
      <c r="C28" s="37">
        <v>76</v>
      </c>
      <c r="D28" s="37"/>
      <c r="E28" s="37"/>
      <c r="Q28" s="33"/>
      <c r="T28" s="57"/>
      <c r="U28" s="33" t="s">
        <v>522</v>
      </c>
      <c r="V28" s="37">
        <v>10</v>
      </c>
      <c r="W28" s="44"/>
      <c r="X28" s="33" t="s">
        <v>153</v>
      </c>
      <c r="Y28" s="37">
        <v>25</v>
      </c>
      <c r="Z28" s="44"/>
      <c r="AA28" s="33" t="s">
        <v>117</v>
      </c>
      <c r="AB28" s="37">
        <v>7</v>
      </c>
      <c r="AC28" s="44"/>
      <c r="AD28" s="33" t="s">
        <v>521</v>
      </c>
      <c r="AE28" s="33">
        <v>3</v>
      </c>
      <c r="AF28" s="44"/>
      <c r="AG28" s="33" t="s">
        <v>520</v>
      </c>
      <c r="AH28" s="33">
        <v>5</v>
      </c>
      <c r="AI28" s="44"/>
      <c r="AJ28" s="33" t="s">
        <v>519</v>
      </c>
      <c r="AK28" s="33">
        <v>3</v>
      </c>
      <c r="AL28" s="44"/>
      <c r="AM28" s="33" t="s">
        <v>356</v>
      </c>
      <c r="AN28" s="33">
        <v>2</v>
      </c>
      <c r="AO28" s="44"/>
      <c r="AP28" s="33" t="s">
        <v>518</v>
      </c>
      <c r="AQ28" s="33">
        <v>1</v>
      </c>
      <c r="AR28" s="73"/>
      <c r="AS28" s="29" t="s">
        <v>517</v>
      </c>
      <c r="AT28" s="25">
        <v>8</v>
      </c>
    </row>
    <row r="29" spans="1:49" ht="13.5" customHeight="1" x14ac:dyDescent="0.25">
      <c r="B29" s="33"/>
      <c r="C29" s="33"/>
      <c r="D29" s="33"/>
      <c r="E29" s="33"/>
      <c r="O29" s="33"/>
      <c r="P29" s="33"/>
      <c r="Q29" s="33"/>
      <c r="R29" s="57"/>
      <c r="S29" s="33" t="s">
        <v>516</v>
      </c>
      <c r="T29" s="37">
        <v>9</v>
      </c>
      <c r="U29" s="44"/>
      <c r="V29" s="33" t="s">
        <v>149</v>
      </c>
      <c r="W29" s="37">
        <v>10</v>
      </c>
      <c r="X29" s="44"/>
      <c r="Y29" s="33" t="s">
        <v>112</v>
      </c>
      <c r="Z29" s="37">
        <v>2</v>
      </c>
      <c r="AA29" s="44"/>
      <c r="AB29" s="33" t="s">
        <v>515</v>
      </c>
      <c r="AC29" s="33">
        <v>1</v>
      </c>
      <c r="AD29" s="44"/>
      <c r="AE29" s="33" t="s">
        <v>514</v>
      </c>
      <c r="AF29" s="33">
        <v>2</v>
      </c>
      <c r="AG29" s="44"/>
      <c r="AH29" s="33" t="s">
        <v>513</v>
      </c>
      <c r="AI29" s="33">
        <v>4</v>
      </c>
      <c r="AJ29" s="44"/>
      <c r="AK29" s="33" t="s">
        <v>401</v>
      </c>
      <c r="AL29" s="33">
        <v>0</v>
      </c>
      <c r="AM29" s="44"/>
      <c r="AN29" s="33" t="s">
        <v>512</v>
      </c>
      <c r="AO29" s="33">
        <v>1</v>
      </c>
      <c r="AR29" s="73"/>
      <c r="AS29" s="29" t="s">
        <v>511</v>
      </c>
      <c r="AT29" s="25">
        <v>6</v>
      </c>
    </row>
    <row r="30" spans="1:49" ht="13.5" customHeight="1" x14ac:dyDescent="0.25">
      <c r="B30" s="33"/>
      <c r="C30" s="33"/>
      <c r="D30" s="33"/>
      <c r="E30" s="33"/>
      <c r="O30" s="33"/>
      <c r="P30" s="33"/>
      <c r="Q30" s="33"/>
      <c r="R30" s="57"/>
      <c r="S30" s="33" t="s">
        <v>510</v>
      </c>
      <c r="T30" s="37">
        <v>9</v>
      </c>
      <c r="U30" s="44"/>
      <c r="V30" s="33" t="s">
        <v>145</v>
      </c>
      <c r="W30" s="37">
        <v>2</v>
      </c>
      <c r="X30" s="44"/>
      <c r="Y30" s="33" t="s">
        <v>109</v>
      </c>
      <c r="Z30" s="37">
        <v>4</v>
      </c>
      <c r="AA30" s="44"/>
      <c r="AB30" s="33" t="s">
        <v>509</v>
      </c>
      <c r="AC30" s="33">
        <v>3</v>
      </c>
      <c r="AD30" s="44"/>
      <c r="AE30" s="33" t="s">
        <v>508</v>
      </c>
      <c r="AF30" s="33">
        <v>2</v>
      </c>
      <c r="AG30" s="44"/>
      <c r="AH30" s="33" t="s">
        <v>507</v>
      </c>
      <c r="AI30" s="33">
        <v>1</v>
      </c>
      <c r="AJ30" s="44"/>
      <c r="AK30" s="33" t="s">
        <v>394</v>
      </c>
      <c r="AL30" s="33">
        <v>1</v>
      </c>
      <c r="AM30" s="44"/>
      <c r="AN30" s="33" t="s">
        <v>506</v>
      </c>
      <c r="AO30" s="33">
        <v>0</v>
      </c>
      <c r="AR30" s="73"/>
      <c r="AS30" s="29" t="s">
        <v>505</v>
      </c>
      <c r="AT30" s="25">
        <v>4</v>
      </c>
    </row>
    <row r="31" spans="1:49" ht="13.5" customHeight="1" x14ac:dyDescent="0.25">
      <c r="A31" s="56" t="s">
        <v>504</v>
      </c>
      <c r="B31" s="56" t="s">
        <v>503</v>
      </c>
      <c r="C31" s="55" t="s">
        <v>588</v>
      </c>
      <c r="D31" s="55" t="s">
        <v>589</v>
      </c>
      <c r="E31" s="55" t="s">
        <v>590</v>
      </c>
      <c r="F31" s="55" t="s">
        <v>591</v>
      </c>
      <c r="G31" s="55" t="s">
        <v>592</v>
      </c>
      <c r="H31" s="55" t="s">
        <v>593</v>
      </c>
      <c r="I31" s="55" t="s">
        <v>594</v>
      </c>
      <c r="J31" s="55" t="s">
        <v>595</v>
      </c>
      <c r="K31" s="55" t="s">
        <v>607</v>
      </c>
      <c r="L31" s="55" t="s">
        <v>608</v>
      </c>
      <c r="M31" s="55" t="s">
        <v>609</v>
      </c>
      <c r="N31" s="33" t="s">
        <v>579</v>
      </c>
      <c r="O31" s="33" t="s">
        <v>586</v>
      </c>
      <c r="Q31" s="33"/>
      <c r="T31" s="54"/>
      <c r="U31" s="33" t="s">
        <v>502</v>
      </c>
      <c r="V31" s="37">
        <v>12</v>
      </c>
      <c r="W31" s="44"/>
      <c r="X31" s="33" t="s">
        <v>463</v>
      </c>
      <c r="Y31" s="37">
        <v>4</v>
      </c>
      <c r="Z31" s="44"/>
      <c r="AA31" s="33" t="s">
        <v>457</v>
      </c>
      <c r="AB31" s="37">
        <v>4</v>
      </c>
      <c r="AC31" s="44"/>
      <c r="AD31" s="33" t="s">
        <v>99</v>
      </c>
      <c r="AE31" s="33">
        <v>7</v>
      </c>
      <c r="AF31" s="44"/>
      <c r="AG31" s="33" t="s">
        <v>501</v>
      </c>
      <c r="AH31" s="33">
        <v>0</v>
      </c>
      <c r="AI31" s="44"/>
      <c r="AJ31" s="33" t="s">
        <v>500</v>
      </c>
      <c r="AK31" s="33">
        <v>13</v>
      </c>
      <c r="AL31" s="44"/>
      <c r="AM31" s="33" t="s">
        <v>387</v>
      </c>
      <c r="AN31" s="33">
        <v>2</v>
      </c>
      <c r="AO31" s="44"/>
      <c r="AP31" s="33" t="s">
        <v>499</v>
      </c>
      <c r="AQ31" s="33">
        <v>5</v>
      </c>
      <c r="AU31" s="73"/>
      <c r="AV31" s="38" t="s">
        <v>498</v>
      </c>
      <c r="AW31" s="25">
        <v>3</v>
      </c>
    </row>
    <row r="32" spans="1:49" ht="13.5" customHeight="1" x14ac:dyDescent="0.25">
      <c r="A32" s="81" t="s">
        <v>497</v>
      </c>
      <c r="B32" s="51" t="s">
        <v>496</v>
      </c>
      <c r="C32" s="48">
        <v>117</v>
      </c>
      <c r="D32" s="48">
        <v>160.22</v>
      </c>
      <c r="E32" s="48">
        <v>353</v>
      </c>
      <c r="F32" s="48">
        <v>196</v>
      </c>
      <c r="G32" s="48">
        <v>320.58</v>
      </c>
      <c r="H32" s="48">
        <v>224.9</v>
      </c>
      <c r="I32" s="48">
        <v>271</v>
      </c>
      <c r="J32" s="48">
        <v>148</v>
      </c>
      <c r="K32" s="48">
        <v>221.17</v>
      </c>
      <c r="L32" s="48">
        <v>133.29</v>
      </c>
      <c r="M32" s="48">
        <v>195.69</v>
      </c>
      <c r="N32" s="47">
        <f>SUM(J32:M32)</f>
        <v>698.14999999999986</v>
      </c>
      <c r="O32" s="47">
        <f>N32+D2</f>
        <v>7070.86</v>
      </c>
      <c r="Q32" s="33"/>
      <c r="T32" s="85" t="s">
        <v>495</v>
      </c>
      <c r="U32" s="33" t="s">
        <v>494</v>
      </c>
      <c r="V32" s="33">
        <v>15</v>
      </c>
      <c r="W32" s="44"/>
      <c r="X32" s="33" t="s">
        <v>459</v>
      </c>
      <c r="Y32" s="37">
        <v>16</v>
      </c>
      <c r="Z32" s="44"/>
      <c r="AA32" s="33" t="s">
        <v>446</v>
      </c>
      <c r="AB32" s="37">
        <v>2</v>
      </c>
      <c r="AC32" s="44"/>
      <c r="AD32" s="33" t="s">
        <v>94</v>
      </c>
      <c r="AE32" s="33">
        <v>9</v>
      </c>
      <c r="AF32" s="44"/>
      <c r="AG32" s="33" t="s">
        <v>493</v>
      </c>
      <c r="AH32" s="33">
        <v>2</v>
      </c>
      <c r="AI32" s="44"/>
      <c r="AJ32" s="33" t="s">
        <v>492</v>
      </c>
      <c r="AK32" s="33">
        <v>0</v>
      </c>
      <c r="AL32" s="43"/>
      <c r="AM32" s="33" t="s">
        <v>478</v>
      </c>
      <c r="AN32" s="33">
        <v>35</v>
      </c>
      <c r="AO32" s="44"/>
      <c r="AP32" s="33" t="s">
        <v>491</v>
      </c>
      <c r="AQ32" s="33">
        <v>1</v>
      </c>
      <c r="AU32" s="73"/>
      <c r="AV32" s="26" t="s">
        <v>490</v>
      </c>
      <c r="AW32" s="25"/>
    </row>
    <row r="33" spans="1:49" ht="13.5" customHeight="1" x14ac:dyDescent="0.25">
      <c r="A33" s="81"/>
      <c r="B33" s="51" t="s">
        <v>489</v>
      </c>
      <c r="C33" s="48">
        <v>6</v>
      </c>
      <c r="D33" s="48">
        <v>8</v>
      </c>
      <c r="E33" s="48">
        <v>17</v>
      </c>
      <c r="F33" s="48">
        <v>10</v>
      </c>
      <c r="G33" s="48">
        <v>16</v>
      </c>
      <c r="H33" s="48">
        <v>11</v>
      </c>
      <c r="I33" s="48">
        <v>14</v>
      </c>
      <c r="J33" s="48">
        <v>7</v>
      </c>
      <c r="K33" s="48">
        <v>10</v>
      </c>
      <c r="L33" s="48">
        <v>7</v>
      </c>
      <c r="M33" s="48">
        <v>10</v>
      </c>
      <c r="N33" s="75">
        <f>SUM(J33:M33)</f>
        <v>34</v>
      </c>
      <c r="O33" s="70">
        <f>N33+D3</f>
        <v>336</v>
      </c>
      <c r="Q33" s="33"/>
      <c r="T33" s="86"/>
      <c r="U33" s="33" t="s">
        <v>488</v>
      </c>
      <c r="V33" s="33">
        <v>10</v>
      </c>
      <c r="W33" s="44"/>
      <c r="X33" s="33" t="s">
        <v>447</v>
      </c>
      <c r="Y33" s="37">
        <v>3</v>
      </c>
      <c r="Z33" s="44"/>
      <c r="AA33" s="33" t="s">
        <v>439</v>
      </c>
      <c r="AB33" s="37">
        <v>1</v>
      </c>
      <c r="AC33" s="44"/>
      <c r="AD33" s="33" t="s">
        <v>90</v>
      </c>
      <c r="AE33" s="33">
        <v>8</v>
      </c>
      <c r="AF33" s="44"/>
      <c r="AG33" s="33" t="s">
        <v>487</v>
      </c>
      <c r="AH33" s="33">
        <v>2</v>
      </c>
      <c r="AI33" s="44"/>
      <c r="AJ33" s="33" t="s">
        <v>486</v>
      </c>
      <c r="AK33" s="33">
        <v>3</v>
      </c>
      <c r="AL33" s="76" t="s">
        <v>485</v>
      </c>
      <c r="AM33" s="33" t="s">
        <v>357</v>
      </c>
      <c r="AN33" s="33">
        <v>2</v>
      </c>
      <c r="AO33" s="44"/>
      <c r="AP33" s="33" t="s">
        <v>484</v>
      </c>
      <c r="AQ33" s="33">
        <v>3</v>
      </c>
      <c r="AU33" s="73"/>
      <c r="AV33" s="26" t="s">
        <v>483</v>
      </c>
      <c r="AW33" s="25">
        <v>2</v>
      </c>
    </row>
    <row r="34" spans="1:49" ht="13.5" customHeight="1" x14ac:dyDescent="0.25">
      <c r="A34" s="81"/>
      <c r="B34" s="51" t="s">
        <v>482</v>
      </c>
      <c r="C34" s="53">
        <f t="shared" ref="C34:N34" si="2">C32/C33</f>
        <v>19.5</v>
      </c>
      <c r="D34" s="53">
        <f t="shared" ref="D34:I34" si="3">D32/D33</f>
        <v>20.0275</v>
      </c>
      <c r="E34" s="53">
        <f>E32/E33</f>
        <v>20.764705882352942</v>
      </c>
      <c r="F34" s="53">
        <f t="shared" si="3"/>
        <v>19.600000000000001</v>
      </c>
      <c r="G34" s="53">
        <f t="shared" si="3"/>
        <v>20.036249999999999</v>
      </c>
      <c r="H34" s="53">
        <f t="shared" si="3"/>
        <v>20.445454545454545</v>
      </c>
      <c r="I34" s="53">
        <f t="shared" si="3"/>
        <v>19.357142857142858</v>
      </c>
      <c r="J34" s="53">
        <f t="shared" ref="J34:L34" si="4">J32/J33</f>
        <v>21.142857142857142</v>
      </c>
      <c r="K34" s="53">
        <f t="shared" si="4"/>
        <v>22.116999999999997</v>
      </c>
      <c r="L34" s="53">
        <f t="shared" si="4"/>
        <v>19.041428571428572</v>
      </c>
      <c r="M34" s="53">
        <f t="shared" si="2"/>
        <v>19.568999999999999</v>
      </c>
      <c r="N34" s="53">
        <f>N32/N33</f>
        <v>20.533823529411762</v>
      </c>
      <c r="O34" s="53">
        <f>O32/O33</f>
        <v>21.044226190476188</v>
      </c>
      <c r="Q34" s="33"/>
      <c r="T34" s="86"/>
      <c r="U34" s="33" t="s">
        <v>481</v>
      </c>
      <c r="V34" s="33">
        <v>6</v>
      </c>
      <c r="W34" s="44"/>
      <c r="X34" s="33" t="s">
        <v>357</v>
      </c>
      <c r="Y34" s="37">
        <v>17</v>
      </c>
      <c r="Z34" s="44"/>
      <c r="AA34" s="33" t="s">
        <v>430</v>
      </c>
      <c r="AB34" s="37">
        <v>1</v>
      </c>
      <c r="AC34" s="44"/>
      <c r="AD34" s="33" t="s">
        <v>88</v>
      </c>
      <c r="AE34" s="33">
        <v>9</v>
      </c>
      <c r="AF34" s="44"/>
      <c r="AG34" s="33" t="s">
        <v>480</v>
      </c>
      <c r="AH34" s="33">
        <v>0</v>
      </c>
      <c r="AI34" s="44"/>
      <c r="AJ34" s="33" t="s">
        <v>479</v>
      </c>
      <c r="AK34" s="33">
        <v>1</v>
      </c>
      <c r="AL34" s="77"/>
      <c r="AM34" s="33" t="s">
        <v>61</v>
      </c>
      <c r="AN34" s="33">
        <v>6</v>
      </c>
      <c r="AO34" s="43"/>
      <c r="AP34" s="33" t="s">
        <v>478</v>
      </c>
      <c r="AQ34" s="33">
        <v>47</v>
      </c>
      <c r="AU34" s="74"/>
      <c r="AV34" s="24" t="s">
        <v>53</v>
      </c>
      <c r="AW34" s="23">
        <v>18</v>
      </c>
    </row>
    <row r="35" spans="1:49" ht="13.5" x14ac:dyDescent="0.25">
      <c r="A35" s="81"/>
      <c r="B35" s="51" t="s">
        <v>477</v>
      </c>
      <c r="C35" s="48">
        <v>66</v>
      </c>
      <c r="D35" s="48">
        <v>93.22</v>
      </c>
      <c r="E35" s="48">
        <v>209.5</v>
      </c>
      <c r="F35" s="48">
        <v>110</v>
      </c>
      <c r="G35" s="48">
        <v>185.07999999999998</v>
      </c>
      <c r="H35" s="48">
        <v>132.4</v>
      </c>
      <c r="I35" s="48">
        <v>153</v>
      </c>
      <c r="J35" s="48">
        <v>89</v>
      </c>
      <c r="K35" s="48">
        <v>137.66999999999999</v>
      </c>
      <c r="L35" s="48">
        <v>73.789999999999992</v>
      </c>
      <c r="M35" s="48">
        <v>111.69</v>
      </c>
      <c r="N35" s="75">
        <f>SUM(J35:M35)</f>
        <v>412.15</v>
      </c>
      <c r="O35" s="47">
        <f>N35+D5</f>
        <v>4237.3599999999997</v>
      </c>
      <c r="Q35" s="33"/>
      <c r="T35" s="86"/>
      <c r="U35" s="33" t="s">
        <v>476</v>
      </c>
      <c r="V35" s="33">
        <v>10</v>
      </c>
      <c r="W35" s="44"/>
      <c r="X35" s="33" t="s">
        <v>431</v>
      </c>
      <c r="Y35" s="37">
        <v>2</v>
      </c>
      <c r="Z35" s="44"/>
      <c r="AA35" s="33" t="s">
        <v>421</v>
      </c>
      <c r="AB35" s="37">
        <v>3</v>
      </c>
      <c r="AC35" s="44"/>
      <c r="AD35" s="33" t="s">
        <v>86</v>
      </c>
      <c r="AE35" s="33">
        <v>13</v>
      </c>
      <c r="AF35" s="44"/>
      <c r="AG35" s="33" t="s">
        <v>475</v>
      </c>
      <c r="AH35" s="33">
        <v>0</v>
      </c>
      <c r="AI35" s="44"/>
      <c r="AJ35" s="33" t="s">
        <v>474</v>
      </c>
      <c r="AK35" s="33">
        <v>3</v>
      </c>
      <c r="AL35" s="77"/>
      <c r="AM35" s="33" t="s">
        <v>176</v>
      </c>
      <c r="AN35" s="33">
        <v>2</v>
      </c>
      <c r="AO35" s="76" t="s">
        <v>473</v>
      </c>
      <c r="AP35" s="33" t="s">
        <v>65</v>
      </c>
      <c r="AQ35" s="33">
        <v>4</v>
      </c>
      <c r="AU35" s="88" t="s">
        <v>472</v>
      </c>
      <c r="AV35" s="35" t="s">
        <v>471</v>
      </c>
      <c r="AW35" s="39">
        <v>10</v>
      </c>
    </row>
    <row r="36" spans="1:49" ht="16.5" x14ac:dyDescent="0.25">
      <c r="A36" s="81"/>
      <c r="B36" s="51" t="s">
        <v>470</v>
      </c>
      <c r="C36" s="50">
        <f t="shared" ref="C36" si="5">C35/C32</f>
        <v>0.5641025641025641</v>
      </c>
      <c r="D36" s="50">
        <f t="shared" ref="D36:I36" si="6">D35/D32</f>
        <v>0.58182499063787296</v>
      </c>
      <c r="E36" s="50">
        <f t="shared" si="6"/>
        <v>0.59348441926345608</v>
      </c>
      <c r="F36" s="50">
        <f t="shared" si="6"/>
        <v>0.56122448979591832</v>
      </c>
      <c r="G36" s="50">
        <f t="shared" si="6"/>
        <v>0.57732859192713204</v>
      </c>
      <c r="H36" s="50">
        <f t="shared" si="6"/>
        <v>0.58870609159626497</v>
      </c>
      <c r="I36" s="50">
        <f t="shared" si="6"/>
        <v>0.56457564575645758</v>
      </c>
      <c r="J36" s="50">
        <f t="shared" ref="J36:M36" si="7">J35/J32</f>
        <v>0.60135135135135132</v>
      </c>
      <c r="K36" s="50">
        <f t="shared" si="7"/>
        <v>0.6224623592711489</v>
      </c>
      <c r="L36" s="50">
        <f t="shared" si="7"/>
        <v>0.55360492159951979</v>
      </c>
      <c r="M36" s="50">
        <f t="shared" si="7"/>
        <v>0.57074965506668707</v>
      </c>
      <c r="N36" s="50">
        <f>N35/N32</f>
        <v>0.59034591420181914</v>
      </c>
      <c r="O36" s="50">
        <f>O35/O32</f>
        <v>0.59927081005705107</v>
      </c>
      <c r="Q36" s="33"/>
      <c r="T36" s="86"/>
      <c r="U36" s="33" t="s">
        <v>469</v>
      </c>
      <c r="V36" s="33">
        <v>11</v>
      </c>
      <c r="W36" s="43"/>
      <c r="X36" s="33" t="s">
        <v>422</v>
      </c>
      <c r="Y36" s="37">
        <v>0</v>
      </c>
      <c r="Z36" s="44"/>
      <c r="AA36" s="33" t="s">
        <v>413</v>
      </c>
      <c r="AB36" s="37">
        <v>6</v>
      </c>
      <c r="AC36" s="44"/>
      <c r="AD36" s="33" t="s">
        <v>84</v>
      </c>
      <c r="AE36" s="33">
        <v>15</v>
      </c>
      <c r="AF36" s="44"/>
      <c r="AG36" s="33" t="s">
        <v>411</v>
      </c>
      <c r="AH36" s="33">
        <v>0</v>
      </c>
      <c r="AI36" s="44"/>
      <c r="AJ36" s="33" t="s">
        <v>410</v>
      </c>
      <c r="AK36" s="33">
        <v>2</v>
      </c>
      <c r="AL36" s="77"/>
      <c r="AM36" s="33" t="s">
        <v>356</v>
      </c>
      <c r="AN36" s="33">
        <v>2</v>
      </c>
      <c r="AO36" s="77"/>
      <c r="AP36" s="33" t="s">
        <v>64</v>
      </c>
      <c r="AQ36" s="33">
        <v>6</v>
      </c>
      <c r="AU36" s="89"/>
      <c r="AV36" s="29" t="s">
        <v>468</v>
      </c>
      <c r="AW36" s="25">
        <v>7</v>
      </c>
    </row>
    <row r="37" spans="1:49" ht="16.5" x14ac:dyDescent="0.25">
      <c r="A37" s="82" t="s">
        <v>467</v>
      </c>
      <c r="B37" s="49" t="s">
        <v>466</v>
      </c>
      <c r="C37" s="48">
        <v>0</v>
      </c>
      <c r="D37" s="48">
        <v>3</v>
      </c>
      <c r="E37" s="48">
        <v>0</v>
      </c>
      <c r="F37" s="48">
        <v>1</v>
      </c>
      <c r="G37" s="48">
        <v>1</v>
      </c>
      <c r="H37" s="48">
        <v>1</v>
      </c>
      <c r="I37" s="48">
        <v>0</v>
      </c>
      <c r="J37" s="48">
        <v>1</v>
      </c>
      <c r="K37" s="48">
        <v>1</v>
      </c>
      <c r="L37" s="48">
        <v>0</v>
      </c>
      <c r="M37" s="48">
        <v>2</v>
      </c>
      <c r="N37" s="75">
        <f t="shared" ref="N37:N49" si="8">SUM(J37:M37)</f>
        <v>4</v>
      </c>
      <c r="O37" s="47">
        <f>N37+D7</f>
        <v>36</v>
      </c>
      <c r="Q37" s="33"/>
      <c r="T37" s="87"/>
      <c r="U37" s="33" t="s">
        <v>465</v>
      </c>
      <c r="V37" s="33">
        <v>7</v>
      </c>
      <c r="W37" s="76" t="s">
        <v>464</v>
      </c>
      <c r="X37" s="33" t="s">
        <v>463</v>
      </c>
      <c r="Y37" s="37">
        <v>21</v>
      </c>
      <c r="Z37" s="43"/>
      <c r="AA37" s="33" t="s">
        <v>53</v>
      </c>
      <c r="AB37" s="37">
        <v>95</v>
      </c>
      <c r="AC37" s="43"/>
      <c r="AD37" s="33" t="s">
        <v>53</v>
      </c>
      <c r="AE37" s="37">
        <v>120</v>
      </c>
      <c r="AF37" s="43"/>
      <c r="AG37" s="33" t="s">
        <v>53</v>
      </c>
      <c r="AH37" s="37">
        <v>77</v>
      </c>
      <c r="AI37" s="43"/>
      <c r="AJ37" s="33" t="s">
        <v>53</v>
      </c>
      <c r="AK37" s="33">
        <v>50</v>
      </c>
      <c r="AL37" s="77"/>
      <c r="AM37" s="33" t="s">
        <v>401</v>
      </c>
      <c r="AN37" s="33">
        <v>1</v>
      </c>
      <c r="AO37" s="77"/>
      <c r="AP37" s="33" t="s">
        <v>63</v>
      </c>
      <c r="AQ37" s="33">
        <v>11</v>
      </c>
      <c r="AU37" s="89"/>
      <c r="AV37" s="29" t="s">
        <v>462</v>
      </c>
      <c r="AW37" s="25">
        <v>5</v>
      </c>
    </row>
    <row r="38" spans="1:49" ht="16.5" x14ac:dyDescent="0.25">
      <c r="A38" s="83"/>
      <c r="B38" s="49" t="s">
        <v>461</v>
      </c>
      <c r="C38" s="48">
        <v>3</v>
      </c>
      <c r="D38" s="48">
        <v>4</v>
      </c>
      <c r="E38" s="48">
        <v>11</v>
      </c>
      <c r="F38" s="48">
        <v>5</v>
      </c>
      <c r="G38" s="48">
        <v>9</v>
      </c>
      <c r="H38" s="48">
        <v>4</v>
      </c>
      <c r="I38" s="48">
        <v>5</v>
      </c>
      <c r="J38" s="48">
        <v>3</v>
      </c>
      <c r="K38" s="48">
        <v>4</v>
      </c>
      <c r="L38" s="48">
        <v>3</v>
      </c>
      <c r="M38" s="48">
        <v>6</v>
      </c>
      <c r="N38" s="75">
        <f t="shared" si="8"/>
        <v>16</v>
      </c>
      <c r="O38" s="70">
        <f>N38+D8</f>
        <v>163</v>
      </c>
      <c r="Q38" s="33"/>
      <c r="T38" s="85" t="s">
        <v>460</v>
      </c>
      <c r="U38" s="33" t="s">
        <v>405</v>
      </c>
      <c r="V38" s="33">
        <v>8</v>
      </c>
      <c r="W38" s="77"/>
      <c r="X38" s="33" t="s">
        <v>459</v>
      </c>
      <c r="Y38" s="37">
        <v>15</v>
      </c>
      <c r="Z38" s="45" t="s">
        <v>458</v>
      </c>
      <c r="AA38" s="33" t="s">
        <v>457</v>
      </c>
      <c r="AB38" s="37">
        <v>25</v>
      </c>
      <c r="AC38" s="45" t="s">
        <v>456</v>
      </c>
      <c r="AD38" s="33" t="s">
        <v>455</v>
      </c>
      <c r="AE38" s="33">
        <v>6</v>
      </c>
      <c r="AF38" s="45" t="s">
        <v>454</v>
      </c>
      <c r="AG38" s="33" t="s">
        <v>453</v>
      </c>
      <c r="AH38" s="33">
        <v>15</v>
      </c>
      <c r="AI38" s="45" t="s">
        <v>452</v>
      </c>
      <c r="AJ38" s="33" t="s">
        <v>451</v>
      </c>
      <c r="AK38" s="33">
        <v>15</v>
      </c>
      <c r="AL38" s="77"/>
      <c r="AM38" s="33" t="s">
        <v>394</v>
      </c>
      <c r="AN38" s="33">
        <v>0</v>
      </c>
      <c r="AO38" s="77"/>
      <c r="AP38" s="33" t="s">
        <v>450</v>
      </c>
      <c r="AQ38" s="33">
        <v>3</v>
      </c>
      <c r="AU38" s="89"/>
      <c r="AV38" s="29" t="s">
        <v>449</v>
      </c>
      <c r="AW38" s="25">
        <v>0</v>
      </c>
    </row>
    <row r="39" spans="1:49" ht="16.5" x14ac:dyDescent="0.25">
      <c r="A39" s="83"/>
      <c r="B39" s="49" t="s">
        <v>448</v>
      </c>
      <c r="C39" s="48">
        <v>1</v>
      </c>
      <c r="D39" s="48">
        <v>0</v>
      </c>
      <c r="E39" s="48">
        <v>1</v>
      </c>
      <c r="F39" s="48">
        <v>1</v>
      </c>
      <c r="G39" s="48">
        <v>0</v>
      </c>
      <c r="H39" s="48">
        <v>1</v>
      </c>
      <c r="I39" s="48">
        <v>3</v>
      </c>
      <c r="J39" s="48">
        <v>0</v>
      </c>
      <c r="K39" s="48">
        <v>1</v>
      </c>
      <c r="L39" s="48">
        <v>2</v>
      </c>
      <c r="M39" s="48">
        <v>0</v>
      </c>
      <c r="N39" s="75">
        <f t="shared" si="8"/>
        <v>3</v>
      </c>
      <c r="O39" s="70">
        <f>N39+D9</f>
        <v>29</v>
      </c>
      <c r="Q39" s="33"/>
      <c r="T39" s="86"/>
      <c r="U39" s="33" t="s">
        <v>398</v>
      </c>
      <c r="V39" s="33">
        <v>5</v>
      </c>
      <c r="W39" s="77"/>
      <c r="X39" s="33" t="s">
        <v>447</v>
      </c>
      <c r="Y39" s="37">
        <v>5</v>
      </c>
      <c r="Z39" s="44"/>
      <c r="AA39" s="33" t="s">
        <v>446</v>
      </c>
      <c r="AB39" s="37">
        <v>2</v>
      </c>
      <c r="AC39" s="44"/>
      <c r="AD39" s="33" t="s">
        <v>445</v>
      </c>
      <c r="AE39" s="33">
        <v>3</v>
      </c>
      <c r="AF39" s="44"/>
      <c r="AG39" s="33" t="s">
        <v>444</v>
      </c>
      <c r="AH39" s="33">
        <v>8</v>
      </c>
      <c r="AI39" s="44"/>
      <c r="AJ39" s="33" t="s">
        <v>443</v>
      </c>
      <c r="AK39" s="33">
        <v>1</v>
      </c>
      <c r="AL39" s="77"/>
      <c r="AM39" s="33" t="s">
        <v>387</v>
      </c>
      <c r="AN39" s="33">
        <v>1</v>
      </c>
      <c r="AO39" s="77"/>
      <c r="AP39" s="33" t="s">
        <v>442</v>
      </c>
      <c r="AQ39" s="33">
        <v>2</v>
      </c>
      <c r="AU39" s="89"/>
      <c r="AV39" s="29" t="s">
        <v>441</v>
      </c>
      <c r="AW39" s="25">
        <v>0</v>
      </c>
    </row>
    <row r="40" spans="1:49" ht="16.5" x14ac:dyDescent="0.25">
      <c r="A40" s="83"/>
      <c r="B40" s="49" t="s">
        <v>440</v>
      </c>
      <c r="C40" s="48">
        <v>2</v>
      </c>
      <c r="D40" s="48">
        <v>0</v>
      </c>
      <c r="E40" s="48">
        <v>5</v>
      </c>
      <c r="F40" s="48">
        <v>3</v>
      </c>
      <c r="G40" s="48">
        <v>4</v>
      </c>
      <c r="H40" s="48">
        <v>1</v>
      </c>
      <c r="I40" s="48">
        <v>4</v>
      </c>
      <c r="J40" s="48">
        <v>1</v>
      </c>
      <c r="K40" s="48">
        <v>3</v>
      </c>
      <c r="L40" s="48">
        <v>0</v>
      </c>
      <c r="M40" s="48">
        <v>1</v>
      </c>
      <c r="N40" s="75">
        <f t="shared" si="8"/>
        <v>5</v>
      </c>
      <c r="O40" s="70">
        <f>N40+D10</f>
        <v>71</v>
      </c>
      <c r="T40" s="86"/>
      <c r="U40" s="33" t="s">
        <v>391</v>
      </c>
      <c r="V40" s="33">
        <v>4</v>
      </c>
      <c r="W40" s="77"/>
      <c r="X40" s="33" t="s">
        <v>357</v>
      </c>
      <c r="Y40" s="37">
        <v>26</v>
      </c>
      <c r="Z40" s="44"/>
      <c r="AA40" s="33" t="s">
        <v>439</v>
      </c>
      <c r="AB40" s="37">
        <v>2</v>
      </c>
      <c r="AC40" s="44"/>
      <c r="AD40" s="33" t="s">
        <v>438</v>
      </c>
      <c r="AE40" s="33">
        <v>1</v>
      </c>
      <c r="AF40" s="44"/>
      <c r="AG40" s="33" t="s">
        <v>437</v>
      </c>
      <c r="AH40" s="33">
        <v>23</v>
      </c>
      <c r="AI40" s="44"/>
      <c r="AJ40" s="33" t="s">
        <v>436</v>
      </c>
      <c r="AK40" s="33">
        <v>3</v>
      </c>
      <c r="AL40" s="78"/>
      <c r="AM40" s="33" t="s">
        <v>400</v>
      </c>
      <c r="AN40" s="33">
        <v>22</v>
      </c>
      <c r="AO40" s="77"/>
      <c r="AP40" s="33" t="s">
        <v>435</v>
      </c>
      <c r="AQ40" s="33">
        <v>1</v>
      </c>
      <c r="AU40" s="89"/>
      <c r="AV40" s="29" t="s">
        <v>434</v>
      </c>
      <c r="AW40" s="25">
        <v>0</v>
      </c>
    </row>
    <row r="41" spans="1:49" ht="16.5" x14ac:dyDescent="0.25">
      <c r="A41" s="83"/>
      <c r="B41" s="49" t="s">
        <v>433</v>
      </c>
      <c r="C41" s="48">
        <v>0</v>
      </c>
      <c r="D41" s="48">
        <v>0</v>
      </c>
      <c r="E41" s="48">
        <v>0</v>
      </c>
      <c r="F41" s="48">
        <v>0</v>
      </c>
      <c r="G41" s="48">
        <v>0</v>
      </c>
      <c r="H41" s="48">
        <v>0</v>
      </c>
      <c r="I41" s="48">
        <v>0</v>
      </c>
      <c r="J41" s="48">
        <v>0</v>
      </c>
      <c r="K41" s="48">
        <v>0</v>
      </c>
      <c r="L41" s="48">
        <v>0</v>
      </c>
      <c r="M41" s="48">
        <v>0</v>
      </c>
      <c r="N41" s="75">
        <f t="shared" si="8"/>
        <v>0</v>
      </c>
      <c r="O41" s="70">
        <f>N41+D11</f>
        <v>0</v>
      </c>
      <c r="T41" s="86"/>
      <c r="U41" s="33" t="s">
        <v>432</v>
      </c>
      <c r="V41" s="33">
        <v>4</v>
      </c>
      <c r="W41" s="77"/>
      <c r="X41" s="33" t="s">
        <v>431</v>
      </c>
      <c r="Y41" s="37">
        <v>2</v>
      </c>
      <c r="Z41" s="44"/>
      <c r="AA41" s="33" t="s">
        <v>430</v>
      </c>
      <c r="AB41" s="37">
        <v>5</v>
      </c>
      <c r="AC41" s="44"/>
      <c r="AD41" s="33" t="s">
        <v>429</v>
      </c>
      <c r="AE41" s="33">
        <v>0</v>
      </c>
      <c r="AF41" s="44"/>
      <c r="AG41" s="33" t="s">
        <v>428</v>
      </c>
      <c r="AH41" s="33">
        <v>1</v>
      </c>
      <c r="AI41" s="44"/>
      <c r="AJ41" s="33" t="s">
        <v>427</v>
      </c>
      <c r="AK41" s="33">
        <v>3</v>
      </c>
      <c r="AL41" s="45" t="s">
        <v>426</v>
      </c>
      <c r="AM41" s="33" t="s">
        <v>357</v>
      </c>
      <c r="AN41" s="33">
        <v>6</v>
      </c>
      <c r="AO41" s="77"/>
      <c r="AP41" s="33" t="s">
        <v>376</v>
      </c>
      <c r="AQ41" s="33">
        <v>1</v>
      </c>
      <c r="AU41" s="89"/>
      <c r="AV41" s="26" t="s">
        <v>425</v>
      </c>
      <c r="AW41" s="25">
        <v>2</v>
      </c>
    </row>
    <row r="42" spans="1:49" ht="16.5" x14ac:dyDescent="0.25">
      <c r="A42" s="83"/>
      <c r="B42" s="49" t="s">
        <v>424</v>
      </c>
      <c r="C42" s="48">
        <v>0</v>
      </c>
      <c r="D42" s="48">
        <v>0</v>
      </c>
      <c r="E42" s="48">
        <v>0</v>
      </c>
      <c r="F42" s="48">
        <v>0</v>
      </c>
      <c r="G42" s="48">
        <v>0</v>
      </c>
      <c r="H42" s="48">
        <v>0</v>
      </c>
      <c r="I42" s="48">
        <v>0</v>
      </c>
      <c r="J42" s="48">
        <v>0</v>
      </c>
      <c r="K42" s="48">
        <v>0</v>
      </c>
      <c r="L42" s="48">
        <v>0</v>
      </c>
      <c r="M42" s="48">
        <v>0</v>
      </c>
      <c r="N42" s="75">
        <f t="shared" si="8"/>
        <v>0</v>
      </c>
      <c r="O42" s="70">
        <f>N42+D12</f>
        <v>0</v>
      </c>
      <c r="T42" s="86"/>
      <c r="U42" s="33" t="s">
        <v>423</v>
      </c>
      <c r="V42" s="33">
        <v>2</v>
      </c>
      <c r="W42" s="77"/>
      <c r="X42" s="33" t="s">
        <v>422</v>
      </c>
      <c r="Y42" s="37">
        <v>2</v>
      </c>
      <c r="Z42" s="44"/>
      <c r="AA42" s="33" t="s">
        <v>421</v>
      </c>
      <c r="AB42" s="37">
        <v>4</v>
      </c>
      <c r="AC42" s="44"/>
      <c r="AD42" s="33" t="s">
        <v>420</v>
      </c>
      <c r="AE42" s="33">
        <v>1</v>
      </c>
      <c r="AF42" s="44"/>
      <c r="AG42" s="33" t="s">
        <v>419</v>
      </c>
      <c r="AH42" s="33">
        <v>3</v>
      </c>
      <c r="AI42" s="44"/>
      <c r="AJ42" s="33" t="s">
        <v>418</v>
      </c>
      <c r="AK42" s="33">
        <v>4</v>
      </c>
      <c r="AL42" s="44"/>
      <c r="AM42" s="33" t="s">
        <v>61</v>
      </c>
      <c r="AN42" s="33">
        <v>3</v>
      </c>
      <c r="AO42" s="77"/>
      <c r="AP42" s="33" t="s">
        <v>417</v>
      </c>
      <c r="AQ42" s="33">
        <v>0</v>
      </c>
      <c r="AU42" s="89"/>
      <c r="AV42" s="26" t="s">
        <v>416</v>
      </c>
      <c r="AW42" s="25">
        <v>1</v>
      </c>
    </row>
    <row r="43" spans="1:49" ht="16.5" x14ac:dyDescent="0.25">
      <c r="A43" s="83"/>
      <c r="B43" s="49" t="s">
        <v>415</v>
      </c>
      <c r="C43" s="48">
        <v>0</v>
      </c>
      <c r="D43" s="48">
        <v>0</v>
      </c>
      <c r="E43" s="48">
        <v>0</v>
      </c>
      <c r="F43" s="48">
        <v>0</v>
      </c>
      <c r="G43" s="48">
        <v>0</v>
      </c>
      <c r="H43" s="48">
        <v>0</v>
      </c>
      <c r="I43" s="48">
        <v>0</v>
      </c>
      <c r="J43" s="48">
        <v>0</v>
      </c>
      <c r="K43" s="48">
        <v>0</v>
      </c>
      <c r="L43" s="48">
        <v>0</v>
      </c>
      <c r="M43" s="48">
        <v>0</v>
      </c>
      <c r="N43" s="75">
        <f t="shared" si="8"/>
        <v>0</v>
      </c>
      <c r="O43" s="70">
        <f>N43+D13</f>
        <v>0</v>
      </c>
      <c r="T43" s="87"/>
      <c r="U43" s="33" t="s">
        <v>414</v>
      </c>
      <c r="V43" s="33">
        <v>1</v>
      </c>
      <c r="W43" s="77"/>
      <c r="X43" s="33" t="s">
        <v>373</v>
      </c>
      <c r="Y43" s="37">
        <v>11</v>
      </c>
      <c r="Z43" s="44"/>
      <c r="AA43" s="33" t="s">
        <v>413</v>
      </c>
      <c r="AB43" s="37">
        <v>12</v>
      </c>
      <c r="AC43" s="44"/>
      <c r="AD43" s="33" t="s">
        <v>412</v>
      </c>
      <c r="AE43" s="33">
        <v>10</v>
      </c>
      <c r="AF43" s="44"/>
      <c r="AG43" s="33" t="s">
        <v>411</v>
      </c>
      <c r="AH43" s="33">
        <v>4</v>
      </c>
      <c r="AI43" s="44"/>
      <c r="AJ43" s="33" t="s">
        <v>410</v>
      </c>
      <c r="AK43" s="33">
        <v>6</v>
      </c>
      <c r="AL43" s="44"/>
      <c r="AM43" s="33" t="s">
        <v>356</v>
      </c>
      <c r="AN43" s="33">
        <v>2</v>
      </c>
      <c r="AO43" s="77"/>
      <c r="AP43" s="33" t="s">
        <v>409</v>
      </c>
      <c r="AQ43" s="33">
        <v>1</v>
      </c>
      <c r="AU43" s="89"/>
      <c r="AV43" s="26" t="s">
        <v>408</v>
      </c>
      <c r="AW43" s="25">
        <v>2</v>
      </c>
    </row>
    <row r="44" spans="1:49" ht="16.5" x14ac:dyDescent="0.25">
      <c r="A44" s="83"/>
      <c r="B44" s="49" t="s">
        <v>407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75">
        <f t="shared" si="8"/>
        <v>0</v>
      </c>
      <c r="O44" s="70">
        <f>N44+D14</f>
        <v>0</v>
      </c>
      <c r="T44" s="45" t="s">
        <v>406</v>
      </c>
      <c r="U44" s="33" t="s">
        <v>405</v>
      </c>
      <c r="V44" s="33">
        <v>4</v>
      </c>
      <c r="W44" s="77"/>
      <c r="X44" s="33" t="s">
        <v>369</v>
      </c>
      <c r="Y44" s="37">
        <v>24</v>
      </c>
      <c r="Z44" s="44"/>
      <c r="AA44" s="33" t="s">
        <v>366</v>
      </c>
      <c r="AB44" s="37">
        <v>0</v>
      </c>
      <c r="AC44" s="44"/>
      <c r="AD44" s="33" t="s">
        <v>404</v>
      </c>
      <c r="AE44" s="33">
        <v>2</v>
      </c>
      <c r="AF44" s="44"/>
      <c r="AG44" s="33" t="s">
        <v>403</v>
      </c>
      <c r="AH44" s="33">
        <v>2</v>
      </c>
      <c r="AI44" s="44"/>
      <c r="AJ44" s="33" t="s">
        <v>402</v>
      </c>
      <c r="AK44" s="33">
        <v>5</v>
      </c>
      <c r="AL44" s="44"/>
      <c r="AM44" s="33" t="s">
        <v>401</v>
      </c>
      <c r="AN44" s="33">
        <v>0</v>
      </c>
      <c r="AO44" s="78"/>
      <c r="AP44" s="33" t="s">
        <v>400</v>
      </c>
      <c r="AQ44" s="33">
        <v>50</v>
      </c>
      <c r="AU44" s="90"/>
      <c r="AV44" s="24" t="s">
        <v>53</v>
      </c>
      <c r="AW44" s="23">
        <v>36</v>
      </c>
    </row>
    <row r="45" spans="1:49" ht="13.5" x14ac:dyDescent="0.25">
      <c r="A45" s="83"/>
      <c r="B45" s="49" t="s">
        <v>399</v>
      </c>
      <c r="C45" s="48">
        <v>0</v>
      </c>
      <c r="D45" s="48">
        <v>0</v>
      </c>
      <c r="E45" s="48">
        <v>0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75">
        <f t="shared" si="8"/>
        <v>0</v>
      </c>
      <c r="O45" s="70">
        <f>N45+D15</f>
        <v>0</v>
      </c>
      <c r="T45" s="44"/>
      <c r="U45" s="33" t="s">
        <v>398</v>
      </c>
      <c r="V45" s="33">
        <v>3</v>
      </c>
      <c r="W45" s="77"/>
      <c r="X45" s="33" t="s">
        <v>367</v>
      </c>
      <c r="Y45" s="37">
        <v>11</v>
      </c>
      <c r="Z45" s="44"/>
      <c r="AA45" s="33" t="s">
        <v>365</v>
      </c>
      <c r="AB45" s="37">
        <v>2</v>
      </c>
      <c r="AC45" s="44"/>
      <c r="AD45" s="33" t="s">
        <v>397</v>
      </c>
      <c r="AE45" s="33">
        <v>5</v>
      </c>
      <c r="AF45" s="44"/>
      <c r="AG45" s="33" t="s">
        <v>396</v>
      </c>
      <c r="AH45" s="33">
        <v>1</v>
      </c>
      <c r="AI45" s="44"/>
      <c r="AJ45" s="33" t="s">
        <v>395</v>
      </c>
      <c r="AK45" s="33">
        <v>0</v>
      </c>
      <c r="AL45" s="44"/>
      <c r="AM45" s="33" t="s">
        <v>394</v>
      </c>
      <c r="AN45" s="33">
        <v>2</v>
      </c>
      <c r="AO45" s="45" t="s">
        <v>393</v>
      </c>
      <c r="AP45" s="33" t="s">
        <v>65</v>
      </c>
      <c r="AQ45" s="33">
        <v>6</v>
      </c>
    </row>
    <row r="46" spans="1:49" ht="13.5" x14ac:dyDescent="0.25">
      <c r="A46" s="83"/>
      <c r="B46" s="49" t="s">
        <v>392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75">
        <f t="shared" si="8"/>
        <v>0</v>
      </c>
      <c r="O46" s="70">
        <f>N46+D16</f>
        <v>0</v>
      </c>
      <c r="T46" s="44"/>
      <c r="U46" s="33" t="s">
        <v>391</v>
      </c>
      <c r="V46" s="33">
        <v>2</v>
      </c>
      <c r="W46" s="77"/>
      <c r="X46" s="33" t="s">
        <v>61</v>
      </c>
      <c r="Y46" s="37">
        <v>35</v>
      </c>
      <c r="Z46" s="44"/>
      <c r="AA46" s="33" t="s">
        <v>363</v>
      </c>
      <c r="AB46" s="37">
        <v>1</v>
      </c>
      <c r="AC46" s="44"/>
      <c r="AD46" s="33" t="s">
        <v>390</v>
      </c>
      <c r="AE46" s="33">
        <v>9</v>
      </c>
      <c r="AF46" s="44"/>
      <c r="AG46" s="33" t="s">
        <v>389</v>
      </c>
      <c r="AH46" s="33">
        <v>5</v>
      </c>
      <c r="AI46" s="44"/>
      <c r="AJ46" s="33" t="s">
        <v>388</v>
      </c>
      <c r="AK46" s="33">
        <v>1</v>
      </c>
      <c r="AL46" s="44"/>
      <c r="AM46" s="33" t="s">
        <v>387</v>
      </c>
      <c r="AN46" s="33">
        <v>3</v>
      </c>
      <c r="AO46" s="44"/>
      <c r="AP46" s="33" t="s">
        <v>64</v>
      </c>
      <c r="AQ46" s="33">
        <v>7</v>
      </c>
    </row>
    <row r="47" spans="1:49" ht="13.5" x14ac:dyDescent="0.25">
      <c r="A47" s="83"/>
      <c r="B47" s="49" t="s">
        <v>386</v>
      </c>
      <c r="C47" s="48">
        <v>0</v>
      </c>
      <c r="D47" s="48">
        <v>0</v>
      </c>
      <c r="E47" s="48">
        <v>0</v>
      </c>
      <c r="F47" s="48">
        <v>0</v>
      </c>
      <c r="G47" s="48">
        <v>1</v>
      </c>
      <c r="H47" s="48">
        <v>0</v>
      </c>
      <c r="I47" s="48">
        <v>0</v>
      </c>
      <c r="J47" s="48">
        <v>0</v>
      </c>
      <c r="K47" s="48">
        <v>0</v>
      </c>
      <c r="L47" s="48">
        <v>1</v>
      </c>
      <c r="M47" s="48">
        <v>0</v>
      </c>
      <c r="N47" s="75">
        <f t="shared" si="8"/>
        <v>1</v>
      </c>
      <c r="O47" s="70">
        <f>N47+D17</f>
        <v>9</v>
      </c>
      <c r="T47" s="44"/>
      <c r="U47" s="33" t="s">
        <v>193</v>
      </c>
      <c r="V47" s="33">
        <v>6</v>
      </c>
      <c r="W47" s="77"/>
      <c r="X47" s="33" t="s">
        <v>364</v>
      </c>
      <c r="Y47" s="37">
        <v>6</v>
      </c>
      <c r="Z47" s="44"/>
      <c r="AA47" s="33" t="s">
        <v>361</v>
      </c>
      <c r="AB47" s="37">
        <v>9</v>
      </c>
      <c r="AC47" s="44"/>
      <c r="AD47" s="33" t="s">
        <v>385</v>
      </c>
      <c r="AE47" s="33">
        <v>5</v>
      </c>
      <c r="AF47" s="44"/>
      <c r="AG47" s="33" t="s">
        <v>384</v>
      </c>
      <c r="AH47" s="33">
        <v>2</v>
      </c>
      <c r="AI47" s="44"/>
      <c r="AJ47" s="33" t="s">
        <v>383</v>
      </c>
      <c r="AK47" s="33">
        <v>0</v>
      </c>
      <c r="AL47" s="44"/>
      <c r="AM47" s="33" t="s">
        <v>382</v>
      </c>
      <c r="AN47" s="33">
        <v>6</v>
      </c>
      <c r="AO47" s="44"/>
      <c r="AP47" s="33" t="s">
        <v>63</v>
      </c>
      <c r="AQ47" s="33">
        <v>5</v>
      </c>
    </row>
    <row r="48" spans="1:49" ht="13.5" x14ac:dyDescent="0.25">
      <c r="A48" s="83"/>
      <c r="B48" s="49" t="s">
        <v>381</v>
      </c>
      <c r="C48" s="48">
        <v>0</v>
      </c>
      <c r="D48" s="48">
        <v>1</v>
      </c>
      <c r="E48" s="48">
        <v>0</v>
      </c>
      <c r="F48" s="48">
        <v>0</v>
      </c>
      <c r="G48" s="48">
        <v>1</v>
      </c>
      <c r="H48" s="48">
        <v>1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75">
        <f t="shared" si="8"/>
        <v>0</v>
      </c>
      <c r="O48" s="70">
        <f>N48+D18</f>
        <v>13</v>
      </c>
      <c r="T48" s="44"/>
      <c r="U48" s="33" t="s">
        <v>355</v>
      </c>
      <c r="V48" s="33">
        <v>5</v>
      </c>
      <c r="W48" s="77"/>
      <c r="X48" s="33" t="s">
        <v>362</v>
      </c>
      <c r="Y48" s="37">
        <v>4</v>
      </c>
      <c r="Z48" s="44"/>
      <c r="AA48" s="33" t="s">
        <v>360</v>
      </c>
      <c r="AB48" s="37">
        <v>4</v>
      </c>
      <c r="AC48" s="44"/>
      <c r="AD48" s="33" t="s">
        <v>380</v>
      </c>
      <c r="AE48" s="33">
        <v>8</v>
      </c>
      <c r="AF48" s="44"/>
      <c r="AG48" s="33" t="s">
        <v>379</v>
      </c>
      <c r="AH48" s="33">
        <v>2</v>
      </c>
      <c r="AI48" s="44"/>
      <c r="AJ48" s="33" t="s">
        <v>378</v>
      </c>
      <c r="AK48" s="33">
        <v>2</v>
      </c>
      <c r="AL48" s="44"/>
      <c r="AM48" s="33" t="s">
        <v>377</v>
      </c>
      <c r="AN48" s="33">
        <v>0</v>
      </c>
      <c r="AO48" s="44"/>
      <c r="AP48" s="33" t="s">
        <v>376</v>
      </c>
      <c r="AQ48" s="33">
        <v>3</v>
      </c>
    </row>
    <row r="49" spans="1:43" ht="13.5" x14ac:dyDescent="0.25">
      <c r="A49" s="84"/>
      <c r="B49" s="49" t="s">
        <v>375</v>
      </c>
      <c r="C49" s="48">
        <v>0</v>
      </c>
      <c r="D49" s="48">
        <v>0</v>
      </c>
      <c r="E49" s="48">
        <v>0</v>
      </c>
      <c r="F49" s="48">
        <v>0</v>
      </c>
      <c r="G49" s="48">
        <v>0</v>
      </c>
      <c r="H49" s="48">
        <v>3</v>
      </c>
      <c r="I49" s="48">
        <v>2</v>
      </c>
      <c r="J49" s="48">
        <v>2</v>
      </c>
      <c r="K49" s="48">
        <v>1</v>
      </c>
      <c r="L49" s="48">
        <v>1</v>
      </c>
      <c r="M49" s="48">
        <v>1</v>
      </c>
      <c r="N49" s="75">
        <f t="shared" si="8"/>
        <v>5</v>
      </c>
      <c r="O49" s="70">
        <f>N49+D19</f>
        <v>15</v>
      </c>
      <c r="T49" s="44"/>
      <c r="U49" s="33" t="s">
        <v>354</v>
      </c>
      <c r="V49" s="33">
        <v>3</v>
      </c>
      <c r="W49" s="45" t="s">
        <v>374</v>
      </c>
      <c r="X49" s="33" t="s">
        <v>373</v>
      </c>
      <c r="Y49" s="37">
        <v>7</v>
      </c>
      <c r="Z49" s="44"/>
      <c r="AA49" s="33" t="s">
        <v>359</v>
      </c>
      <c r="AB49" s="37">
        <v>10</v>
      </c>
      <c r="AC49" s="44"/>
      <c r="AD49" s="33" t="s">
        <v>372</v>
      </c>
      <c r="AE49" s="33">
        <v>3</v>
      </c>
      <c r="AF49" s="44"/>
      <c r="AG49" s="33" t="s">
        <v>358</v>
      </c>
      <c r="AH49" s="33">
        <v>5</v>
      </c>
      <c r="AI49" s="44"/>
      <c r="AJ49" s="33" t="s">
        <v>97</v>
      </c>
      <c r="AK49" s="33">
        <v>4</v>
      </c>
      <c r="AL49" s="44"/>
      <c r="AM49" s="33" t="s">
        <v>371</v>
      </c>
      <c r="AN49" s="33">
        <v>1</v>
      </c>
      <c r="AO49" s="44"/>
      <c r="AP49" s="33" t="s">
        <v>370</v>
      </c>
      <c r="AQ49" s="33">
        <v>1</v>
      </c>
    </row>
    <row r="50" spans="1:43" ht="13.5" x14ac:dyDescent="0.25">
      <c r="K50" s="46">
        <f>SUM(N37:N49)</f>
        <v>34</v>
      </c>
      <c r="L50" s="46">
        <f>SUM(O37:O49)</f>
        <v>336</v>
      </c>
      <c r="R50" s="44"/>
      <c r="S50" s="33" t="s">
        <v>353</v>
      </c>
      <c r="T50" s="33">
        <v>2</v>
      </c>
      <c r="U50" s="44"/>
      <c r="V50" s="33" t="s">
        <v>369</v>
      </c>
      <c r="W50" s="37">
        <v>18</v>
      </c>
      <c r="X50" s="43"/>
      <c r="Y50" s="33" t="s">
        <v>53</v>
      </c>
      <c r="Z50" s="37">
        <v>71</v>
      </c>
      <c r="AA50" s="43"/>
      <c r="AB50" s="33" t="s">
        <v>53</v>
      </c>
      <c r="AC50" s="37">
        <v>135</v>
      </c>
      <c r="AD50" s="43"/>
      <c r="AE50" s="33" t="s">
        <v>53</v>
      </c>
      <c r="AF50" s="37">
        <v>114</v>
      </c>
      <c r="AG50" s="44"/>
      <c r="AH50" s="33" t="s">
        <v>53</v>
      </c>
      <c r="AI50" s="33">
        <v>55</v>
      </c>
      <c r="AJ50" s="43"/>
      <c r="AK50" s="33" t="s">
        <v>98</v>
      </c>
      <c r="AL50" s="33">
        <v>72</v>
      </c>
      <c r="AM50" s="44"/>
      <c r="AN50" s="33" t="s">
        <v>368</v>
      </c>
      <c r="AO50" s="33">
        <v>2</v>
      </c>
    </row>
    <row r="51" spans="1:43" ht="13.5" x14ac:dyDescent="0.25">
      <c r="T51" s="77"/>
      <c r="U51" s="33" t="s">
        <v>335</v>
      </c>
      <c r="V51" s="33">
        <v>3</v>
      </c>
      <c r="W51" s="77"/>
      <c r="X51" s="33" t="s">
        <v>334</v>
      </c>
      <c r="Y51" s="37">
        <v>1</v>
      </c>
      <c r="Z51" s="77"/>
      <c r="AA51" s="33" t="s">
        <v>326</v>
      </c>
      <c r="AB51" s="33">
        <v>0</v>
      </c>
      <c r="AC51" s="77"/>
      <c r="AD51" s="33" t="s">
        <v>325</v>
      </c>
      <c r="AE51" s="33">
        <v>0</v>
      </c>
      <c r="AF51" s="77"/>
      <c r="AG51" s="33" t="s">
        <v>324</v>
      </c>
      <c r="AH51" s="33">
        <v>3</v>
      </c>
      <c r="AI51" s="77"/>
      <c r="AJ51" s="33" t="s">
        <v>97</v>
      </c>
      <c r="AK51" s="33">
        <v>19</v>
      </c>
      <c r="AL51" s="76" t="s">
        <v>352</v>
      </c>
      <c r="AM51" s="33" t="s">
        <v>80</v>
      </c>
      <c r="AN51" s="33">
        <v>5</v>
      </c>
      <c r="AO51" s="77"/>
      <c r="AP51" s="33" t="s">
        <v>351</v>
      </c>
      <c r="AQ51" s="33">
        <v>1</v>
      </c>
    </row>
    <row r="52" spans="1:43" ht="13.5" x14ac:dyDescent="0.25">
      <c r="T52" s="77"/>
      <c r="U52" s="33" t="s">
        <v>328</v>
      </c>
      <c r="V52" s="33">
        <v>12</v>
      </c>
      <c r="W52" s="77"/>
      <c r="X52" s="33" t="s">
        <v>327</v>
      </c>
      <c r="Y52" s="37">
        <v>3</v>
      </c>
      <c r="Z52" s="77"/>
      <c r="AA52" s="33" t="s">
        <v>321</v>
      </c>
      <c r="AB52" s="33">
        <v>0</v>
      </c>
      <c r="AC52" s="77"/>
      <c r="AD52" s="33" t="s">
        <v>320</v>
      </c>
      <c r="AE52" s="33">
        <v>4</v>
      </c>
      <c r="AF52" s="77"/>
      <c r="AG52" s="33" t="s">
        <v>319</v>
      </c>
      <c r="AH52" s="33">
        <v>1</v>
      </c>
      <c r="AI52" s="77"/>
      <c r="AJ52" s="33" t="s">
        <v>350</v>
      </c>
      <c r="AK52" s="33">
        <v>1</v>
      </c>
      <c r="AL52" s="77"/>
      <c r="AM52" s="33" t="s">
        <v>93</v>
      </c>
      <c r="AN52" s="33">
        <v>6</v>
      </c>
      <c r="AO52" s="77"/>
      <c r="AP52" s="33" t="s">
        <v>349</v>
      </c>
      <c r="AQ52" s="33">
        <v>2</v>
      </c>
    </row>
    <row r="53" spans="1:43" ht="13.5" x14ac:dyDescent="0.25">
      <c r="T53" s="77"/>
      <c r="U53" s="33" t="s">
        <v>322</v>
      </c>
      <c r="V53" s="33">
        <v>18</v>
      </c>
      <c r="W53" s="76" t="s">
        <v>348</v>
      </c>
      <c r="X53" s="33" t="s">
        <v>347</v>
      </c>
      <c r="Y53" s="37">
        <v>7</v>
      </c>
      <c r="Z53" s="77"/>
      <c r="AA53" s="33" t="s">
        <v>315</v>
      </c>
      <c r="AB53" s="33">
        <v>0</v>
      </c>
      <c r="AC53" s="77"/>
      <c r="AD53" s="33" t="s">
        <v>314</v>
      </c>
      <c r="AE53" s="33">
        <v>2</v>
      </c>
      <c r="AF53" s="77"/>
      <c r="AG53" s="33" t="s">
        <v>313</v>
      </c>
      <c r="AH53" s="33">
        <v>1</v>
      </c>
      <c r="AI53" s="77"/>
      <c r="AJ53" s="33" t="s">
        <v>346</v>
      </c>
      <c r="AK53" s="33">
        <v>1</v>
      </c>
      <c r="AL53" s="77"/>
      <c r="AM53" s="33" t="s">
        <v>77</v>
      </c>
      <c r="AN53" s="33">
        <v>6</v>
      </c>
      <c r="AO53" s="77"/>
      <c r="AP53" s="33" t="s">
        <v>345</v>
      </c>
      <c r="AQ53" s="33">
        <v>0</v>
      </c>
    </row>
    <row r="54" spans="1:43" ht="13.5" x14ac:dyDescent="0.25">
      <c r="T54" s="77"/>
      <c r="U54" s="33" t="s">
        <v>316</v>
      </c>
      <c r="V54" s="33">
        <v>5</v>
      </c>
      <c r="W54" s="77"/>
      <c r="X54" s="33" t="s">
        <v>344</v>
      </c>
      <c r="Y54" s="37">
        <v>4</v>
      </c>
      <c r="Z54" s="77"/>
      <c r="AA54" s="33" t="s">
        <v>310</v>
      </c>
      <c r="AB54" s="33">
        <v>0</v>
      </c>
      <c r="AC54" s="77"/>
      <c r="AD54" s="33" t="s">
        <v>309</v>
      </c>
      <c r="AE54" s="33">
        <v>2</v>
      </c>
      <c r="AF54" s="77"/>
      <c r="AG54" s="33" t="s">
        <v>308</v>
      </c>
      <c r="AH54" s="33">
        <v>1</v>
      </c>
      <c r="AI54" s="77"/>
      <c r="AJ54" s="33" t="s">
        <v>343</v>
      </c>
      <c r="AK54" s="33">
        <v>4</v>
      </c>
      <c r="AL54" s="77"/>
      <c r="AM54" s="33" t="s">
        <v>342</v>
      </c>
      <c r="AN54" s="33">
        <v>3</v>
      </c>
      <c r="AO54" s="78"/>
      <c r="AP54" s="33" t="s">
        <v>98</v>
      </c>
      <c r="AQ54" s="33">
        <v>53</v>
      </c>
    </row>
    <row r="55" spans="1:43" ht="13.5" x14ac:dyDescent="0.25">
      <c r="T55" s="77"/>
      <c r="U55" s="33" t="s">
        <v>311</v>
      </c>
      <c r="V55" s="33">
        <v>10</v>
      </c>
      <c r="W55" s="77"/>
      <c r="X55" s="33" t="s">
        <v>341</v>
      </c>
      <c r="Y55" s="37">
        <v>6</v>
      </c>
      <c r="Z55" s="77"/>
      <c r="AA55" s="33" t="s">
        <v>305</v>
      </c>
      <c r="AB55" s="33">
        <v>0</v>
      </c>
      <c r="AC55" s="77"/>
      <c r="AD55" s="33" t="s">
        <v>304</v>
      </c>
      <c r="AE55" s="33">
        <v>1</v>
      </c>
      <c r="AF55" s="77"/>
      <c r="AG55" s="33" t="s">
        <v>303</v>
      </c>
      <c r="AH55" s="33">
        <v>2</v>
      </c>
      <c r="AI55" s="77"/>
      <c r="AJ55" s="33" t="s">
        <v>299</v>
      </c>
      <c r="AK55" s="33">
        <v>1</v>
      </c>
      <c r="AL55" s="77"/>
      <c r="AM55" s="33" t="s">
        <v>340</v>
      </c>
      <c r="AN55" s="33">
        <v>5</v>
      </c>
      <c r="AO55" s="76" t="s">
        <v>339</v>
      </c>
      <c r="AP55" s="33" t="s">
        <v>65</v>
      </c>
      <c r="AQ55" s="33">
        <v>5</v>
      </c>
    </row>
    <row r="56" spans="1:43" ht="13.5" x14ac:dyDescent="0.25">
      <c r="T56" s="77"/>
      <c r="U56" s="33" t="s">
        <v>306</v>
      </c>
      <c r="V56" s="33">
        <v>2</v>
      </c>
      <c r="W56" s="77"/>
      <c r="X56" s="33" t="s">
        <v>338</v>
      </c>
      <c r="Y56" s="37">
        <v>5</v>
      </c>
      <c r="Z56" s="78"/>
      <c r="AA56" s="33" t="s">
        <v>53</v>
      </c>
      <c r="AB56" s="33">
        <v>93</v>
      </c>
      <c r="AC56" s="78"/>
      <c r="AD56" s="33" t="s">
        <v>53</v>
      </c>
      <c r="AE56" s="33">
        <v>79</v>
      </c>
      <c r="AF56" s="78"/>
      <c r="AG56" s="33" t="s">
        <v>53</v>
      </c>
      <c r="AH56" s="33">
        <v>97</v>
      </c>
      <c r="AI56" s="77"/>
      <c r="AJ56" s="33" t="s">
        <v>295</v>
      </c>
      <c r="AK56" s="33">
        <v>2</v>
      </c>
      <c r="AL56" s="77"/>
      <c r="AM56" s="33" t="s">
        <v>337</v>
      </c>
      <c r="AN56" s="33">
        <v>3</v>
      </c>
      <c r="AO56" s="77"/>
      <c r="AP56" s="33" t="s">
        <v>64</v>
      </c>
      <c r="AQ56" s="33">
        <v>5</v>
      </c>
    </row>
    <row r="57" spans="1:43" ht="13.5" x14ac:dyDescent="0.25">
      <c r="T57" s="76" t="s">
        <v>336</v>
      </c>
      <c r="U57" s="33" t="s">
        <v>335</v>
      </c>
      <c r="V57" s="33">
        <v>9</v>
      </c>
      <c r="W57" s="77"/>
      <c r="X57" s="33" t="s">
        <v>334</v>
      </c>
      <c r="Y57" s="37">
        <v>1</v>
      </c>
      <c r="Z57" s="76" t="s">
        <v>333</v>
      </c>
      <c r="AA57" s="33" t="s">
        <v>332</v>
      </c>
      <c r="AB57" s="37">
        <v>1</v>
      </c>
      <c r="AC57" s="76" t="s">
        <v>331</v>
      </c>
      <c r="AD57" s="33" t="s">
        <v>330</v>
      </c>
      <c r="AE57" s="33">
        <v>6</v>
      </c>
      <c r="AF57" s="76" t="s">
        <v>329</v>
      </c>
      <c r="AG57" s="33" t="s">
        <v>97</v>
      </c>
      <c r="AH57" s="33">
        <v>19</v>
      </c>
      <c r="AI57" s="77"/>
      <c r="AJ57" s="33" t="s">
        <v>292</v>
      </c>
      <c r="AK57" s="33">
        <v>0</v>
      </c>
      <c r="AL57" s="77"/>
      <c r="AM57" s="33" t="s">
        <v>302</v>
      </c>
      <c r="AN57" s="33">
        <v>3</v>
      </c>
      <c r="AO57" s="77"/>
      <c r="AP57" s="33" t="s">
        <v>63</v>
      </c>
      <c r="AQ57" s="33">
        <v>20</v>
      </c>
    </row>
    <row r="58" spans="1:43" ht="13.5" x14ac:dyDescent="0.25">
      <c r="T58" s="77"/>
      <c r="U58" s="33" t="s">
        <v>328</v>
      </c>
      <c r="V58" s="33">
        <v>7</v>
      </c>
      <c r="W58" s="77"/>
      <c r="X58" s="33" t="s">
        <v>327</v>
      </c>
      <c r="Y58" s="37">
        <v>7</v>
      </c>
      <c r="Z58" s="77"/>
      <c r="AA58" s="33" t="s">
        <v>326</v>
      </c>
      <c r="AB58" s="37">
        <v>2</v>
      </c>
      <c r="AC58" s="77"/>
      <c r="AD58" s="33" t="s">
        <v>325</v>
      </c>
      <c r="AE58" s="33">
        <v>4</v>
      </c>
      <c r="AF58" s="77"/>
      <c r="AG58" s="33" t="s">
        <v>324</v>
      </c>
      <c r="AH58" s="33">
        <v>5</v>
      </c>
      <c r="AI58" s="78"/>
      <c r="AJ58" s="33" t="s">
        <v>53</v>
      </c>
      <c r="AK58" s="33">
        <v>70</v>
      </c>
      <c r="AL58" s="77"/>
      <c r="AM58" s="33" t="s">
        <v>298</v>
      </c>
      <c r="AN58" s="33">
        <v>1</v>
      </c>
      <c r="AO58" s="77"/>
      <c r="AP58" s="33" t="s">
        <v>323</v>
      </c>
      <c r="AQ58" s="33">
        <v>4</v>
      </c>
    </row>
    <row r="59" spans="1:43" ht="13.5" x14ac:dyDescent="0.25">
      <c r="T59" s="77"/>
      <c r="U59" s="33" t="s">
        <v>322</v>
      </c>
      <c r="V59" s="33">
        <v>18</v>
      </c>
      <c r="W59" s="77"/>
      <c r="X59" s="33" t="s">
        <v>300</v>
      </c>
      <c r="Y59" s="33">
        <v>5</v>
      </c>
      <c r="Z59" s="77"/>
      <c r="AA59" s="33" t="s">
        <v>321</v>
      </c>
      <c r="AB59" s="33">
        <v>2</v>
      </c>
      <c r="AC59" s="77"/>
      <c r="AD59" s="33" t="s">
        <v>320</v>
      </c>
      <c r="AE59" s="33">
        <v>9</v>
      </c>
      <c r="AF59" s="77"/>
      <c r="AG59" s="33" t="s">
        <v>319</v>
      </c>
      <c r="AH59" s="33">
        <v>2</v>
      </c>
      <c r="AI59" s="76" t="s">
        <v>318</v>
      </c>
      <c r="AJ59" s="33" t="s">
        <v>267</v>
      </c>
      <c r="AK59" s="33">
        <v>2</v>
      </c>
      <c r="AL59" s="77"/>
      <c r="AM59" s="33" t="s">
        <v>294</v>
      </c>
      <c r="AN59" s="33">
        <v>1</v>
      </c>
      <c r="AO59" s="77"/>
      <c r="AP59" s="33" t="s">
        <v>317</v>
      </c>
      <c r="AQ59" s="33">
        <v>2</v>
      </c>
    </row>
    <row r="60" spans="1:43" ht="13.5" x14ac:dyDescent="0.25">
      <c r="T60" s="77"/>
      <c r="U60" s="33" t="s">
        <v>316</v>
      </c>
      <c r="V60" s="33">
        <v>8</v>
      </c>
      <c r="W60" s="77"/>
      <c r="X60" s="33" t="s">
        <v>296</v>
      </c>
      <c r="Y60" s="33">
        <v>2</v>
      </c>
      <c r="Z60" s="77"/>
      <c r="AA60" s="33" t="s">
        <v>315</v>
      </c>
      <c r="AB60" s="33">
        <v>11</v>
      </c>
      <c r="AC60" s="77"/>
      <c r="AD60" s="33" t="s">
        <v>314</v>
      </c>
      <c r="AE60" s="33">
        <v>0</v>
      </c>
      <c r="AF60" s="77"/>
      <c r="AG60" s="33" t="s">
        <v>313</v>
      </c>
      <c r="AH60" s="33">
        <v>0</v>
      </c>
      <c r="AI60" s="77"/>
      <c r="AJ60" s="33" t="s">
        <v>105</v>
      </c>
      <c r="AK60" s="33">
        <v>16</v>
      </c>
      <c r="AL60" s="78"/>
      <c r="AM60" s="33" t="s">
        <v>53</v>
      </c>
      <c r="AN60" s="33">
        <v>59</v>
      </c>
      <c r="AO60" s="77"/>
      <c r="AP60" s="33" t="s">
        <v>312</v>
      </c>
      <c r="AQ60" s="33">
        <v>1</v>
      </c>
    </row>
    <row r="61" spans="1:43" ht="13.5" x14ac:dyDescent="0.25">
      <c r="T61" s="77"/>
      <c r="U61" s="33" t="s">
        <v>311</v>
      </c>
      <c r="V61" s="33">
        <v>11</v>
      </c>
      <c r="W61" s="77"/>
      <c r="X61" s="33" t="s">
        <v>293</v>
      </c>
      <c r="Y61" s="33">
        <v>3</v>
      </c>
      <c r="Z61" s="77"/>
      <c r="AA61" s="33" t="s">
        <v>310</v>
      </c>
      <c r="AB61" s="33">
        <v>1</v>
      </c>
      <c r="AC61" s="77"/>
      <c r="AD61" s="33" t="s">
        <v>309</v>
      </c>
      <c r="AE61" s="33">
        <v>3</v>
      </c>
      <c r="AF61" s="77"/>
      <c r="AG61" s="33" t="s">
        <v>308</v>
      </c>
      <c r="AH61" s="33">
        <v>1</v>
      </c>
      <c r="AI61" s="77"/>
      <c r="AJ61" s="33" t="s">
        <v>102</v>
      </c>
      <c r="AK61" s="33">
        <v>12</v>
      </c>
      <c r="AL61" s="76" t="s">
        <v>307</v>
      </c>
      <c r="AM61" s="33" t="s">
        <v>80</v>
      </c>
      <c r="AN61" s="33">
        <v>8</v>
      </c>
      <c r="AO61" s="77"/>
      <c r="AP61" s="33" t="s">
        <v>290</v>
      </c>
      <c r="AQ61" s="33">
        <v>0</v>
      </c>
    </row>
    <row r="62" spans="1:43" ht="13.5" x14ac:dyDescent="0.25">
      <c r="T62" s="77"/>
      <c r="U62" s="33" t="s">
        <v>306</v>
      </c>
      <c r="V62" s="33">
        <v>10</v>
      </c>
      <c r="W62" s="77"/>
      <c r="X62" s="33" t="s">
        <v>291</v>
      </c>
      <c r="Y62" s="33">
        <v>0</v>
      </c>
      <c r="Z62" s="77"/>
      <c r="AA62" s="33" t="s">
        <v>305</v>
      </c>
      <c r="AB62" s="33">
        <v>0</v>
      </c>
      <c r="AC62" s="77"/>
      <c r="AD62" s="33" t="s">
        <v>304</v>
      </c>
      <c r="AE62" s="33">
        <v>1</v>
      </c>
      <c r="AF62" s="77"/>
      <c r="AG62" s="33" t="s">
        <v>303</v>
      </c>
      <c r="AH62" s="33">
        <v>2</v>
      </c>
      <c r="AI62" s="77"/>
      <c r="AJ62" s="33" t="s">
        <v>252</v>
      </c>
      <c r="AK62" s="33">
        <v>8</v>
      </c>
      <c r="AL62" s="77"/>
      <c r="AM62" s="33" t="s">
        <v>93</v>
      </c>
      <c r="AN62" s="33">
        <v>3</v>
      </c>
      <c r="AO62" s="77"/>
      <c r="AP62" s="33" t="s">
        <v>286</v>
      </c>
      <c r="AQ62" s="33">
        <v>0</v>
      </c>
    </row>
    <row r="63" spans="1:43" ht="13.5" x14ac:dyDescent="0.25">
      <c r="T63" s="77"/>
      <c r="U63" s="33" t="s">
        <v>288</v>
      </c>
      <c r="V63" s="33">
        <v>14</v>
      </c>
      <c r="W63" s="77"/>
      <c r="X63" s="33" t="s">
        <v>287</v>
      </c>
      <c r="Y63" s="33">
        <v>1</v>
      </c>
      <c r="Z63" s="77"/>
      <c r="AA63" s="33" t="s">
        <v>282</v>
      </c>
      <c r="AB63" s="33">
        <v>6</v>
      </c>
      <c r="AC63" s="77"/>
      <c r="AD63" s="33" t="s">
        <v>280</v>
      </c>
      <c r="AE63" s="33">
        <v>8</v>
      </c>
      <c r="AF63" s="77"/>
      <c r="AG63" s="33" t="s">
        <v>267</v>
      </c>
      <c r="AH63" s="33">
        <v>5</v>
      </c>
      <c r="AI63" s="77"/>
      <c r="AJ63" s="33" t="s">
        <v>249</v>
      </c>
      <c r="AK63" s="33">
        <v>3</v>
      </c>
      <c r="AL63" s="77"/>
      <c r="AM63" s="33" t="s">
        <v>77</v>
      </c>
      <c r="AN63" s="33">
        <v>10</v>
      </c>
      <c r="AO63" s="77"/>
      <c r="AP63" s="33" t="s">
        <v>278</v>
      </c>
      <c r="AQ63" s="33">
        <v>1</v>
      </c>
    </row>
    <row r="64" spans="1:43" ht="13.5" x14ac:dyDescent="0.25">
      <c r="T64" s="77"/>
      <c r="U64" s="33" t="s">
        <v>285</v>
      </c>
      <c r="V64" s="33">
        <v>8</v>
      </c>
      <c r="W64" s="77"/>
      <c r="X64" s="33" t="s">
        <v>284</v>
      </c>
      <c r="Y64" s="33">
        <v>1</v>
      </c>
      <c r="Z64" s="77"/>
      <c r="AA64" s="33" t="s">
        <v>276</v>
      </c>
      <c r="AB64" s="33">
        <v>0</v>
      </c>
      <c r="AC64" s="77"/>
      <c r="AD64" s="33" t="s">
        <v>275</v>
      </c>
      <c r="AE64" s="33">
        <v>3</v>
      </c>
      <c r="AF64" s="77"/>
      <c r="AG64" s="33" t="s">
        <v>105</v>
      </c>
      <c r="AH64" s="33">
        <v>3</v>
      </c>
      <c r="AI64" s="77"/>
      <c r="AJ64" s="33" t="s">
        <v>97</v>
      </c>
      <c r="AK64" s="33">
        <v>16</v>
      </c>
      <c r="AL64" s="77"/>
      <c r="AM64" s="33" t="s">
        <v>302</v>
      </c>
      <c r="AN64" s="33">
        <v>4</v>
      </c>
      <c r="AO64" s="78"/>
      <c r="AP64" s="33" t="s">
        <v>98</v>
      </c>
      <c r="AQ64" s="33">
        <v>52</v>
      </c>
    </row>
    <row r="65" spans="20:43" ht="13.5" x14ac:dyDescent="0.25">
      <c r="T65" s="77"/>
      <c r="U65" s="33" t="s">
        <v>277</v>
      </c>
      <c r="V65" s="33">
        <v>8</v>
      </c>
      <c r="W65" s="76" t="s">
        <v>301</v>
      </c>
      <c r="X65" s="33" t="s">
        <v>300</v>
      </c>
      <c r="Y65" s="37">
        <v>40</v>
      </c>
      <c r="Z65" s="77"/>
      <c r="AA65" s="33" t="s">
        <v>271</v>
      </c>
      <c r="AB65" s="37">
        <v>2</v>
      </c>
      <c r="AC65" s="77"/>
      <c r="AD65" s="33" t="s">
        <v>270</v>
      </c>
      <c r="AE65" s="33">
        <v>0</v>
      </c>
      <c r="AF65" s="77"/>
      <c r="AG65" s="33" t="s">
        <v>269</v>
      </c>
      <c r="AH65" s="33">
        <v>1</v>
      </c>
      <c r="AI65" s="77"/>
      <c r="AJ65" s="33" t="s">
        <v>299</v>
      </c>
      <c r="AK65" s="33">
        <v>1</v>
      </c>
      <c r="AL65" s="77"/>
      <c r="AM65" s="33" t="s">
        <v>298</v>
      </c>
      <c r="AN65" s="33">
        <v>1</v>
      </c>
      <c r="AO65" s="76" t="s">
        <v>297</v>
      </c>
      <c r="AP65" s="33" t="s">
        <v>65</v>
      </c>
      <c r="AQ65" s="33">
        <v>5</v>
      </c>
    </row>
    <row r="66" spans="20:43" ht="13.5" x14ac:dyDescent="0.25">
      <c r="T66" s="77"/>
      <c r="U66" s="33" t="s">
        <v>272</v>
      </c>
      <c r="V66" s="33">
        <v>7</v>
      </c>
      <c r="W66" s="77"/>
      <c r="X66" s="33" t="s">
        <v>296</v>
      </c>
      <c r="Y66" s="37">
        <v>22</v>
      </c>
      <c r="Z66" s="77"/>
      <c r="AA66" s="33" t="s">
        <v>264</v>
      </c>
      <c r="AB66" s="37">
        <v>0</v>
      </c>
      <c r="AC66" s="77"/>
      <c r="AD66" s="33" t="s">
        <v>263</v>
      </c>
      <c r="AE66" s="33">
        <v>1</v>
      </c>
      <c r="AF66" s="77"/>
      <c r="AG66" s="33" t="s">
        <v>262</v>
      </c>
      <c r="AH66" s="33">
        <v>1</v>
      </c>
      <c r="AI66" s="77"/>
      <c r="AJ66" s="33" t="s">
        <v>295</v>
      </c>
      <c r="AK66" s="33">
        <v>3</v>
      </c>
      <c r="AL66" s="77"/>
      <c r="AM66" s="33" t="s">
        <v>294</v>
      </c>
      <c r="AN66" s="33">
        <v>2</v>
      </c>
      <c r="AO66" s="77"/>
      <c r="AP66" s="33" t="s">
        <v>64</v>
      </c>
      <c r="AQ66" s="33">
        <v>8</v>
      </c>
    </row>
    <row r="67" spans="20:43" ht="13.5" x14ac:dyDescent="0.25">
      <c r="T67" s="77"/>
      <c r="U67" s="33" t="s">
        <v>265</v>
      </c>
      <c r="V67" s="33">
        <v>5</v>
      </c>
      <c r="W67" s="77"/>
      <c r="X67" s="33" t="s">
        <v>293</v>
      </c>
      <c r="Y67" s="37">
        <v>28</v>
      </c>
      <c r="Z67" s="77"/>
      <c r="AA67" s="33" t="s">
        <v>259</v>
      </c>
      <c r="AB67" s="37">
        <v>2</v>
      </c>
      <c r="AC67" s="77"/>
      <c r="AD67" s="33" t="s">
        <v>258</v>
      </c>
      <c r="AE67" s="33">
        <v>0</v>
      </c>
      <c r="AF67" s="77"/>
      <c r="AG67" s="33" t="s">
        <v>257</v>
      </c>
      <c r="AH67" s="33">
        <v>3</v>
      </c>
      <c r="AI67" s="77"/>
      <c r="AJ67" s="33" t="s">
        <v>292</v>
      </c>
      <c r="AK67" s="33">
        <v>0</v>
      </c>
      <c r="AL67" s="77"/>
      <c r="AM67" s="33" t="s">
        <v>256</v>
      </c>
      <c r="AN67" s="33">
        <v>2</v>
      </c>
      <c r="AO67" s="77"/>
      <c r="AP67" s="33" t="s">
        <v>63</v>
      </c>
      <c r="AQ67" s="33">
        <v>12</v>
      </c>
    </row>
    <row r="68" spans="20:43" ht="13.5" x14ac:dyDescent="0.25">
      <c r="T68" s="77"/>
      <c r="U68" s="33" t="s">
        <v>260</v>
      </c>
      <c r="V68" s="33">
        <v>4</v>
      </c>
      <c r="W68" s="77"/>
      <c r="X68" s="33" t="s">
        <v>291</v>
      </c>
      <c r="Y68" s="37">
        <v>7</v>
      </c>
      <c r="Z68" s="77"/>
      <c r="AA68" s="33" t="s">
        <v>255</v>
      </c>
      <c r="AB68" s="37">
        <v>2</v>
      </c>
      <c r="AC68" s="77"/>
      <c r="AD68" s="33" t="s">
        <v>254</v>
      </c>
      <c r="AE68" s="33">
        <v>2</v>
      </c>
      <c r="AF68" s="77"/>
      <c r="AG68" s="33" t="s">
        <v>253</v>
      </c>
      <c r="AH68" s="33">
        <v>0</v>
      </c>
      <c r="AI68" s="77"/>
      <c r="AJ68" s="33" t="s">
        <v>80</v>
      </c>
      <c r="AK68" s="33">
        <v>14</v>
      </c>
      <c r="AL68" s="77"/>
      <c r="AM68" s="33" t="s">
        <v>251</v>
      </c>
      <c r="AN68" s="33">
        <v>1</v>
      </c>
      <c r="AO68" s="77"/>
      <c r="AP68" s="33" t="s">
        <v>290</v>
      </c>
      <c r="AQ68" s="33">
        <v>3</v>
      </c>
    </row>
    <row r="69" spans="20:43" ht="13.5" x14ac:dyDescent="0.25">
      <c r="T69" s="76" t="s">
        <v>289</v>
      </c>
      <c r="U69" s="33" t="s">
        <v>288</v>
      </c>
      <c r="V69" s="33">
        <v>6</v>
      </c>
      <c r="W69" s="77"/>
      <c r="X69" s="33" t="s">
        <v>287</v>
      </c>
      <c r="Y69" s="37">
        <v>7</v>
      </c>
      <c r="Z69" s="78"/>
      <c r="AA69" s="33" t="s">
        <v>53</v>
      </c>
      <c r="AB69" s="33">
        <v>85</v>
      </c>
      <c r="AC69" s="78"/>
      <c r="AD69" s="33" t="s">
        <v>98</v>
      </c>
      <c r="AE69" s="33">
        <v>113</v>
      </c>
      <c r="AF69" s="78"/>
      <c r="AG69" s="33" t="s">
        <v>53</v>
      </c>
      <c r="AH69" s="33">
        <v>71</v>
      </c>
      <c r="AI69" s="77"/>
      <c r="AJ69" s="33" t="s">
        <v>243</v>
      </c>
      <c r="AK69" s="33">
        <v>0</v>
      </c>
      <c r="AL69" s="77"/>
      <c r="AM69" s="33" t="s">
        <v>248</v>
      </c>
      <c r="AN69" s="33">
        <v>1</v>
      </c>
      <c r="AO69" s="77"/>
      <c r="AP69" s="33" t="s">
        <v>286</v>
      </c>
      <c r="AQ69" s="33">
        <v>0</v>
      </c>
    </row>
    <row r="70" spans="20:43" ht="13.5" x14ac:dyDescent="0.25">
      <c r="T70" s="77"/>
      <c r="U70" s="33" t="s">
        <v>285</v>
      </c>
      <c r="V70" s="33">
        <v>6</v>
      </c>
      <c r="W70" s="77"/>
      <c r="X70" s="33" t="s">
        <v>284</v>
      </c>
      <c r="Y70" s="37">
        <v>7</v>
      </c>
      <c r="Z70" s="76" t="s">
        <v>283</v>
      </c>
      <c r="AA70" s="33" t="s">
        <v>282</v>
      </c>
      <c r="AB70" s="37">
        <v>7</v>
      </c>
      <c r="AC70" s="76" t="s">
        <v>281</v>
      </c>
      <c r="AD70" s="33" t="s">
        <v>280</v>
      </c>
      <c r="AE70" s="33">
        <v>5</v>
      </c>
      <c r="AF70" s="76" t="s">
        <v>279</v>
      </c>
      <c r="AG70" s="33" t="s">
        <v>267</v>
      </c>
      <c r="AH70" s="33">
        <v>9</v>
      </c>
      <c r="AI70" s="77"/>
      <c r="AJ70" s="33" t="s">
        <v>241</v>
      </c>
      <c r="AK70" s="33">
        <v>0</v>
      </c>
      <c r="AL70" s="78"/>
      <c r="AM70" s="33" t="s">
        <v>53</v>
      </c>
      <c r="AN70" s="33">
        <v>84</v>
      </c>
      <c r="AO70" s="77"/>
      <c r="AP70" s="33" t="s">
        <v>278</v>
      </c>
      <c r="AQ70" s="33">
        <v>0</v>
      </c>
    </row>
    <row r="71" spans="20:43" ht="13.5" x14ac:dyDescent="0.25">
      <c r="T71" s="77"/>
      <c r="U71" s="33" t="s">
        <v>277</v>
      </c>
      <c r="V71" s="33">
        <v>9</v>
      </c>
      <c r="W71" s="77"/>
      <c r="X71" s="33" t="s">
        <v>246</v>
      </c>
      <c r="Y71" s="33">
        <v>6</v>
      </c>
      <c r="Z71" s="77"/>
      <c r="AA71" s="33" t="s">
        <v>276</v>
      </c>
      <c r="AB71" s="33">
        <v>0</v>
      </c>
      <c r="AC71" s="77"/>
      <c r="AD71" s="33" t="s">
        <v>275</v>
      </c>
      <c r="AE71" s="33">
        <v>6</v>
      </c>
      <c r="AF71" s="77"/>
      <c r="AG71" s="33" t="s">
        <v>105</v>
      </c>
      <c r="AH71" s="33">
        <v>18</v>
      </c>
      <c r="AI71" s="78"/>
      <c r="AJ71" s="33" t="s">
        <v>53</v>
      </c>
      <c r="AK71" s="33">
        <v>41</v>
      </c>
      <c r="AL71" s="76" t="s">
        <v>274</v>
      </c>
      <c r="AM71" s="33" t="s">
        <v>80</v>
      </c>
      <c r="AN71" s="33">
        <v>9</v>
      </c>
      <c r="AO71" s="77"/>
      <c r="AP71" s="33" t="s">
        <v>273</v>
      </c>
      <c r="AQ71" s="33">
        <v>1</v>
      </c>
    </row>
    <row r="72" spans="20:43" ht="13.5" x14ac:dyDescent="0.25">
      <c r="T72" s="77"/>
      <c r="U72" s="33" t="s">
        <v>272</v>
      </c>
      <c r="V72" s="33">
        <v>11</v>
      </c>
      <c r="W72" s="77"/>
      <c r="X72" s="33" t="s">
        <v>245</v>
      </c>
      <c r="Y72" s="33">
        <v>4</v>
      </c>
      <c r="Z72" s="77"/>
      <c r="AA72" s="33" t="s">
        <v>271</v>
      </c>
      <c r="AB72" s="33">
        <v>1</v>
      </c>
      <c r="AC72" s="77"/>
      <c r="AD72" s="33" t="s">
        <v>270</v>
      </c>
      <c r="AE72" s="33">
        <v>2</v>
      </c>
      <c r="AF72" s="77"/>
      <c r="AG72" s="33" t="s">
        <v>269</v>
      </c>
      <c r="AH72" s="33">
        <v>3</v>
      </c>
      <c r="AI72" s="76" t="s">
        <v>268</v>
      </c>
      <c r="AJ72" s="33" t="s">
        <v>267</v>
      </c>
      <c r="AK72" s="33">
        <v>3</v>
      </c>
      <c r="AL72" s="77"/>
      <c r="AM72" s="33" t="s">
        <v>93</v>
      </c>
      <c r="AN72" s="33">
        <v>3</v>
      </c>
      <c r="AO72" s="77"/>
      <c r="AP72" s="33" t="s">
        <v>266</v>
      </c>
      <c r="AQ72" s="33">
        <v>0</v>
      </c>
    </row>
    <row r="73" spans="20:43" ht="13.5" x14ac:dyDescent="0.25">
      <c r="T73" s="77"/>
      <c r="U73" s="33" t="s">
        <v>265</v>
      </c>
      <c r="V73" s="33">
        <v>4</v>
      </c>
      <c r="W73" s="77"/>
      <c r="X73" s="33" t="s">
        <v>244</v>
      </c>
      <c r="Y73" s="33">
        <v>6</v>
      </c>
      <c r="Z73" s="77"/>
      <c r="AA73" s="33" t="s">
        <v>264</v>
      </c>
      <c r="AB73" s="33">
        <v>0</v>
      </c>
      <c r="AC73" s="77"/>
      <c r="AD73" s="33" t="s">
        <v>263</v>
      </c>
      <c r="AE73" s="33">
        <v>2</v>
      </c>
      <c r="AF73" s="77"/>
      <c r="AG73" s="33" t="s">
        <v>262</v>
      </c>
      <c r="AH73" s="33">
        <v>1</v>
      </c>
      <c r="AI73" s="77"/>
      <c r="AJ73" s="33" t="s">
        <v>105</v>
      </c>
      <c r="AK73" s="33">
        <v>2</v>
      </c>
      <c r="AL73" s="77"/>
      <c r="AM73" s="33" t="s">
        <v>77</v>
      </c>
      <c r="AN73" s="33">
        <v>5</v>
      </c>
      <c r="AO73" s="77"/>
      <c r="AP73" s="33" t="s">
        <v>261</v>
      </c>
      <c r="AQ73" s="33">
        <v>1</v>
      </c>
    </row>
    <row r="74" spans="20:43" ht="13.5" x14ac:dyDescent="0.25">
      <c r="T74" s="77"/>
      <c r="U74" s="33" t="s">
        <v>260</v>
      </c>
      <c r="V74" s="33">
        <v>5</v>
      </c>
      <c r="W74" s="77"/>
      <c r="X74" s="33" t="s">
        <v>242</v>
      </c>
      <c r="Y74" s="33">
        <v>9</v>
      </c>
      <c r="Z74" s="77"/>
      <c r="AA74" s="33" t="s">
        <v>259</v>
      </c>
      <c r="AB74" s="33">
        <v>4</v>
      </c>
      <c r="AC74" s="77"/>
      <c r="AD74" s="33" t="s">
        <v>258</v>
      </c>
      <c r="AE74" s="33">
        <v>3</v>
      </c>
      <c r="AF74" s="77"/>
      <c r="AG74" s="33" t="s">
        <v>257</v>
      </c>
      <c r="AH74" s="33">
        <v>17</v>
      </c>
      <c r="AI74" s="77"/>
      <c r="AJ74" s="33" t="s">
        <v>102</v>
      </c>
      <c r="AK74" s="33">
        <v>16</v>
      </c>
      <c r="AL74" s="77"/>
      <c r="AM74" s="33" t="s">
        <v>256</v>
      </c>
      <c r="AN74" s="33">
        <v>4</v>
      </c>
      <c r="AO74" s="78"/>
      <c r="AP74" s="33" t="s">
        <v>98</v>
      </c>
      <c r="AQ74" s="33">
        <v>49</v>
      </c>
    </row>
    <row r="75" spans="20:43" ht="13.5" x14ac:dyDescent="0.25">
      <c r="T75" s="77"/>
      <c r="U75" s="33" t="s">
        <v>239</v>
      </c>
      <c r="V75" s="33">
        <v>12</v>
      </c>
      <c r="W75" s="77"/>
      <c r="X75" s="33" t="s">
        <v>238</v>
      </c>
      <c r="Y75" s="33">
        <v>2</v>
      </c>
      <c r="Z75" s="77"/>
      <c r="AA75" s="33" t="s">
        <v>255</v>
      </c>
      <c r="AB75" s="33">
        <v>4</v>
      </c>
      <c r="AC75" s="77"/>
      <c r="AD75" s="33" t="s">
        <v>254</v>
      </c>
      <c r="AE75" s="33">
        <v>1</v>
      </c>
      <c r="AF75" s="77"/>
      <c r="AG75" s="33" t="s">
        <v>253</v>
      </c>
      <c r="AH75" s="33">
        <v>1</v>
      </c>
      <c r="AI75" s="77"/>
      <c r="AJ75" s="33" t="s">
        <v>252</v>
      </c>
      <c r="AK75" s="33">
        <v>8</v>
      </c>
      <c r="AL75" s="77"/>
      <c r="AM75" s="33" t="s">
        <v>251</v>
      </c>
      <c r="AN75" s="33">
        <v>1</v>
      </c>
      <c r="AO75" s="76" t="s">
        <v>250</v>
      </c>
      <c r="AP75" s="33"/>
      <c r="AQ75" s="33"/>
    </row>
    <row r="76" spans="20:43" ht="13.5" x14ac:dyDescent="0.25">
      <c r="T76" s="77"/>
      <c r="U76" s="33" t="s">
        <v>236</v>
      </c>
      <c r="V76" s="33">
        <v>8</v>
      </c>
      <c r="W76" s="77"/>
      <c r="X76" s="33" t="s">
        <v>235</v>
      </c>
      <c r="Y76" s="33">
        <v>3</v>
      </c>
      <c r="Z76" s="77"/>
      <c r="AA76" s="33" t="s">
        <v>232</v>
      </c>
      <c r="AB76" s="33">
        <v>4</v>
      </c>
      <c r="AC76" s="77"/>
      <c r="AD76" s="33" t="s">
        <v>230</v>
      </c>
      <c r="AE76" s="33">
        <v>0</v>
      </c>
      <c r="AF76" s="77"/>
      <c r="AG76" s="33" t="s">
        <v>228</v>
      </c>
      <c r="AH76" s="33">
        <v>1</v>
      </c>
      <c r="AI76" s="77"/>
      <c r="AJ76" s="33" t="s">
        <v>249</v>
      </c>
      <c r="AK76" s="33">
        <v>3</v>
      </c>
      <c r="AL76" s="77"/>
      <c r="AM76" s="33" t="s">
        <v>248</v>
      </c>
      <c r="AN76" s="33">
        <v>0</v>
      </c>
      <c r="AO76" s="77"/>
      <c r="AP76" s="33"/>
      <c r="AQ76" s="33"/>
    </row>
    <row r="77" spans="20:43" ht="13.5" x14ac:dyDescent="0.25">
      <c r="T77" s="77"/>
      <c r="U77" s="33" t="s">
        <v>234</v>
      </c>
      <c r="V77" s="33">
        <v>3</v>
      </c>
      <c r="W77" s="76" t="s">
        <v>247</v>
      </c>
      <c r="X77" s="33" t="s">
        <v>246</v>
      </c>
      <c r="Y77" s="33">
        <v>10</v>
      </c>
      <c r="Z77" s="77"/>
      <c r="AA77" s="33" t="s">
        <v>226</v>
      </c>
      <c r="AB77" s="33">
        <v>1</v>
      </c>
      <c r="AC77" s="77"/>
      <c r="AD77" s="33" t="s">
        <v>225</v>
      </c>
      <c r="AE77" s="33">
        <v>3</v>
      </c>
      <c r="AF77" s="77"/>
      <c r="AG77" s="33" t="s">
        <v>224</v>
      </c>
      <c r="AH77" s="33">
        <v>4</v>
      </c>
      <c r="AI77" s="77"/>
      <c r="AJ77" s="33" t="s">
        <v>97</v>
      </c>
      <c r="AK77" s="33">
        <v>14</v>
      </c>
      <c r="AL77" s="77"/>
      <c r="AM77" s="33" t="s">
        <v>223</v>
      </c>
      <c r="AN77" s="33">
        <v>5</v>
      </c>
      <c r="AO77" s="77"/>
      <c r="AP77" s="33"/>
      <c r="AQ77" s="33"/>
    </row>
    <row r="78" spans="20:43" ht="13.5" x14ac:dyDescent="0.25">
      <c r="T78" s="77"/>
      <c r="U78" s="33" t="s">
        <v>227</v>
      </c>
      <c r="V78" s="33">
        <v>0</v>
      </c>
      <c r="W78" s="77"/>
      <c r="X78" s="33" t="s">
        <v>245</v>
      </c>
      <c r="Y78" s="33">
        <v>9</v>
      </c>
      <c r="Z78" s="77"/>
      <c r="AA78" s="33" t="s">
        <v>221</v>
      </c>
      <c r="AB78" s="33">
        <v>3</v>
      </c>
      <c r="AC78" s="77"/>
      <c r="AD78" s="33" t="s">
        <v>220</v>
      </c>
      <c r="AE78" s="33">
        <v>1</v>
      </c>
      <c r="AF78" s="77"/>
      <c r="AG78" s="33" t="s">
        <v>219</v>
      </c>
      <c r="AH78" s="33">
        <v>5</v>
      </c>
      <c r="AI78" s="77"/>
      <c r="AJ78" s="33" t="s">
        <v>80</v>
      </c>
      <c r="AK78" s="33">
        <v>8</v>
      </c>
      <c r="AL78" s="77"/>
      <c r="AM78" s="33" t="s">
        <v>76</v>
      </c>
      <c r="AN78" s="33">
        <v>10</v>
      </c>
      <c r="AO78" s="77"/>
      <c r="AP78" s="33"/>
      <c r="AQ78" s="33"/>
    </row>
    <row r="79" spans="20:43" ht="13.5" x14ac:dyDescent="0.25">
      <c r="T79" s="77"/>
      <c r="U79" s="33" t="s">
        <v>222</v>
      </c>
      <c r="V79" s="33">
        <v>9</v>
      </c>
      <c r="W79" s="77"/>
      <c r="X79" s="33" t="s">
        <v>244</v>
      </c>
      <c r="Y79" s="33">
        <v>4</v>
      </c>
      <c r="Z79" s="77"/>
      <c r="AA79" s="33" t="s">
        <v>217</v>
      </c>
      <c r="AB79" s="33">
        <v>0</v>
      </c>
      <c r="AC79" s="77"/>
      <c r="AD79" s="33" t="s">
        <v>216</v>
      </c>
      <c r="AE79" s="33">
        <v>0</v>
      </c>
      <c r="AF79" s="77"/>
      <c r="AG79" s="33" t="s">
        <v>215</v>
      </c>
      <c r="AH79" s="33">
        <v>0</v>
      </c>
      <c r="AI79" s="77"/>
      <c r="AJ79" s="33" t="s">
        <v>243</v>
      </c>
      <c r="AK79" s="33">
        <v>0</v>
      </c>
      <c r="AL79" s="77"/>
      <c r="AM79" s="33" t="s">
        <v>214</v>
      </c>
      <c r="AN79" s="33">
        <v>4</v>
      </c>
      <c r="AO79" s="77"/>
      <c r="AP79" s="33"/>
      <c r="AQ79" s="33"/>
    </row>
    <row r="80" spans="20:43" ht="13.5" x14ac:dyDescent="0.25">
      <c r="T80" s="77"/>
      <c r="U80" s="33" t="s">
        <v>218</v>
      </c>
      <c r="V80" s="33">
        <v>0</v>
      </c>
      <c r="W80" s="77"/>
      <c r="X80" s="33" t="s">
        <v>242</v>
      </c>
      <c r="Y80" s="33">
        <v>9</v>
      </c>
      <c r="Z80" s="77"/>
      <c r="AA80" s="33" t="s">
        <v>213</v>
      </c>
      <c r="AB80" s="33">
        <v>2</v>
      </c>
      <c r="AC80" s="77"/>
      <c r="AD80" s="33" t="s">
        <v>212</v>
      </c>
      <c r="AE80" s="33">
        <v>4</v>
      </c>
      <c r="AF80" s="77"/>
      <c r="AG80" s="33" t="s">
        <v>211</v>
      </c>
      <c r="AH80" s="33">
        <v>2</v>
      </c>
      <c r="AI80" s="77"/>
      <c r="AJ80" s="33" t="s">
        <v>241</v>
      </c>
      <c r="AK80" s="33">
        <v>1</v>
      </c>
      <c r="AL80" s="78"/>
      <c r="AM80" s="33" t="s">
        <v>53</v>
      </c>
      <c r="AN80" s="33">
        <v>74</v>
      </c>
      <c r="AO80" s="77"/>
      <c r="AP80" s="33"/>
      <c r="AQ80" s="33"/>
    </row>
    <row r="81" spans="20:43" ht="13.5" x14ac:dyDescent="0.25">
      <c r="T81" s="76" t="s">
        <v>240</v>
      </c>
      <c r="U81" s="33" t="s">
        <v>239</v>
      </c>
      <c r="V81" s="33">
        <v>17</v>
      </c>
      <c r="W81" s="77"/>
      <c r="X81" s="33" t="s">
        <v>238</v>
      </c>
      <c r="Y81" s="33">
        <v>9</v>
      </c>
      <c r="Z81" s="77"/>
      <c r="AA81" s="33" t="s">
        <v>210</v>
      </c>
      <c r="AB81" s="33">
        <v>2</v>
      </c>
      <c r="AC81" s="77"/>
      <c r="AD81" s="33" t="s">
        <v>209</v>
      </c>
      <c r="AE81" s="33">
        <v>0</v>
      </c>
      <c r="AF81" s="77"/>
      <c r="AG81" s="33" t="s">
        <v>208</v>
      </c>
      <c r="AH81" s="33">
        <v>6</v>
      </c>
      <c r="AI81" s="77"/>
      <c r="AJ81" s="33" t="s">
        <v>146</v>
      </c>
      <c r="AK81" s="33">
        <v>4</v>
      </c>
      <c r="AL81" s="76" t="s">
        <v>237</v>
      </c>
      <c r="AM81" s="33" t="s">
        <v>80</v>
      </c>
      <c r="AN81" s="33">
        <v>1</v>
      </c>
      <c r="AO81" s="77"/>
      <c r="AP81" s="33"/>
      <c r="AQ81" s="33"/>
    </row>
    <row r="82" spans="20:43" ht="13.5" x14ac:dyDescent="0.25">
      <c r="T82" s="77"/>
      <c r="U82" s="33" t="s">
        <v>236</v>
      </c>
      <c r="V82" s="33">
        <v>23</v>
      </c>
      <c r="W82" s="77"/>
      <c r="X82" s="33" t="s">
        <v>235</v>
      </c>
      <c r="Y82" s="33">
        <v>10</v>
      </c>
      <c r="Z82" s="78"/>
      <c r="AA82" s="33" t="s">
        <v>53</v>
      </c>
      <c r="AB82" s="33">
        <v>115</v>
      </c>
      <c r="AC82" s="78"/>
      <c r="AD82" s="33" t="s">
        <v>98</v>
      </c>
      <c r="AE82" s="33">
        <v>115</v>
      </c>
      <c r="AF82" s="78"/>
      <c r="AG82" s="33" t="s">
        <v>53</v>
      </c>
      <c r="AH82" s="33">
        <v>73</v>
      </c>
      <c r="AI82" s="77"/>
      <c r="AJ82" s="33" t="s">
        <v>142</v>
      </c>
      <c r="AK82" s="33">
        <v>1</v>
      </c>
      <c r="AL82" s="77"/>
      <c r="AM82" s="33" t="s">
        <v>93</v>
      </c>
      <c r="AN82" s="33">
        <v>0</v>
      </c>
      <c r="AO82" s="77"/>
      <c r="AP82" s="33"/>
      <c r="AQ82" s="33"/>
    </row>
    <row r="83" spans="20:43" ht="13.5" x14ac:dyDescent="0.25">
      <c r="T83" s="77"/>
      <c r="U83" s="33" t="s">
        <v>234</v>
      </c>
      <c r="V83" s="33">
        <v>12</v>
      </c>
      <c r="W83" s="77"/>
      <c r="X83" s="33" t="s">
        <v>205</v>
      </c>
      <c r="Y83" s="33">
        <v>2</v>
      </c>
      <c r="Z83" s="76" t="s">
        <v>233</v>
      </c>
      <c r="AA83" s="33" t="s">
        <v>232</v>
      </c>
      <c r="AB83" s="33">
        <v>13</v>
      </c>
      <c r="AC83" s="76" t="s">
        <v>231</v>
      </c>
      <c r="AD83" s="33" t="s">
        <v>230</v>
      </c>
      <c r="AE83" s="33">
        <v>2</v>
      </c>
      <c r="AF83" s="76" t="s">
        <v>229</v>
      </c>
      <c r="AG83" s="33" t="s">
        <v>228</v>
      </c>
      <c r="AH83" s="33">
        <v>4</v>
      </c>
      <c r="AI83" s="77"/>
      <c r="AJ83" s="33" t="s">
        <v>137</v>
      </c>
      <c r="AK83" s="33">
        <v>2</v>
      </c>
      <c r="AL83" s="77"/>
      <c r="AM83" s="33" t="s">
        <v>77</v>
      </c>
      <c r="AN83" s="33">
        <v>3</v>
      </c>
      <c r="AO83" s="77"/>
      <c r="AP83" s="33"/>
      <c r="AQ83" s="33"/>
    </row>
    <row r="84" spans="20:43" ht="13.5" x14ac:dyDescent="0.25">
      <c r="T84" s="77"/>
      <c r="U84" s="33" t="s">
        <v>227</v>
      </c>
      <c r="V84" s="33">
        <v>4</v>
      </c>
      <c r="W84" s="77"/>
      <c r="X84" s="33" t="s">
        <v>204</v>
      </c>
      <c r="Y84" s="33">
        <v>1</v>
      </c>
      <c r="Z84" s="77"/>
      <c r="AA84" s="33" t="s">
        <v>226</v>
      </c>
      <c r="AB84" s="33">
        <v>4</v>
      </c>
      <c r="AC84" s="77"/>
      <c r="AD84" s="33" t="s">
        <v>225</v>
      </c>
      <c r="AE84" s="33">
        <v>5</v>
      </c>
      <c r="AF84" s="77"/>
      <c r="AG84" s="33" t="s">
        <v>224</v>
      </c>
      <c r="AH84" s="33">
        <v>6</v>
      </c>
      <c r="AI84" s="77"/>
      <c r="AJ84" s="33" t="s">
        <v>190</v>
      </c>
      <c r="AK84" s="33">
        <v>0</v>
      </c>
      <c r="AL84" s="77"/>
      <c r="AM84" s="33" t="s">
        <v>223</v>
      </c>
      <c r="AN84" s="33">
        <v>3</v>
      </c>
      <c r="AO84" s="78"/>
      <c r="AP84" s="33"/>
      <c r="AQ84" s="33"/>
    </row>
    <row r="85" spans="20:43" ht="13.5" x14ac:dyDescent="0.25">
      <c r="T85" s="77"/>
      <c r="U85" s="33" t="s">
        <v>222</v>
      </c>
      <c r="V85" s="33">
        <v>13</v>
      </c>
      <c r="W85" s="77"/>
      <c r="X85" s="33" t="s">
        <v>200</v>
      </c>
      <c r="Y85" s="33">
        <v>5</v>
      </c>
      <c r="Z85" s="77"/>
      <c r="AA85" s="33" t="s">
        <v>221</v>
      </c>
      <c r="AB85" s="33">
        <v>8</v>
      </c>
      <c r="AC85" s="77"/>
      <c r="AD85" s="33" t="s">
        <v>220</v>
      </c>
      <c r="AE85" s="33">
        <v>2</v>
      </c>
      <c r="AF85" s="77"/>
      <c r="AG85" s="33" t="s">
        <v>219</v>
      </c>
      <c r="AH85" s="33">
        <v>9</v>
      </c>
      <c r="AI85" s="77"/>
      <c r="AJ85" s="33" t="s">
        <v>93</v>
      </c>
      <c r="AK85" s="33">
        <v>2</v>
      </c>
      <c r="AL85" s="77"/>
      <c r="AM85" s="33" t="s">
        <v>76</v>
      </c>
      <c r="AN85" s="33">
        <v>8</v>
      </c>
      <c r="AO85" s="42"/>
      <c r="AP85" s="33"/>
      <c r="AQ85" s="33"/>
    </row>
    <row r="86" spans="20:43" ht="13.5" x14ac:dyDescent="0.25">
      <c r="T86" s="77"/>
      <c r="U86" s="33" t="s">
        <v>218</v>
      </c>
      <c r="V86" s="33">
        <v>3</v>
      </c>
      <c r="W86" s="77"/>
      <c r="X86" s="33" t="s">
        <v>197</v>
      </c>
      <c r="Y86" s="33">
        <v>14</v>
      </c>
      <c r="Z86" s="77"/>
      <c r="AA86" s="33" t="s">
        <v>217</v>
      </c>
      <c r="AB86" s="33">
        <v>1</v>
      </c>
      <c r="AC86" s="77"/>
      <c r="AD86" s="33" t="s">
        <v>216</v>
      </c>
      <c r="AE86" s="33">
        <v>5</v>
      </c>
      <c r="AF86" s="77"/>
      <c r="AG86" s="33" t="s">
        <v>215</v>
      </c>
      <c r="AH86" s="33">
        <v>1</v>
      </c>
      <c r="AI86" s="77"/>
      <c r="AJ86" s="33" t="s">
        <v>178</v>
      </c>
      <c r="AK86" s="33">
        <v>1</v>
      </c>
      <c r="AL86" s="77"/>
      <c r="AM86" s="33" t="s">
        <v>214</v>
      </c>
      <c r="AN86" s="33">
        <v>0</v>
      </c>
      <c r="AO86" s="42"/>
      <c r="AP86" s="33"/>
      <c r="AQ86" s="33"/>
    </row>
    <row r="87" spans="20:43" ht="13.5" x14ac:dyDescent="0.25">
      <c r="T87" s="77"/>
      <c r="U87" s="33" t="s">
        <v>195</v>
      </c>
      <c r="V87" s="33">
        <v>22</v>
      </c>
      <c r="W87" s="77"/>
      <c r="X87" s="33" t="s">
        <v>194</v>
      </c>
      <c r="Y87" s="33">
        <v>5</v>
      </c>
      <c r="Z87" s="77"/>
      <c r="AA87" s="33" t="s">
        <v>213</v>
      </c>
      <c r="AB87" s="33">
        <v>4</v>
      </c>
      <c r="AC87" s="77"/>
      <c r="AD87" s="33" t="s">
        <v>212</v>
      </c>
      <c r="AE87" s="33">
        <v>9</v>
      </c>
      <c r="AF87" s="77"/>
      <c r="AG87" s="33" t="s">
        <v>211</v>
      </c>
      <c r="AH87" s="33">
        <v>0</v>
      </c>
      <c r="AI87" s="78"/>
      <c r="AJ87" s="33" t="s">
        <v>53</v>
      </c>
      <c r="AK87" s="33">
        <v>36</v>
      </c>
      <c r="AL87" s="77"/>
      <c r="AM87" s="33" t="s">
        <v>189</v>
      </c>
      <c r="AN87" s="33">
        <v>3</v>
      </c>
      <c r="AO87" s="42"/>
      <c r="AP87" s="33"/>
      <c r="AQ87" s="33"/>
    </row>
    <row r="88" spans="20:43" ht="13.5" x14ac:dyDescent="0.25">
      <c r="T88" s="77"/>
      <c r="U88" s="33" t="s">
        <v>192</v>
      </c>
      <c r="V88" s="33">
        <v>19</v>
      </c>
      <c r="W88" s="77"/>
      <c r="X88" s="33" t="s">
        <v>191</v>
      </c>
      <c r="Y88" s="33">
        <v>4</v>
      </c>
      <c r="Z88" s="77"/>
      <c r="AA88" s="33" t="s">
        <v>210</v>
      </c>
      <c r="AB88" s="33">
        <v>0</v>
      </c>
      <c r="AC88" s="77"/>
      <c r="AD88" s="33" t="s">
        <v>209</v>
      </c>
      <c r="AE88" s="33">
        <v>2</v>
      </c>
      <c r="AF88" s="77"/>
      <c r="AG88" s="33" t="s">
        <v>208</v>
      </c>
      <c r="AH88" s="33">
        <v>5</v>
      </c>
      <c r="AI88" s="76" t="s">
        <v>207</v>
      </c>
      <c r="AJ88" s="33" t="s">
        <v>105</v>
      </c>
      <c r="AK88" s="33">
        <v>4</v>
      </c>
      <c r="AL88" s="77"/>
      <c r="AM88" s="33" t="s">
        <v>186</v>
      </c>
      <c r="AN88" s="33">
        <v>3</v>
      </c>
      <c r="AO88" s="42"/>
      <c r="AP88" s="33"/>
      <c r="AQ88" s="33"/>
    </row>
    <row r="89" spans="20:43" ht="13.5" x14ac:dyDescent="0.25">
      <c r="T89" s="77"/>
      <c r="U89" s="33" t="s">
        <v>175</v>
      </c>
      <c r="V89" s="33">
        <v>1</v>
      </c>
      <c r="W89" s="76" t="s">
        <v>206</v>
      </c>
      <c r="X89" s="33" t="s">
        <v>205</v>
      </c>
      <c r="Y89" s="33">
        <v>9</v>
      </c>
      <c r="Z89" s="77"/>
      <c r="AA89" s="33" t="s">
        <v>183</v>
      </c>
      <c r="AB89" s="33">
        <v>6</v>
      </c>
      <c r="AC89" s="77"/>
      <c r="AD89" s="33" t="s">
        <v>181</v>
      </c>
      <c r="AE89" s="33">
        <v>6</v>
      </c>
      <c r="AF89" s="77"/>
      <c r="AG89" s="33" t="s">
        <v>179</v>
      </c>
      <c r="AH89" s="33">
        <v>5</v>
      </c>
      <c r="AI89" s="77"/>
      <c r="AJ89" s="33" t="s">
        <v>102</v>
      </c>
      <c r="AK89" s="33">
        <v>8</v>
      </c>
      <c r="AL89" s="77"/>
      <c r="AM89" s="33" t="s">
        <v>177</v>
      </c>
      <c r="AN89" s="33">
        <v>2</v>
      </c>
      <c r="AO89" s="42"/>
      <c r="AP89" s="33"/>
      <c r="AQ89" s="33"/>
    </row>
    <row r="90" spans="20:43" ht="16.5" x14ac:dyDescent="0.25">
      <c r="T90" s="77"/>
      <c r="U90" s="33" t="s">
        <v>171</v>
      </c>
      <c r="V90" s="33">
        <v>7</v>
      </c>
      <c r="W90" s="77"/>
      <c r="X90" s="33" t="s">
        <v>204</v>
      </c>
      <c r="Y90" s="33">
        <v>3</v>
      </c>
      <c r="Z90" s="77"/>
      <c r="AA90" s="33" t="s">
        <v>174</v>
      </c>
      <c r="AB90" s="33">
        <v>2</v>
      </c>
      <c r="AC90" s="77"/>
      <c r="AD90" s="33" t="s">
        <v>173</v>
      </c>
      <c r="AE90" s="33">
        <v>7</v>
      </c>
      <c r="AF90" s="77"/>
      <c r="AG90" s="33" t="s">
        <v>172</v>
      </c>
      <c r="AH90" s="33">
        <v>0</v>
      </c>
      <c r="AI90" s="77"/>
      <c r="AJ90" s="33" t="s">
        <v>97</v>
      </c>
      <c r="AK90" s="33">
        <v>8</v>
      </c>
      <c r="AL90" s="78"/>
      <c r="AM90" s="33" t="s">
        <v>53</v>
      </c>
      <c r="AN90" s="33">
        <v>63</v>
      </c>
      <c r="AO90" s="41" t="s">
        <v>203</v>
      </c>
      <c r="AP90" s="40" t="s">
        <v>202</v>
      </c>
      <c r="AQ90" s="40" t="s">
        <v>201</v>
      </c>
    </row>
    <row r="91" spans="20:43" ht="13.5" x14ac:dyDescent="0.25">
      <c r="T91" s="77"/>
      <c r="U91" s="33" t="s">
        <v>187</v>
      </c>
      <c r="V91" s="33">
        <v>17</v>
      </c>
      <c r="W91" s="77"/>
      <c r="X91" s="33" t="s">
        <v>200</v>
      </c>
      <c r="Y91" s="33">
        <v>8</v>
      </c>
      <c r="Z91" s="77"/>
      <c r="AA91" s="33" t="s">
        <v>170</v>
      </c>
      <c r="AB91" s="33">
        <v>1</v>
      </c>
      <c r="AC91" s="77"/>
      <c r="AD91" s="33" t="s">
        <v>169</v>
      </c>
      <c r="AE91" s="33">
        <v>5</v>
      </c>
      <c r="AF91" s="77"/>
      <c r="AG91" s="33" t="s">
        <v>168</v>
      </c>
      <c r="AH91" s="33">
        <v>1</v>
      </c>
      <c r="AI91" s="77"/>
      <c r="AJ91" s="33" t="s">
        <v>146</v>
      </c>
      <c r="AK91" s="33">
        <v>10</v>
      </c>
      <c r="AL91" s="76" t="s">
        <v>199</v>
      </c>
      <c r="AM91" s="33" t="s">
        <v>80</v>
      </c>
      <c r="AN91" s="33">
        <v>11</v>
      </c>
      <c r="AO91" s="88" t="s">
        <v>198</v>
      </c>
      <c r="AP91" s="35" t="s">
        <v>65</v>
      </c>
      <c r="AQ91" s="39">
        <v>4</v>
      </c>
    </row>
    <row r="92" spans="20:43" ht="13.5" x14ac:dyDescent="0.25">
      <c r="T92" s="77"/>
      <c r="U92" s="33" t="s">
        <v>185</v>
      </c>
      <c r="V92" s="33">
        <v>12</v>
      </c>
      <c r="W92" s="77"/>
      <c r="X92" s="33" t="s">
        <v>197</v>
      </c>
      <c r="Y92" s="33">
        <v>15</v>
      </c>
      <c r="Z92" s="77"/>
      <c r="AA92" s="33" t="s">
        <v>166</v>
      </c>
      <c r="AB92" s="33">
        <v>2</v>
      </c>
      <c r="AC92" s="77"/>
      <c r="AD92" s="33" t="s">
        <v>165</v>
      </c>
      <c r="AE92" s="33">
        <v>7</v>
      </c>
      <c r="AF92" s="77"/>
      <c r="AG92" s="33" t="s">
        <v>164</v>
      </c>
      <c r="AH92" s="33">
        <v>4</v>
      </c>
      <c r="AI92" s="77"/>
      <c r="AJ92" s="33" t="s">
        <v>142</v>
      </c>
      <c r="AK92" s="33">
        <v>1</v>
      </c>
      <c r="AL92" s="77"/>
      <c r="AM92" s="33" t="s">
        <v>93</v>
      </c>
      <c r="AN92" s="33">
        <v>0</v>
      </c>
      <c r="AO92" s="89"/>
      <c r="AP92" s="29" t="s">
        <v>64</v>
      </c>
      <c r="AQ92" s="25">
        <v>2</v>
      </c>
    </row>
    <row r="93" spans="20:43" ht="13.5" x14ac:dyDescent="0.25">
      <c r="T93" s="76" t="s">
        <v>196</v>
      </c>
      <c r="U93" s="33" t="s">
        <v>195</v>
      </c>
      <c r="V93" s="33">
        <v>20</v>
      </c>
      <c r="W93" s="77"/>
      <c r="X93" s="33" t="s">
        <v>194</v>
      </c>
      <c r="Y93" s="33">
        <v>8</v>
      </c>
      <c r="Z93" s="77"/>
      <c r="AA93" s="33" t="s">
        <v>162</v>
      </c>
      <c r="AB93" s="33">
        <v>4</v>
      </c>
      <c r="AC93" s="77"/>
      <c r="AD93" s="33" t="s">
        <v>161</v>
      </c>
      <c r="AE93" s="33">
        <v>0</v>
      </c>
      <c r="AF93" s="77"/>
      <c r="AG93" s="33" t="s">
        <v>160</v>
      </c>
      <c r="AH93" s="33">
        <v>1</v>
      </c>
      <c r="AI93" s="77"/>
      <c r="AJ93" s="33" t="s">
        <v>137</v>
      </c>
      <c r="AK93" s="33">
        <v>9</v>
      </c>
      <c r="AL93" s="77"/>
      <c r="AM93" s="33" t="s">
        <v>77</v>
      </c>
      <c r="AN93" s="33">
        <v>7</v>
      </c>
      <c r="AO93" s="89"/>
      <c r="AP93" s="29" t="s">
        <v>193</v>
      </c>
      <c r="AQ93" s="25">
        <v>4</v>
      </c>
    </row>
    <row r="94" spans="20:43" ht="13.5" x14ac:dyDescent="0.25">
      <c r="T94" s="77"/>
      <c r="U94" s="33" t="s">
        <v>192</v>
      </c>
      <c r="V94" s="33">
        <v>12</v>
      </c>
      <c r="W94" s="77"/>
      <c r="X94" s="33" t="s">
        <v>191</v>
      </c>
      <c r="Y94" s="33">
        <v>10</v>
      </c>
      <c r="Z94" s="77"/>
      <c r="AA94" s="33" t="s">
        <v>157</v>
      </c>
      <c r="AB94" s="33">
        <v>2</v>
      </c>
      <c r="AC94" s="77"/>
      <c r="AD94" s="33" t="s">
        <v>156</v>
      </c>
      <c r="AE94" s="33">
        <v>2</v>
      </c>
      <c r="AF94" s="77"/>
      <c r="AG94" s="33" t="s">
        <v>155</v>
      </c>
      <c r="AH94" s="33">
        <v>1</v>
      </c>
      <c r="AI94" s="77"/>
      <c r="AJ94" s="33" t="s">
        <v>190</v>
      </c>
      <c r="AK94" s="33">
        <v>6</v>
      </c>
      <c r="AL94" s="77"/>
      <c r="AM94" s="33" t="s">
        <v>189</v>
      </c>
      <c r="AN94" s="33">
        <v>5</v>
      </c>
      <c r="AO94" s="89"/>
      <c r="AP94" s="29" t="s">
        <v>188</v>
      </c>
      <c r="AQ94" s="25">
        <v>1</v>
      </c>
    </row>
    <row r="95" spans="20:43" ht="13.5" x14ac:dyDescent="0.25">
      <c r="T95" s="77"/>
      <c r="U95" s="33" t="s">
        <v>187</v>
      </c>
      <c r="V95" s="33">
        <v>14</v>
      </c>
      <c r="W95" s="77"/>
      <c r="X95" s="33" t="s">
        <v>151</v>
      </c>
      <c r="Y95" s="33">
        <v>5</v>
      </c>
      <c r="Z95" s="78"/>
      <c r="AA95" s="33" t="s">
        <v>53</v>
      </c>
      <c r="AB95" s="33">
        <v>137</v>
      </c>
      <c r="AC95" s="78"/>
      <c r="AD95" s="33" t="s">
        <v>98</v>
      </c>
      <c r="AE95" s="33">
        <v>116</v>
      </c>
      <c r="AF95" s="78"/>
      <c r="AG95" s="33" t="s">
        <v>53</v>
      </c>
      <c r="AH95" s="33">
        <v>71</v>
      </c>
      <c r="AI95" s="77"/>
      <c r="AJ95" s="33" t="s">
        <v>93</v>
      </c>
      <c r="AK95" s="33">
        <v>12</v>
      </c>
      <c r="AL95" s="77"/>
      <c r="AM95" s="33" t="s">
        <v>186</v>
      </c>
      <c r="AN95" s="33">
        <v>10</v>
      </c>
      <c r="AO95" s="89"/>
      <c r="AP95" s="29" t="s">
        <v>61</v>
      </c>
      <c r="AQ95" s="25">
        <v>2</v>
      </c>
    </row>
    <row r="96" spans="20:43" ht="13.5" x14ac:dyDescent="0.25">
      <c r="T96" s="77"/>
      <c r="U96" s="33" t="s">
        <v>185</v>
      </c>
      <c r="V96" s="33">
        <v>12</v>
      </c>
      <c r="W96" s="77"/>
      <c r="X96" s="33" t="s">
        <v>148</v>
      </c>
      <c r="Y96" s="33">
        <v>1</v>
      </c>
      <c r="Z96" s="76" t="s">
        <v>184</v>
      </c>
      <c r="AA96" s="33" t="s">
        <v>183</v>
      </c>
      <c r="AB96" s="33">
        <v>5</v>
      </c>
      <c r="AC96" s="76" t="s">
        <v>182</v>
      </c>
      <c r="AD96" s="33" t="s">
        <v>181</v>
      </c>
      <c r="AE96" s="33">
        <v>9</v>
      </c>
      <c r="AF96" s="76" t="s">
        <v>180</v>
      </c>
      <c r="AG96" s="33" t="s">
        <v>179</v>
      </c>
      <c r="AH96" s="33">
        <v>5</v>
      </c>
      <c r="AI96" s="77"/>
      <c r="AJ96" s="33" t="s">
        <v>178</v>
      </c>
      <c r="AK96" s="33">
        <v>4</v>
      </c>
      <c r="AL96" s="77"/>
      <c r="AM96" s="33" t="s">
        <v>177</v>
      </c>
      <c r="AN96" s="33">
        <v>2</v>
      </c>
      <c r="AO96" s="89"/>
      <c r="AP96" s="29" t="s">
        <v>176</v>
      </c>
      <c r="AQ96" s="25">
        <v>7</v>
      </c>
    </row>
    <row r="97" spans="20:43" ht="13.5" x14ac:dyDescent="0.25">
      <c r="T97" s="77"/>
      <c r="U97" s="33" t="s">
        <v>175</v>
      </c>
      <c r="V97" s="33">
        <v>3</v>
      </c>
      <c r="W97" s="77"/>
      <c r="X97" s="33" t="s">
        <v>144</v>
      </c>
      <c r="Y97" s="33">
        <v>4</v>
      </c>
      <c r="Z97" s="77"/>
      <c r="AA97" s="33" t="s">
        <v>174</v>
      </c>
      <c r="AB97" s="33">
        <v>3</v>
      </c>
      <c r="AC97" s="77"/>
      <c r="AD97" s="33" t="s">
        <v>173</v>
      </c>
      <c r="AE97" s="33">
        <v>4</v>
      </c>
      <c r="AF97" s="77"/>
      <c r="AG97" s="33" t="s">
        <v>172</v>
      </c>
      <c r="AH97" s="33">
        <v>3</v>
      </c>
      <c r="AI97" s="77"/>
      <c r="AJ97" s="33" t="s">
        <v>128</v>
      </c>
      <c r="AK97" s="33">
        <v>1</v>
      </c>
      <c r="AL97" s="77"/>
      <c r="AM97" s="33" t="s">
        <v>141</v>
      </c>
      <c r="AN97" s="33">
        <v>0</v>
      </c>
      <c r="AO97" s="89"/>
      <c r="AP97" s="38" t="s">
        <v>140</v>
      </c>
      <c r="AQ97" s="25"/>
    </row>
    <row r="98" spans="20:43" ht="13.5" x14ac:dyDescent="0.25">
      <c r="T98" s="77"/>
      <c r="U98" s="33" t="s">
        <v>171</v>
      </c>
      <c r="V98" s="33">
        <v>6</v>
      </c>
      <c r="W98" s="77"/>
      <c r="X98" s="33" t="s">
        <v>139</v>
      </c>
      <c r="Y98" s="33">
        <v>9</v>
      </c>
      <c r="Z98" s="77"/>
      <c r="AA98" s="33" t="s">
        <v>170</v>
      </c>
      <c r="AB98" s="33">
        <v>2</v>
      </c>
      <c r="AC98" s="77"/>
      <c r="AD98" s="33" t="s">
        <v>169</v>
      </c>
      <c r="AE98" s="33">
        <v>9</v>
      </c>
      <c r="AF98" s="77"/>
      <c r="AG98" s="33" t="s">
        <v>168</v>
      </c>
      <c r="AH98" s="33">
        <v>3</v>
      </c>
      <c r="AI98" s="77"/>
      <c r="AJ98" s="33" t="s">
        <v>126</v>
      </c>
      <c r="AK98" s="33">
        <v>4</v>
      </c>
      <c r="AL98" s="77"/>
      <c r="AM98" s="33" t="s">
        <v>136</v>
      </c>
      <c r="AN98" s="33">
        <v>0</v>
      </c>
      <c r="AO98" s="89"/>
      <c r="AP98" s="26" t="s">
        <v>135</v>
      </c>
      <c r="AQ98" s="25"/>
    </row>
    <row r="99" spans="20:43" ht="13.5" x14ac:dyDescent="0.25">
      <c r="T99" s="77"/>
      <c r="U99" s="33" t="s">
        <v>167</v>
      </c>
      <c r="V99" s="33">
        <v>12</v>
      </c>
      <c r="W99" s="77"/>
      <c r="X99" s="33" t="s">
        <v>134</v>
      </c>
      <c r="Y99" s="33">
        <v>1</v>
      </c>
      <c r="Z99" s="77"/>
      <c r="AA99" s="33" t="s">
        <v>166</v>
      </c>
      <c r="AB99" s="33">
        <v>6</v>
      </c>
      <c r="AC99" s="77"/>
      <c r="AD99" s="33" t="s">
        <v>165</v>
      </c>
      <c r="AE99" s="33">
        <v>3</v>
      </c>
      <c r="AF99" s="77"/>
      <c r="AG99" s="33" t="s">
        <v>164</v>
      </c>
      <c r="AH99" s="33">
        <v>5</v>
      </c>
      <c r="AI99" s="78"/>
      <c r="AJ99" s="33" t="s">
        <v>53</v>
      </c>
      <c r="AK99" s="33">
        <v>20</v>
      </c>
      <c r="AL99" s="77"/>
      <c r="AM99" s="33" t="s">
        <v>132</v>
      </c>
      <c r="AN99" s="33">
        <v>2</v>
      </c>
      <c r="AO99" s="89"/>
      <c r="AP99" s="26" t="s">
        <v>131</v>
      </c>
      <c r="AQ99" s="25">
        <v>1</v>
      </c>
    </row>
    <row r="100" spans="20:43" ht="13.5" x14ac:dyDescent="0.25">
      <c r="T100" s="77"/>
      <c r="U100" s="33" t="s">
        <v>163</v>
      </c>
      <c r="V100" s="33">
        <v>7</v>
      </c>
      <c r="W100" s="77"/>
      <c r="X100" s="33" t="s">
        <v>130</v>
      </c>
      <c r="Y100" s="33">
        <v>1</v>
      </c>
      <c r="Z100" s="77"/>
      <c r="AA100" s="33" t="s">
        <v>162</v>
      </c>
      <c r="AB100" s="33">
        <v>6</v>
      </c>
      <c r="AC100" s="77"/>
      <c r="AD100" s="33" t="s">
        <v>161</v>
      </c>
      <c r="AE100" s="33">
        <v>1</v>
      </c>
      <c r="AF100" s="77"/>
      <c r="AG100" s="33" t="s">
        <v>160</v>
      </c>
      <c r="AH100" s="33">
        <v>4</v>
      </c>
      <c r="AI100" s="76" t="s">
        <v>159</v>
      </c>
      <c r="AJ100" s="33" t="s">
        <v>105</v>
      </c>
      <c r="AK100" s="33">
        <v>9</v>
      </c>
      <c r="AL100" s="78"/>
      <c r="AM100" s="33" t="s">
        <v>53</v>
      </c>
      <c r="AN100" s="33">
        <v>44</v>
      </c>
      <c r="AO100" s="90"/>
      <c r="AP100" s="24" t="s">
        <v>53</v>
      </c>
      <c r="AQ100" s="23">
        <v>20</v>
      </c>
    </row>
    <row r="101" spans="20:43" ht="13.5" customHeight="1" x14ac:dyDescent="0.25">
      <c r="T101" s="77"/>
      <c r="U101" s="33" t="s">
        <v>158</v>
      </c>
      <c r="V101" s="33">
        <v>9</v>
      </c>
      <c r="W101" s="77"/>
      <c r="X101" s="33" t="s">
        <v>53</v>
      </c>
      <c r="Y101" s="33">
        <v>41</v>
      </c>
      <c r="Z101" s="77"/>
      <c r="AA101" s="33" t="s">
        <v>157</v>
      </c>
      <c r="AB101" s="33">
        <v>3</v>
      </c>
      <c r="AC101" s="77"/>
      <c r="AD101" s="33" t="s">
        <v>156</v>
      </c>
      <c r="AE101" s="33">
        <v>3</v>
      </c>
      <c r="AF101" s="77"/>
      <c r="AG101" s="33" t="s">
        <v>155</v>
      </c>
      <c r="AH101" s="33">
        <v>1</v>
      </c>
      <c r="AI101" s="77"/>
      <c r="AJ101" s="33" t="s">
        <v>102</v>
      </c>
      <c r="AK101" s="33">
        <v>8</v>
      </c>
      <c r="AL101" s="76" t="s">
        <v>154</v>
      </c>
      <c r="AM101" s="33" t="s">
        <v>80</v>
      </c>
      <c r="AN101" s="33">
        <v>7</v>
      </c>
      <c r="AO101" s="88" t="s">
        <v>113</v>
      </c>
      <c r="AP101" s="35" t="s">
        <v>65</v>
      </c>
      <c r="AQ101" s="39">
        <v>7</v>
      </c>
    </row>
    <row r="102" spans="20:43" ht="13.5" x14ac:dyDescent="0.25">
      <c r="T102" s="77"/>
      <c r="U102" s="33" t="s">
        <v>153</v>
      </c>
      <c r="V102" s="33">
        <v>20</v>
      </c>
      <c r="W102" s="76" t="s">
        <v>152</v>
      </c>
      <c r="X102" s="33" t="s">
        <v>151</v>
      </c>
      <c r="Y102" s="37">
        <v>8</v>
      </c>
      <c r="Z102" s="77"/>
      <c r="AA102" s="33" t="s">
        <v>123</v>
      </c>
      <c r="AB102" s="33">
        <v>8</v>
      </c>
      <c r="AC102" s="77"/>
      <c r="AD102" s="33" t="s">
        <v>121</v>
      </c>
      <c r="AE102" s="33">
        <v>1</v>
      </c>
      <c r="AF102" s="77"/>
      <c r="AG102" s="33" t="s">
        <v>150</v>
      </c>
      <c r="AH102" s="33">
        <v>5</v>
      </c>
      <c r="AI102" s="77"/>
      <c r="AJ102" s="33" t="s">
        <v>97</v>
      </c>
      <c r="AK102" s="33">
        <v>15</v>
      </c>
      <c r="AL102" s="77"/>
      <c r="AM102" s="33" t="s">
        <v>93</v>
      </c>
      <c r="AN102" s="33">
        <v>0</v>
      </c>
      <c r="AO102" s="89"/>
      <c r="AP102" s="29" t="s">
        <v>64</v>
      </c>
      <c r="AQ102" s="25">
        <v>4</v>
      </c>
    </row>
    <row r="103" spans="20:43" ht="13.5" x14ac:dyDescent="0.25">
      <c r="T103" s="77"/>
      <c r="U103" s="33" t="s">
        <v>149</v>
      </c>
      <c r="V103" s="33">
        <v>13</v>
      </c>
      <c r="W103" s="77"/>
      <c r="X103" s="33" t="s">
        <v>148</v>
      </c>
      <c r="Y103" s="37">
        <v>4</v>
      </c>
      <c r="Z103" s="77"/>
      <c r="AA103" s="33" t="s">
        <v>119</v>
      </c>
      <c r="AB103" s="33">
        <v>2</v>
      </c>
      <c r="AC103" s="77"/>
      <c r="AD103" s="33" t="s">
        <v>118</v>
      </c>
      <c r="AE103" s="33">
        <v>5</v>
      </c>
      <c r="AF103" s="77"/>
      <c r="AG103" s="33" t="s">
        <v>147</v>
      </c>
      <c r="AH103" s="33">
        <v>1</v>
      </c>
      <c r="AI103" s="77"/>
      <c r="AJ103" s="33" t="s">
        <v>146</v>
      </c>
      <c r="AK103" s="33">
        <v>16</v>
      </c>
      <c r="AL103" s="77"/>
      <c r="AM103" s="33" t="s">
        <v>77</v>
      </c>
      <c r="AN103" s="33">
        <v>8</v>
      </c>
      <c r="AO103" s="89"/>
      <c r="AP103" s="29" t="s">
        <v>63</v>
      </c>
      <c r="AQ103" s="25">
        <v>8</v>
      </c>
    </row>
    <row r="104" spans="20:43" ht="13.5" x14ac:dyDescent="0.25">
      <c r="T104" s="77"/>
      <c r="U104" s="33" t="s">
        <v>145</v>
      </c>
      <c r="V104" s="33">
        <v>4</v>
      </c>
      <c r="W104" s="77"/>
      <c r="X104" s="33" t="s">
        <v>144</v>
      </c>
      <c r="Y104" s="37">
        <v>1</v>
      </c>
      <c r="Z104" s="77"/>
      <c r="AA104" s="33" t="s">
        <v>116</v>
      </c>
      <c r="AB104" s="33">
        <v>2</v>
      </c>
      <c r="AC104" s="77"/>
      <c r="AD104" s="33" t="s">
        <v>115</v>
      </c>
      <c r="AE104" s="33">
        <v>5</v>
      </c>
      <c r="AF104" s="77"/>
      <c r="AG104" s="33" t="s">
        <v>143</v>
      </c>
      <c r="AH104" s="33">
        <v>3</v>
      </c>
      <c r="AI104" s="77"/>
      <c r="AJ104" s="33" t="s">
        <v>142</v>
      </c>
      <c r="AK104" s="33">
        <v>2</v>
      </c>
      <c r="AL104" s="77"/>
      <c r="AM104" s="33" t="s">
        <v>141</v>
      </c>
      <c r="AN104" s="33">
        <v>2</v>
      </c>
      <c r="AO104" s="89"/>
      <c r="AP104" s="29" t="s">
        <v>140</v>
      </c>
      <c r="AQ104" s="25">
        <v>2</v>
      </c>
    </row>
    <row r="105" spans="20:43" ht="13.5" x14ac:dyDescent="0.25">
      <c r="W105" s="77"/>
      <c r="X105" s="33" t="s">
        <v>139</v>
      </c>
      <c r="Y105" s="37">
        <v>14</v>
      </c>
      <c r="Z105" s="77"/>
      <c r="AA105" s="33" t="s">
        <v>111</v>
      </c>
      <c r="AB105" s="33">
        <v>4</v>
      </c>
      <c r="AC105" s="77"/>
      <c r="AD105" s="33" t="s">
        <v>110</v>
      </c>
      <c r="AE105" s="33">
        <v>1</v>
      </c>
      <c r="AF105" s="77"/>
      <c r="AG105" s="33" t="s">
        <v>138</v>
      </c>
      <c r="AH105" s="33">
        <v>2</v>
      </c>
      <c r="AI105" s="77"/>
      <c r="AJ105" s="33" t="s">
        <v>137</v>
      </c>
      <c r="AK105" s="33">
        <v>4</v>
      </c>
      <c r="AL105" s="77"/>
      <c r="AM105" s="33" t="s">
        <v>136</v>
      </c>
      <c r="AN105" s="33">
        <v>3</v>
      </c>
      <c r="AO105" s="89"/>
      <c r="AP105" s="29" t="s">
        <v>135</v>
      </c>
      <c r="AQ105" s="25">
        <v>2</v>
      </c>
    </row>
    <row r="106" spans="20:43" ht="13.5" x14ac:dyDescent="0.25">
      <c r="W106" s="77"/>
      <c r="X106" s="33" t="s">
        <v>134</v>
      </c>
      <c r="Y106" s="37">
        <v>0</v>
      </c>
      <c r="Z106" s="77"/>
      <c r="AA106" s="33" t="s">
        <v>108</v>
      </c>
      <c r="AB106" s="33">
        <v>1</v>
      </c>
      <c r="AC106" s="77"/>
      <c r="AD106" s="33" t="s">
        <v>107</v>
      </c>
      <c r="AE106" s="33">
        <v>0</v>
      </c>
      <c r="AF106" s="77"/>
      <c r="AG106" s="33" t="s">
        <v>133</v>
      </c>
      <c r="AH106" s="33">
        <v>0</v>
      </c>
      <c r="AI106" s="77"/>
      <c r="AJ106" s="33" t="s">
        <v>93</v>
      </c>
      <c r="AK106" s="33">
        <v>8</v>
      </c>
      <c r="AL106" s="77"/>
      <c r="AM106" s="33" t="s">
        <v>132</v>
      </c>
      <c r="AN106" s="33">
        <v>4</v>
      </c>
      <c r="AO106" s="89"/>
      <c r="AP106" s="29" t="s">
        <v>131</v>
      </c>
      <c r="AQ106" s="25">
        <v>3</v>
      </c>
    </row>
    <row r="107" spans="20:43" ht="13.5" x14ac:dyDescent="0.25">
      <c r="W107" s="77"/>
      <c r="X107" s="33" t="s">
        <v>130</v>
      </c>
      <c r="Y107" s="37">
        <v>2</v>
      </c>
      <c r="Z107" s="77"/>
      <c r="AA107" s="33" t="s">
        <v>104</v>
      </c>
      <c r="AB107" s="33">
        <v>0</v>
      </c>
      <c r="AC107" s="77"/>
      <c r="AD107" s="33" t="s">
        <v>103</v>
      </c>
      <c r="AE107" s="33">
        <v>1</v>
      </c>
      <c r="AF107" s="77"/>
      <c r="AG107" s="33" t="s">
        <v>129</v>
      </c>
      <c r="AH107" s="33">
        <v>1</v>
      </c>
      <c r="AI107" s="77"/>
      <c r="AJ107" s="33" t="s">
        <v>128</v>
      </c>
      <c r="AK107" s="33">
        <v>2</v>
      </c>
      <c r="AL107" s="77"/>
      <c r="AM107" s="33" t="s">
        <v>101</v>
      </c>
      <c r="AN107" s="33">
        <v>1</v>
      </c>
      <c r="AO107" s="89"/>
      <c r="AP107" s="38" t="s">
        <v>100</v>
      </c>
      <c r="AQ107" s="25">
        <v>0</v>
      </c>
    </row>
    <row r="108" spans="20:43" ht="13.5" x14ac:dyDescent="0.25">
      <c r="W108" s="77"/>
      <c r="X108" s="33" t="s">
        <v>127</v>
      </c>
      <c r="Y108" s="37">
        <v>5</v>
      </c>
      <c r="Z108" s="78"/>
      <c r="AA108" s="33" t="s">
        <v>53</v>
      </c>
      <c r="AB108" s="33">
        <v>118</v>
      </c>
      <c r="AC108" s="78"/>
      <c r="AD108" s="33" t="s">
        <v>98</v>
      </c>
      <c r="AE108" s="33">
        <v>84</v>
      </c>
      <c r="AF108" s="78"/>
      <c r="AG108" s="33" t="s">
        <v>53</v>
      </c>
      <c r="AH108" s="33">
        <v>89</v>
      </c>
      <c r="AI108" s="77"/>
      <c r="AJ108" s="33" t="s">
        <v>126</v>
      </c>
      <c r="AK108" s="33">
        <v>4</v>
      </c>
      <c r="AL108" s="77"/>
      <c r="AM108" s="33" t="s">
        <v>96</v>
      </c>
      <c r="AN108" s="33">
        <v>0</v>
      </c>
      <c r="AO108" s="89"/>
      <c r="AP108" s="26" t="s">
        <v>95</v>
      </c>
      <c r="AQ108" s="25">
        <v>1</v>
      </c>
    </row>
    <row r="109" spans="20:43" ht="13.5" x14ac:dyDescent="0.25">
      <c r="W109" s="77"/>
      <c r="X109" s="33" t="s">
        <v>125</v>
      </c>
      <c r="Y109" s="37">
        <v>6</v>
      </c>
      <c r="Z109" s="76" t="s">
        <v>124</v>
      </c>
      <c r="AA109" s="33" t="s">
        <v>123</v>
      </c>
      <c r="AB109" s="33">
        <v>12</v>
      </c>
      <c r="AC109" s="76" t="s">
        <v>122</v>
      </c>
      <c r="AD109" s="33" t="s">
        <v>121</v>
      </c>
      <c r="AE109" s="33">
        <v>3</v>
      </c>
      <c r="AF109" s="76"/>
      <c r="AG109" s="33"/>
      <c r="AH109" s="33"/>
      <c r="AI109" s="77"/>
      <c r="AJ109" s="33" t="s">
        <v>89</v>
      </c>
      <c r="AK109" s="33">
        <v>2</v>
      </c>
      <c r="AL109" s="77"/>
      <c r="AM109" s="33" t="s">
        <v>92</v>
      </c>
      <c r="AN109" s="33">
        <v>2</v>
      </c>
      <c r="AO109" s="89"/>
      <c r="AP109" s="26" t="s">
        <v>91</v>
      </c>
      <c r="AQ109" s="25">
        <v>0</v>
      </c>
    </row>
    <row r="110" spans="20:43" ht="13.5" x14ac:dyDescent="0.25">
      <c r="W110" s="77"/>
      <c r="X110" s="33" t="s">
        <v>120</v>
      </c>
      <c r="Y110" s="37">
        <v>0</v>
      </c>
      <c r="Z110" s="77"/>
      <c r="AA110" s="33" t="s">
        <v>119</v>
      </c>
      <c r="AB110" s="33">
        <v>3</v>
      </c>
      <c r="AC110" s="77"/>
      <c r="AD110" s="33" t="s">
        <v>118</v>
      </c>
      <c r="AE110" s="33">
        <v>8</v>
      </c>
      <c r="AF110" s="77"/>
      <c r="AG110" s="33"/>
      <c r="AH110" s="33"/>
      <c r="AI110" s="77"/>
      <c r="AJ110" s="33" t="s">
        <v>87</v>
      </c>
      <c r="AK110" s="33">
        <v>1</v>
      </c>
      <c r="AL110" s="78"/>
      <c r="AM110" s="33" t="s">
        <v>53</v>
      </c>
      <c r="AN110" s="33">
        <v>55</v>
      </c>
      <c r="AO110" s="90"/>
      <c r="AP110" s="24" t="s">
        <v>53</v>
      </c>
      <c r="AQ110" s="23">
        <v>44</v>
      </c>
    </row>
    <row r="111" spans="20:43" ht="13.5" x14ac:dyDescent="0.25">
      <c r="W111" s="77"/>
      <c r="X111" s="33" t="s">
        <v>117</v>
      </c>
      <c r="Y111" s="37">
        <v>1</v>
      </c>
      <c r="Z111" s="77"/>
      <c r="AA111" s="33" t="s">
        <v>116</v>
      </c>
      <c r="AB111" s="33">
        <v>3</v>
      </c>
      <c r="AC111" s="77"/>
      <c r="AD111" s="33" t="s">
        <v>115</v>
      </c>
      <c r="AE111" s="33">
        <v>5</v>
      </c>
      <c r="AF111" s="77"/>
      <c r="AG111" s="33"/>
      <c r="AH111" s="33"/>
      <c r="AI111" s="77"/>
      <c r="AJ111" s="33" t="s">
        <v>85</v>
      </c>
      <c r="AK111" s="33">
        <v>1</v>
      </c>
      <c r="AL111" s="76" t="s">
        <v>114</v>
      </c>
      <c r="AM111" s="33" t="s">
        <v>80</v>
      </c>
      <c r="AN111" s="33">
        <v>7</v>
      </c>
      <c r="AO111" s="88" t="s">
        <v>113</v>
      </c>
      <c r="AP111" s="35" t="s">
        <v>65</v>
      </c>
      <c r="AQ111" s="25">
        <v>5</v>
      </c>
    </row>
    <row r="112" spans="20:43" ht="13.5" x14ac:dyDescent="0.25">
      <c r="W112" s="77"/>
      <c r="X112" s="33" t="s">
        <v>112</v>
      </c>
      <c r="Y112" s="37">
        <v>3</v>
      </c>
      <c r="Z112" s="77"/>
      <c r="AA112" s="33" t="s">
        <v>111</v>
      </c>
      <c r="AB112" s="33">
        <v>12</v>
      </c>
      <c r="AC112" s="77"/>
      <c r="AD112" s="33" t="s">
        <v>110</v>
      </c>
      <c r="AE112" s="33">
        <v>5</v>
      </c>
      <c r="AF112" s="77"/>
      <c r="AG112" s="33"/>
      <c r="AH112" s="33"/>
      <c r="AI112" s="78"/>
      <c r="AJ112" s="33" t="s">
        <v>53</v>
      </c>
      <c r="AK112" s="33">
        <v>37</v>
      </c>
      <c r="AL112" s="77"/>
      <c r="AM112" s="33" t="s">
        <v>93</v>
      </c>
      <c r="AN112" s="33">
        <v>0</v>
      </c>
      <c r="AO112" s="89"/>
      <c r="AP112" s="29" t="s">
        <v>64</v>
      </c>
      <c r="AQ112" s="25">
        <v>2</v>
      </c>
    </row>
    <row r="113" spans="23:43" ht="13.5" x14ac:dyDescent="0.25">
      <c r="W113" s="77"/>
      <c r="X113" s="33" t="s">
        <v>109</v>
      </c>
      <c r="Y113" s="37">
        <v>2</v>
      </c>
      <c r="Z113" s="77"/>
      <c r="AA113" s="33" t="s">
        <v>108</v>
      </c>
      <c r="AB113" s="33">
        <v>3</v>
      </c>
      <c r="AC113" s="77"/>
      <c r="AD113" s="33" t="s">
        <v>107</v>
      </c>
      <c r="AE113" s="33">
        <v>2</v>
      </c>
      <c r="AF113" s="77"/>
      <c r="AG113" s="33"/>
      <c r="AH113" s="33"/>
      <c r="AI113" s="76" t="s">
        <v>106</v>
      </c>
      <c r="AJ113" s="33" t="s">
        <v>105</v>
      </c>
      <c r="AK113" s="33">
        <v>8</v>
      </c>
      <c r="AL113" s="77"/>
      <c r="AM113" s="33" t="s">
        <v>77</v>
      </c>
      <c r="AN113" s="33">
        <v>11</v>
      </c>
      <c r="AO113" s="89"/>
      <c r="AP113" s="29" t="s">
        <v>63</v>
      </c>
      <c r="AQ113" s="25">
        <v>7</v>
      </c>
    </row>
    <row r="114" spans="23:43" ht="13.5" x14ac:dyDescent="0.25">
      <c r="W114" s="78"/>
      <c r="X114" s="33" t="s">
        <v>53</v>
      </c>
      <c r="Y114" s="37">
        <v>97</v>
      </c>
      <c r="Z114" s="77"/>
      <c r="AA114" s="33" t="s">
        <v>104</v>
      </c>
      <c r="AB114" s="33">
        <v>3</v>
      </c>
      <c r="AC114" s="77"/>
      <c r="AD114" s="33" t="s">
        <v>103</v>
      </c>
      <c r="AE114" s="33">
        <v>1</v>
      </c>
      <c r="AF114" s="77"/>
      <c r="AG114" s="33"/>
      <c r="AH114" s="33"/>
      <c r="AI114" s="77"/>
      <c r="AJ114" s="33" t="s">
        <v>102</v>
      </c>
      <c r="AK114" s="33">
        <v>7</v>
      </c>
      <c r="AL114" s="77"/>
      <c r="AM114" s="33" t="s">
        <v>101</v>
      </c>
      <c r="AN114" s="33">
        <v>2</v>
      </c>
      <c r="AO114" s="89"/>
      <c r="AP114" s="29" t="s">
        <v>100</v>
      </c>
      <c r="AQ114" s="25">
        <v>4</v>
      </c>
    </row>
    <row r="115" spans="23:43" ht="13.5" x14ac:dyDescent="0.25">
      <c r="W115" s="36"/>
      <c r="Z115" s="77"/>
      <c r="AA115" s="33" t="s">
        <v>99</v>
      </c>
      <c r="AB115" s="33">
        <v>2</v>
      </c>
      <c r="AC115" s="77"/>
      <c r="AD115" s="33" t="s">
        <v>98</v>
      </c>
      <c r="AE115" s="33">
        <v>97</v>
      </c>
      <c r="AF115" s="77"/>
      <c r="AG115" s="33"/>
      <c r="AH115" s="33"/>
      <c r="AI115" s="77"/>
      <c r="AJ115" s="33" t="s">
        <v>97</v>
      </c>
      <c r="AK115" s="33">
        <v>13</v>
      </c>
      <c r="AL115" s="77"/>
      <c r="AM115" s="33" t="s">
        <v>96</v>
      </c>
      <c r="AN115" s="33">
        <v>0</v>
      </c>
      <c r="AO115" s="89"/>
      <c r="AP115" s="29" t="s">
        <v>95</v>
      </c>
      <c r="AQ115" s="25">
        <v>6</v>
      </c>
    </row>
    <row r="116" spans="23:43" ht="13.5" x14ac:dyDescent="0.25">
      <c r="Z116" s="77"/>
      <c r="AA116" s="33" t="s">
        <v>94</v>
      </c>
      <c r="AB116" s="33">
        <v>2</v>
      </c>
      <c r="AC116" s="77"/>
      <c r="AD116" s="33"/>
      <c r="AE116" s="33"/>
      <c r="AF116" s="77"/>
      <c r="AG116" s="33"/>
      <c r="AH116" s="33"/>
      <c r="AI116" s="77"/>
      <c r="AJ116" s="33" t="s">
        <v>93</v>
      </c>
      <c r="AK116" s="33">
        <v>1</v>
      </c>
      <c r="AL116" s="77"/>
      <c r="AM116" s="33" t="s">
        <v>92</v>
      </c>
      <c r="AN116" s="33">
        <v>1</v>
      </c>
      <c r="AO116" s="89"/>
      <c r="AP116" s="29" t="s">
        <v>91</v>
      </c>
      <c r="AQ116" s="25">
        <v>1</v>
      </c>
    </row>
    <row r="117" spans="23:43" ht="13.5" x14ac:dyDescent="0.25">
      <c r="Z117" s="77"/>
      <c r="AA117" s="33" t="s">
        <v>90</v>
      </c>
      <c r="AB117" s="33">
        <v>1</v>
      </c>
      <c r="AC117" s="77"/>
      <c r="AD117" s="33"/>
      <c r="AE117" s="33"/>
      <c r="AF117" s="77"/>
      <c r="AG117" s="33"/>
      <c r="AH117" s="33"/>
      <c r="AI117" s="77"/>
      <c r="AJ117" s="33" t="s">
        <v>89</v>
      </c>
      <c r="AK117" s="33">
        <v>9</v>
      </c>
      <c r="AL117" s="77"/>
      <c r="AM117" s="33" t="s">
        <v>75</v>
      </c>
      <c r="AN117" s="33">
        <v>2</v>
      </c>
      <c r="AO117" s="89"/>
      <c r="AP117" s="26" t="s">
        <v>71</v>
      </c>
      <c r="AQ117" s="25">
        <v>4</v>
      </c>
    </row>
    <row r="118" spans="23:43" ht="13.5" x14ac:dyDescent="0.25">
      <c r="Z118" s="77"/>
      <c r="AA118" s="33" t="s">
        <v>88</v>
      </c>
      <c r="AB118" s="33">
        <v>7</v>
      </c>
      <c r="AC118" s="77"/>
      <c r="AD118" s="33"/>
      <c r="AE118" s="33"/>
      <c r="AF118" s="77"/>
      <c r="AG118" s="33"/>
      <c r="AH118" s="33"/>
      <c r="AI118" s="77"/>
      <c r="AJ118" s="33" t="s">
        <v>87</v>
      </c>
      <c r="AK118" s="33">
        <v>5</v>
      </c>
      <c r="AL118" s="77"/>
      <c r="AM118" s="33" t="s">
        <v>74</v>
      </c>
      <c r="AN118" s="33">
        <v>2</v>
      </c>
      <c r="AO118" s="89"/>
      <c r="AP118" s="26" t="s">
        <v>69</v>
      </c>
      <c r="AQ118" s="25">
        <v>2</v>
      </c>
    </row>
    <row r="119" spans="23:43" ht="13.5" x14ac:dyDescent="0.25">
      <c r="Z119" s="77"/>
      <c r="AA119" s="33" t="s">
        <v>86</v>
      </c>
      <c r="AB119" s="33">
        <v>8</v>
      </c>
      <c r="AC119" s="77"/>
      <c r="AD119" s="33"/>
      <c r="AE119" s="33"/>
      <c r="AF119" s="77"/>
      <c r="AG119" s="33"/>
      <c r="AH119" s="33"/>
      <c r="AI119" s="77"/>
      <c r="AJ119" s="33" t="s">
        <v>85</v>
      </c>
      <c r="AK119" s="33">
        <v>2</v>
      </c>
      <c r="AL119" s="77"/>
      <c r="AM119" s="33" t="s">
        <v>73</v>
      </c>
      <c r="AN119" s="33">
        <v>7</v>
      </c>
      <c r="AO119" s="89"/>
      <c r="AP119" s="26" t="s">
        <v>67</v>
      </c>
      <c r="AQ119" s="25">
        <v>1</v>
      </c>
    </row>
    <row r="120" spans="23:43" ht="13.5" x14ac:dyDescent="0.25">
      <c r="Z120" s="77"/>
      <c r="AA120" s="33" t="s">
        <v>84</v>
      </c>
      <c r="AB120" s="33">
        <v>4</v>
      </c>
      <c r="AC120" s="77"/>
      <c r="AD120" s="33"/>
      <c r="AE120" s="33"/>
      <c r="AF120" s="77"/>
      <c r="AG120" s="33"/>
      <c r="AH120" s="33"/>
      <c r="AI120" s="77"/>
      <c r="AJ120" s="33" t="s">
        <v>83</v>
      </c>
      <c r="AK120" s="33">
        <v>0</v>
      </c>
      <c r="AL120" s="78"/>
      <c r="AM120" s="33" t="s">
        <v>53</v>
      </c>
      <c r="AN120" s="33">
        <v>56</v>
      </c>
      <c r="AO120" s="90"/>
      <c r="AP120" s="24" t="s">
        <v>53</v>
      </c>
      <c r="AQ120" s="23">
        <v>72</v>
      </c>
    </row>
    <row r="121" spans="23:43" ht="13.5" x14ac:dyDescent="0.25">
      <c r="Z121" s="78"/>
      <c r="AA121" s="33" t="s">
        <v>53</v>
      </c>
      <c r="AB121" s="33">
        <v>116</v>
      </c>
      <c r="AC121" s="78"/>
      <c r="AD121" s="33"/>
      <c r="AE121" s="33"/>
      <c r="AF121" s="78"/>
      <c r="AG121" s="33"/>
      <c r="AH121" s="33"/>
      <c r="AI121" s="77"/>
      <c r="AJ121" s="33" t="s">
        <v>82</v>
      </c>
      <c r="AK121" s="33">
        <v>0</v>
      </c>
      <c r="AL121" s="76" t="s">
        <v>81</v>
      </c>
      <c r="AM121" s="33" t="s">
        <v>80</v>
      </c>
      <c r="AN121" s="33">
        <v>2</v>
      </c>
      <c r="AO121" s="88" t="s">
        <v>79</v>
      </c>
      <c r="AP121" s="35" t="s">
        <v>65</v>
      </c>
      <c r="AQ121" s="25">
        <v>5</v>
      </c>
    </row>
    <row r="122" spans="23:43" ht="13.5" x14ac:dyDescent="0.25">
      <c r="AI122" s="77"/>
      <c r="AJ122" s="33" t="s">
        <v>78</v>
      </c>
      <c r="AK122" s="33">
        <v>0</v>
      </c>
      <c r="AL122" s="77"/>
      <c r="AM122" s="33" t="s">
        <v>77</v>
      </c>
      <c r="AN122" s="33">
        <v>6</v>
      </c>
      <c r="AO122" s="89"/>
      <c r="AP122" s="29" t="s">
        <v>64</v>
      </c>
      <c r="AQ122" s="25">
        <v>5</v>
      </c>
    </row>
    <row r="123" spans="23:43" ht="13.5" x14ac:dyDescent="0.25">
      <c r="AI123" s="78"/>
      <c r="AJ123" s="33" t="s">
        <v>53</v>
      </c>
      <c r="AK123" s="33">
        <v>50</v>
      </c>
      <c r="AL123" s="77"/>
      <c r="AM123" s="33" t="s">
        <v>76</v>
      </c>
      <c r="AN123" s="33">
        <v>4</v>
      </c>
      <c r="AO123" s="89"/>
      <c r="AP123" s="29" t="s">
        <v>63</v>
      </c>
      <c r="AQ123" s="25">
        <v>11</v>
      </c>
    </row>
    <row r="124" spans="23:43" ht="13.5" x14ac:dyDescent="0.25">
      <c r="AI124" s="34"/>
      <c r="AJ124" s="33"/>
      <c r="AL124" s="77"/>
      <c r="AM124" s="33" t="s">
        <v>75</v>
      </c>
      <c r="AN124" s="33">
        <v>2</v>
      </c>
      <c r="AO124" s="89"/>
      <c r="AP124" s="29" t="s">
        <v>62</v>
      </c>
      <c r="AQ124" s="25">
        <v>12</v>
      </c>
    </row>
    <row r="125" spans="23:43" ht="13.5" x14ac:dyDescent="0.25">
      <c r="AI125" s="34"/>
      <c r="AJ125" s="33"/>
      <c r="AL125" s="77"/>
      <c r="AM125" s="33" t="s">
        <v>74</v>
      </c>
      <c r="AN125" s="33">
        <v>3</v>
      </c>
      <c r="AO125" s="89"/>
      <c r="AP125" s="29" t="s">
        <v>61</v>
      </c>
      <c r="AQ125" s="25">
        <v>14</v>
      </c>
    </row>
    <row r="126" spans="23:43" ht="13.5" x14ac:dyDescent="0.25">
      <c r="AL126" s="77"/>
      <c r="AM126" s="33" t="s">
        <v>73</v>
      </c>
      <c r="AN126" s="33">
        <v>6</v>
      </c>
      <c r="AO126" s="89"/>
      <c r="AP126" s="28" t="s">
        <v>60</v>
      </c>
      <c r="AQ126" s="25">
        <v>10</v>
      </c>
    </row>
    <row r="127" spans="23:43" ht="13.5" x14ac:dyDescent="0.25">
      <c r="AL127" s="77"/>
      <c r="AM127" s="33" t="s">
        <v>72</v>
      </c>
      <c r="AN127" s="33">
        <v>3</v>
      </c>
      <c r="AO127" s="89"/>
      <c r="AP127" s="28" t="s">
        <v>71</v>
      </c>
      <c r="AQ127" s="25">
        <v>6</v>
      </c>
    </row>
    <row r="128" spans="23:43" ht="13.5" x14ac:dyDescent="0.25">
      <c r="AL128" s="77"/>
      <c r="AM128" s="33" t="s">
        <v>70</v>
      </c>
      <c r="AN128" s="33">
        <v>1</v>
      </c>
      <c r="AO128" s="89"/>
      <c r="AP128" s="28" t="s">
        <v>69</v>
      </c>
      <c r="AQ128" s="25">
        <v>8</v>
      </c>
    </row>
    <row r="129" spans="38:43" ht="13.5" x14ac:dyDescent="0.25">
      <c r="AL129" s="77"/>
      <c r="AM129" s="33" t="s">
        <v>68</v>
      </c>
      <c r="AN129" s="33">
        <v>0</v>
      </c>
      <c r="AO129" s="89"/>
      <c r="AP129" s="28" t="s">
        <v>67</v>
      </c>
      <c r="AQ129" s="25">
        <v>2</v>
      </c>
    </row>
    <row r="130" spans="38:43" ht="13.5" x14ac:dyDescent="0.25">
      <c r="AL130" s="78"/>
      <c r="AM130" s="33" t="s">
        <v>53</v>
      </c>
      <c r="AN130" s="33">
        <v>43</v>
      </c>
      <c r="AO130" s="89"/>
      <c r="AP130" s="27" t="s">
        <v>59</v>
      </c>
      <c r="AQ130" s="32">
        <v>4</v>
      </c>
    </row>
    <row r="131" spans="38:43" ht="13.5" x14ac:dyDescent="0.25">
      <c r="AO131" s="89"/>
      <c r="AP131" s="27" t="s">
        <v>58</v>
      </c>
      <c r="AQ131" s="25">
        <v>4</v>
      </c>
    </row>
    <row r="132" spans="38:43" ht="13.5" x14ac:dyDescent="0.25">
      <c r="AO132" s="89"/>
      <c r="AP132" s="26" t="s">
        <v>57</v>
      </c>
      <c r="AQ132" s="25">
        <v>6</v>
      </c>
    </row>
    <row r="133" spans="38:43" ht="16.5" x14ac:dyDescent="0.25">
      <c r="AO133" s="31"/>
      <c r="AP133" s="30" t="s">
        <v>53</v>
      </c>
      <c r="AQ133" s="23">
        <v>34</v>
      </c>
    </row>
    <row r="134" spans="38:43" ht="13.5" x14ac:dyDescent="0.25">
      <c r="AO134" s="88" t="s">
        <v>66</v>
      </c>
      <c r="AP134" s="29" t="s">
        <v>65</v>
      </c>
      <c r="AQ134" s="25">
        <v>2</v>
      </c>
    </row>
    <row r="135" spans="38:43" ht="13.5" x14ac:dyDescent="0.25">
      <c r="AO135" s="89"/>
      <c r="AP135" s="29" t="s">
        <v>64</v>
      </c>
      <c r="AQ135" s="25">
        <v>5</v>
      </c>
    </row>
    <row r="136" spans="38:43" ht="13.5" x14ac:dyDescent="0.25">
      <c r="AO136" s="89"/>
      <c r="AP136" s="29" t="s">
        <v>63</v>
      </c>
      <c r="AQ136" s="25">
        <v>16</v>
      </c>
    </row>
    <row r="137" spans="38:43" ht="13.5" x14ac:dyDescent="0.25">
      <c r="AO137" s="89"/>
      <c r="AP137" s="29" t="s">
        <v>62</v>
      </c>
      <c r="AQ137" s="25">
        <v>5</v>
      </c>
    </row>
    <row r="138" spans="38:43" ht="13.5" x14ac:dyDescent="0.25">
      <c r="AO138" s="89"/>
      <c r="AP138" s="29" t="s">
        <v>61</v>
      </c>
      <c r="AQ138" s="25">
        <v>7</v>
      </c>
    </row>
    <row r="139" spans="38:43" ht="13.5" x14ac:dyDescent="0.25">
      <c r="AO139" s="89"/>
      <c r="AP139" s="28" t="s">
        <v>60</v>
      </c>
      <c r="AQ139" s="25">
        <v>9</v>
      </c>
    </row>
    <row r="140" spans="38:43" ht="13.5" x14ac:dyDescent="0.25">
      <c r="AO140" s="89"/>
      <c r="AP140" s="28" t="s">
        <v>59</v>
      </c>
      <c r="AQ140" s="25">
        <v>5</v>
      </c>
    </row>
    <row r="141" spans="38:43" ht="13.5" x14ac:dyDescent="0.25">
      <c r="AO141" s="89"/>
      <c r="AP141" s="28" t="s">
        <v>58</v>
      </c>
      <c r="AQ141" s="25">
        <v>2</v>
      </c>
    </row>
    <row r="142" spans="38:43" ht="13.5" x14ac:dyDescent="0.25">
      <c r="AO142" s="89"/>
      <c r="AP142" s="28" t="s">
        <v>57</v>
      </c>
      <c r="AQ142" s="25">
        <v>11</v>
      </c>
    </row>
    <row r="143" spans="38:43" ht="13.5" x14ac:dyDescent="0.25">
      <c r="AO143" s="89"/>
      <c r="AP143" s="27" t="s">
        <v>56</v>
      </c>
      <c r="AQ143" s="25">
        <v>0</v>
      </c>
    </row>
    <row r="144" spans="38:43" ht="13.5" x14ac:dyDescent="0.25">
      <c r="AO144" s="89"/>
      <c r="AP144" s="27" t="s">
        <v>55</v>
      </c>
      <c r="AQ144" s="25">
        <v>0</v>
      </c>
    </row>
    <row r="145" spans="41:43" ht="13.5" x14ac:dyDescent="0.25">
      <c r="AO145" s="89"/>
      <c r="AP145" s="26" t="s">
        <v>54</v>
      </c>
      <c r="AQ145" s="25">
        <v>0</v>
      </c>
    </row>
    <row r="146" spans="41:43" ht="13.5" x14ac:dyDescent="0.25">
      <c r="AO146" s="90"/>
      <c r="AP146" s="24" t="s">
        <v>53</v>
      </c>
      <c r="AQ146" s="23">
        <v>11</v>
      </c>
    </row>
  </sheetData>
  <mergeCells count="64">
    <mergeCell ref="AU35:AU44"/>
    <mergeCell ref="AI113:AI123"/>
    <mergeCell ref="AO121:AO132"/>
    <mergeCell ref="AO101:AO110"/>
    <mergeCell ref="AO111:AO120"/>
    <mergeCell ref="AL33:AL40"/>
    <mergeCell ref="AO91:AO100"/>
    <mergeCell ref="AO35:AO44"/>
    <mergeCell ref="AO51:AO54"/>
    <mergeCell ref="AL101:AL110"/>
    <mergeCell ref="AL111:AL120"/>
    <mergeCell ref="AL121:AL130"/>
    <mergeCell ref="AO55:AO64"/>
    <mergeCell ref="AO65:AO74"/>
    <mergeCell ref="AO75:AO84"/>
    <mergeCell ref="AO134:AO146"/>
    <mergeCell ref="AL91:AL100"/>
    <mergeCell ref="AL81:AL90"/>
    <mergeCell ref="AI88:AI99"/>
    <mergeCell ref="W51:W52"/>
    <mergeCell ref="AL51:AL60"/>
    <mergeCell ref="AL61:AL70"/>
    <mergeCell ref="AI51:AI58"/>
    <mergeCell ref="AI59:AI71"/>
    <mergeCell ref="AL71:AL80"/>
    <mergeCell ref="T81:T92"/>
    <mergeCell ref="T51:T56"/>
    <mergeCell ref="AC96:AC108"/>
    <mergeCell ref="AI100:AI112"/>
    <mergeCell ref="AI72:AI87"/>
    <mergeCell ref="AC70:AC82"/>
    <mergeCell ref="AF70:AF82"/>
    <mergeCell ref="A32:A36"/>
    <mergeCell ref="A37:A49"/>
    <mergeCell ref="W37:W48"/>
    <mergeCell ref="A2:A6"/>
    <mergeCell ref="A7:A19"/>
    <mergeCell ref="T32:T37"/>
    <mergeCell ref="T38:T43"/>
    <mergeCell ref="Y23:AB23"/>
    <mergeCell ref="AB2:AB6"/>
    <mergeCell ref="W53:W64"/>
    <mergeCell ref="T57:T68"/>
    <mergeCell ref="T93:T104"/>
    <mergeCell ref="W65:W76"/>
    <mergeCell ref="W77:W88"/>
    <mergeCell ref="W89:W101"/>
    <mergeCell ref="W102:W114"/>
    <mergeCell ref="T69:T80"/>
    <mergeCell ref="Z109:Z121"/>
    <mergeCell ref="Z70:Z82"/>
    <mergeCell ref="Z51:Z56"/>
    <mergeCell ref="Z83:Z95"/>
    <mergeCell ref="Z96:Z108"/>
    <mergeCell ref="AC109:AC121"/>
    <mergeCell ref="AF83:AF95"/>
    <mergeCell ref="AF96:AF108"/>
    <mergeCell ref="AF109:AF121"/>
    <mergeCell ref="AC83:AC95"/>
    <mergeCell ref="AC51:AC56"/>
    <mergeCell ref="AC57:AC69"/>
    <mergeCell ref="AF51:AF56"/>
    <mergeCell ref="AF57:AF69"/>
    <mergeCell ref="Z57:Z69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16" workbookViewId="0">
      <selection activeCell="D52" sqref="D52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52</v>
      </c>
      <c r="C1" s="21"/>
      <c r="D1" s="20" t="s">
        <v>51</v>
      </c>
      <c r="E1" s="19"/>
      <c r="F1" s="18"/>
      <c r="G1" s="18"/>
    </row>
    <row r="2" spans="2:7" ht="15" x14ac:dyDescent="0.15">
      <c r="B2" s="5" t="s">
        <v>50</v>
      </c>
      <c r="C2" s="3"/>
      <c r="D2" s="17" t="s">
        <v>49</v>
      </c>
      <c r="E2" s="16"/>
      <c r="F2" s="3"/>
      <c r="G2" s="3"/>
    </row>
    <row r="3" spans="2:7" ht="15" x14ac:dyDescent="0.15">
      <c r="B3" s="3" t="s">
        <v>48</v>
      </c>
      <c r="C3" s="3"/>
      <c r="D3" s="15">
        <v>184</v>
      </c>
      <c r="E3" s="14"/>
      <c r="F3" s="3"/>
      <c r="G3" s="3"/>
    </row>
    <row r="4" spans="2:7" ht="15" x14ac:dyDescent="0.15">
      <c r="B4" s="3" t="s">
        <v>47</v>
      </c>
      <c r="C4" s="3"/>
      <c r="D4" s="15">
        <v>331</v>
      </c>
      <c r="E4" s="14"/>
      <c r="F4" s="3"/>
      <c r="G4" s="3"/>
    </row>
    <row r="5" spans="2:7" ht="15" x14ac:dyDescent="0.15">
      <c r="B5" s="3" t="s">
        <v>46</v>
      </c>
      <c r="C5" s="3"/>
      <c r="D5" s="15">
        <v>2</v>
      </c>
      <c r="E5" s="14"/>
      <c r="F5" s="3"/>
      <c r="G5" s="3"/>
    </row>
    <row r="6" spans="2:7" ht="15" x14ac:dyDescent="0.15">
      <c r="B6" s="3" t="s">
        <v>45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44</v>
      </c>
      <c r="C8" s="3"/>
      <c r="D8" s="13">
        <f>SUM(D9:D32)</f>
        <v>9</v>
      </c>
      <c r="E8" s="3" t="s">
        <v>43</v>
      </c>
      <c r="F8" s="3"/>
      <c r="G8" s="13">
        <f>SUM(G9:G32)</f>
        <v>39</v>
      </c>
    </row>
    <row r="9" spans="2:7" ht="15" x14ac:dyDescent="0.15">
      <c r="B9" s="3" t="s">
        <v>42</v>
      </c>
      <c r="C9" s="3" t="s">
        <v>16</v>
      </c>
      <c r="D9" s="13">
        <v>1</v>
      </c>
      <c r="E9" s="3" t="s">
        <v>42</v>
      </c>
      <c r="F9" s="3" t="s">
        <v>16</v>
      </c>
      <c r="G9" s="13">
        <v>3</v>
      </c>
    </row>
    <row r="10" spans="2:7" ht="15" x14ac:dyDescent="0.15">
      <c r="B10" s="3" t="s">
        <v>41</v>
      </c>
      <c r="C10" s="3" t="s">
        <v>13</v>
      </c>
      <c r="D10" s="13">
        <v>0</v>
      </c>
      <c r="E10" s="3" t="s">
        <v>40</v>
      </c>
      <c r="F10" s="3" t="s">
        <v>13</v>
      </c>
      <c r="G10" s="13">
        <v>1</v>
      </c>
    </row>
    <row r="11" spans="2:7" ht="15" x14ac:dyDescent="0.15">
      <c r="B11" s="3" t="s">
        <v>39</v>
      </c>
      <c r="C11" s="3" t="s">
        <v>16</v>
      </c>
      <c r="D11" s="13">
        <v>0</v>
      </c>
      <c r="E11" s="3" t="s">
        <v>39</v>
      </c>
      <c r="F11" s="3" t="s">
        <v>16</v>
      </c>
      <c r="G11" s="13">
        <v>1</v>
      </c>
    </row>
    <row r="12" spans="2:7" ht="15" x14ac:dyDescent="0.15">
      <c r="B12" s="3" t="s">
        <v>38</v>
      </c>
      <c r="C12" s="3" t="s">
        <v>16</v>
      </c>
      <c r="D12" s="13">
        <v>0</v>
      </c>
      <c r="E12" s="3" t="s">
        <v>38</v>
      </c>
      <c r="F12" s="3" t="s">
        <v>16</v>
      </c>
      <c r="G12" s="13">
        <v>0</v>
      </c>
    </row>
    <row r="13" spans="2:7" ht="15" x14ac:dyDescent="0.15">
      <c r="B13" s="3" t="s">
        <v>37</v>
      </c>
      <c r="C13" s="3" t="s">
        <v>17</v>
      </c>
      <c r="D13" s="13">
        <v>0</v>
      </c>
      <c r="E13" s="3" t="s">
        <v>37</v>
      </c>
      <c r="F13" s="3" t="s">
        <v>17</v>
      </c>
      <c r="G13" s="13">
        <v>0</v>
      </c>
    </row>
    <row r="14" spans="2:7" ht="15" x14ac:dyDescent="0.15">
      <c r="B14" s="3" t="s">
        <v>36</v>
      </c>
      <c r="C14" s="3" t="s">
        <v>15</v>
      </c>
      <c r="D14" s="13">
        <v>0</v>
      </c>
      <c r="E14" s="3" t="s">
        <v>36</v>
      </c>
      <c r="F14" s="3" t="s">
        <v>15</v>
      </c>
      <c r="G14" s="13">
        <v>5</v>
      </c>
    </row>
    <row r="15" spans="2:7" ht="15" x14ac:dyDescent="0.15">
      <c r="B15" s="3" t="s">
        <v>35</v>
      </c>
      <c r="C15" s="3" t="s">
        <v>16</v>
      </c>
      <c r="D15" s="13">
        <v>1</v>
      </c>
      <c r="E15" s="3" t="s">
        <v>35</v>
      </c>
      <c r="F15" s="3" t="s">
        <v>16</v>
      </c>
      <c r="G15" s="13">
        <v>2</v>
      </c>
    </row>
    <row r="16" spans="2:7" ht="15" x14ac:dyDescent="0.15">
      <c r="B16" s="3" t="s">
        <v>34</v>
      </c>
      <c r="C16" s="3" t="s">
        <v>16</v>
      </c>
      <c r="D16" s="13">
        <v>0</v>
      </c>
      <c r="E16" s="3" t="s">
        <v>34</v>
      </c>
      <c r="F16" s="3" t="s">
        <v>16</v>
      </c>
      <c r="G16" s="13">
        <v>1</v>
      </c>
    </row>
    <row r="17" spans="2:7" ht="15" x14ac:dyDescent="0.15">
      <c r="B17" s="3" t="s">
        <v>33</v>
      </c>
      <c r="C17" s="3" t="s">
        <v>13</v>
      </c>
      <c r="D17" s="13">
        <v>0</v>
      </c>
      <c r="E17" s="3" t="s">
        <v>33</v>
      </c>
      <c r="F17" s="3" t="s">
        <v>13</v>
      </c>
      <c r="G17" s="13">
        <v>3</v>
      </c>
    </row>
    <row r="18" spans="2:7" ht="15" x14ac:dyDescent="0.15">
      <c r="B18" s="3" t="s">
        <v>32</v>
      </c>
      <c r="C18" s="3" t="s">
        <v>18</v>
      </c>
      <c r="D18" s="13">
        <v>0</v>
      </c>
      <c r="E18" s="3" t="s">
        <v>32</v>
      </c>
      <c r="F18" s="3" t="s">
        <v>18</v>
      </c>
      <c r="G18" s="13">
        <v>2</v>
      </c>
    </row>
    <row r="19" spans="2:7" ht="15" x14ac:dyDescent="0.15">
      <c r="B19" s="3" t="s">
        <v>31</v>
      </c>
      <c r="C19" s="3" t="s">
        <v>16</v>
      </c>
      <c r="D19" s="13">
        <v>1</v>
      </c>
      <c r="E19" s="3" t="s">
        <v>31</v>
      </c>
      <c r="F19" s="3" t="s">
        <v>16</v>
      </c>
      <c r="G19" s="13">
        <v>1</v>
      </c>
    </row>
    <row r="20" spans="2:7" ht="15" x14ac:dyDescent="0.15">
      <c r="B20" s="3" t="s">
        <v>30</v>
      </c>
      <c r="C20" s="3" t="s">
        <v>14</v>
      </c>
      <c r="D20" s="13">
        <v>2</v>
      </c>
      <c r="E20" s="3" t="s">
        <v>30</v>
      </c>
      <c r="F20" s="3" t="s">
        <v>13</v>
      </c>
      <c r="G20" s="13">
        <v>5</v>
      </c>
    </row>
    <row r="21" spans="2:7" ht="15" x14ac:dyDescent="0.15">
      <c r="B21" s="3" t="s">
        <v>29</v>
      </c>
      <c r="C21" s="3" t="s">
        <v>18</v>
      </c>
      <c r="D21" s="13">
        <v>0</v>
      </c>
      <c r="E21" s="3" t="s">
        <v>29</v>
      </c>
      <c r="F21" s="3" t="s">
        <v>18</v>
      </c>
      <c r="G21" s="13">
        <v>0</v>
      </c>
    </row>
    <row r="22" spans="2:7" ht="15" x14ac:dyDescent="0.15">
      <c r="B22" s="3" t="s">
        <v>28</v>
      </c>
      <c r="C22" s="3" t="s">
        <v>25</v>
      </c>
      <c r="D22" s="13">
        <v>0</v>
      </c>
      <c r="E22" s="3" t="s">
        <v>28</v>
      </c>
      <c r="F22" s="3" t="s">
        <v>25</v>
      </c>
      <c r="G22" s="13">
        <v>0</v>
      </c>
    </row>
    <row r="23" spans="2:7" ht="15" x14ac:dyDescent="0.15">
      <c r="B23" s="3" t="s">
        <v>27</v>
      </c>
      <c r="C23" s="3" t="s">
        <v>26</v>
      </c>
      <c r="D23" s="13">
        <v>0</v>
      </c>
      <c r="E23" s="3" t="s">
        <v>27</v>
      </c>
      <c r="F23" s="3" t="s">
        <v>26</v>
      </c>
      <c r="G23" s="13">
        <v>0</v>
      </c>
    </row>
    <row r="24" spans="2:7" ht="15" x14ac:dyDescent="0.15">
      <c r="B24" s="3" t="s">
        <v>24</v>
      </c>
      <c r="C24" s="3" t="s">
        <v>16</v>
      </c>
      <c r="D24" s="13">
        <v>0</v>
      </c>
      <c r="E24" s="3" t="s">
        <v>24</v>
      </c>
      <c r="F24" s="3" t="s">
        <v>16</v>
      </c>
      <c r="G24" s="13">
        <v>0</v>
      </c>
    </row>
    <row r="25" spans="2:7" ht="15" x14ac:dyDescent="0.15">
      <c r="B25" s="3" t="s">
        <v>23</v>
      </c>
      <c r="C25" s="3" t="s">
        <v>16</v>
      </c>
      <c r="D25" s="13">
        <v>1</v>
      </c>
      <c r="E25" s="3" t="s">
        <v>23</v>
      </c>
      <c r="F25" s="3" t="s">
        <v>16</v>
      </c>
      <c r="G25" s="13">
        <v>6</v>
      </c>
    </row>
    <row r="26" spans="2:7" ht="15" x14ac:dyDescent="0.15">
      <c r="B26" s="3" t="s">
        <v>22</v>
      </c>
      <c r="C26" s="3" t="s">
        <v>17</v>
      </c>
      <c r="D26" s="13">
        <v>0</v>
      </c>
      <c r="E26" s="3" t="s">
        <v>22</v>
      </c>
      <c r="F26" s="3" t="s">
        <v>17</v>
      </c>
      <c r="G26" s="13">
        <v>0</v>
      </c>
    </row>
    <row r="27" spans="2:7" ht="15" x14ac:dyDescent="0.15">
      <c r="B27" s="3" t="s">
        <v>573</v>
      </c>
      <c r="C27" s="3" t="s">
        <v>25</v>
      </c>
      <c r="D27" s="13">
        <v>1</v>
      </c>
      <c r="E27" s="3" t="s">
        <v>573</v>
      </c>
      <c r="F27" s="3" t="s">
        <v>25</v>
      </c>
      <c r="G27" s="13">
        <v>5</v>
      </c>
    </row>
    <row r="28" spans="2:7" ht="15" x14ac:dyDescent="0.15">
      <c r="B28" s="3" t="s">
        <v>574</v>
      </c>
      <c r="C28" s="3" t="s">
        <v>577</v>
      </c>
      <c r="D28" s="13">
        <v>0</v>
      </c>
      <c r="E28" s="3" t="s">
        <v>574</v>
      </c>
      <c r="F28" s="3" t="s">
        <v>577</v>
      </c>
      <c r="G28" s="13">
        <v>1</v>
      </c>
    </row>
    <row r="29" spans="2:7" ht="15" x14ac:dyDescent="0.15">
      <c r="B29" s="3" t="s">
        <v>575</v>
      </c>
      <c r="C29" s="3" t="s">
        <v>26</v>
      </c>
      <c r="D29" s="13">
        <v>0</v>
      </c>
      <c r="E29" s="3" t="s">
        <v>575</v>
      </c>
      <c r="F29" s="3" t="s">
        <v>26</v>
      </c>
      <c r="G29" s="13">
        <v>1</v>
      </c>
    </row>
    <row r="30" spans="2:7" ht="15" x14ac:dyDescent="0.15">
      <c r="B30" s="3" t="s">
        <v>21</v>
      </c>
      <c r="C30" s="3" t="s">
        <v>5</v>
      </c>
      <c r="D30" s="13">
        <v>2</v>
      </c>
      <c r="E30" s="3" t="s">
        <v>21</v>
      </c>
      <c r="F30" s="3" t="s">
        <v>5</v>
      </c>
      <c r="G30" s="13">
        <v>2</v>
      </c>
    </row>
    <row r="31" spans="2:7" ht="15" x14ac:dyDescent="0.15">
      <c r="B31" s="3"/>
      <c r="C31" s="3"/>
      <c r="D31" s="13"/>
      <c r="E31" s="3"/>
      <c r="F31" s="3"/>
      <c r="G31" s="3"/>
    </row>
    <row r="32" spans="2:7" ht="15" x14ac:dyDescent="0.15">
      <c r="B32" s="3"/>
      <c r="C32" s="12" t="s">
        <v>20</v>
      </c>
      <c r="D32" s="11"/>
      <c r="E32" s="3"/>
      <c r="F32" s="10" t="s">
        <v>19</v>
      </c>
      <c r="G32" s="9"/>
    </row>
    <row r="33" spans="1:7" ht="15" x14ac:dyDescent="0.15">
      <c r="B33" s="3"/>
      <c r="C33" s="7" t="s">
        <v>18</v>
      </c>
      <c r="D33" s="6">
        <f>D13+D18+D21+D26</f>
        <v>0</v>
      </c>
      <c r="E33" s="7"/>
      <c r="F33" s="7" t="s">
        <v>17</v>
      </c>
      <c r="G33" s="6">
        <f>G13+G18+G21+G26</f>
        <v>2</v>
      </c>
    </row>
    <row r="34" spans="1:7" ht="15" x14ac:dyDescent="0.15">
      <c r="B34" s="3"/>
      <c r="C34" s="7" t="s">
        <v>16</v>
      </c>
      <c r="D34" s="6">
        <f>D9+D11+D12+D15+D16+D24++D19+D25+D22+D27</f>
        <v>5</v>
      </c>
      <c r="E34" s="7"/>
      <c r="F34" s="7" t="s">
        <v>16</v>
      </c>
      <c r="G34" s="6">
        <f>G9+G11+G12+G15+G16+G24++G19+G25+G22+G27</f>
        <v>19</v>
      </c>
    </row>
    <row r="35" spans="1:7" ht="15" x14ac:dyDescent="0.15">
      <c r="B35" s="3"/>
      <c r="C35" s="7" t="s">
        <v>15</v>
      </c>
      <c r="D35" s="6">
        <f>D14+D23+D29</f>
        <v>0</v>
      </c>
      <c r="E35" s="7"/>
      <c r="F35" s="7" t="s">
        <v>15</v>
      </c>
      <c r="G35" s="6">
        <f>G14+G23+G29</f>
        <v>6</v>
      </c>
    </row>
    <row r="36" spans="1:7" ht="15" x14ac:dyDescent="0.15">
      <c r="B36" s="3"/>
      <c r="C36" s="7" t="s">
        <v>14</v>
      </c>
      <c r="D36" s="6">
        <f>D10+D17+D20</f>
        <v>2</v>
      </c>
      <c r="E36" s="7"/>
      <c r="F36" s="7" t="s">
        <v>13</v>
      </c>
      <c r="G36" s="6">
        <f>G10+G17+G20</f>
        <v>9</v>
      </c>
    </row>
    <row r="37" spans="1:7" ht="15" x14ac:dyDescent="0.15">
      <c r="B37" s="3"/>
      <c r="C37" s="7" t="s">
        <v>12</v>
      </c>
      <c r="D37" s="6">
        <v>0</v>
      </c>
      <c r="E37" s="7"/>
      <c r="F37" s="7" t="s">
        <v>12</v>
      </c>
      <c r="G37" s="6">
        <v>0</v>
      </c>
    </row>
    <row r="38" spans="1:7" ht="15" x14ac:dyDescent="0.15">
      <c r="B38" s="3"/>
      <c r="C38" s="7" t="s">
        <v>11</v>
      </c>
      <c r="D38" s="6">
        <v>0</v>
      </c>
      <c r="E38" s="7"/>
      <c r="F38" s="7" t="s">
        <v>11</v>
      </c>
      <c r="G38" s="6">
        <v>0</v>
      </c>
    </row>
    <row r="39" spans="1:7" ht="15" x14ac:dyDescent="0.15">
      <c r="B39" s="3"/>
      <c r="C39" s="7" t="s">
        <v>10</v>
      </c>
      <c r="D39" s="6">
        <v>0</v>
      </c>
      <c r="E39" s="7"/>
      <c r="F39" s="7" t="s">
        <v>10</v>
      </c>
      <c r="G39" s="6">
        <v>0</v>
      </c>
    </row>
    <row r="40" spans="1:7" ht="15" x14ac:dyDescent="0.15">
      <c r="B40" s="3"/>
      <c r="C40" s="7" t="s">
        <v>9</v>
      </c>
      <c r="D40" s="6">
        <v>0</v>
      </c>
      <c r="E40" s="7"/>
      <c r="F40" s="7" t="s">
        <v>9</v>
      </c>
      <c r="G40" s="6">
        <v>0</v>
      </c>
    </row>
    <row r="41" spans="1:7" ht="15" x14ac:dyDescent="0.15">
      <c r="B41" s="3"/>
      <c r="C41" s="7" t="s">
        <v>8</v>
      </c>
      <c r="D41" s="6">
        <f>D26</f>
        <v>0</v>
      </c>
      <c r="E41" s="7"/>
      <c r="F41" s="7" t="s">
        <v>8</v>
      </c>
      <c r="G41" s="6">
        <f>G26</f>
        <v>0</v>
      </c>
    </row>
    <row r="42" spans="1:7" ht="15" x14ac:dyDescent="0.15">
      <c r="B42" s="3"/>
      <c r="C42" s="7" t="s">
        <v>7</v>
      </c>
      <c r="D42" s="6">
        <v>0</v>
      </c>
      <c r="E42" s="7"/>
      <c r="F42" s="7" t="s">
        <v>7</v>
      </c>
      <c r="G42" s="6">
        <v>0</v>
      </c>
    </row>
    <row r="43" spans="1:7" ht="15" x14ac:dyDescent="0.15">
      <c r="B43" s="3"/>
      <c r="C43" s="7" t="s">
        <v>6</v>
      </c>
      <c r="D43" s="6">
        <f>D28</f>
        <v>0</v>
      </c>
      <c r="E43" s="7"/>
      <c r="F43" s="7" t="s">
        <v>6</v>
      </c>
      <c r="G43" s="6">
        <f>G28</f>
        <v>1</v>
      </c>
    </row>
    <row r="44" spans="1:7" ht="15" x14ac:dyDescent="0.15">
      <c r="B44" s="3"/>
      <c r="C44" s="7" t="s">
        <v>5</v>
      </c>
      <c r="D44" s="6">
        <f>D30</f>
        <v>2</v>
      </c>
      <c r="E44" s="7"/>
      <c r="F44" s="7" t="s">
        <v>5</v>
      </c>
      <c r="G44" s="6">
        <f>G30</f>
        <v>2</v>
      </c>
    </row>
    <row r="45" spans="1:7" ht="15" x14ac:dyDescent="0.15">
      <c r="B45" s="8"/>
      <c r="C45" s="7" t="s">
        <v>4</v>
      </c>
      <c r="D45" s="6">
        <v>0</v>
      </c>
      <c r="E45" s="7"/>
      <c r="F45" s="7" t="s">
        <v>4</v>
      </c>
      <c r="G45" s="6">
        <v>0</v>
      </c>
    </row>
    <row r="46" spans="1:7" ht="15" x14ac:dyDescent="0.15">
      <c r="A46" s="5" t="s">
        <v>3</v>
      </c>
      <c r="B46" s="5">
        <v>75.5</v>
      </c>
      <c r="C46" s="3"/>
      <c r="D46" s="6"/>
      <c r="E46" s="3"/>
      <c r="F46" s="3"/>
      <c r="G46" s="3"/>
    </row>
    <row r="47" spans="1:7" ht="15" x14ac:dyDescent="0.15">
      <c r="A47" s="5" t="s">
        <v>2</v>
      </c>
      <c r="B47" s="5">
        <v>179.1</v>
      </c>
      <c r="C47" s="3"/>
      <c r="D47" s="6"/>
      <c r="E47" s="3"/>
      <c r="F47" s="3"/>
      <c r="G47" s="3"/>
    </row>
    <row r="48" spans="1:7" ht="15" x14ac:dyDescent="0.15">
      <c r="A48" s="2" t="s">
        <v>1</v>
      </c>
      <c r="B48" s="5">
        <f>B47-B46</f>
        <v>103.6</v>
      </c>
      <c r="C48" s="3"/>
      <c r="D48" s="6"/>
      <c r="E48" s="3"/>
      <c r="F48" s="3"/>
      <c r="G48" s="3"/>
    </row>
    <row r="49" spans="1:7" ht="15" x14ac:dyDescent="0.15">
      <c r="A49" s="5" t="s">
        <v>0</v>
      </c>
      <c r="B49" s="4">
        <f>B48/B47</f>
        <v>0.5784477945281965</v>
      </c>
      <c r="C49" s="3"/>
      <c r="D49" s="3"/>
      <c r="E49" s="3"/>
      <c r="F49" s="3"/>
      <c r="G49" s="3"/>
    </row>
    <row r="50" spans="1:7" ht="15" x14ac:dyDescent="0.15">
      <c r="A50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19" workbookViewId="0">
      <selection activeCell="E30" sqref="E3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52</v>
      </c>
      <c r="C1" s="21"/>
      <c r="D1" s="20" t="s">
        <v>51</v>
      </c>
      <c r="E1" s="19"/>
      <c r="F1" s="18"/>
      <c r="G1" s="18"/>
    </row>
    <row r="2" spans="2:7" ht="15" x14ac:dyDescent="0.15">
      <c r="B2" s="5" t="s">
        <v>50</v>
      </c>
      <c r="C2" s="3"/>
      <c r="D2" s="17" t="s">
        <v>49</v>
      </c>
      <c r="E2" s="16"/>
      <c r="F2" s="3"/>
      <c r="G2" s="3"/>
    </row>
    <row r="3" spans="2:7" ht="15" x14ac:dyDescent="0.15">
      <c r="B3" s="3" t="s">
        <v>48</v>
      </c>
      <c r="C3" s="3"/>
      <c r="D3" s="15">
        <v>184</v>
      </c>
      <c r="E3" s="14"/>
      <c r="F3" s="3"/>
      <c r="G3" s="3"/>
    </row>
    <row r="4" spans="2:7" ht="15" x14ac:dyDescent="0.15">
      <c r="B4" s="3" t="s">
        <v>47</v>
      </c>
      <c r="C4" s="3"/>
      <c r="D4" s="15">
        <v>331</v>
      </c>
      <c r="E4" s="14"/>
      <c r="F4" s="3"/>
      <c r="G4" s="3"/>
    </row>
    <row r="5" spans="2:7" ht="15" x14ac:dyDescent="0.15">
      <c r="B5" s="3" t="s">
        <v>46</v>
      </c>
      <c r="C5" s="3"/>
      <c r="D5" s="15">
        <v>2</v>
      </c>
      <c r="E5" s="14"/>
      <c r="F5" s="3"/>
      <c r="G5" s="3"/>
    </row>
    <row r="6" spans="2:7" ht="15" x14ac:dyDescent="0.15">
      <c r="B6" s="3" t="s">
        <v>45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44</v>
      </c>
      <c r="C8" s="3"/>
      <c r="D8" s="13">
        <f>SUM(D9:D32)</f>
        <v>12</v>
      </c>
      <c r="E8" s="3" t="s">
        <v>43</v>
      </c>
      <c r="F8" s="3"/>
      <c r="G8" s="13">
        <f>SUM(G9:G32)</f>
        <v>51</v>
      </c>
    </row>
    <row r="9" spans="2:7" ht="15" x14ac:dyDescent="0.15">
      <c r="B9" s="3" t="s">
        <v>42</v>
      </c>
      <c r="C9" s="3" t="s">
        <v>16</v>
      </c>
      <c r="D9" s="13">
        <v>0</v>
      </c>
      <c r="E9" s="3" t="s">
        <v>42</v>
      </c>
      <c r="F9" s="3" t="s">
        <v>16</v>
      </c>
      <c r="G9" s="13">
        <v>3</v>
      </c>
    </row>
    <row r="10" spans="2:7" ht="15" x14ac:dyDescent="0.15">
      <c r="B10" s="3" t="s">
        <v>41</v>
      </c>
      <c r="C10" s="3" t="s">
        <v>13</v>
      </c>
      <c r="D10" s="13">
        <v>2</v>
      </c>
      <c r="E10" s="3" t="s">
        <v>40</v>
      </c>
      <c r="F10" s="3" t="s">
        <v>13</v>
      </c>
      <c r="G10" s="13">
        <v>3</v>
      </c>
    </row>
    <row r="11" spans="2:7" ht="15" x14ac:dyDescent="0.15">
      <c r="B11" s="3" t="s">
        <v>39</v>
      </c>
      <c r="C11" s="3" t="s">
        <v>16</v>
      </c>
      <c r="D11" s="13">
        <v>1</v>
      </c>
      <c r="E11" s="3" t="s">
        <v>39</v>
      </c>
      <c r="F11" s="3" t="s">
        <v>16</v>
      </c>
      <c r="G11" s="13">
        <v>2</v>
      </c>
    </row>
    <row r="12" spans="2:7" ht="15" x14ac:dyDescent="0.15">
      <c r="B12" s="3" t="s">
        <v>38</v>
      </c>
      <c r="C12" s="3" t="s">
        <v>16</v>
      </c>
      <c r="D12" s="13">
        <v>0</v>
      </c>
      <c r="E12" s="3" t="s">
        <v>38</v>
      </c>
      <c r="F12" s="3" t="s">
        <v>16</v>
      </c>
      <c r="G12" s="13">
        <v>0</v>
      </c>
    </row>
    <row r="13" spans="2:7" ht="15" x14ac:dyDescent="0.15">
      <c r="B13" s="3" t="s">
        <v>37</v>
      </c>
      <c r="C13" s="3" t="s">
        <v>17</v>
      </c>
      <c r="D13" s="13">
        <v>0</v>
      </c>
      <c r="E13" s="3" t="s">
        <v>37</v>
      </c>
      <c r="F13" s="3" t="s">
        <v>17</v>
      </c>
      <c r="G13" s="13">
        <v>0</v>
      </c>
    </row>
    <row r="14" spans="2:7" ht="15" x14ac:dyDescent="0.15">
      <c r="B14" s="3" t="s">
        <v>36</v>
      </c>
      <c r="C14" s="3" t="s">
        <v>15</v>
      </c>
      <c r="D14" s="13">
        <v>1</v>
      </c>
      <c r="E14" s="3" t="s">
        <v>36</v>
      </c>
      <c r="F14" s="3" t="s">
        <v>15</v>
      </c>
      <c r="G14" s="13">
        <v>6</v>
      </c>
    </row>
    <row r="15" spans="2:7" ht="15" x14ac:dyDescent="0.15">
      <c r="B15" s="3" t="s">
        <v>35</v>
      </c>
      <c r="C15" s="3" t="s">
        <v>16</v>
      </c>
      <c r="D15" s="13">
        <v>3</v>
      </c>
      <c r="E15" s="3" t="s">
        <v>35</v>
      </c>
      <c r="F15" s="3" t="s">
        <v>16</v>
      </c>
      <c r="G15" s="13">
        <v>5</v>
      </c>
    </row>
    <row r="16" spans="2:7" ht="15" x14ac:dyDescent="0.15">
      <c r="B16" s="3" t="s">
        <v>34</v>
      </c>
      <c r="C16" s="3" t="s">
        <v>16</v>
      </c>
      <c r="D16" s="13">
        <v>0</v>
      </c>
      <c r="E16" s="3" t="s">
        <v>34</v>
      </c>
      <c r="F16" s="3" t="s">
        <v>16</v>
      </c>
      <c r="G16" s="13">
        <v>1</v>
      </c>
    </row>
    <row r="17" spans="2:7" ht="15" x14ac:dyDescent="0.15">
      <c r="B17" s="3" t="s">
        <v>33</v>
      </c>
      <c r="C17" s="3" t="s">
        <v>13</v>
      </c>
      <c r="D17" s="13">
        <v>0</v>
      </c>
      <c r="E17" s="3" t="s">
        <v>33</v>
      </c>
      <c r="F17" s="3" t="s">
        <v>13</v>
      </c>
      <c r="G17" s="13">
        <v>3</v>
      </c>
    </row>
    <row r="18" spans="2:7" ht="15" x14ac:dyDescent="0.15">
      <c r="B18" s="3" t="s">
        <v>32</v>
      </c>
      <c r="C18" s="3" t="s">
        <v>18</v>
      </c>
      <c r="D18" s="13">
        <v>3</v>
      </c>
      <c r="E18" s="3" t="s">
        <v>32</v>
      </c>
      <c r="F18" s="3" t="s">
        <v>18</v>
      </c>
      <c r="G18" s="13">
        <v>5</v>
      </c>
    </row>
    <row r="19" spans="2:7" ht="15" x14ac:dyDescent="0.15">
      <c r="B19" s="3" t="s">
        <v>31</v>
      </c>
      <c r="C19" s="3" t="s">
        <v>16</v>
      </c>
      <c r="D19" s="13">
        <v>0</v>
      </c>
      <c r="E19" s="3" t="s">
        <v>31</v>
      </c>
      <c r="F19" s="3" t="s">
        <v>16</v>
      </c>
      <c r="G19" s="13">
        <v>1</v>
      </c>
    </row>
    <row r="20" spans="2:7" ht="15" x14ac:dyDescent="0.15">
      <c r="B20" s="3" t="s">
        <v>30</v>
      </c>
      <c r="C20" s="3" t="s">
        <v>14</v>
      </c>
      <c r="D20" s="13">
        <v>0</v>
      </c>
      <c r="E20" s="3" t="s">
        <v>30</v>
      </c>
      <c r="F20" s="3" t="s">
        <v>13</v>
      </c>
      <c r="G20" s="13">
        <v>5</v>
      </c>
    </row>
    <row r="21" spans="2:7" ht="15" x14ac:dyDescent="0.15">
      <c r="B21" s="3" t="s">
        <v>29</v>
      </c>
      <c r="C21" s="3" t="s">
        <v>18</v>
      </c>
      <c r="D21" s="13">
        <v>0</v>
      </c>
      <c r="E21" s="3" t="s">
        <v>29</v>
      </c>
      <c r="F21" s="3" t="s">
        <v>18</v>
      </c>
      <c r="G21" s="13">
        <v>0</v>
      </c>
    </row>
    <row r="22" spans="2:7" ht="15" x14ac:dyDescent="0.15">
      <c r="B22" s="3" t="s">
        <v>28</v>
      </c>
      <c r="C22" s="3" t="s">
        <v>25</v>
      </c>
      <c r="D22" s="13">
        <v>0</v>
      </c>
      <c r="E22" s="3" t="s">
        <v>28</v>
      </c>
      <c r="F22" s="3" t="s">
        <v>25</v>
      </c>
      <c r="G22" s="13">
        <v>0</v>
      </c>
    </row>
    <row r="23" spans="2:7" ht="15" x14ac:dyDescent="0.15">
      <c r="B23" s="3" t="s">
        <v>27</v>
      </c>
      <c r="C23" s="3" t="s">
        <v>26</v>
      </c>
      <c r="D23" s="13">
        <v>0</v>
      </c>
      <c r="E23" s="3" t="s">
        <v>27</v>
      </c>
      <c r="F23" s="3" t="s">
        <v>26</v>
      </c>
      <c r="G23" s="13">
        <v>0</v>
      </c>
    </row>
    <row r="24" spans="2:7" ht="15" x14ac:dyDescent="0.15">
      <c r="B24" s="3" t="s">
        <v>24</v>
      </c>
      <c r="C24" s="3" t="s">
        <v>16</v>
      </c>
      <c r="D24" s="13">
        <v>0</v>
      </c>
      <c r="E24" s="3" t="s">
        <v>583</v>
      </c>
      <c r="F24" s="3" t="s">
        <v>16</v>
      </c>
      <c r="G24" s="13">
        <v>0</v>
      </c>
    </row>
    <row r="25" spans="2:7" ht="15" x14ac:dyDescent="0.15">
      <c r="B25" s="3" t="s">
        <v>23</v>
      </c>
      <c r="C25" s="3" t="s">
        <v>16</v>
      </c>
      <c r="D25" s="13">
        <v>0</v>
      </c>
      <c r="E25" s="3" t="s">
        <v>584</v>
      </c>
      <c r="F25" s="3" t="s">
        <v>16</v>
      </c>
      <c r="G25" s="13">
        <v>6</v>
      </c>
    </row>
    <row r="26" spans="2:7" ht="15" x14ac:dyDescent="0.15">
      <c r="B26" s="3" t="s">
        <v>22</v>
      </c>
      <c r="C26" s="3" t="s">
        <v>17</v>
      </c>
      <c r="D26" s="13">
        <v>0</v>
      </c>
      <c r="E26" s="3" t="s">
        <v>585</v>
      </c>
      <c r="F26" s="3" t="s">
        <v>17</v>
      </c>
      <c r="G26" s="13">
        <v>0</v>
      </c>
    </row>
    <row r="27" spans="2:7" ht="15" x14ac:dyDescent="0.15">
      <c r="B27" s="3" t="s">
        <v>573</v>
      </c>
      <c r="C27" s="3" t="s">
        <v>25</v>
      </c>
      <c r="D27" s="13">
        <v>0</v>
      </c>
      <c r="E27" s="3" t="s">
        <v>580</v>
      </c>
      <c r="F27" s="3" t="s">
        <v>25</v>
      </c>
      <c r="G27" s="13">
        <v>5</v>
      </c>
    </row>
    <row r="28" spans="2:7" ht="15" x14ac:dyDescent="0.15">
      <c r="B28" s="3" t="s">
        <v>574</v>
      </c>
      <c r="C28" s="3" t="s">
        <v>577</v>
      </c>
      <c r="D28" s="13">
        <v>0</v>
      </c>
      <c r="E28" s="3" t="s">
        <v>581</v>
      </c>
      <c r="F28" s="3" t="s">
        <v>577</v>
      </c>
      <c r="G28" s="13">
        <v>1</v>
      </c>
    </row>
    <row r="29" spans="2:7" ht="15" x14ac:dyDescent="0.15">
      <c r="B29" s="3" t="s">
        <v>575</v>
      </c>
      <c r="C29" s="3" t="s">
        <v>26</v>
      </c>
      <c r="D29" s="13">
        <v>0</v>
      </c>
      <c r="E29" s="3" t="s">
        <v>582</v>
      </c>
      <c r="F29" s="3" t="s">
        <v>26</v>
      </c>
      <c r="G29" s="13">
        <v>1</v>
      </c>
    </row>
    <row r="30" spans="2:7" ht="15" x14ac:dyDescent="0.15">
      <c r="B30" s="3" t="s">
        <v>21</v>
      </c>
      <c r="C30" s="3" t="s">
        <v>5</v>
      </c>
      <c r="D30" s="13">
        <v>2</v>
      </c>
      <c r="E30" s="3" t="s">
        <v>21</v>
      </c>
      <c r="F30" s="3" t="s">
        <v>5</v>
      </c>
      <c r="G30" s="13">
        <v>4</v>
      </c>
    </row>
    <row r="31" spans="2:7" ht="15" x14ac:dyDescent="0.15">
      <c r="B31" s="3"/>
      <c r="C31" s="3"/>
      <c r="D31" s="13"/>
      <c r="E31" s="3"/>
      <c r="F31" s="3"/>
      <c r="G31" s="3"/>
    </row>
    <row r="32" spans="2:7" ht="15" x14ac:dyDescent="0.15">
      <c r="B32" s="3"/>
      <c r="C32" s="12" t="s">
        <v>20</v>
      </c>
      <c r="D32" s="11"/>
      <c r="E32" s="3"/>
      <c r="F32" s="10" t="s">
        <v>19</v>
      </c>
      <c r="G32" s="9"/>
    </row>
    <row r="33" spans="1:7" ht="15" x14ac:dyDescent="0.15">
      <c r="B33" s="3"/>
      <c r="C33" s="7" t="s">
        <v>18</v>
      </c>
      <c r="D33" s="6">
        <f>D13+D18+D21+D26</f>
        <v>3</v>
      </c>
      <c r="E33" s="7"/>
      <c r="F33" s="7" t="s">
        <v>17</v>
      </c>
      <c r="G33" s="6">
        <f>G13+G18+G21+G26</f>
        <v>5</v>
      </c>
    </row>
    <row r="34" spans="1:7" ht="15" x14ac:dyDescent="0.15">
      <c r="B34" s="3"/>
      <c r="C34" s="7" t="s">
        <v>16</v>
      </c>
      <c r="D34" s="6">
        <f>D9+D11+D12+D15+D16+D24++D19+D25+D22+D27</f>
        <v>4</v>
      </c>
      <c r="E34" s="7"/>
      <c r="F34" s="7" t="s">
        <v>16</v>
      </c>
      <c r="G34" s="6">
        <f>G9+G11+G12+G15+G16+G24++G19+G25+G22+G27</f>
        <v>23</v>
      </c>
    </row>
    <row r="35" spans="1:7" ht="15" x14ac:dyDescent="0.15">
      <c r="B35" s="3"/>
      <c r="C35" s="7" t="s">
        <v>15</v>
      </c>
      <c r="D35" s="6">
        <f>D14+D23+D29</f>
        <v>1</v>
      </c>
      <c r="E35" s="7"/>
      <c r="F35" s="7" t="s">
        <v>15</v>
      </c>
      <c r="G35" s="6">
        <f>G14+G23+G29</f>
        <v>7</v>
      </c>
    </row>
    <row r="36" spans="1:7" ht="15" x14ac:dyDescent="0.15">
      <c r="B36" s="3"/>
      <c r="C36" s="7" t="s">
        <v>14</v>
      </c>
      <c r="D36" s="6">
        <f>D10+D17+D20</f>
        <v>2</v>
      </c>
      <c r="E36" s="7"/>
      <c r="F36" s="7" t="s">
        <v>13</v>
      </c>
      <c r="G36" s="6">
        <f>G10+G17+G20</f>
        <v>11</v>
      </c>
    </row>
    <row r="37" spans="1:7" ht="15" x14ac:dyDescent="0.15">
      <c r="B37" s="3"/>
      <c r="C37" s="7" t="s">
        <v>12</v>
      </c>
      <c r="D37" s="6">
        <v>0</v>
      </c>
      <c r="E37" s="7"/>
      <c r="F37" s="7" t="s">
        <v>12</v>
      </c>
      <c r="G37" s="6">
        <v>0</v>
      </c>
    </row>
    <row r="38" spans="1:7" ht="15" x14ac:dyDescent="0.15">
      <c r="B38" s="3"/>
      <c r="C38" s="7" t="s">
        <v>11</v>
      </c>
      <c r="D38" s="6">
        <v>0</v>
      </c>
      <c r="E38" s="7"/>
      <c r="F38" s="7" t="s">
        <v>11</v>
      </c>
      <c r="G38" s="6">
        <v>0</v>
      </c>
    </row>
    <row r="39" spans="1:7" ht="15" x14ac:dyDescent="0.15">
      <c r="B39" s="3"/>
      <c r="C39" s="7" t="s">
        <v>10</v>
      </c>
      <c r="D39" s="6">
        <v>0</v>
      </c>
      <c r="E39" s="7"/>
      <c r="F39" s="7" t="s">
        <v>10</v>
      </c>
      <c r="G39" s="6">
        <v>0</v>
      </c>
    </row>
    <row r="40" spans="1:7" ht="15" x14ac:dyDescent="0.15">
      <c r="B40" s="3"/>
      <c r="C40" s="7" t="s">
        <v>9</v>
      </c>
      <c r="D40" s="6">
        <v>0</v>
      </c>
      <c r="E40" s="7"/>
      <c r="F40" s="7" t="s">
        <v>9</v>
      </c>
      <c r="G40" s="6">
        <v>0</v>
      </c>
    </row>
    <row r="41" spans="1:7" ht="15" x14ac:dyDescent="0.15">
      <c r="B41" s="3"/>
      <c r="C41" s="7" t="s">
        <v>8</v>
      </c>
      <c r="D41" s="6">
        <f>D26</f>
        <v>0</v>
      </c>
      <c r="E41" s="7"/>
      <c r="F41" s="7" t="s">
        <v>8</v>
      </c>
      <c r="G41" s="6">
        <f>G26</f>
        <v>0</v>
      </c>
    </row>
    <row r="42" spans="1:7" ht="15" x14ac:dyDescent="0.15">
      <c r="B42" s="3"/>
      <c r="C42" s="7" t="s">
        <v>7</v>
      </c>
      <c r="D42" s="6">
        <v>0</v>
      </c>
      <c r="E42" s="7"/>
      <c r="F42" s="7" t="s">
        <v>7</v>
      </c>
      <c r="G42" s="6">
        <v>0</v>
      </c>
    </row>
    <row r="43" spans="1:7" ht="15" x14ac:dyDescent="0.15">
      <c r="B43" s="3"/>
      <c r="C43" s="7" t="s">
        <v>6</v>
      </c>
      <c r="D43" s="6">
        <f>D28</f>
        <v>0</v>
      </c>
      <c r="E43" s="7"/>
      <c r="F43" s="7" t="s">
        <v>6</v>
      </c>
      <c r="G43" s="6">
        <f>G28</f>
        <v>1</v>
      </c>
    </row>
    <row r="44" spans="1:7" ht="15" x14ac:dyDescent="0.15">
      <c r="B44" s="3"/>
      <c r="C44" s="7" t="s">
        <v>5</v>
      </c>
      <c r="D44" s="6">
        <f>D30</f>
        <v>2</v>
      </c>
      <c r="E44" s="7"/>
      <c r="F44" s="7" t="s">
        <v>5</v>
      </c>
      <c r="G44" s="6">
        <f>G30</f>
        <v>4</v>
      </c>
    </row>
    <row r="45" spans="1:7" ht="15" x14ac:dyDescent="0.15">
      <c r="B45" s="8"/>
      <c r="C45" s="7" t="s">
        <v>4</v>
      </c>
      <c r="D45" s="6">
        <v>0</v>
      </c>
      <c r="E45" s="7"/>
      <c r="F45" s="7" t="s">
        <v>4</v>
      </c>
      <c r="G45" s="6">
        <v>0</v>
      </c>
    </row>
    <row r="46" spans="1:7" ht="15" x14ac:dyDescent="0.15">
      <c r="A46" s="5" t="s">
        <v>3</v>
      </c>
      <c r="B46" s="5">
        <v>101.5</v>
      </c>
      <c r="C46" s="3"/>
      <c r="D46" s="6"/>
      <c r="E46" s="3"/>
      <c r="F46" s="3"/>
      <c r="G46" s="3"/>
    </row>
    <row r="47" spans="1:7" ht="15" x14ac:dyDescent="0.15">
      <c r="A47" s="5" t="s">
        <v>2</v>
      </c>
      <c r="B47" s="5">
        <v>238.8</v>
      </c>
      <c r="C47" s="3"/>
      <c r="D47" s="6"/>
      <c r="E47" s="3"/>
      <c r="F47" s="3"/>
      <c r="G47" s="3"/>
    </row>
    <row r="48" spans="1:7" ht="15" x14ac:dyDescent="0.15">
      <c r="A48" s="2" t="s">
        <v>1</v>
      </c>
      <c r="B48" s="5">
        <f>B47-B46</f>
        <v>137.30000000000001</v>
      </c>
      <c r="C48" s="3"/>
      <c r="D48" s="6"/>
      <c r="E48" s="3"/>
      <c r="F48" s="3"/>
      <c r="G48" s="3"/>
    </row>
    <row r="49" spans="1:7" ht="15" x14ac:dyDescent="0.15">
      <c r="A49" s="5" t="s">
        <v>0</v>
      </c>
      <c r="B49" s="4">
        <f>B48/B47</f>
        <v>0.57495812395309887</v>
      </c>
      <c r="C49" s="3"/>
      <c r="D49" s="3"/>
      <c r="E49" s="3"/>
      <c r="F49" s="3"/>
      <c r="G49" s="3"/>
    </row>
    <row r="50" spans="1:7" ht="15" x14ac:dyDescent="0.15">
      <c r="A50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19" workbookViewId="0">
      <selection activeCell="E57" sqref="E57:E58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52</v>
      </c>
      <c r="C1" s="21"/>
      <c r="D1" s="20" t="s">
        <v>51</v>
      </c>
      <c r="E1" s="19"/>
      <c r="F1" s="18"/>
      <c r="G1" s="18"/>
    </row>
    <row r="2" spans="2:7" ht="15" x14ac:dyDescent="0.15">
      <c r="B2" s="5" t="s">
        <v>50</v>
      </c>
      <c r="C2" s="3"/>
      <c r="D2" s="17" t="s">
        <v>49</v>
      </c>
      <c r="E2" s="16"/>
      <c r="F2" s="3"/>
      <c r="G2" s="3"/>
    </row>
    <row r="3" spans="2:7" ht="15" x14ac:dyDescent="0.15">
      <c r="B3" s="3" t="s">
        <v>48</v>
      </c>
      <c r="C3" s="3"/>
      <c r="D3" s="15">
        <v>184</v>
      </c>
      <c r="E3" s="14"/>
      <c r="F3" s="3"/>
      <c r="G3" s="3"/>
    </row>
    <row r="4" spans="2:7" ht="15" x14ac:dyDescent="0.15">
      <c r="B4" s="3" t="s">
        <v>47</v>
      </c>
      <c r="C4" s="3"/>
      <c r="D4" s="15">
        <v>331</v>
      </c>
      <c r="E4" s="14"/>
      <c r="F4" s="3"/>
      <c r="G4" s="3"/>
    </row>
    <row r="5" spans="2:7" ht="15" x14ac:dyDescent="0.15">
      <c r="B5" s="3" t="s">
        <v>46</v>
      </c>
      <c r="C5" s="3"/>
      <c r="D5" s="15">
        <v>2</v>
      </c>
      <c r="E5" s="14"/>
      <c r="F5" s="3"/>
      <c r="G5" s="3"/>
    </row>
    <row r="6" spans="2:7" ht="15" x14ac:dyDescent="0.15">
      <c r="B6" s="3" t="s">
        <v>45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44</v>
      </c>
      <c r="C8" s="3"/>
      <c r="D8" s="13">
        <f>SUM(D9:D32)</f>
        <v>7</v>
      </c>
      <c r="E8" s="3" t="s">
        <v>43</v>
      </c>
      <c r="F8" s="3"/>
      <c r="G8" s="13">
        <v>0</v>
      </c>
    </row>
    <row r="9" spans="2:7" ht="15" x14ac:dyDescent="0.15">
      <c r="B9" s="3" t="s">
        <v>42</v>
      </c>
      <c r="C9" s="3" t="s">
        <v>16</v>
      </c>
      <c r="D9" s="13">
        <v>2</v>
      </c>
      <c r="E9" s="3" t="s">
        <v>42</v>
      </c>
      <c r="F9" s="3" t="s">
        <v>16</v>
      </c>
      <c r="G9" s="13">
        <v>2</v>
      </c>
    </row>
    <row r="10" spans="2:7" ht="15" x14ac:dyDescent="0.15">
      <c r="B10" s="3" t="s">
        <v>41</v>
      </c>
      <c r="C10" s="3" t="s">
        <v>13</v>
      </c>
      <c r="D10" s="13">
        <v>0</v>
      </c>
      <c r="E10" s="3" t="s">
        <v>40</v>
      </c>
      <c r="F10" s="3" t="s">
        <v>13</v>
      </c>
      <c r="G10" s="13">
        <v>0</v>
      </c>
    </row>
    <row r="11" spans="2:7" ht="15" x14ac:dyDescent="0.15">
      <c r="B11" s="3" t="s">
        <v>39</v>
      </c>
      <c r="C11" s="3" t="s">
        <v>16</v>
      </c>
      <c r="D11" s="13">
        <v>1</v>
      </c>
      <c r="E11" s="3" t="s">
        <v>39</v>
      </c>
      <c r="F11" s="3" t="s">
        <v>16</v>
      </c>
      <c r="G11" s="13">
        <v>1</v>
      </c>
    </row>
    <row r="12" spans="2:7" ht="15" x14ac:dyDescent="0.15">
      <c r="B12" s="3" t="s">
        <v>38</v>
      </c>
      <c r="C12" s="3" t="s">
        <v>16</v>
      </c>
      <c r="D12" s="13">
        <v>0</v>
      </c>
      <c r="E12" s="3" t="s">
        <v>38</v>
      </c>
      <c r="F12" s="3" t="s">
        <v>16</v>
      </c>
      <c r="G12" s="13">
        <v>0</v>
      </c>
    </row>
    <row r="13" spans="2:7" ht="15" x14ac:dyDescent="0.15">
      <c r="B13" s="3" t="s">
        <v>37</v>
      </c>
      <c r="C13" s="3" t="s">
        <v>17</v>
      </c>
      <c r="D13" s="13">
        <v>1</v>
      </c>
      <c r="E13" s="3" t="s">
        <v>37</v>
      </c>
      <c r="F13" s="3" t="s">
        <v>17</v>
      </c>
      <c r="G13" s="13">
        <v>1</v>
      </c>
    </row>
    <row r="14" spans="2:7" ht="15" x14ac:dyDescent="0.15">
      <c r="B14" s="3" t="s">
        <v>36</v>
      </c>
      <c r="C14" s="3" t="s">
        <v>15</v>
      </c>
      <c r="D14" s="13">
        <v>0</v>
      </c>
      <c r="E14" s="3" t="s">
        <v>36</v>
      </c>
      <c r="F14" s="3" t="s">
        <v>15</v>
      </c>
      <c r="G14" s="13">
        <v>0</v>
      </c>
    </row>
    <row r="15" spans="2:7" ht="15" x14ac:dyDescent="0.15">
      <c r="B15" s="3" t="s">
        <v>35</v>
      </c>
      <c r="C15" s="3" t="s">
        <v>16</v>
      </c>
      <c r="D15" s="13">
        <v>0</v>
      </c>
      <c r="E15" s="3" t="s">
        <v>35</v>
      </c>
      <c r="F15" s="3" t="s">
        <v>16</v>
      </c>
      <c r="G15" s="13">
        <v>0</v>
      </c>
    </row>
    <row r="16" spans="2:7" ht="15" x14ac:dyDescent="0.15">
      <c r="B16" s="3" t="s">
        <v>34</v>
      </c>
      <c r="C16" s="3" t="s">
        <v>16</v>
      </c>
      <c r="D16" s="13">
        <v>0</v>
      </c>
      <c r="E16" s="3" t="s">
        <v>34</v>
      </c>
      <c r="F16" s="3" t="s">
        <v>16</v>
      </c>
      <c r="G16" s="13">
        <v>0</v>
      </c>
    </row>
    <row r="17" spans="2:7" ht="15" x14ac:dyDescent="0.15">
      <c r="B17" s="3" t="s">
        <v>33</v>
      </c>
      <c r="C17" s="3" t="s">
        <v>13</v>
      </c>
      <c r="D17" s="13">
        <v>0</v>
      </c>
      <c r="E17" s="3" t="s">
        <v>33</v>
      </c>
      <c r="F17" s="3" t="s">
        <v>13</v>
      </c>
      <c r="G17" s="13">
        <v>0</v>
      </c>
    </row>
    <row r="18" spans="2:7" ht="15" x14ac:dyDescent="0.15">
      <c r="B18" s="3" t="s">
        <v>32</v>
      </c>
      <c r="C18" s="3" t="s">
        <v>18</v>
      </c>
      <c r="D18" s="13">
        <v>1</v>
      </c>
      <c r="E18" s="3" t="s">
        <v>32</v>
      </c>
      <c r="F18" s="3" t="s">
        <v>18</v>
      </c>
      <c r="G18" s="13">
        <v>1</v>
      </c>
    </row>
    <row r="19" spans="2:7" ht="15" x14ac:dyDescent="0.15">
      <c r="B19" s="3" t="s">
        <v>31</v>
      </c>
      <c r="C19" s="3" t="s">
        <v>16</v>
      </c>
      <c r="D19" s="13">
        <v>0</v>
      </c>
      <c r="E19" s="3" t="s">
        <v>31</v>
      </c>
      <c r="F19" s="3" t="s">
        <v>16</v>
      </c>
      <c r="G19" s="13">
        <v>0</v>
      </c>
    </row>
    <row r="20" spans="2:7" ht="15" x14ac:dyDescent="0.15">
      <c r="B20" s="3" t="s">
        <v>30</v>
      </c>
      <c r="C20" s="3" t="s">
        <v>14</v>
      </c>
      <c r="D20" s="13">
        <v>1</v>
      </c>
      <c r="E20" s="3" t="s">
        <v>30</v>
      </c>
      <c r="F20" s="3" t="s">
        <v>13</v>
      </c>
      <c r="G20" s="13">
        <v>1</v>
      </c>
    </row>
    <row r="21" spans="2:7" ht="15" x14ac:dyDescent="0.15">
      <c r="B21" s="3" t="s">
        <v>29</v>
      </c>
      <c r="C21" s="3" t="s">
        <v>18</v>
      </c>
      <c r="D21" s="13">
        <v>0</v>
      </c>
      <c r="E21" s="3" t="s">
        <v>29</v>
      </c>
      <c r="F21" s="3" t="s">
        <v>18</v>
      </c>
      <c r="G21" s="13">
        <v>0</v>
      </c>
    </row>
    <row r="22" spans="2:7" ht="15" x14ac:dyDescent="0.15">
      <c r="B22" s="3" t="s">
        <v>28</v>
      </c>
      <c r="C22" s="3" t="s">
        <v>25</v>
      </c>
      <c r="D22" s="13">
        <v>0</v>
      </c>
      <c r="E22" s="3" t="s">
        <v>28</v>
      </c>
      <c r="F22" s="3" t="s">
        <v>25</v>
      </c>
      <c r="G22" s="13">
        <v>0</v>
      </c>
    </row>
    <row r="23" spans="2:7" ht="15" x14ac:dyDescent="0.15">
      <c r="B23" s="3" t="s">
        <v>27</v>
      </c>
      <c r="C23" s="3" t="s">
        <v>26</v>
      </c>
      <c r="D23" s="13">
        <v>0</v>
      </c>
      <c r="E23" s="3" t="s">
        <v>27</v>
      </c>
      <c r="F23" s="3" t="s">
        <v>26</v>
      </c>
      <c r="G23" s="13">
        <v>0</v>
      </c>
    </row>
    <row r="24" spans="2:7" ht="15" x14ac:dyDescent="0.15">
      <c r="B24" s="3" t="s">
        <v>24</v>
      </c>
      <c r="C24" s="3" t="s">
        <v>16</v>
      </c>
      <c r="D24" s="13">
        <v>0</v>
      </c>
      <c r="E24" s="3" t="s">
        <v>583</v>
      </c>
      <c r="F24" s="3" t="s">
        <v>16</v>
      </c>
      <c r="G24" s="13">
        <v>0</v>
      </c>
    </row>
    <row r="25" spans="2:7" ht="15" x14ac:dyDescent="0.15">
      <c r="B25" s="3" t="s">
        <v>23</v>
      </c>
      <c r="C25" s="3" t="s">
        <v>16</v>
      </c>
      <c r="D25" s="13">
        <v>1</v>
      </c>
      <c r="E25" s="3" t="s">
        <v>584</v>
      </c>
      <c r="F25" s="3" t="s">
        <v>16</v>
      </c>
      <c r="G25" s="13">
        <v>1</v>
      </c>
    </row>
    <row r="26" spans="2:7" ht="15" x14ac:dyDescent="0.15">
      <c r="B26" s="3" t="s">
        <v>22</v>
      </c>
      <c r="C26" s="3" t="s">
        <v>17</v>
      </c>
      <c r="D26" s="13">
        <v>0</v>
      </c>
      <c r="E26" s="3" t="s">
        <v>585</v>
      </c>
      <c r="F26" s="3" t="s">
        <v>17</v>
      </c>
      <c r="G26" s="13">
        <v>0</v>
      </c>
    </row>
    <row r="27" spans="2:7" ht="15" x14ac:dyDescent="0.15">
      <c r="B27" s="3" t="s">
        <v>573</v>
      </c>
      <c r="C27" s="3" t="s">
        <v>25</v>
      </c>
      <c r="D27" s="13">
        <v>0</v>
      </c>
      <c r="E27" s="3" t="s">
        <v>580</v>
      </c>
      <c r="F27" s="3" t="s">
        <v>25</v>
      </c>
      <c r="G27" s="13">
        <v>0</v>
      </c>
    </row>
    <row r="28" spans="2:7" ht="15" x14ac:dyDescent="0.15">
      <c r="B28" s="3" t="s">
        <v>574</v>
      </c>
      <c r="C28" s="3" t="s">
        <v>577</v>
      </c>
      <c r="D28" s="13">
        <v>0</v>
      </c>
      <c r="E28" s="3" t="s">
        <v>581</v>
      </c>
      <c r="F28" s="3" t="s">
        <v>577</v>
      </c>
      <c r="G28" s="13">
        <v>0</v>
      </c>
    </row>
    <row r="29" spans="2:7" ht="15" x14ac:dyDescent="0.15">
      <c r="B29" s="3" t="s">
        <v>575</v>
      </c>
      <c r="C29" s="3" t="s">
        <v>26</v>
      </c>
      <c r="D29" s="13">
        <v>0</v>
      </c>
      <c r="E29" s="3" t="s">
        <v>582</v>
      </c>
      <c r="F29" s="3" t="s">
        <v>26</v>
      </c>
      <c r="G29" s="13">
        <v>0</v>
      </c>
    </row>
    <row r="30" spans="2:7" ht="15" x14ac:dyDescent="0.15">
      <c r="B30" s="3" t="s">
        <v>21</v>
      </c>
      <c r="C30" s="3" t="s">
        <v>5</v>
      </c>
      <c r="D30" s="13">
        <v>0</v>
      </c>
      <c r="E30" s="3" t="s">
        <v>21</v>
      </c>
      <c r="F30" s="3" t="s">
        <v>5</v>
      </c>
      <c r="G30" s="13">
        <v>0</v>
      </c>
    </row>
    <row r="31" spans="2:7" ht="15" x14ac:dyDescent="0.15">
      <c r="B31" s="3"/>
      <c r="C31" s="3"/>
      <c r="D31" s="13"/>
      <c r="E31" s="3"/>
      <c r="F31" s="3"/>
      <c r="G31" s="3"/>
    </row>
    <row r="32" spans="2:7" ht="15" x14ac:dyDescent="0.15">
      <c r="B32" s="3"/>
      <c r="C32" s="12" t="s">
        <v>20</v>
      </c>
      <c r="D32" s="11"/>
      <c r="E32" s="3"/>
      <c r="F32" s="10" t="s">
        <v>19</v>
      </c>
      <c r="G32" s="9"/>
    </row>
    <row r="33" spans="1:7" ht="15" x14ac:dyDescent="0.15">
      <c r="B33" s="3"/>
      <c r="C33" s="7" t="s">
        <v>18</v>
      </c>
      <c r="D33" s="6">
        <f>D13+D18+D21+D26</f>
        <v>2</v>
      </c>
      <c r="E33" s="7"/>
      <c r="F33" s="7" t="s">
        <v>17</v>
      </c>
      <c r="G33" s="6">
        <f>G13+G18+G21+G26</f>
        <v>2</v>
      </c>
    </row>
    <row r="34" spans="1:7" ht="15" x14ac:dyDescent="0.15">
      <c r="B34" s="3"/>
      <c r="C34" s="7" t="s">
        <v>16</v>
      </c>
      <c r="D34" s="6">
        <f>D9+D11+D12+D15+D16+D24++D19+D25+D22+D27</f>
        <v>4</v>
      </c>
      <c r="E34" s="7"/>
      <c r="F34" s="7" t="s">
        <v>16</v>
      </c>
      <c r="G34" s="6">
        <f>G9+G11+G12+G15+G16+G24++G19+G25+G22+G27</f>
        <v>4</v>
      </c>
    </row>
    <row r="35" spans="1:7" ht="15" x14ac:dyDescent="0.15">
      <c r="B35" s="3"/>
      <c r="C35" s="7" t="s">
        <v>15</v>
      </c>
      <c r="D35" s="6">
        <f>D14+D23+D29</f>
        <v>0</v>
      </c>
      <c r="E35" s="7"/>
      <c r="F35" s="7" t="s">
        <v>15</v>
      </c>
      <c r="G35" s="6">
        <f>G14+G23+G29</f>
        <v>0</v>
      </c>
    </row>
    <row r="36" spans="1:7" ht="15" x14ac:dyDescent="0.15">
      <c r="B36" s="3"/>
      <c r="C36" s="7" t="s">
        <v>14</v>
      </c>
      <c r="D36" s="6">
        <f>D10+D17+D20</f>
        <v>1</v>
      </c>
      <c r="E36" s="7"/>
      <c r="F36" s="7" t="s">
        <v>13</v>
      </c>
      <c r="G36" s="6">
        <f>G10+G17+G20</f>
        <v>1</v>
      </c>
    </row>
    <row r="37" spans="1:7" ht="15" x14ac:dyDescent="0.15">
      <c r="B37" s="3"/>
      <c r="C37" s="7" t="s">
        <v>12</v>
      </c>
      <c r="D37" s="6">
        <v>0</v>
      </c>
      <c r="E37" s="7"/>
      <c r="F37" s="7" t="s">
        <v>12</v>
      </c>
      <c r="G37" s="6">
        <v>0</v>
      </c>
    </row>
    <row r="38" spans="1:7" ht="15" x14ac:dyDescent="0.15">
      <c r="B38" s="3"/>
      <c r="C38" s="7" t="s">
        <v>11</v>
      </c>
      <c r="D38" s="6">
        <v>0</v>
      </c>
      <c r="E38" s="7"/>
      <c r="F38" s="7" t="s">
        <v>11</v>
      </c>
      <c r="G38" s="6">
        <v>0</v>
      </c>
    </row>
    <row r="39" spans="1:7" ht="15" x14ac:dyDescent="0.15">
      <c r="B39" s="3"/>
      <c r="C39" s="7" t="s">
        <v>10</v>
      </c>
      <c r="D39" s="6">
        <v>0</v>
      </c>
      <c r="E39" s="7"/>
      <c r="F39" s="7" t="s">
        <v>10</v>
      </c>
      <c r="G39" s="6">
        <v>0</v>
      </c>
    </row>
    <row r="40" spans="1:7" ht="15" x14ac:dyDescent="0.15">
      <c r="B40" s="3"/>
      <c r="C40" s="7" t="s">
        <v>9</v>
      </c>
      <c r="D40" s="6">
        <v>0</v>
      </c>
      <c r="E40" s="7"/>
      <c r="F40" s="7" t="s">
        <v>9</v>
      </c>
      <c r="G40" s="6">
        <v>0</v>
      </c>
    </row>
    <row r="41" spans="1:7" ht="15" x14ac:dyDescent="0.15">
      <c r="B41" s="3"/>
      <c r="C41" s="7" t="s">
        <v>8</v>
      </c>
      <c r="D41" s="6">
        <f>D26</f>
        <v>0</v>
      </c>
      <c r="E41" s="7"/>
      <c r="F41" s="7" t="s">
        <v>8</v>
      </c>
      <c r="G41" s="6">
        <f>G26</f>
        <v>0</v>
      </c>
    </row>
    <row r="42" spans="1:7" ht="15" x14ac:dyDescent="0.15">
      <c r="B42" s="3"/>
      <c r="C42" s="7" t="s">
        <v>7</v>
      </c>
      <c r="D42" s="6">
        <v>0</v>
      </c>
      <c r="E42" s="7"/>
      <c r="F42" s="7" t="s">
        <v>7</v>
      </c>
      <c r="G42" s="6">
        <v>0</v>
      </c>
    </row>
    <row r="43" spans="1:7" ht="15" x14ac:dyDescent="0.15">
      <c r="B43" s="3"/>
      <c r="C43" s="7" t="s">
        <v>6</v>
      </c>
      <c r="D43" s="6">
        <f>D28</f>
        <v>0</v>
      </c>
      <c r="E43" s="7"/>
      <c r="F43" s="7" t="s">
        <v>6</v>
      </c>
      <c r="G43" s="6">
        <f>G28</f>
        <v>0</v>
      </c>
    </row>
    <row r="44" spans="1:7" ht="15" x14ac:dyDescent="0.15">
      <c r="B44" s="3"/>
      <c r="C44" s="7" t="s">
        <v>5</v>
      </c>
      <c r="D44" s="6">
        <f>D30</f>
        <v>0</v>
      </c>
      <c r="E44" s="7"/>
      <c r="F44" s="7" t="s">
        <v>5</v>
      </c>
      <c r="G44" s="6">
        <f>G30</f>
        <v>0</v>
      </c>
    </row>
    <row r="45" spans="1:7" ht="15" x14ac:dyDescent="0.15">
      <c r="B45" s="8"/>
      <c r="C45" s="7" t="s">
        <v>4</v>
      </c>
      <c r="D45" s="6">
        <v>0</v>
      </c>
      <c r="E45" s="7"/>
      <c r="F45" s="7" t="s">
        <v>4</v>
      </c>
      <c r="G45" s="6">
        <v>0</v>
      </c>
    </row>
    <row r="46" spans="1:7" ht="15" x14ac:dyDescent="0.15">
      <c r="A46" s="5" t="s">
        <v>3</v>
      </c>
      <c r="B46" s="5">
        <v>58.5</v>
      </c>
      <c r="C46" s="3"/>
      <c r="D46" s="6"/>
      <c r="E46" s="3"/>
      <c r="F46" s="3"/>
      <c r="G46" s="3"/>
    </row>
    <row r="47" spans="1:7" ht="15" x14ac:dyDescent="0.15">
      <c r="A47" s="5" t="s">
        <v>2</v>
      </c>
      <c r="B47" s="5">
        <v>156.80000000000001</v>
      </c>
      <c r="C47" s="3"/>
      <c r="D47" s="6"/>
      <c r="E47" s="3"/>
      <c r="F47" s="3"/>
      <c r="G47" s="3"/>
    </row>
    <row r="48" spans="1:7" ht="15" x14ac:dyDescent="0.15">
      <c r="A48" s="2" t="s">
        <v>1</v>
      </c>
      <c r="B48" s="5">
        <f>B47-B46</f>
        <v>98.300000000000011</v>
      </c>
      <c r="C48" s="3"/>
      <c r="D48" s="6"/>
      <c r="E48" s="3"/>
      <c r="F48" s="3"/>
      <c r="G48" s="3"/>
    </row>
    <row r="49" spans="1:7" ht="15" x14ac:dyDescent="0.15">
      <c r="A49" s="5" t="s">
        <v>0</v>
      </c>
      <c r="B49" s="4">
        <f>B48/B47</f>
        <v>0.62691326530612246</v>
      </c>
      <c r="C49" s="3"/>
      <c r="D49" s="3"/>
      <c r="E49" s="3"/>
      <c r="F49" s="3"/>
      <c r="G49" s="3"/>
    </row>
    <row r="50" spans="1:7" ht="15" x14ac:dyDescent="0.15">
      <c r="A50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16" workbookViewId="0">
      <selection activeCell="E49" sqref="E49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52</v>
      </c>
      <c r="C1" s="21"/>
      <c r="D1" s="20" t="s">
        <v>51</v>
      </c>
      <c r="E1" s="19"/>
      <c r="F1" s="18"/>
      <c r="G1" s="18"/>
    </row>
    <row r="2" spans="2:7" ht="15" x14ac:dyDescent="0.15">
      <c r="B2" s="5" t="s">
        <v>50</v>
      </c>
      <c r="C2" s="3"/>
      <c r="D2" s="17" t="s">
        <v>49</v>
      </c>
      <c r="E2" s="16"/>
      <c r="F2" s="3"/>
      <c r="G2" s="3"/>
    </row>
    <row r="3" spans="2:7" ht="15" x14ac:dyDescent="0.15">
      <c r="B3" s="3" t="s">
        <v>48</v>
      </c>
      <c r="C3" s="3"/>
      <c r="D3" s="15">
        <v>184</v>
      </c>
      <c r="E3" s="14"/>
      <c r="F3" s="3"/>
      <c r="G3" s="3"/>
    </row>
    <row r="4" spans="2:7" ht="15" x14ac:dyDescent="0.15">
      <c r="B4" s="3" t="s">
        <v>47</v>
      </c>
      <c r="C4" s="3"/>
      <c r="D4" s="15">
        <v>331</v>
      </c>
      <c r="E4" s="14"/>
      <c r="F4" s="3"/>
      <c r="G4" s="3"/>
    </row>
    <row r="5" spans="2:7" ht="15" x14ac:dyDescent="0.15">
      <c r="B5" s="3" t="s">
        <v>46</v>
      </c>
      <c r="C5" s="3"/>
      <c r="D5" s="15">
        <v>2</v>
      </c>
      <c r="E5" s="14"/>
      <c r="F5" s="3"/>
      <c r="G5" s="3"/>
    </row>
    <row r="6" spans="2:7" ht="15" x14ac:dyDescent="0.15">
      <c r="B6" s="3" t="s">
        <v>45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44</v>
      </c>
      <c r="C8" s="3"/>
      <c r="D8" s="13">
        <f>SUM(D9:D32)</f>
        <v>9</v>
      </c>
      <c r="E8" s="3" t="s">
        <v>43</v>
      </c>
      <c r="F8" s="3"/>
      <c r="G8" s="13">
        <v>0</v>
      </c>
    </row>
    <row r="9" spans="2:7" ht="15" x14ac:dyDescent="0.15">
      <c r="B9" s="3" t="s">
        <v>42</v>
      </c>
      <c r="C9" s="3" t="s">
        <v>16</v>
      </c>
      <c r="D9" s="13">
        <v>3</v>
      </c>
      <c r="E9" s="3" t="s">
        <v>42</v>
      </c>
      <c r="F9" s="3" t="s">
        <v>16</v>
      </c>
      <c r="G9" s="13">
        <v>5</v>
      </c>
    </row>
    <row r="10" spans="2:7" ht="15" x14ac:dyDescent="0.15">
      <c r="B10" s="3" t="s">
        <v>41</v>
      </c>
      <c r="C10" s="3" t="s">
        <v>13</v>
      </c>
      <c r="D10" s="13">
        <v>0</v>
      </c>
      <c r="E10" s="3" t="s">
        <v>40</v>
      </c>
      <c r="F10" s="3" t="s">
        <v>13</v>
      </c>
      <c r="G10" s="13">
        <v>0</v>
      </c>
    </row>
    <row r="11" spans="2:7" ht="15" x14ac:dyDescent="0.15">
      <c r="B11" s="3" t="s">
        <v>39</v>
      </c>
      <c r="C11" s="3" t="s">
        <v>16</v>
      </c>
      <c r="D11" s="13">
        <v>0</v>
      </c>
      <c r="E11" s="3" t="s">
        <v>39</v>
      </c>
      <c r="F11" s="3" t="s">
        <v>16</v>
      </c>
      <c r="G11" s="13">
        <v>1</v>
      </c>
    </row>
    <row r="12" spans="2:7" ht="15" x14ac:dyDescent="0.15">
      <c r="B12" s="3" t="s">
        <v>38</v>
      </c>
      <c r="C12" s="3" t="s">
        <v>16</v>
      </c>
      <c r="D12" s="13">
        <v>0</v>
      </c>
      <c r="E12" s="3" t="s">
        <v>38</v>
      </c>
      <c r="F12" s="3" t="s">
        <v>16</v>
      </c>
      <c r="G12" s="13">
        <v>0</v>
      </c>
    </row>
    <row r="13" spans="2:7" ht="15" x14ac:dyDescent="0.15">
      <c r="B13" s="3" t="s">
        <v>37</v>
      </c>
      <c r="C13" s="3" t="s">
        <v>17</v>
      </c>
      <c r="D13" s="13">
        <v>1</v>
      </c>
      <c r="E13" s="3" t="s">
        <v>37</v>
      </c>
      <c r="F13" s="3" t="s">
        <v>17</v>
      </c>
      <c r="G13" s="13">
        <v>2</v>
      </c>
    </row>
    <row r="14" spans="2:7" ht="15" x14ac:dyDescent="0.15">
      <c r="B14" s="3" t="s">
        <v>36</v>
      </c>
      <c r="C14" s="3" t="s">
        <v>15</v>
      </c>
      <c r="D14" s="13">
        <v>0</v>
      </c>
      <c r="E14" s="3" t="s">
        <v>36</v>
      </c>
      <c r="F14" s="3" t="s">
        <v>15</v>
      </c>
      <c r="G14" s="13">
        <v>0</v>
      </c>
    </row>
    <row r="15" spans="2:7" ht="15" x14ac:dyDescent="0.15">
      <c r="B15" s="3" t="s">
        <v>35</v>
      </c>
      <c r="C15" s="3" t="s">
        <v>16</v>
      </c>
      <c r="D15" s="13">
        <v>0</v>
      </c>
      <c r="E15" s="3" t="s">
        <v>35</v>
      </c>
      <c r="F15" s="3" t="s">
        <v>16</v>
      </c>
      <c r="G15" s="13">
        <v>0</v>
      </c>
    </row>
    <row r="16" spans="2:7" ht="15" x14ac:dyDescent="0.15">
      <c r="B16" s="3" t="s">
        <v>34</v>
      </c>
      <c r="C16" s="3" t="s">
        <v>16</v>
      </c>
      <c r="D16" s="13">
        <v>0</v>
      </c>
      <c r="E16" s="3" t="s">
        <v>34</v>
      </c>
      <c r="F16" s="3" t="s">
        <v>16</v>
      </c>
      <c r="G16" s="13">
        <v>0</v>
      </c>
    </row>
    <row r="17" spans="2:7" ht="15" x14ac:dyDescent="0.15">
      <c r="B17" s="3" t="s">
        <v>33</v>
      </c>
      <c r="C17" s="3" t="s">
        <v>13</v>
      </c>
      <c r="D17" s="13">
        <v>0</v>
      </c>
      <c r="E17" s="3" t="s">
        <v>33</v>
      </c>
      <c r="F17" s="3" t="s">
        <v>13</v>
      </c>
      <c r="G17" s="13">
        <v>0</v>
      </c>
    </row>
    <row r="18" spans="2:7" ht="15" x14ac:dyDescent="0.15">
      <c r="B18" s="3" t="s">
        <v>32</v>
      </c>
      <c r="C18" s="3" t="s">
        <v>18</v>
      </c>
      <c r="D18" s="13">
        <v>0</v>
      </c>
      <c r="E18" s="3" t="s">
        <v>32</v>
      </c>
      <c r="F18" s="3" t="s">
        <v>18</v>
      </c>
      <c r="G18" s="13">
        <v>1</v>
      </c>
    </row>
    <row r="19" spans="2:7" ht="15" x14ac:dyDescent="0.15">
      <c r="B19" s="3" t="s">
        <v>31</v>
      </c>
      <c r="C19" s="3" t="s">
        <v>16</v>
      </c>
      <c r="D19" s="13">
        <v>1</v>
      </c>
      <c r="E19" s="3" t="s">
        <v>31</v>
      </c>
      <c r="F19" s="3" t="s">
        <v>16</v>
      </c>
      <c r="G19" s="13">
        <v>1</v>
      </c>
    </row>
    <row r="20" spans="2:7" ht="15" x14ac:dyDescent="0.15">
      <c r="B20" s="3" t="s">
        <v>30</v>
      </c>
      <c r="C20" s="3" t="s">
        <v>14</v>
      </c>
      <c r="D20" s="13">
        <v>0</v>
      </c>
      <c r="E20" s="3" t="s">
        <v>30</v>
      </c>
      <c r="F20" s="3" t="s">
        <v>13</v>
      </c>
      <c r="G20" s="13">
        <v>1</v>
      </c>
    </row>
    <row r="21" spans="2:7" ht="15" x14ac:dyDescent="0.15">
      <c r="B21" s="3" t="s">
        <v>29</v>
      </c>
      <c r="C21" s="3" t="s">
        <v>18</v>
      </c>
      <c r="D21" s="13">
        <v>0</v>
      </c>
      <c r="E21" s="3" t="s">
        <v>29</v>
      </c>
      <c r="F21" s="3" t="s">
        <v>18</v>
      </c>
      <c r="G21" s="13">
        <v>0</v>
      </c>
    </row>
    <row r="22" spans="2:7" ht="15" x14ac:dyDescent="0.15">
      <c r="B22" s="3" t="s">
        <v>28</v>
      </c>
      <c r="C22" s="3" t="s">
        <v>25</v>
      </c>
      <c r="D22" s="13">
        <v>0</v>
      </c>
      <c r="E22" s="3" t="s">
        <v>28</v>
      </c>
      <c r="F22" s="3" t="s">
        <v>25</v>
      </c>
      <c r="G22" s="13">
        <v>0</v>
      </c>
    </row>
    <row r="23" spans="2:7" ht="15" x14ac:dyDescent="0.15">
      <c r="B23" s="3" t="s">
        <v>27</v>
      </c>
      <c r="C23" s="3" t="s">
        <v>26</v>
      </c>
      <c r="D23" s="13">
        <v>0</v>
      </c>
      <c r="E23" s="3" t="s">
        <v>27</v>
      </c>
      <c r="F23" s="3" t="s">
        <v>26</v>
      </c>
      <c r="G23" s="13">
        <v>0</v>
      </c>
    </row>
    <row r="24" spans="2:7" ht="15" x14ac:dyDescent="0.15">
      <c r="B24" s="3" t="s">
        <v>24</v>
      </c>
      <c r="C24" s="3" t="s">
        <v>16</v>
      </c>
      <c r="D24" s="13">
        <v>0</v>
      </c>
      <c r="E24" s="3" t="s">
        <v>583</v>
      </c>
      <c r="F24" s="3" t="s">
        <v>16</v>
      </c>
      <c r="G24" s="13">
        <v>0</v>
      </c>
    </row>
    <row r="25" spans="2:7" ht="15" x14ac:dyDescent="0.15">
      <c r="B25" s="3" t="s">
        <v>23</v>
      </c>
      <c r="C25" s="3" t="s">
        <v>16</v>
      </c>
      <c r="D25" s="13">
        <v>1</v>
      </c>
      <c r="E25" s="3" t="s">
        <v>584</v>
      </c>
      <c r="F25" s="3" t="s">
        <v>16</v>
      </c>
      <c r="G25" s="13">
        <v>2</v>
      </c>
    </row>
    <row r="26" spans="2:7" ht="15" x14ac:dyDescent="0.15">
      <c r="B26" s="3" t="s">
        <v>22</v>
      </c>
      <c r="C26" s="3" t="s">
        <v>17</v>
      </c>
      <c r="D26" s="13">
        <v>0</v>
      </c>
      <c r="E26" s="3" t="s">
        <v>585</v>
      </c>
      <c r="F26" s="3" t="s">
        <v>17</v>
      </c>
      <c r="G26" s="13">
        <v>0</v>
      </c>
    </row>
    <row r="27" spans="2:7" ht="15" x14ac:dyDescent="0.15">
      <c r="B27" s="3" t="s">
        <v>573</v>
      </c>
      <c r="C27" s="3" t="s">
        <v>25</v>
      </c>
      <c r="D27" s="13">
        <v>1</v>
      </c>
      <c r="E27" s="3" t="s">
        <v>580</v>
      </c>
      <c r="F27" s="3" t="s">
        <v>25</v>
      </c>
      <c r="G27" s="13">
        <v>1</v>
      </c>
    </row>
    <row r="28" spans="2:7" ht="15" x14ac:dyDescent="0.15">
      <c r="B28" s="3" t="s">
        <v>574</v>
      </c>
      <c r="C28" s="3" t="s">
        <v>577</v>
      </c>
      <c r="D28" s="13">
        <v>0</v>
      </c>
      <c r="E28" s="3" t="s">
        <v>581</v>
      </c>
      <c r="F28" s="3" t="s">
        <v>577</v>
      </c>
      <c r="G28" s="13">
        <v>0</v>
      </c>
    </row>
    <row r="29" spans="2:7" ht="15" x14ac:dyDescent="0.15">
      <c r="B29" s="3" t="s">
        <v>575</v>
      </c>
      <c r="C29" s="3" t="s">
        <v>26</v>
      </c>
      <c r="D29" s="13">
        <v>1</v>
      </c>
      <c r="E29" s="3" t="s">
        <v>582</v>
      </c>
      <c r="F29" s="3" t="s">
        <v>26</v>
      </c>
      <c r="G29" s="13">
        <v>1</v>
      </c>
    </row>
    <row r="30" spans="2:7" ht="15" x14ac:dyDescent="0.15">
      <c r="B30" s="3" t="s">
        <v>21</v>
      </c>
      <c r="C30" s="3" t="s">
        <v>5</v>
      </c>
      <c r="D30" s="13">
        <v>1</v>
      </c>
      <c r="E30" s="3" t="s">
        <v>21</v>
      </c>
      <c r="F30" s="3" t="s">
        <v>5</v>
      </c>
      <c r="G30" s="13">
        <v>1</v>
      </c>
    </row>
    <row r="31" spans="2:7" ht="15" x14ac:dyDescent="0.15">
      <c r="B31" s="3"/>
      <c r="C31" s="3"/>
      <c r="D31" s="13"/>
      <c r="E31" s="3"/>
      <c r="F31" s="3"/>
      <c r="G31" s="3"/>
    </row>
    <row r="32" spans="2:7" ht="15" x14ac:dyDescent="0.15">
      <c r="B32" s="3"/>
      <c r="C32" s="12" t="s">
        <v>20</v>
      </c>
      <c r="D32" s="11"/>
      <c r="E32" s="3"/>
      <c r="F32" s="10" t="s">
        <v>19</v>
      </c>
      <c r="G32" s="9"/>
    </row>
    <row r="33" spans="1:7" ht="15" x14ac:dyDescent="0.15">
      <c r="B33" s="3"/>
      <c r="C33" s="7" t="s">
        <v>18</v>
      </c>
      <c r="D33" s="6">
        <f>D13+D18+D21+D26</f>
        <v>1</v>
      </c>
      <c r="E33" s="7"/>
      <c r="F33" s="7" t="s">
        <v>17</v>
      </c>
      <c r="G33" s="6">
        <f>G13+G18+G21+G26</f>
        <v>3</v>
      </c>
    </row>
    <row r="34" spans="1:7" ht="15" x14ac:dyDescent="0.15">
      <c r="B34" s="3"/>
      <c r="C34" s="7" t="s">
        <v>16</v>
      </c>
      <c r="D34" s="6">
        <f>D9+D11+D12+D15+D16+D24++D19+D25+D22+D27</f>
        <v>6</v>
      </c>
      <c r="E34" s="7"/>
      <c r="F34" s="7" t="s">
        <v>16</v>
      </c>
      <c r="G34" s="6">
        <f>G9+G11+G12+G15+G16+G24++G19+G25+G22+G27</f>
        <v>10</v>
      </c>
    </row>
    <row r="35" spans="1:7" ht="15" x14ac:dyDescent="0.15">
      <c r="B35" s="3"/>
      <c r="C35" s="7" t="s">
        <v>15</v>
      </c>
      <c r="D35" s="6">
        <f>D14+D23+D29</f>
        <v>1</v>
      </c>
      <c r="E35" s="7"/>
      <c r="F35" s="7" t="s">
        <v>15</v>
      </c>
      <c r="G35" s="6">
        <f>G14+G23+G29</f>
        <v>1</v>
      </c>
    </row>
    <row r="36" spans="1:7" ht="15" x14ac:dyDescent="0.15">
      <c r="B36" s="3"/>
      <c r="C36" s="7" t="s">
        <v>14</v>
      </c>
      <c r="D36" s="6">
        <f>D10+D17+D20</f>
        <v>0</v>
      </c>
      <c r="E36" s="7"/>
      <c r="F36" s="7" t="s">
        <v>13</v>
      </c>
      <c r="G36" s="6">
        <f>G10+G17+G20</f>
        <v>1</v>
      </c>
    </row>
    <row r="37" spans="1:7" ht="15" x14ac:dyDescent="0.15">
      <c r="B37" s="3"/>
      <c r="C37" s="7" t="s">
        <v>12</v>
      </c>
      <c r="D37" s="6">
        <v>0</v>
      </c>
      <c r="E37" s="7"/>
      <c r="F37" s="7" t="s">
        <v>12</v>
      </c>
      <c r="G37" s="6">
        <v>0</v>
      </c>
    </row>
    <row r="38" spans="1:7" ht="15" x14ac:dyDescent="0.15">
      <c r="B38" s="3"/>
      <c r="C38" s="7" t="s">
        <v>11</v>
      </c>
      <c r="D38" s="6">
        <v>0</v>
      </c>
      <c r="E38" s="7"/>
      <c r="F38" s="7" t="s">
        <v>11</v>
      </c>
      <c r="G38" s="6">
        <v>0</v>
      </c>
    </row>
    <row r="39" spans="1:7" ht="15" x14ac:dyDescent="0.15">
      <c r="B39" s="3"/>
      <c r="C39" s="7" t="s">
        <v>10</v>
      </c>
      <c r="D39" s="6">
        <v>0</v>
      </c>
      <c r="E39" s="7"/>
      <c r="F39" s="7" t="s">
        <v>10</v>
      </c>
      <c r="G39" s="6">
        <v>0</v>
      </c>
    </row>
    <row r="40" spans="1:7" ht="15" x14ac:dyDescent="0.15">
      <c r="B40" s="3"/>
      <c r="C40" s="7" t="s">
        <v>9</v>
      </c>
      <c r="D40" s="6">
        <v>0</v>
      </c>
      <c r="E40" s="7"/>
      <c r="F40" s="7" t="s">
        <v>9</v>
      </c>
      <c r="G40" s="6">
        <v>0</v>
      </c>
    </row>
    <row r="41" spans="1:7" ht="15" x14ac:dyDescent="0.15">
      <c r="B41" s="3"/>
      <c r="C41" s="7" t="s">
        <v>8</v>
      </c>
      <c r="D41" s="6">
        <f>D26</f>
        <v>0</v>
      </c>
      <c r="E41" s="7"/>
      <c r="F41" s="7" t="s">
        <v>8</v>
      </c>
      <c r="G41" s="6">
        <f>G26</f>
        <v>0</v>
      </c>
    </row>
    <row r="42" spans="1:7" ht="15" x14ac:dyDescent="0.15">
      <c r="B42" s="3"/>
      <c r="C42" s="7" t="s">
        <v>7</v>
      </c>
      <c r="D42" s="6">
        <v>0</v>
      </c>
      <c r="E42" s="7"/>
      <c r="F42" s="7" t="s">
        <v>7</v>
      </c>
      <c r="G42" s="6">
        <v>0</v>
      </c>
    </row>
    <row r="43" spans="1:7" ht="15" x14ac:dyDescent="0.15">
      <c r="B43" s="3"/>
      <c r="C43" s="7" t="s">
        <v>6</v>
      </c>
      <c r="D43" s="6">
        <f>D28</f>
        <v>0</v>
      </c>
      <c r="E43" s="7"/>
      <c r="F43" s="7" t="s">
        <v>6</v>
      </c>
      <c r="G43" s="6">
        <f>G28</f>
        <v>0</v>
      </c>
    </row>
    <row r="44" spans="1:7" ht="15" x14ac:dyDescent="0.15">
      <c r="B44" s="3"/>
      <c r="C44" s="7" t="s">
        <v>5</v>
      </c>
      <c r="D44" s="6">
        <f>D30</f>
        <v>1</v>
      </c>
      <c r="E44" s="7"/>
      <c r="F44" s="7" t="s">
        <v>5</v>
      </c>
      <c r="G44" s="6">
        <f>G30</f>
        <v>1</v>
      </c>
    </row>
    <row r="45" spans="1:7" ht="15" x14ac:dyDescent="0.15">
      <c r="B45" s="8"/>
      <c r="C45" s="7" t="s">
        <v>4</v>
      </c>
      <c r="D45" s="6">
        <v>0</v>
      </c>
      <c r="E45" s="7"/>
      <c r="F45" s="7" t="s">
        <v>4</v>
      </c>
      <c r="G45" s="6">
        <v>0</v>
      </c>
    </row>
    <row r="46" spans="1:7" ht="15" x14ac:dyDescent="0.15">
      <c r="A46" s="5" t="s">
        <v>3</v>
      </c>
      <c r="B46" s="5">
        <v>76</v>
      </c>
      <c r="C46" s="3"/>
      <c r="D46" s="6"/>
      <c r="E46" s="3"/>
      <c r="F46" s="3"/>
      <c r="G46" s="3"/>
    </row>
    <row r="47" spans="1:7" ht="15" x14ac:dyDescent="0.15">
      <c r="A47" s="5" t="s">
        <v>2</v>
      </c>
      <c r="B47" s="5">
        <v>216.9</v>
      </c>
      <c r="C47" s="3"/>
      <c r="D47" s="6"/>
      <c r="E47" s="3"/>
      <c r="F47" s="3"/>
      <c r="G47" s="3"/>
    </row>
    <row r="48" spans="1:7" ht="15" x14ac:dyDescent="0.15">
      <c r="A48" s="2" t="s">
        <v>1</v>
      </c>
      <c r="B48" s="5">
        <f>B47-B46</f>
        <v>140.9</v>
      </c>
      <c r="C48" s="3"/>
      <c r="D48" s="6"/>
      <c r="E48" s="3"/>
      <c r="F48" s="3"/>
      <c r="G48" s="3"/>
    </row>
    <row r="49" spans="1:7" ht="15" x14ac:dyDescent="0.15">
      <c r="A49" s="5" t="s">
        <v>0</v>
      </c>
      <c r="B49" s="4">
        <f>B48/B47</f>
        <v>0.64960811433840482</v>
      </c>
      <c r="C49" s="3"/>
      <c r="D49" s="3"/>
      <c r="E49" s="3"/>
      <c r="F49" s="3"/>
      <c r="G49" s="3"/>
    </row>
    <row r="50" spans="1:7" ht="15" x14ac:dyDescent="0.15">
      <c r="A50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16" workbookViewId="0">
      <selection activeCell="B48" sqref="B48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52</v>
      </c>
      <c r="C1" s="21"/>
      <c r="D1" s="20" t="s">
        <v>51</v>
      </c>
      <c r="E1" s="19"/>
      <c r="F1" s="18"/>
      <c r="G1" s="18"/>
    </row>
    <row r="2" spans="2:7" ht="15" x14ac:dyDescent="0.15">
      <c r="B2" s="5" t="s">
        <v>50</v>
      </c>
      <c r="C2" s="3"/>
      <c r="D2" s="17" t="s">
        <v>49</v>
      </c>
      <c r="E2" s="16"/>
      <c r="F2" s="3"/>
      <c r="G2" s="3"/>
    </row>
    <row r="3" spans="2:7" ht="15" x14ac:dyDescent="0.15">
      <c r="B3" s="3" t="s">
        <v>48</v>
      </c>
      <c r="C3" s="3"/>
      <c r="D3" s="15">
        <v>184</v>
      </c>
      <c r="E3" s="14"/>
      <c r="F3" s="3"/>
      <c r="G3" s="3"/>
    </row>
    <row r="4" spans="2:7" ht="15" x14ac:dyDescent="0.15">
      <c r="B4" s="3" t="s">
        <v>47</v>
      </c>
      <c r="C4" s="3"/>
      <c r="D4" s="15">
        <v>331</v>
      </c>
      <c r="E4" s="14"/>
      <c r="F4" s="3"/>
      <c r="G4" s="3"/>
    </row>
    <row r="5" spans="2:7" ht="15" x14ac:dyDescent="0.15">
      <c r="B5" s="3" t="s">
        <v>46</v>
      </c>
      <c r="C5" s="3"/>
      <c r="D5" s="15">
        <v>2</v>
      </c>
      <c r="E5" s="14"/>
      <c r="F5" s="3"/>
      <c r="G5" s="3"/>
    </row>
    <row r="6" spans="2:7" ht="15" x14ac:dyDescent="0.15">
      <c r="B6" s="3" t="s">
        <v>45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44</v>
      </c>
      <c r="C8" s="3"/>
      <c r="D8" s="13">
        <f>SUM(D9:D30)</f>
        <v>10</v>
      </c>
      <c r="E8" s="3" t="s">
        <v>43</v>
      </c>
      <c r="F8" s="3"/>
      <c r="G8" s="13">
        <f>SUM(G9:G30)</f>
        <v>26</v>
      </c>
    </row>
    <row r="9" spans="2:7" ht="15" x14ac:dyDescent="0.15">
      <c r="B9" s="3" t="s">
        <v>42</v>
      </c>
      <c r="C9" s="3" t="s">
        <v>16</v>
      </c>
      <c r="D9" s="13">
        <v>0</v>
      </c>
      <c r="E9" s="3" t="s">
        <v>42</v>
      </c>
      <c r="F9" s="3" t="s">
        <v>16</v>
      </c>
      <c r="G9" s="13">
        <v>5</v>
      </c>
    </row>
    <row r="10" spans="2:7" ht="15" x14ac:dyDescent="0.15">
      <c r="B10" s="3" t="s">
        <v>41</v>
      </c>
      <c r="C10" s="3" t="s">
        <v>13</v>
      </c>
      <c r="D10" s="13">
        <v>1</v>
      </c>
      <c r="E10" s="3" t="s">
        <v>40</v>
      </c>
      <c r="F10" s="3" t="s">
        <v>13</v>
      </c>
      <c r="G10" s="13">
        <v>1</v>
      </c>
    </row>
    <row r="11" spans="2:7" ht="15" x14ac:dyDescent="0.15">
      <c r="B11" s="3" t="s">
        <v>39</v>
      </c>
      <c r="C11" s="3" t="s">
        <v>16</v>
      </c>
      <c r="D11" s="13">
        <v>1</v>
      </c>
      <c r="E11" s="3" t="s">
        <v>39</v>
      </c>
      <c r="F11" s="3" t="s">
        <v>16</v>
      </c>
      <c r="G11" s="13">
        <v>2</v>
      </c>
    </row>
    <row r="12" spans="2:7" ht="15" x14ac:dyDescent="0.15">
      <c r="B12" s="3" t="s">
        <v>38</v>
      </c>
      <c r="C12" s="3" t="s">
        <v>16</v>
      </c>
      <c r="D12" s="13">
        <v>0</v>
      </c>
      <c r="E12" s="3" t="s">
        <v>38</v>
      </c>
      <c r="F12" s="3" t="s">
        <v>16</v>
      </c>
      <c r="G12" s="13">
        <v>0</v>
      </c>
    </row>
    <row r="13" spans="2:7" ht="15" x14ac:dyDescent="0.15">
      <c r="B13" s="3" t="s">
        <v>37</v>
      </c>
      <c r="C13" s="3" t="s">
        <v>17</v>
      </c>
      <c r="D13" s="13">
        <v>0</v>
      </c>
      <c r="E13" s="3" t="s">
        <v>37</v>
      </c>
      <c r="F13" s="3" t="s">
        <v>17</v>
      </c>
      <c r="G13" s="13">
        <v>2</v>
      </c>
    </row>
    <row r="14" spans="2:7" ht="15" x14ac:dyDescent="0.15">
      <c r="B14" s="3" t="s">
        <v>36</v>
      </c>
      <c r="C14" s="3" t="s">
        <v>15</v>
      </c>
      <c r="D14" s="13">
        <v>0</v>
      </c>
      <c r="E14" s="3" t="s">
        <v>36</v>
      </c>
      <c r="F14" s="3" t="s">
        <v>15</v>
      </c>
      <c r="G14" s="13">
        <v>0</v>
      </c>
    </row>
    <row r="15" spans="2:7" ht="15" x14ac:dyDescent="0.15">
      <c r="B15" s="3" t="s">
        <v>35</v>
      </c>
      <c r="C15" s="3" t="s">
        <v>16</v>
      </c>
      <c r="D15" s="13">
        <v>0</v>
      </c>
      <c r="E15" s="3" t="s">
        <v>35</v>
      </c>
      <c r="F15" s="3" t="s">
        <v>16</v>
      </c>
      <c r="G15" s="13">
        <v>0</v>
      </c>
    </row>
    <row r="16" spans="2:7" ht="15" x14ac:dyDescent="0.15">
      <c r="B16" s="3" t="s">
        <v>34</v>
      </c>
      <c r="C16" s="3" t="s">
        <v>16</v>
      </c>
      <c r="D16" s="13">
        <v>0</v>
      </c>
      <c r="E16" s="3" t="s">
        <v>34</v>
      </c>
      <c r="F16" s="3" t="s">
        <v>16</v>
      </c>
      <c r="G16" s="13">
        <v>0</v>
      </c>
    </row>
    <row r="17" spans="2:7" ht="15" x14ac:dyDescent="0.15">
      <c r="B17" s="3" t="s">
        <v>33</v>
      </c>
      <c r="C17" s="3" t="s">
        <v>13</v>
      </c>
      <c r="D17" s="13">
        <v>2</v>
      </c>
      <c r="E17" s="3" t="s">
        <v>33</v>
      </c>
      <c r="F17" s="3" t="s">
        <v>13</v>
      </c>
      <c r="G17" s="13">
        <v>2</v>
      </c>
    </row>
    <row r="18" spans="2:7" ht="15" x14ac:dyDescent="0.15">
      <c r="B18" s="3" t="s">
        <v>32</v>
      </c>
      <c r="C18" s="3" t="s">
        <v>18</v>
      </c>
      <c r="D18" s="13">
        <v>2</v>
      </c>
      <c r="E18" s="3" t="s">
        <v>32</v>
      </c>
      <c r="F18" s="3" t="s">
        <v>18</v>
      </c>
      <c r="G18" s="13">
        <v>3</v>
      </c>
    </row>
    <row r="19" spans="2:7" ht="15" x14ac:dyDescent="0.15">
      <c r="B19" s="3" t="s">
        <v>31</v>
      </c>
      <c r="C19" s="3" t="s">
        <v>16</v>
      </c>
      <c r="D19" s="13">
        <v>1</v>
      </c>
      <c r="E19" s="3" t="s">
        <v>31</v>
      </c>
      <c r="F19" s="3" t="s">
        <v>16</v>
      </c>
      <c r="G19" s="13">
        <v>2</v>
      </c>
    </row>
    <row r="20" spans="2:7" ht="15" x14ac:dyDescent="0.15">
      <c r="B20" s="3" t="s">
        <v>30</v>
      </c>
      <c r="C20" s="3" t="s">
        <v>14</v>
      </c>
      <c r="D20" s="13">
        <v>0</v>
      </c>
      <c r="E20" s="3" t="s">
        <v>30</v>
      </c>
      <c r="F20" s="3" t="s">
        <v>13</v>
      </c>
      <c r="G20" s="13">
        <v>1</v>
      </c>
    </row>
    <row r="21" spans="2:7" ht="15" x14ac:dyDescent="0.15">
      <c r="B21" s="3" t="s">
        <v>29</v>
      </c>
      <c r="C21" s="3" t="s">
        <v>18</v>
      </c>
      <c r="D21" s="13">
        <v>1</v>
      </c>
      <c r="E21" s="3" t="s">
        <v>29</v>
      </c>
      <c r="F21" s="3" t="s">
        <v>18</v>
      </c>
      <c r="G21" s="13">
        <v>1</v>
      </c>
    </row>
    <row r="22" spans="2:7" ht="15" x14ac:dyDescent="0.15">
      <c r="B22" s="3" t="s">
        <v>28</v>
      </c>
      <c r="C22" s="3" t="s">
        <v>25</v>
      </c>
      <c r="D22" s="13">
        <v>0</v>
      </c>
      <c r="E22" s="3" t="s">
        <v>28</v>
      </c>
      <c r="F22" s="3" t="s">
        <v>25</v>
      </c>
      <c r="G22" s="13">
        <v>0</v>
      </c>
    </row>
    <row r="23" spans="2:7" ht="15" x14ac:dyDescent="0.15">
      <c r="B23" s="3" t="s">
        <v>27</v>
      </c>
      <c r="C23" s="3" t="s">
        <v>26</v>
      </c>
      <c r="D23" s="13">
        <v>0</v>
      </c>
      <c r="E23" s="3" t="s">
        <v>27</v>
      </c>
      <c r="F23" s="3" t="s">
        <v>26</v>
      </c>
      <c r="G23" s="13">
        <v>0</v>
      </c>
    </row>
    <row r="24" spans="2:7" ht="15" x14ac:dyDescent="0.15">
      <c r="B24" s="3" t="s">
        <v>24</v>
      </c>
      <c r="C24" s="3" t="s">
        <v>16</v>
      </c>
      <c r="D24" s="13">
        <v>0</v>
      </c>
      <c r="E24" s="3" t="s">
        <v>583</v>
      </c>
      <c r="F24" s="3" t="s">
        <v>16</v>
      </c>
      <c r="G24" s="13">
        <v>0</v>
      </c>
    </row>
    <row r="25" spans="2:7" ht="15" x14ac:dyDescent="0.15">
      <c r="B25" s="3" t="s">
        <v>23</v>
      </c>
      <c r="C25" s="3" t="s">
        <v>16</v>
      </c>
      <c r="D25" s="13">
        <v>0</v>
      </c>
      <c r="E25" s="3" t="s">
        <v>584</v>
      </c>
      <c r="F25" s="3" t="s">
        <v>16</v>
      </c>
      <c r="G25" s="13">
        <v>2</v>
      </c>
    </row>
    <row r="26" spans="2:7" ht="15" x14ac:dyDescent="0.15">
      <c r="B26" s="3" t="s">
        <v>22</v>
      </c>
      <c r="C26" s="3" t="s">
        <v>17</v>
      </c>
      <c r="D26" s="13">
        <v>0</v>
      </c>
      <c r="E26" s="3" t="s">
        <v>585</v>
      </c>
      <c r="F26" s="3" t="s">
        <v>17</v>
      </c>
      <c r="G26" s="13">
        <v>0</v>
      </c>
    </row>
    <row r="27" spans="2:7" ht="15" x14ac:dyDescent="0.15">
      <c r="B27" s="3" t="s">
        <v>573</v>
      </c>
      <c r="C27" s="3" t="s">
        <v>25</v>
      </c>
      <c r="D27" s="13">
        <v>2</v>
      </c>
      <c r="E27" s="3" t="s">
        <v>580</v>
      </c>
      <c r="F27" s="3" t="s">
        <v>25</v>
      </c>
      <c r="G27" s="13">
        <v>3</v>
      </c>
    </row>
    <row r="28" spans="2:7" ht="15" x14ac:dyDescent="0.15">
      <c r="B28" s="3" t="s">
        <v>574</v>
      </c>
      <c r="C28" s="3" t="s">
        <v>577</v>
      </c>
      <c r="D28" s="13">
        <v>0</v>
      </c>
      <c r="E28" s="3" t="s">
        <v>581</v>
      </c>
      <c r="F28" s="3" t="s">
        <v>577</v>
      </c>
      <c r="G28" s="13">
        <v>0</v>
      </c>
    </row>
    <row r="29" spans="2:7" ht="15" x14ac:dyDescent="0.15">
      <c r="B29" s="3" t="s">
        <v>575</v>
      </c>
      <c r="C29" s="3" t="s">
        <v>26</v>
      </c>
      <c r="D29" s="13">
        <v>0</v>
      </c>
      <c r="E29" s="3" t="s">
        <v>582</v>
      </c>
      <c r="F29" s="3" t="s">
        <v>26</v>
      </c>
      <c r="G29" s="13">
        <v>1</v>
      </c>
    </row>
    <row r="30" spans="2:7" ht="15" x14ac:dyDescent="0.15">
      <c r="B30" s="3" t="s">
        <v>21</v>
      </c>
      <c r="C30" s="3" t="s">
        <v>5</v>
      </c>
      <c r="D30" s="13">
        <v>0</v>
      </c>
      <c r="E30" s="3" t="s">
        <v>21</v>
      </c>
      <c r="F30" s="3" t="s">
        <v>5</v>
      </c>
      <c r="G30" s="13">
        <v>1</v>
      </c>
    </row>
    <row r="31" spans="2:7" ht="15" x14ac:dyDescent="0.15">
      <c r="B31" s="3"/>
      <c r="C31" s="3"/>
      <c r="D31" s="13"/>
      <c r="E31" s="3"/>
      <c r="F31" s="3"/>
      <c r="G31" s="3"/>
    </row>
    <row r="32" spans="2:7" ht="15" x14ac:dyDescent="0.15">
      <c r="B32" s="3"/>
      <c r="C32" s="12" t="s">
        <v>20</v>
      </c>
      <c r="D32" s="11"/>
      <c r="E32" s="3"/>
      <c r="F32" s="10" t="s">
        <v>19</v>
      </c>
      <c r="G32" s="9"/>
    </row>
    <row r="33" spans="1:7" ht="15" x14ac:dyDescent="0.15">
      <c r="B33" s="3"/>
      <c r="C33" s="7" t="s">
        <v>18</v>
      </c>
      <c r="D33" s="6">
        <f>D13+D18+D21+D26</f>
        <v>3</v>
      </c>
      <c r="E33" s="7"/>
      <c r="F33" s="7" t="s">
        <v>17</v>
      </c>
      <c r="G33" s="6">
        <f>G13+G18+G21+G26</f>
        <v>6</v>
      </c>
    </row>
    <row r="34" spans="1:7" ht="15" x14ac:dyDescent="0.15">
      <c r="B34" s="3"/>
      <c r="C34" s="7" t="s">
        <v>16</v>
      </c>
      <c r="D34" s="6">
        <f>D9+D11+D12+D15+D16+D24++D19+D25+D22+D27</f>
        <v>4</v>
      </c>
      <c r="E34" s="7"/>
      <c r="F34" s="7" t="s">
        <v>16</v>
      </c>
      <c r="G34" s="6">
        <f>G9+G11+G12+G15+G16+G24++G19+G25+G22+G27</f>
        <v>14</v>
      </c>
    </row>
    <row r="35" spans="1:7" ht="15" x14ac:dyDescent="0.15">
      <c r="B35" s="3"/>
      <c r="C35" s="7" t="s">
        <v>15</v>
      </c>
      <c r="D35" s="6">
        <f>D14+D23+D29</f>
        <v>0</v>
      </c>
      <c r="E35" s="7"/>
      <c r="F35" s="7" t="s">
        <v>15</v>
      </c>
      <c r="G35" s="6">
        <f>G14+G23+G29</f>
        <v>1</v>
      </c>
    </row>
    <row r="36" spans="1:7" ht="15" x14ac:dyDescent="0.15">
      <c r="B36" s="3"/>
      <c r="C36" s="7" t="s">
        <v>14</v>
      </c>
      <c r="D36" s="6">
        <f>D10+D17+D20</f>
        <v>3</v>
      </c>
      <c r="E36" s="7"/>
      <c r="F36" s="7" t="s">
        <v>13</v>
      </c>
      <c r="G36" s="6">
        <f>G10+G17+G20</f>
        <v>4</v>
      </c>
    </row>
    <row r="37" spans="1:7" ht="15" x14ac:dyDescent="0.15">
      <c r="B37" s="3"/>
      <c r="C37" s="7" t="s">
        <v>12</v>
      </c>
      <c r="D37" s="6">
        <v>0</v>
      </c>
      <c r="E37" s="7"/>
      <c r="F37" s="7" t="s">
        <v>12</v>
      </c>
      <c r="G37" s="6">
        <v>0</v>
      </c>
    </row>
    <row r="38" spans="1:7" ht="15" x14ac:dyDescent="0.15">
      <c r="B38" s="3"/>
      <c r="C38" s="7" t="s">
        <v>11</v>
      </c>
      <c r="D38" s="6">
        <v>0</v>
      </c>
      <c r="E38" s="7"/>
      <c r="F38" s="7" t="s">
        <v>11</v>
      </c>
      <c r="G38" s="6">
        <v>0</v>
      </c>
    </row>
    <row r="39" spans="1:7" ht="15" x14ac:dyDescent="0.15">
      <c r="B39" s="3"/>
      <c r="C39" s="7" t="s">
        <v>10</v>
      </c>
      <c r="D39" s="6">
        <v>0</v>
      </c>
      <c r="E39" s="7"/>
      <c r="F39" s="7" t="s">
        <v>10</v>
      </c>
      <c r="G39" s="6">
        <v>0</v>
      </c>
    </row>
    <row r="40" spans="1:7" ht="15" x14ac:dyDescent="0.15">
      <c r="B40" s="3"/>
      <c r="C40" s="7" t="s">
        <v>9</v>
      </c>
      <c r="D40" s="6">
        <v>0</v>
      </c>
      <c r="E40" s="7"/>
      <c r="F40" s="7" t="s">
        <v>9</v>
      </c>
      <c r="G40" s="6">
        <v>0</v>
      </c>
    </row>
    <row r="41" spans="1:7" ht="15" x14ac:dyDescent="0.15">
      <c r="B41" s="3"/>
      <c r="C41" s="7" t="s">
        <v>8</v>
      </c>
      <c r="D41" s="6">
        <f>D26</f>
        <v>0</v>
      </c>
      <c r="E41" s="7"/>
      <c r="F41" s="7" t="s">
        <v>8</v>
      </c>
      <c r="G41" s="6">
        <f>G26</f>
        <v>0</v>
      </c>
    </row>
    <row r="42" spans="1:7" ht="15" x14ac:dyDescent="0.15">
      <c r="B42" s="3"/>
      <c r="C42" s="7" t="s">
        <v>7</v>
      </c>
      <c r="D42" s="6">
        <v>0</v>
      </c>
      <c r="E42" s="7"/>
      <c r="F42" s="7" t="s">
        <v>7</v>
      </c>
      <c r="G42" s="6">
        <v>0</v>
      </c>
    </row>
    <row r="43" spans="1:7" ht="15" x14ac:dyDescent="0.15">
      <c r="B43" s="3"/>
      <c r="C43" s="7" t="s">
        <v>6</v>
      </c>
      <c r="D43" s="6">
        <f>D28</f>
        <v>0</v>
      </c>
      <c r="E43" s="7"/>
      <c r="F43" s="7" t="s">
        <v>6</v>
      </c>
      <c r="G43" s="6">
        <f>G28</f>
        <v>0</v>
      </c>
    </row>
    <row r="44" spans="1:7" ht="15" x14ac:dyDescent="0.15">
      <c r="B44" s="3"/>
      <c r="C44" s="7" t="s">
        <v>5</v>
      </c>
      <c r="D44" s="6">
        <f>D30</f>
        <v>0</v>
      </c>
      <c r="E44" s="7"/>
      <c r="F44" s="7" t="s">
        <v>5</v>
      </c>
      <c r="G44" s="6">
        <f>G30</f>
        <v>1</v>
      </c>
    </row>
    <row r="45" spans="1:7" ht="15" x14ac:dyDescent="0.15">
      <c r="B45" s="8"/>
      <c r="C45" s="7" t="s">
        <v>4</v>
      </c>
      <c r="D45" s="6">
        <v>0</v>
      </c>
      <c r="E45" s="7"/>
      <c r="F45" s="7" t="s">
        <v>4</v>
      </c>
      <c r="G45" s="6">
        <v>0</v>
      </c>
    </row>
    <row r="46" spans="1:7" ht="15" x14ac:dyDescent="0.15">
      <c r="A46" s="5" t="s">
        <v>3</v>
      </c>
      <c r="B46" s="5">
        <v>84.5</v>
      </c>
      <c r="C46" s="3"/>
      <c r="D46" s="6"/>
      <c r="E46" s="3"/>
      <c r="F46" s="3"/>
      <c r="G46" s="3"/>
    </row>
    <row r="47" spans="1:7" ht="15" x14ac:dyDescent="0.15">
      <c r="A47" s="5" t="s">
        <v>2</v>
      </c>
      <c r="B47" s="5">
        <v>245.9</v>
      </c>
      <c r="C47" s="3"/>
      <c r="D47" s="6"/>
      <c r="E47" s="3"/>
      <c r="F47" s="3"/>
      <c r="G47" s="3"/>
    </row>
    <row r="48" spans="1:7" ht="15" x14ac:dyDescent="0.15">
      <c r="A48" s="2" t="s">
        <v>1</v>
      </c>
      <c r="B48" s="5">
        <f>B47-B46</f>
        <v>161.4</v>
      </c>
      <c r="C48" s="3"/>
      <c r="D48" s="6"/>
      <c r="E48" s="3"/>
      <c r="F48" s="3"/>
      <c r="G48" s="3"/>
    </row>
    <row r="49" spans="1:7" ht="15" x14ac:dyDescent="0.15">
      <c r="A49" s="5" t="s">
        <v>0</v>
      </c>
      <c r="B49" s="4">
        <f>B48/B47</f>
        <v>0.65636437576250506</v>
      </c>
      <c r="C49" s="3"/>
      <c r="D49" s="3"/>
      <c r="E49" s="3"/>
      <c r="F49" s="3"/>
      <c r="G49" s="3"/>
    </row>
    <row r="50" spans="1:7" ht="15" x14ac:dyDescent="0.15">
      <c r="A50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10" workbookViewId="0">
      <selection activeCell="E36" sqref="E36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21" t="s">
        <v>52</v>
      </c>
      <c r="C1" s="21"/>
      <c r="D1" s="20" t="s">
        <v>51</v>
      </c>
      <c r="E1" s="19"/>
      <c r="F1" s="18"/>
      <c r="G1" s="18"/>
    </row>
    <row r="2" spans="2:7" ht="15" x14ac:dyDescent="0.15">
      <c r="B2" s="5" t="s">
        <v>50</v>
      </c>
      <c r="C2" s="3"/>
      <c r="D2" s="17" t="s">
        <v>49</v>
      </c>
      <c r="E2" s="16"/>
      <c r="F2" s="3"/>
      <c r="G2" s="3"/>
    </row>
    <row r="3" spans="2:7" ht="15" x14ac:dyDescent="0.15">
      <c r="B3" s="3" t="s">
        <v>48</v>
      </c>
      <c r="C3" s="3"/>
      <c r="D3" s="15">
        <v>184</v>
      </c>
      <c r="E3" s="14"/>
      <c r="F3" s="3"/>
      <c r="G3" s="3"/>
    </row>
    <row r="4" spans="2:7" ht="15" x14ac:dyDescent="0.15">
      <c r="B4" s="3" t="s">
        <v>47</v>
      </c>
      <c r="C4" s="3"/>
      <c r="D4" s="15">
        <v>331</v>
      </c>
      <c r="E4" s="14"/>
      <c r="F4" s="3"/>
      <c r="G4" s="3"/>
    </row>
    <row r="5" spans="2:7" ht="15" x14ac:dyDescent="0.15">
      <c r="B5" s="3" t="s">
        <v>46</v>
      </c>
      <c r="C5" s="3"/>
      <c r="D5" s="15">
        <v>2</v>
      </c>
      <c r="E5" s="14"/>
      <c r="F5" s="3"/>
      <c r="G5" s="3"/>
    </row>
    <row r="6" spans="2:7" ht="15" x14ac:dyDescent="0.15">
      <c r="B6" s="3" t="s">
        <v>45</v>
      </c>
      <c r="C6" s="3"/>
      <c r="D6" s="15">
        <v>2</v>
      </c>
      <c r="E6" s="14"/>
      <c r="F6" s="3"/>
      <c r="G6" s="3"/>
    </row>
    <row r="7" spans="2:7" ht="15" x14ac:dyDescent="0.15">
      <c r="B7" s="3"/>
      <c r="C7" s="3"/>
      <c r="D7" s="15"/>
      <c r="E7" s="14"/>
      <c r="F7" s="3"/>
      <c r="G7" s="3"/>
    </row>
    <row r="8" spans="2:7" ht="15" x14ac:dyDescent="0.15">
      <c r="B8" s="3" t="s">
        <v>44</v>
      </c>
      <c r="C8" s="3"/>
      <c r="D8" s="13">
        <f>SUM(D9:D30)</f>
        <v>12</v>
      </c>
      <c r="E8" s="3" t="s">
        <v>43</v>
      </c>
      <c r="F8" s="3"/>
      <c r="G8" s="13">
        <f>SUM(G9:G30)</f>
        <v>38</v>
      </c>
    </row>
    <row r="9" spans="2:7" ht="15" x14ac:dyDescent="0.15">
      <c r="B9" s="3" t="s">
        <v>42</v>
      </c>
      <c r="C9" s="3" t="s">
        <v>16</v>
      </c>
      <c r="D9" s="13">
        <v>0</v>
      </c>
      <c r="E9" s="3" t="s">
        <v>42</v>
      </c>
      <c r="F9" s="3" t="s">
        <v>16</v>
      </c>
      <c r="G9" s="13">
        <v>5</v>
      </c>
    </row>
    <row r="10" spans="2:7" ht="15" x14ac:dyDescent="0.15">
      <c r="B10" s="3" t="s">
        <v>41</v>
      </c>
      <c r="C10" s="3" t="s">
        <v>13</v>
      </c>
      <c r="D10" s="13">
        <v>1</v>
      </c>
      <c r="E10" s="3" t="s">
        <v>40</v>
      </c>
      <c r="F10" s="3" t="s">
        <v>13</v>
      </c>
      <c r="G10" s="13">
        <v>2</v>
      </c>
    </row>
    <row r="11" spans="2:7" ht="15" x14ac:dyDescent="0.15">
      <c r="B11" s="3" t="s">
        <v>39</v>
      </c>
      <c r="C11" s="3" t="s">
        <v>16</v>
      </c>
      <c r="D11" s="13">
        <v>1</v>
      </c>
      <c r="E11" s="3" t="s">
        <v>39</v>
      </c>
      <c r="F11" s="3" t="s">
        <v>16</v>
      </c>
      <c r="G11" s="13">
        <v>3</v>
      </c>
    </row>
    <row r="12" spans="2:7" ht="15" x14ac:dyDescent="0.15">
      <c r="B12" s="3" t="s">
        <v>38</v>
      </c>
      <c r="C12" s="3" t="s">
        <v>16</v>
      </c>
      <c r="D12" s="13">
        <v>0</v>
      </c>
      <c r="E12" s="3" t="s">
        <v>38</v>
      </c>
      <c r="F12" s="3" t="s">
        <v>16</v>
      </c>
      <c r="G12" s="13">
        <v>0</v>
      </c>
    </row>
    <row r="13" spans="2:7" ht="15" x14ac:dyDescent="0.15">
      <c r="B13" s="3" t="s">
        <v>37</v>
      </c>
      <c r="C13" s="3" t="s">
        <v>17</v>
      </c>
      <c r="D13" s="13">
        <v>0</v>
      </c>
      <c r="E13" s="3" t="s">
        <v>37</v>
      </c>
      <c r="F13" s="3" t="s">
        <v>17</v>
      </c>
      <c r="G13" s="13">
        <v>2</v>
      </c>
    </row>
    <row r="14" spans="2:7" ht="15" x14ac:dyDescent="0.15">
      <c r="B14" s="3" t="s">
        <v>36</v>
      </c>
      <c r="C14" s="3" t="s">
        <v>15</v>
      </c>
      <c r="D14" s="13">
        <v>0</v>
      </c>
      <c r="E14" s="3" t="s">
        <v>36</v>
      </c>
      <c r="F14" s="3" t="s">
        <v>15</v>
      </c>
      <c r="G14" s="13">
        <v>0</v>
      </c>
    </row>
    <row r="15" spans="2:7" ht="15" x14ac:dyDescent="0.15">
      <c r="B15" s="3" t="s">
        <v>35</v>
      </c>
      <c r="C15" s="3" t="s">
        <v>16</v>
      </c>
      <c r="D15" s="13">
        <v>0</v>
      </c>
      <c r="E15" s="3" t="s">
        <v>35</v>
      </c>
      <c r="F15" s="3" t="s">
        <v>16</v>
      </c>
      <c r="G15" s="13">
        <v>0</v>
      </c>
    </row>
    <row r="16" spans="2:7" ht="15" x14ac:dyDescent="0.15">
      <c r="B16" s="3" t="s">
        <v>34</v>
      </c>
      <c r="C16" s="3" t="s">
        <v>16</v>
      </c>
      <c r="D16" s="13">
        <v>1</v>
      </c>
      <c r="E16" s="3" t="s">
        <v>34</v>
      </c>
      <c r="F16" s="3" t="s">
        <v>16</v>
      </c>
      <c r="G16" s="13">
        <v>1</v>
      </c>
    </row>
    <row r="17" spans="2:7" ht="15" x14ac:dyDescent="0.15">
      <c r="B17" s="3" t="s">
        <v>33</v>
      </c>
      <c r="C17" s="3" t="s">
        <v>13</v>
      </c>
      <c r="D17" s="13">
        <v>2</v>
      </c>
      <c r="E17" s="3" t="s">
        <v>33</v>
      </c>
      <c r="F17" s="3" t="s">
        <v>13</v>
      </c>
      <c r="G17" s="13">
        <v>4</v>
      </c>
    </row>
    <row r="18" spans="2:7" ht="15" x14ac:dyDescent="0.15">
      <c r="B18" s="3" t="s">
        <v>32</v>
      </c>
      <c r="C18" s="3" t="s">
        <v>18</v>
      </c>
      <c r="D18" s="13">
        <v>2</v>
      </c>
      <c r="E18" s="3" t="s">
        <v>32</v>
      </c>
      <c r="F18" s="3" t="s">
        <v>18</v>
      </c>
      <c r="G18" s="13">
        <v>5</v>
      </c>
    </row>
    <row r="19" spans="2:7" ht="15" x14ac:dyDescent="0.15">
      <c r="B19" s="3" t="s">
        <v>31</v>
      </c>
      <c r="C19" s="3" t="s">
        <v>16</v>
      </c>
      <c r="D19" s="13">
        <v>0</v>
      </c>
      <c r="E19" s="3" t="s">
        <v>31</v>
      </c>
      <c r="F19" s="3" t="s">
        <v>16</v>
      </c>
      <c r="G19" s="13">
        <v>2</v>
      </c>
    </row>
    <row r="20" spans="2:7" ht="15" x14ac:dyDescent="0.15">
      <c r="B20" s="3" t="s">
        <v>30</v>
      </c>
      <c r="C20" s="3" t="s">
        <v>14</v>
      </c>
      <c r="D20" s="13">
        <v>0</v>
      </c>
      <c r="E20" s="3" t="s">
        <v>30</v>
      </c>
      <c r="F20" s="3" t="s">
        <v>13</v>
      </c>
      <c r="G20" s="13">
        <v>1</v>
      </c>
    </row>
    <row r="21" spans="2:7" ht="15" x14ac:dyDescent="0.15">
      <c r="B21" s="3" t="s">
        <v>29</v>
      </c>
      <c r="C21" s="3" t="s">
        <v>18</v>
      </c>
      <c r="D21" s="13">
        <v>0</v>
      </c>
      <c r="E21" s="3" t="s">
        <v>29</v>
      </c>
      <c r="F21" s="3" t="s">
        <v>18</v>
      </c>
      <c r="G21" s="13">
        <v>1</v>
      </c>
    </row>
    <row r="22" spans="2:7" ht="15" x14ac:dyDescent="0.15">
      <c r="B22" s="3" t="s">
        <v>28</v>
      </c>
      <c r="C22" s="3" t="s">
        <v>25</v>
      </c>
      <c r="D22" s="13">
        <v>0</v>
      </c>
      <c r="E22" s="3" t="s">
        <v>28</v>
      </c>
      <c r="F22" s="3" t="s">
        <v>25</v>
      </c>
      <c r="G22" s="13">
        <v>0</v>
      </c>
    </row>
    <row r="23" spans="2:7" ht="15" x14ac:dyDescent="0.15">
      <c r="B23" s="3" t="s">
        <v>27</v>
      </c>
      <c r="C23" s="3" t="s">
        <v>26</v>
      </c>
      <c r="D23" s="13">
        <v>0</v>
      </c>
      <c r="E23" s="3" t="s">
        <v>27</v>
      </c>
      <c r="F23" s="3" t="s">
        <v>26</v>
      </c>
      <c r="G23" s="13">
        <v>0</v>
      </c>
    </row>
    <row r="24" spans="2:7" ht="15" x14ac:dyDescent="0.15">
      <c r="B24" s="3" t="s">
        <v>24</v>
      </c>
      <c r="C24" s="3" t="s">
        <v>16</v>
      </c>
      <c r="D24" s="13">
        <v>0</v>
      </c>
      <c r="E24" s="3" t="s">
        <v>583</v>
      </c>
      <c r="F24" s="3" t="s">
        <v>16</v>
      </c>
      <c r="G24" s="13">
        <v>0</v>
      </c>
    </row>
    <row r="25" spans="2:7" ht="15" x14ac:dyDescent="0.15">
      <c r="B25" s="3" t="s">
        <v>23</v>
      </c>
      <c r="C25" s="3" t="s">
        <v>16</v>
      </c>
      <c r="D25" s="13">
        <v>2</v>
      </c>
      <c r="E25" s="3" t="s">
        <v>584</v>
      </c>
      <c r="F25" s="3" t="s">
        <v>16</v>
      </c>
      <c r="G25" s="13">
        <v>4</v>
      </c>
    </row>
    <row r="26" spans="2:7" ht="15" x14ac:dyDescent="0.15">
      <c r="B26" s="3" t="s">
        <v>22</v>
      </c>
      <c r="C26" s="3" t="s">
        <v>17</v>
      </c>
      <c r="D26" s="13">
        <v>0</v>
      </c>
      <c r="E26" s="3" t="s">
        <v>585</v>
      </c>
      <c r="F26" s="3" t="s">
        <v>17</v>
      </c>
      <c r="G26" s="13">
        <v>0</v>
      </c>
    </row>
    <row r="27" spans="2:7" ht="15" x14ac:dyDescent="0.15">
      <c r="B27" s="3" t="s">
        <v>573</v>
      </c>
      <c r="C27" s="3" t="s">
        <v>25</v>
      </c>
      <c r="D27" s="13">
        <v>1</v>
      </c>
      <c r="E27" s="3" t="s">
        <v>580</v>
      </c>
      <c r="F27" s="3" t="s">
        <v>25</v>
      </c>
      <c r="G27" s="13">
        <v>4</v>
      </c>
    </row>
    <row r="28" spans="2:7" ht="15" x14ac:dyDescent="0.15">
      <c r="B28" s="3" t="s">
        <v>574</v>
      </c>
      <c r="C28" s="3" t="s">
        <v>577</v>
      </c>
      <c r="D28" s="13">
        <v>1</v>
      </c>
      <c r="E28" s="3" t="s">
        <v>581</v>
      </c>
      <c r="F28" s="3" t="s">
        <v>577</v>
      </c>
      <c r="G28" s="13">
        <v>1</v>
      </c>
    </row>
    <row r="29" spans="2:7" ht="15" x14ac:dyDescent="0.15">
      <c r="B29" s="3" t="s">
        <v>575</v>
      </c>
      <c r="C29" s="3" t="s">
        <v>26</v>
      </c>
      <c r="D29" s="13">
        <v>0</v>
      </c>
      <c r="E29" s="3" t="s">
        <v>582</v>
      </c>
      <c r="F29" s="3" t="s">
        <v>26</v>
      </c>
      <c r="G29" s="13">
        <v>1</v>
      </c>
    </row>
    <row r="30" spans="2:7" ht="15" x14ac:dyDescent="0.15">
      <c r="B30" s="3" t="s">
        <v>21</v>
      </c>
      <c r="C30" s="3" t="s">
        <v>5</v>
      </c>
      <c r="D30" s="13">
        <v>1</v>
      </c>
      <c r="E30" s="3" t="s">
        <v>21</v>
      </c>
      <c r="F30" s="3" t="s">
        <v>5</v>
      </c>
      <c r="G30" s="13">
        <v>2</v>
      </c>
    </row>
    <row r="31" spans="2:7" ht="15" x14ac:dyDescent="0.15">
      <c r="B31" s="3"/>
      <c r="C31" s="3"/>
      <c r="D31" s="13"/>
      <c r="E31" s="3"/>
      <c r="F31" s="3"/>
      <c r="G31" s="3"/>
    </row>
    <row r="32" spans="2:7" ht="15" x14ac:dyDescent="0.15">
      <c r="B32" s="3"/>
      <c r="C32" s="12" t="s">
        <v>20</v>
      </c>
      <c r="D32" s="11"/>
      <c r="E32" s="3"/>
      <c r="F32" s="10" t="s">
        <v>19</v>
      </c>
      <c r="G32" s="9"/>
    </row>
    <row r="33" spans="1:7" ht="15" x14ac:dyDescent="0.15">
      <c r="B33" s="3"/>
      <c r="C33" s="7" t="s">
        <v>18</v>
      </c>
      <c r="D33" s="6">
        <f>D13+D18+D21+D26</f>
        <v>2</v>
      </c>
      <c r="E33" s="7"/>
      <c r="F33" s="7" t="s">
        <v>17</v>
      </c>
      <c r="G33" s="6">
        <f>G13+G18+G21+G26</f>
        <v>8</v>
      </c>
    </row>
    <row r="34" spans="1:7" ht="15" x14ac:dyDescent="0.15">
      <c r="B34" s="3"/>
      <c r="C34" s="7" t="s">
        <v>16</v>
      </c>
      <c r="D34" s="6">
        <f>D9+D11+D12+D15+D16+D24++D19+D25+D22+D27</f>
        <v>5</v>
      </c>
      <c r="E34" s="7"/>
      <c r="F34" s="7" t="s">
        <v>16</v>
      </c>
      <c r="G34" s="6">
        <f>G9+G11+G12+G15+G16+G24++G19+G25+G22+G27</f>
        <v>19</v>
      </c>
    </row>
    <row r="35" spans="1:7" ht="15" x14ac:dyDescent="0.15">
      <c r="B35" s="3"/>
      <c r="C35" s="7" t="s">
        <v>15</v>
      </c>
      <c r="D35" s="6">
        <f>D14+D23+D29</f>
        <v>0</v>
      </c>
      <c r="E35" s="7"/>
      <c r="F35" s="7" t="s">
        <v>15</v>
      </c>
      <c r="G35" s="6">
        <f>G14+G23+G29</f>
        <v>1</v>
      </c>
    </row>
    <row r="36" spans="1:7" ht="15" x14ac:dyDescent="0.15">
      <c r="B36" s="3"/>
      <c r="C36" s="7" t="s">
        <v>14</v>
      </c>
      <c r="D36" s="6">
        <f>D10+D17+D20</f>
        <v>3</v>
      </c>
      <c r="E36" s="7"/>
      <c r="F36" s="7" t="s">
        <v>13</v>
      </c>
      <c r="G36" s="6">
        <f>G10+G17+G20</f>
        <v>7</v>
      </c>
    </row>
    <row r="37" spans="1:7" ht="15" x14ac:dyDescent="0.15">
      <c r="B37" s="3"/>
      <c r="C37" s="7" t="s">
        <v>12</v>
      </c>
      <c r="D37" s="6">
        <v>0</v>
      </c>
      <c r="E37" s="7"/>
      <c r="F37" s="7" t="s">
        <v>12</v>
      </c>
      <c r="G37" s="6">
        <v>0</v>
      </c>
    </row>
    <row r="38" spans="1:7" ht="15" x14ac:dyDescent="0.15">
      <c r="B38" s="3"/>
      <c r="C38" s="7" t="s">
        <v>11</v>
      </c>
      <c r="D38" s="6">
        <v>0</v>
      </c>
      <c r="E38" s="7"/>
      <c r="F38" s="7" t="s">
        <v>11</v>
      </c>
      <c r="G38" s="6">
        <v>0</v>
      </c>
    </row>
    <row r="39" spans="1:7" ht="15" x14ac:dyDescent="0.15">
      <c r="B39" s="3"/>
      <c r="C39" s="7" t="s">
        <v>10</v>
      </c>
      <c r="D39" s="6">
        <v>0</v>
      </c>
      <c r="E39" s="7"/>
      <c r="F39" s="7" t="s">
        <v>10</v>
      </c>
      <c r="G39" s="6">
        <v>0</v>
      </c>
    </row>
    <row r="40" spans="1:7" ht="15" x14ac:dyDescent="0.15">
      <c r="B40" s="3"/>
      <c r="C40" s="7" t="s">
        <v>9</v>
      </c>
      <c r="D40" s="6">
        <v>0</v>
      </c>
      <c r="E40" s="7"/>
      <c r="F40" s="7" t="s">
        <v>9</v>
      </c>
      <c r="G40" s="6">
        <v>0</v>
      </c>
    </row>
    <row r="41" spans="1:7" ht="15" x14ac:dyDescent="0.15">
      <c r="B41" s="3"/>
      <c r="C41" s="7" t="s">
        <v>8</v>
      </c>
      <c r="D41" s="6">
        <f>D26</f>
        <v>0</v>
      </c>
      <c r="E41" s="7"/>
      <c r="F41" s="7" t="s">
        <v>8</v>
      </c>
      <c r="G41" s="6">
        <f>G26</f>
        <v>0</v>
      </c>
    </row>
    <row r="42" spans="1:7" ht="15" x14ac:dyDescent="0.15">
      <c r="B42" s="3"/>
      <c r="C42" s="7" t="s">
        <v>7</v>
      </c>
      <c r="D42" s="6">
        <v>0</v>
      </c>
      <c r="E42" s="7"/>
      <c r="F42" s="7" t="s">
        <v>7</v>
      </c>
      <c r="G42" s="6">
        <v>0</v>
      </c>
    </row>
    <row r="43" spans="1:7" ht="15" x14ac:dyDescent="0.15">
      <c r="B43" s="3"/>
      <c r="C43" s="7" t="s">
        <v>6</v>
      </c>
      <c r="D43" s="6">
        <f>D28</f>
        <v>1</v>
      </c>
      <c r="E43" s="7"/>
      <c r="F43" s="7" t="s">
        <v>6</v>
      </c>
      <c r="G43" s="6">
        <f>G28</f>
        <v>1</v>
      </c>
    </row>
    <row r="44" spans="1:7" ht="15" x14ac:dyDescent="0.15">
      <c r="B44" s="3"/>
      <c r="C44" s="7" t="s">
        <v>5</v>
      </c>
      <c r="D44" s="6">
        <f>D30</f>
        <v>1</v>
      </c>
      <c r="E44" s="7"/>
      <c r="F44" s="7" t="s">
        <v>5</v>
      </c>
      <c r="G44" s="6">
        <f>G30</f>
        <v>2</v>
      </c>
    </row>
    <row r="45" spans="1:7" ht="15" x14ac:dyDescent="0.15">
      <c r="B45" s="8"/>
      <c r="C45" s="7" t="s">
        <v>4</v>
      </c>
      <c r="D45" s="6">
        <v>0</v>
      </c>
      <c r="E45" s="7"/>
      <c r="F45" s="7" t="s">
        <v>4</v>
      </c>
      <c r="G45" s="6">
        <v>0</v>
      </c>
    </row>
    <row r="46" spans="1:7" ht="15" x14ac:dyDescent="0.15">
      <c r="A46" s="5" t="s">
        <v>3</v>
      </c>
      <c r="B46" s="5">
        <v>102</v>
      </c>
      <c r="C46" s="3"/>
      <c r="D46" s="6"/>
      <c r="E46" s="3"/>
      <c r="F46" s="3"/>
      <c r="G46" s="3"/>
    </row>
    <row r="47" spans="1:7" ht="15" x14ac:dyDescent="0.15">
      <c r="A47" s="5" t="s">
        <v>2</v>
      </c>
      <c r="B47" s="5">
        <v>289.89999999999998</v>
      </c>
      <c r="C47" s="3"/>
      <c r="D47" s="6"/>
      <c r="E47" s="3"/>
      <c r="F47" s="3"/>
      <c r="G47" s="3"/>
    </row>
    <row r="48" spans="1:7" ht="15" x14ac:dyDescent="0.15">
      <c r="A48" s="2" t="s">
        <v>1</v>
      </c>
      <c r="B48" s="5">
        <f>B47-B46</f>
        <v>187.89999999999998</v>
      </c>
      <c r="C48" s="3"/>
      <c r="D48" s="6"/>
      <c r="E48" s="3"/>
      <c r="F48" s="3"/>
      <c r="G48" s="3"/>
    </row>
    <row r="49" spans="1:7" ht="15" x14ac:dyDescent="0.15">
      <c r="A49" s="5" t="s">
        <v>0</v>
      </c>
      <c r="B49" s="4">
        <f>B48/B47</f>
        <v>0.64815453604691275</v>
      </c>
      <c r="C49" s="3"/>
      <c r="D49" s="3"/>
      <c r="E49" s="3"/>
      <c r="F49" s="3"/>
      <c r="G49" s="3"/>
    </row>
    <row r="50" spans="1:7" ht="15" x14ac:dyDescent="0.15">
      <c r="A50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2021年9.1</vt:lpstr>
      <vt:lpstr>2021年9.2</vt:lpstr>
      <vt:lpstr>2021年9.3 </vt:lpstr>
      <vt:lpstr>2021年9.4</vt:lpstr>
      <vt:lpstr>2021年9.5 </vt:lpstr>
      <vt:lpstr>2021年9.6 </vt:lpstr>
      <vt:lpstr>2021年9.7</vt:lpstr>
      <vt:lpstr>2021年9.8 </vt:lpstr>
      <vt:lpstr>2021年9. 9</vt:lpstr>
      <vt:lpstr>2021年9. 10</vt:lpstr>
      <vt:lpstr>2021年9. 11</vt:lpstr>
      <vt:lpstr>2021年9. 12</vt:lpstr>
      <vt:lpstr>2021年9. 13</vt:lpstr>
      <vt:lpstr>2021年9.14</vt:lpstr>
      <vt:lpstr>2021年9.15</vt:lpstr>
      <vt:lpstr>2021年9.16</vt:lpstr>
      <vt:lpstr>2021年9.17</vt:lpstr>
      <vt:lpstr>2021年9.18</vt:lpstr>
      <vt:lpstr>2021年9.19</vt:lpstr>
      <vt:lpstr>2021年9.20</vt:lpstr>
      <vt:lpstr>2021年9.21</vt:lpstr>
      <vt:lpstr>2021年9.22</vt:lpstr>
      <vt:lpstr>2021年9.23</vt:lpstr>
      <vt:lpstr>2021年9.24</vt:lpstr>
      <vt:lpstr>2021年9.25</vt:lpstr>
      <vt:lpstr>2021年9.26</vt:lpstr>
      <vt:lpstr>2021年9.27</vt:lpstr>
      <vt:lpstr>2021年9.28</vt:lpstr>
      <vt:lpstr>2021年9.29</vt:lpstr>
      <vt:lpstr>2021年9.30</vt:lpstr>
      <vt:lpstr>数据汇总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戴云雷</dc:creator>
  <cp:lastModifiedBy>戴云雷</cp:lastModifiedBy>
  <dcterms:created xsi:type="dcterms:W3CDTF">2021-09-03T09:16:18Z</dcterms:created>
  <dcterms:modified xsi:type="dcterms:W3CDTF">2021-10-11T10:15:29Z</dcterms:modified>
</cp:coreProperties>
</file>