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dmin\Desktop\python\Minskole class of data analytics\Excel\examples data analysis using excel\"/>
    </mc:Choice>
  </mc:AlternateContent>
  <xr:revisionPtr revIDLastSave="0" documentId="13_ncr:1_{E41415F8-AC8F-4D28-AB3C-4AA88EDAA2A3}" xr6:coauthVersionLast="45" xr6:coauthVersionMax="45" xr10:uidLastSave="{00000000-0000-0000-0000-000000000000}"/>
  <bookViews>
    <workbookView xWindow="-120" yWindow="-120" windowWidth="20730" windowHeight="11160" firstSheet="2" activeTab="4" xr2:uid="{00000000-000D-0000-FFFF-FFFF00000000}"/>
  </bookViews>
  <sheets>
    <sheet name=" Department Summary" sheetId="2" r:id="rId1"/>
    <sheet name=" Doctor Performance" sheetId="4" r:id="rId2"/>
    <sheet name="Diagnosis Cost" sheetId="5" r:id="rId3"/>
    <sheet name="Add Slicers" sheetId="8" r:id="rId4"/>
    <sheet name="Sheet1" sheetId="1" r:id="rId5"/>
    <sheet name="Sheet6" sheetId="6" r:id="rId6"/>
    <sheet name="Sheet7" sheetId="7" r:id="rId7"/>
  </sheets>
  <definedNames>
    <definedName name="Slicer_Department">#N/A</definedName>
    <definedName name="Slicer_Doctor">#N/A</definedName>
    <definedName name="Slicer_Gender">#N/A</definedName>
  </definedNames>
  <calcPr calcId="181029"/>
  <pivotCaches>
    <pivotCache cacheId="32" r:id="rId8"/>
    <pivotCache cacheId="1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1" l="1"/>
  <c r="N2" i="1"/>
  <c r="M13" i="1"/>
  <c r="M3" i="1"/>
  <c r="M4" i="1"/>
  <c r="M5" i="1"/>
  <c r="M6" i="1"/>
  <c r="M7" i="1"/>
  <c r="M8" i="1"/>
  <c r="M9" i="1"/>
  <c r="M10" i="1"/>
  <c r="M11" i="1"/>
  <c r="M2" i="1"/>
</calcChain>
</file>

<file path=xl/sharedStrings.xml><?xml version="1.0" encoding="utf-8"?>
<sst xmlns="http://schemas.openxmlformats.org/spreadsheetml/2006/main" count="155" uniqueCount="78">
  <si>
    <t>Patient_ID</t>
  </si>
  <si>
    <t>Name</t>
  </si>
  <si>
    <t>Gender</t>
  </si>
  <si>
    <t>Age</t>
  </si>
  <si>
    <t>Department</t>
  </si>
  <si>
    <t>Diagnosis</t>
  </si>
  <si>
    <t>Admission_Date</t>
  </si>
  <si>
    <t>Discharge_Date</t>
  </si>
  <si>
    <t>Readmitted</t>
  </si>
  <si>
    <t>Doctor</t>
  </si>
  <si>
    <t>Treatment_Cost</t>
  </si>
  <si>
    <t>Outcome</t>
  </si>
  <si>
    <t>P001</t>
  </si>
  <si>
    <t>P002</t>
  </si>
  <si>
    <t>P003</t>
  </si>
  <si>
    <t>P004</t>
  </si>
  <si>
    <t>P005</t>
  </si>
  <si>
    <t>P006</t>
  </si>
  <si>
    <t>P007</t>
  </si>
  <si>
    <t>P008</t>
  </si>
  <si>
    <t>P009</t>
  </si>
  <si>
    <t>P010</t>
  </si>
  <si>
    <t>John Smith</t>
  </si>
  <si>
    <t>Maria Lopez</t>
  </si>
  <si>
    <t>Ahmed Khan</t>
  </si>
  <si>
    <t>Nina Verma</t>
  </si>
  <si>
    <t>Leo Walker</t>
  </si>
  <si>
    <t>Sophie Zhang</t>
  </si>
  <si>
    <t>Ali Rehman</t>
  </si>
  <si>
    <t>Emma Brown</t>
  </si>
  <si>
    <t>Jacob Lee</t>
  </si>
  <si>
    <t>Priya Desai</t>
  </si>
  <si>
    <t>M</t>
  </si>
  <si>
    <t>F</t>
  </si>
  <si>
    <t>Cardiology</t>
  </si>
  <si>
    <t>Neurology</t>
  </si>
  <si>
    <t>Orthopedics</t>
  </si>
  <si>
    <t>General</t>
  </si>
  <si>
    <t>Gynecology</t>
  </si>
  <si>
    <t>Oncology</t>
  </si>
  <si>
    <t>Endocrinology</t>
  </si>
  <si>
    <t>Heart Failure</t>
  </si>
  <si>
    <t>Migraine</t>
  </si>
  <si>
    <t>Fracture</t>
  </si>
  <si>
    <t>Arrhythmia</t>
  </si>
  <si>
    <t>Fever</t>
  </si>
  <si>
    <t>PCOS</t>
  </si>
  <si>
    <t>Lung Cancer</t>
  </si>
  <si>
    <t>Diabetes</t>
  </si>
  <si>
    <t>ACL Injury</t>
  </si>
  <si>
    <t>Stroke</t>
  </si>
  <si>
    <t>No</t>
  </si>
  <si>
    <t>Yes</t>
  </si>
  <si>
    <t>Dr. Patel</t>
  </si>
  <si>
    <t>Dr. Kumar</t>
  </si>
  <si>
    <t>Dr. Johnson</t>
  </si>
  <si>
    <t>Dr. Lin</t>
  </si>
  <si>
    <t>Dr. Banerjee</t>
  </si>
  <si>
    <t>Dr. Watson</t>
  </si>
  <si>
    <t>Recovered</t>
  </si>
  <si>
    <t>Under Treatment</t>
  </si>
  <si>
    <t>Length of Stay</t>
  </si>
  <si>
    <t>Readmission Rate</t>
  </si>
  <si>
    <t>Average Treatment Cost</t>
  </si>
  <si>
    <t>Row Labels</t>
  </si>
  <si>
    <t>(blank)</t>
  </si>
  <si>
    <t>Grand Total</t>
  </si>
  <si>
    <t>Average of Length of Stay</t>
  </si>
  <si>
    <t>Average of Treatment_Cost</t>
  </si>
  <si>
    <t>Count of Patient_ID</t>
  </si>
  <si>
    <t>Cardiology department has most patients.</t>
  </si>
  <si>
    <t>Which department has most patients?</t>
  </si>
  <si>
    <t>Which department is most expensive?</t>
  </si>
  <si>
    <t>Which doctor sees the most patients?</t>
  </si>
  <si>
    <t>Dr.Patel sees the most patients.</t>
  </si>
  <si>
    <t>Who has more readmitted patients?</t>
  </si>
  <si>
    <t>Count of Readmitted</t>
  </si>
  <si>
    <t>Dr.patel has more readmitted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</si>
</sst>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Sheet1!$K$1</c:f>
              <c:strCache>
                <c:ptCount val="1"/>
                <c:pt idx="0">
                  <c:v>Treatment_Cost</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movingAvg"/>
            <c:period val="2"/>
            <c:dispRSqr val="0"/>
            <c:dispEq val="0"/>
          </c:trendline>
          <c:trendline>
            <c:spPr>
              <a:ln w="19050" cap="rnd">
                <a:solidFill>
                  <a:schemeClr val="accent1"/>
                </a:solidFill>
                <a:prstDash val="sysDot"/>
              </a:ln>
              <a:effectLst/>
            </c:spPr>
            <c:trendlineType val="linear"/>
            <c:dispRSqr val="0"/>
            <c:dispEq val="0"/>
          </c:trendline>
          <c:cat>
            <c:numRef>
              <c:f>Sheet1!$G$2:$G$11</c:f>
              <c:numCache>
                <c:formatCode>yyyy\-mm\-dd\ hh:mm:ss</c:formatCode>
                <c:ptCount val="10"/>
                <c:pt idx="0">
                  <c:v>44931</c:v>
                </c:pt>
                <c:pt idx="1">
                  <c:v>44936</c:v>
                </c:pt>
                <c:pt idx="2">
                  <c:v>44937</c:v>
                </c:pt>
                <c:pt idx="3">
                  <c:v>44960</c:v>
                </c:pt>
                <c:pt idx="4">
                  <c:v>44964</c:v>
                </c:pt>
                <c:pt idx="5">
                  <c:v>44967</c:v>
                </c:pt>
                <c:pt idx="6">
                  <c:v>44972</c:v>
                </c:pt>
                <c:pt idx="7">
                  <c:v>44974</c:v>
                </c:pt>
                <c:pt idx="8">
                  <c:v>44977</c:v>
                </c:pt>
                <c:pt idx="9">
                  <c:v>44986</c:v>
                </c:pt>
              </c:numCache>
            </c:numRef>
          </c:cat>
          <c:val>
            <c:numRef>
              <c:f>Sheet1!$K$2:$K$11</c:f>
              <c:numCache>
                <c:formatCode>General</c:formatCode>
                <c:ptCount val="10"/>
                <c:pt idx="0">
                  <c:v>12500</c:v>
                </c:pt>
                <c:pt idx="1">
                  <c:v>1800</c:v>
                </c:pt>
                <c:pt idx="2">
                  <c:v>7600</c:v>
                </c:pt>
                <c:pt idx="3">
                  <c:v>9400</c:v>
                </c:pt>
                <c:pt idx="4">
                  <c:v>600</c:v>
                </c:pt>
                <c:pt idx="5">
                  <c:v>1300</c:v>
                </c:pt>
                <c:pt idx="6">
                  <c:v>22000</c:v>
                </c:pt>
                <c:pt idx="7">
                  <c:v>2400</c:v>
                </c:pt>
                <c:pt idx="8">
                  <c:v>8800</c:v>
                </c:pt>
                <c:pt idx="9">
                  <c:v>16000</c:v>
                </c:pt>
              </c:numCache>
            </c:numRef>
          </c:val>
          <c:smooth val="0"/>
          <c:extLst>
            <c:ext xmlns:c16="http://schemas.microsoft.com/office/drawing/2014/chart" uri="{C3380CC4-5D6E-409C-BE32-E72D297353CC}">
              <c16:uniqueId val="{00000006-03A8-4447-9D2D-EA420D660036}"/>
            </c:ext>
          </c:extLst>
        </c:ser>
        <c:dLbls>
          <c:showLegendKey val="0"/>
          <c:showVal val="0"/>
          <c:showCatName val="0"/>
          <c:showSerName val="0"/>
          <c:showPercent val="0"/>
          <c:showBubbleSize val="0"/>
        </c:dLbls>
        <c:smooth val="0"/>
        <c:axId val="1524245536"/>
        <c:axId val="1523109856"/>
      </c:lineChart>
      <c:dateAx>
        <c:axId val="1524245536"/>
        <c:scaling>
          <c:orientation val="minMax"/>
        </c:scaling>
        <c:delete val="0"/>
        <c:axPos val="b"/>
        <c:numFmt formatCode="yyyy\-mm\-dd\ hh:mm:ss"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109856"/>
        <c:crosses val="autoZero"/>
        <c:auto val="1"/>
        <c:lblOffset val="100"/>
        <c:baseTimeUnit val="days"/>
      </c:dateAx>
      <c:valAx>
        <c:axId val="152310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24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581025</xdr:colOff>
      <xdr:row>2</xdr:row>
      <xdr:rowOff>28575</xdr:rowOff>
    </xdr:from>
    <xdr:to>
      <xdr:col>13</xdr:col>
      <xdr:colOff>581025</xdr:colOff>
      <xdr:row>15</xdr:row>
      <xdr:rowOff>76200</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BFABACA1-3869-4FD2-8E38-B0C161B8E3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715375" y="409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28575</xdr:colOff>
      <xdr:row>2</xdr:row>
      <xdr:rowOff>0</xdr:rowOff>
    </xdr:from>
    <xdr:to>
      <xdr:col>8</xdr:col>
      <xdr:colOff>28575</xdr:colOff>
      <xdr:row>15</xdr:row>
      <xdr:rowOff>47625</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54EC6865-F244-4344-8B1A-6D787FC265F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114925"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28575</xdr:colOff>
      <xdr:row>2</xdr:row>
      <xdr:rowOff>9525</xdr:rowOff>
    </xdr:from>
    <xdr:to>
      <xdr:col>11</xdr:col>
      <xdr:colOff>28575</xdr:colOff>
      <xdr:row>15</xdr:row>
      <xdr:rowOff>57150</xdr:rowOff>
    </xdr:to>
    <mc:AlternateContent xmlns:mc="http://schemas.openxmlformats.org/markup-compatibility/2006">
      <mc:Choice xmlns:a14="http://schemas.microsoft.com/office/drawing/2010/main" Requires="a14">
        <xdr:graphicFrame macro="">
          <xdr:nvGraphicFramePr>
            <xdr:cNvPr id="4" name="Doctor">
              <a:extLst>
                <a:ext uri="{FF2B5EF4-FFF2-40B4-BE49-F238E27FC236}">
                  <a16:creationId xmlns:a16="http://schemas.microsoft.com/office/drawing/2014/main" id="{45F67395-AC0D-40EE-A9D2-B83AD157E2FD}"/>
                </a:ext>
              </a:extLst>
            </xdr:cNvPr>
            <xdr:cNvGraphicFramePr/>
          </xdr:nvGraphicFramePr>
          <xdr:xfrm>
            <a:off x="0" y="0"/>
            <a:ext cx="0" cy="0"/>
          </xdr:xfrm>
          <a:graphic>
            <a:graphicData uri="http://schemas.microsoft.com/office/drawing/2010/slicer">
              <sle:slicer xmlns:sle="http://schemas.microsoft.com/office/drawing/2010/slicer" name="Doctor"/>
            </a:graphicData>
          </a:graphic>
        </xdr:graphicFrame>
      </mc:Choice>
      <mc:Fallback>
        <xdr:sp macro="" textlink="">
          <xdr:nvSpPr>
            <xdr:cNvPr id="0" name=""/>
            <xdr:cNvSpPr>
              <a:spLocks noTextEdit="1"/>
            </xdr:cNvSpPr>
          </xdr:nvSpPr>
          <xdr:spPr>
            <a:xfrm>
              <a:off x="6943725"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4863EF08-81A5-4286-BD46-03667D4B6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71.785292708337" createdVersion="6" refreshedVersion="6" minRefreshableVersion="3" recordCount="13" xr:uid="{109E7DB0-E1F5-4D40-B9C3-80F521FE8092}">
  <cacheSource type="worksheet">
    <worksheetSource ref="A1:O1048576" sheet="Sheet1"/>
  </cacheSource>
  <cacheFields count="15">
    <cacheField name="Patient_ID" numFmtId="0">
      <sharedItems containsBlank="1"/>
    </cacheField>
    <cacheField name="Name" numFmtId="0">
      <sharedItems containsBlank="1"/>
    </cacheField>
    <cacheField name="Gender" numFmtId="0">
      <sharedItems containsBlank="1" count="3">
        <s v="M"/>
        <s v="F"/>
        <m/>
      </sharedItems>
    </cacheField>
    <cacheField name="Age" numFmtId="0">
      <sharedItems containsString="0" containsBlank="1" containsNumber="1" containsInteger="1" minValue="27" maxValue="72"/>
    </cacheField>
    <cacheField name="Department" numFmtId="0">
      <sharedItems containsBlank="1" count="8">
        <s v="Cardiology"/>
        <s v="Neurology"/>
        <s v="Orthopedics"/>
        <s v="General"/>
        <s v="Gynecology"/>
        <s v="Oncology"/>
        <s v="Endocrinology"/>
        <m/>
      </sharedItems>
    </cacheField>
    <cacheField name="Diagnosis" numFmtId="0">
      <sharedItems containsBlank="1"/>
    </cacheField>
    <cacheField name="Admission_Date" numFmtId="0">
      <sharedItems containsNonDate="0" containsDate="1" containsString="0" containsBlank="1" minDate="2023-01-05T00:00:00" maxDate="2023-03-02T00:00:00"/>
    </cacheField>
    <cacheField name="Discharge_Date" numFmtId="0">
      <sharedItems containsNonDate="0" containsDate="1" containsString="0" containsBlank="1" minDate="2023-01-13T00:00:00" maxDate="2023-03-16T00:00:00"/>
    </cacheField>
    <cacheField name="Readmitted" numFmtId="0">
      <sharedItems containsBlank="1"/>
    </cacheField>
    <cacheField name="Doctor" numFmtId="0">
      <sharedItems containsBlank="1" count="7">
        <s v="Dr. Patel"/>
        <s v="Dr. Kumar"/>
        <s v="Dr. Johnson"/>
        <s v="Dr. Lin"/>
        <s v="Dr. Banerjee"/>
        <s v="Dr. Watson"/>
        <m/>
      </sharedItems>
    </cacheField>
    <cacheField name="Treatment_Cost" numFmtId="0">
      <sharedItems containsString="0" containsBlank="1" containsNumber="1" containsInteger="1" minValue="600" maxValue="22000"/>
    </cacheField>
    <cacheField name="Outcome" numFmtId="0">
      <sharedItems containsBlank="1"/>
    </cacheField>
    <cacheField name="Length of Stay" numFmtId="0">
      <sharedItems containsString="0" containsBlank="1" containsNumber="1" containsInteger="1" minValue="2" maxValue="23"/>
    </cacheField>
    <cacheField name="Readmission Rate" numFmtId="0">
      <sharedItems containsString="0" containsBlank="1" containsNumber="1" minValue="0.3" maxValue="0.3"/>
    </cacheField>
    <cacheField name="Average Treatment Cost" numFmtId="0">
      <sharedItems containsString="0" containsBlank="1" containsNumber="1" containsInteger="1" minValue="8240" maxValue="8240"/>
    </cacheField>
  </cacheFields>
  <extLst>
    <ext xmlns:x14="http://schemas.microsoft.com/office/spreadsheetml/2009/9/main" uri="{725AE2AE-9491-48be-B2B4-4EB974FC3084}">
      <x14:pivotCacheDefinition pivotCacheId="10672672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71.785683912036" createdVersion="6" refreshedVersion="6" minRefreshableVersion="3" recordCount="13" xr:uid="{F7E40383-C078-493B-95BD-082F8B564251}">
  <cacheSource type="worksheet">
    <worksheetSource ref="A1:M1048576" sheet="Sheet1"/>
  </cacheSource>
  <cacheFields count="13">
    <cacheField name="Patient_ID" numFmtId="0">
      <sharedItems containsBlank="1"/>
    </cacheField>
    <cacheField name="Name" numFmtId="0">
      <sharedItems containsBlank="1"/>
    </cacheField>
    <cacheField name="Gender" numFmtId="0">
      <sharedItems containsBlank="1"/>
    </cacheField>
    <cacheField name="Age" numFmtId="0">
      <sharedItems containsString="0" containsBlank="1" containsNumber="1" containsInteger="1" minValue="27" maxValue="72"/>
    </cacheField>
    <cacheField name="Department" numFmtId="0">
      <sharedItems containsBlank="1"/>
    </cacheField>
    <cacheField name="Diagnosis" numFmtId="0">
      <sharedItems containsBlank="1" count="11">
        <s v="Heart Failure"/>
        <s v="Migraine"/>
        <s v="Fracture"/>
        <s v="Arrhythmia"/>
        <s v="Fever"/>
        <s v="PCOS"/>
        <s v="Lung Cancer"/>
        <s v="Diabetes"/>
        <s v="ACL Injury"/>
        <s v="Stroke"/>
        <m/>
      </sharedItems>
    </cacheField>
    <cacheField name="Admission_Date" numFmtId="0">
      <sharedItems containsNonDate="0" containsDate="1" containsString="0" containsBlank="1" minDate="2023-01-05T00:00:00" maxDate="2023-03-02T00:00:00"/>
    </cacheField>
    <cacheField name="Discharge_Date" numFmtId="0">
      <sharedItems containsNonDate="0" containsDate="1" containsString="0" containsBlank="1" minDate="2023-01-13T00:00:00" maxDate="2023-03-16T00:00:00"/>
    </cacheField>
    <cacheField name="Readmitted" numFmtId="0">
      <sharedItems containsBlank="1"/>
    </cacheField>
    <cacheField name="Doctor" numFmtId="0">
      <sharedItems containsBlank="1" count="7">
        <s v="Dr. Patel"/>
        <s v="Dr. Kumar"/>
        <s v="Dr. Johnson"/>
        <s v="Dr. Lin"/>
        <s v="Dr. Banerjee"/>
        <s v="Dr. Watson"/>
        <m/>
      </sharedItems>
    </cacheField>
    <cacheField name="Treatment_Cost" numFmtId="0">
      <sharedItems containsString="0" containsBlank="1" containsNumber="1" containsInteger="1" minValue="600" maxValue="22000" count="11">
        <n v="12500"/>
        <n v="1800"/>
        <n v="7600"/>
        <n v="9400"/>
        <n v="600"/>
        <n v="1300"/>
        <n v="22000"/>
        <n v="2400"/>
        <n v="8800"/>
        <n v="16000"/>
        <m/>
      </sharedItems>
    </cacheField>
    <cacheField name="Outcome" numFmtId="0">
      <sharedItems containsBlank="1"/>
    </cacheField>
    <cacheField name="Length of Stay" numFmtId="0">
      <sharedItems containsString="0" containsBlank="1" containsNumber="1" containsInteger="1" minValue="2" maxValue="23" count="9">
        <n v="10"/>
        <n v="3"/>
        <n v="14"/>
        <n v="7"/>
        <n v="2"/>
        <n v="23"/>
        <n v="5"/>
        <m/>
        <n v="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P001"/>
    <s v="John Smith"/>
    <x v="0"/>
    <n v="68"/>
    <x v="0"/>
    <s v="Heart Failure"/>
    <d v="2023-01-05T00:00:00"/>
    <d v="2023-01-15T00:00:00"/>
    <s v="No"/>
    <x v="0"/>
    <n v="12500"/>
    <s v="Recovered"/>
    <n v="10"/>
    <n v="0.3"/>
    <n v="8240"/>
  </r>
  <r>
    <s v="P002"/>
    <s v="Maria Lopez"/>
    <x v="1"/>
    <n v="34"/>
    <x v="1"/>
    <s v="Migraine"/>
    <d v="2023-01-10T00:00:00"/>
    <d v="2023-01-13T00:00:00"/>
    <s v="No"/>
    <x v="1"/>
    <n v="1800"/>
    <s v="Recovered"/>
    <n v="3"/>
    <m/>
    <m/>
  </r>
  <r>
    <s v="P003"/>
    <s v="Ahmed Khan"/>
    <x v="0"/>
    <n v="55"/>
    <x v="2"/>
    <s v="Fracture"/>
    <d v="2023-01-11T00:00:00"/>
    <d v="2023-01-25T00:00:00"/>
    <s v="Yes"/>
    <x v="2"/>
    <n v="7600"/>
    <s v="Recovered"/>
    <n v="14"/>
    <m/>
    <m/>
  </r>
  <r>
    <s v="P004"/>
    <s v="Nina Verma"/>
    <x v="1"/>
    <n v="72"/>
    <x v="0"/>
    <s v="Arrhythmia"/>
    <d v="2023-02-03T00:00:00"/>
    <d v="2023-02-10T00:00:00"/>
    <s v="No"/>
    <x v="0"/>
    <n v="9400"/>
    <s v="Recovered"/>
    <n v="7"/>
    <m/>
    <m/>
  </r>
  <r>
    <s v="P005"/>
    <s v="Leo Walker"/>
    <x v="0"/>
    <n v="45"/>
    <x v="3"/>
    <s v="Fever"/>
    <d v="2023-02-07T00:00:00"/>
    <d v="2023-02-09T00:00:00"/>
    <s v="No"/>
    <x v="3"/>
    <n v="600"/>
    <s v="Recovered"/>
    <n v="2"/>
    <m/>
    <m/>
  </r>
  <r>
    <s v="P006"/>
    <s v="Sophie Zhang"/>
    <x v="1"/>
    <n v="27"/>
    <x v="4"/>
    <s v="PCOS"/>
    <d v="2023-02-10T00:00:00"/>
    <d v="2023-02-12T00:00:00"/>
    <s v="No"/>
    <x v="4"/>
    <n v="1300"/>
    <s v="Recovered"/>
    <n v="2"/>
    <m/>
    <m/>
  </r>
  <r>
    <s v="P007"/>
    <s v="Ali Rehman"/>
    <x v="0"/>
    <n v="61"/>
    <x v="5"/>
    <s v="Lung Cancer"/>
    <d v="2023-02-15T00:00:00"/>
    <d v="2023-03-10T00:00:00"/>
    <s v="Yes"/>
    <x v="5"/>
    <n v="22000"/>
    <s v="Under Treatment"/>
    <n v="23"/>
    <m/>
    <m/>
  </r>
  <r>
    <s v="P008"/>
    <s v="Emma Brown"/>
    <x v="1"/>
    <n v="50"/>
    <x v="6"/>
    <s v="Diabetes"/>
    <d v="2023-02-17T00:00:00"/>
    <d v="2023-02-22T00:00:00"/>
    <s v="No"/>
    <x v="1"/>
    <n v="2400"/>
    <s v="Recovered"/>
    <n v="5"/>
    <m/>
    <m/>
  </r>
  <r>
    <s v="P009"/>
    <s v="Jacob Lee"/>
    <x v="0"/>
    <n v="38"/>
    <x v="2"/>
    <s v="ACL Injury"/>
    <d v="2023-02-20T00:00:00"/>
    <d v="2023-03-02T00:00:00"/>
    <s v="No"/>
    <x v="2"/>
    <n v="8800"/>
    <s v="Recovered"/>
    <n v="10"/>
    <m/>
    <m/>
  </r>
  <r>
    <s v="P010"/>
    <s v="Priya Desai"/>
    <x v="1"/>
    <n v="63"/>
    <x v="0"/>
    <s v="Stroke"/>
    <d v="2023-03-01T00:00:00"/>
    <d v="2023-03-15T00:00:00"/>
    <s v="Yes"/>
    <x v="0"/>
    <n v="16000"/>
    <s v="Recovered"/>
    <n v="14"/>
    <m/>
    <m/>
  </r>
  <r>
    <m/>
    <m/>
    <x v="2"/>
    <m/>
    <x v="7"/>
    <m/>
    <m/>
    <m/>
    <m/>
    <x v="6"/>
    <m/>
    <m/>
    <m/>
    <m/>
    <m/>
  </r>
  <r>
    <m/>
    <m/>
    <x v="2"/>
    <m/>
    <x v="7"/>
    <m/>
    <m/>
    <m/>
    <m/>
    <x v="6"/>
    <m/>
    <m/>
    <n v="9"/>
    <m/>
    <m/>
  </r>
  <r>
    <m/>
    <m/>
    <x v="2"/>
    <m/>
    <x v="7"/>
    <m/>
    <m/>
    <m/>
    <m/>
    <x v="6"/>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P001"/>
    <s v="John Smith"/>
    <s v="M"/>
    <n v="68"/>
    <s v="Cardiology"/>
    <x v="0"/>
    <d v="2023-01-05T00:00:00"/>
    <d v="2023-01-15T00:00:00"/>
    <s v="No"/>
    <x v="0"/>
    <x v="0"/>
    <s v="Recovered"/>
    <x v="0"/>
  </r>
  <r>
    <s v="P002"/>
    <s v="Maria Lopez"/>
    <s v="F"/>
    <n v="34"/>
    <s v="Neurology"/>
    <x v="1"/>
    <d v="2023-01-10T00:00:00"/>
    <d v="2023-01-13T00:00:00"/>
    <s v="No"/>
    <x v="1"/>
    <x v="1"/>
    <s v="Recovered"/>
    <x v="1"/>
  </r>
  <r>
    <s v="P003"/>
    <s v="Ahmed Khan"/>
    <s v="M"/>
    <n v="55"/>
    <s v="Orthopedics"/>
    <x v="2"/>
    <d v="2023-01-11T00:00:00"/>
    <d v="2023-01-25T00:00:00"/>
    <s v="Yes"/>
    <x v="2"/>
    <x v="2"/>
    <s v="Recovered"/>
    <x v="2"/>
  </r>
  <r>
    <s v="P004"/>
    <s v="Nina Verma"/>
    <s v="F"/>
    <n v="72"/>
    <s v="Cardiology"/>
    <x v="3"/>
    <d v="2023-02-03T00:00:00"/>
    <d v="2023-02-10T00:00:00"/>
    <s v="No"/>
    <x v="0"/>
    <x v="3"/>
    <s v="Recovered"/>
    <x v="3"/>
  </r>
  <r>
    <s v="P005"/>
    <s v="Leo Walker"/>
    <s v="M"/>
    <n v="45"/>
    <s v="General"/>
    <x v="4"/>
    <d v="2023-02-07T00:00:00"/>
    <d v="2023-02-09T00:00:00"/>
    <s v="No"/>
    <x v="3"/>
    <x v="4"/>
    <s v="Recovered"/>
    <x v="4"/>
  </r>
  <r>
    <s v="P006"/>
    <s v="Sophie Zhang"/>
    <s v="F"/>
    <n v="27"/>
    <s v="Gynecology"/>
    <x v="5"/>
    <d v="2023-02-10T00:00:00"/>
    <d v="2023-02-12T00:00:00"/>
    <s v="No"/>
    <x v="4"/>
    <x v="5"/>
    <s v="Recovered"/>
    <x v="4"/>
  </r>
  <r>
    <s v="P007"/>
    <s v="Ali Rehman"/>
    <s v="M"/>
    <n v="61"/>
    <s v="Oncology"/>
    <x v="6"/>
    <d v="2023-02-15T00:00:00"/>
    <d v="2023-03-10T00:00:00"/>
    <s v="Yes"/>
    <x v="5"/>
    <x v="6"/>
    <s v="Under Treatment"/>
    <x v="5"/>
  </r>
  <r>
    <s v="P008"/>
    <s v="Emma Brown"/>
    <s v="F"/>
    <n v="50"/>
    <s v="Endocrinology"/>
    <x v="7"/>
    <d v="2023-02-17T00:00:00"/>
    <d v="2023-02-22T00:00:00"/>
    <s v="No"/>
    <x v="1"/>
    <x v="7"/>
    <s v="Recovered"/>
    <x v="6"/>
  </r>
  <r>
    <s v="P009"/>
    <s v="Jacob Lee"/>
    <s v="M"/>
    <n v="38"/>
    <s v="Orthopedics"/>
    <x v="8"/>
    <d v="2023-02-20T00:00:00"/>
    <d v="2023-03-02T00:00:00"/>
    <s v="No"/>
    <x v="2"/>
    <x v="8"/>
    <s v="Recovered"/>
    <x v="0"/>
  </r>
  <r>
    <s v="P010"/>
    <s v="Priya Desai"/>
    <s v="F"/>
    <n v="63"/>
    <s v="Cardiology"/>
    <x v="9"/>
    <d v="2023-03-01T00:00:00"/>
    <d v="2023-03-15T00:00:00"/>
    <s v="Yes"/>
    <x v="0"/>
    <x v="9"/>
    <s v="Recovered"/>
    <x v="2"/>
  </r>
  <r>
    <m/>
    <m/>
    <m/>
    <m/>
    <m/>
    <x v="10"/>
    <m/>
    <m/>
    <m/>
    <x v="6"/>
    <x v="10"/>
    <m/>
    <x v="7"/>
  </r>
  <r>
    <m/>
    <m/>
    <m/>
    <m/>
    <m/>
    <x v="10"/>
    <m/>
    <m/>
    <m/>
    <x v="6"/>
    <x v="10"/>
    <m/>
    <x v="8"/>
  </r>
  <r>
    <m/>
    <m/>
    <m/>
    <m/>
    <m/>
    <x v="10"/>
    <m/>
    <m/>
    <m/>
    <x v="6"/>
    <x v="10"/>
    <m/>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56742-4F1E-49DD-9768-EC8A3D9542D3}" name="PivotTable1"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2" firstHeaderRow="0" firstDataRow="1" firstDataCol="1"/>
  <pivotFields count="15">
    <pivotField dataField="1" showAll="0"/>
    <pivotField showAll="0"/>
    <pivotField showAll="0"/>
    <pivotField showAll="0"/>
    <pivotField axis="axisRow" showAll="0">
      <items count="9">
        <item x="0"/>
        <item x="6"/>
        <item x="3"/>
        <item x="4"/>
        <item x="1"/>
        <item x="5"/>
        <item x="2"/>
        <item x="7"/>
        <item t="default"/>
      </items>
    </pivotField>
    <pivotField showAll="0"/>
    <pivotField showAll="0"/>
    <pivotField showAll="0"/>
    <pivotField showAll="0"/>
    <pivotField showAll="0"/>
    <pivotField dataField="1" showAll="0"/>
    <pivotField showAll="0"/>
    <pivotField dataField="1" showAll="0"/>
    <pivotField showAll="0"/>
    <pivotField showAll="0"/>
  </pivotFields>
  <rowFields count="1">
    <field x="4"/>
  </rowFields>
  <rowItems count="9">
    <i>
      <x/>
    </i>
    <i>
      <x v="1"/>
    </i>
    <i>
      <x v="2"/>
    </i>
    <i>
      <x v="3"/>
    </i>
    <i>
      <x v="4"/>
    </i>
    <i>
      <x v="5"/>
    </i>
    <i>
      <x v="6"/>
    </i>
    <i>
      <x v="7"/>
    </i>
    <i t="grand">
      <x/>
    </i>
  </rowItems>
  <colFields count="1">
    <field x="-2"/>
  </colFields>
  <colItems count="3">
    <i>
      <x/>
    </i>
    <i i="1">
      <x v="1"/>
    </i>
    <i i="2">
      <x v="2"/>
    </i>
  </colItems>
  <dataFields count="3">
    <dataField name="Average of Length of Stay" fld="12" subtotal="average" baseField="4" baseItem="0"/>
    <dataField name="Average of Treatment_Cost" fld="10" subtotal="average" baseField="4" baseItem="0"/>
    <dataField name="Count of Patient_ID"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997747-E076-427A-8A71-C654534DB36F}"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E12" firstHeaderRow="0" firstDataRow="1" firstDataCol="1"/>
  <pivotFields count="13">
    <pivotField dataField="1" showAll="0"/>
    <pivotField showAll="0"/>
    <pivotField showAll="0"/>
    <pivotField showAll="0"/>
    <pivotField showAll="0"/>
    <pivotField showAll="0"/>
    <pivotField showAll="0"/>
    <pivotField showAll="0"/>
    <pivotField dataField="1" showAll="0"/>
    <pivotField axis="axisRow" showAll="0">
      <items count="8">
        <item x="4"/>
        <item x="2"/>
        <item x="1"/>
        <item x="3"/>
        <item x="0"/>
        <item x="5"/>
        <item x="6"/>
        <item t="default"/>
      </items>
    </pivotField>
    <pivotField dataField="1" showAll="0">
      <items count="12">
        <item x="4"/>
        <item x="5"/>
        <item x="1"/>
        <item x="7"/>
        <item x="2"/>
        <item x="8"/>
        <item x="3"/>
        <item x="0"/>
        <item x="9"/>
        <item x="6"/>
        <item x="10"/>
        <item t="default"/>
      </items>
    </pivotField>
    <pivotField showAll="0"/>
    <pivotField dataField="1" showAll="0">
      <items count="10">
        <item x="4"/>
        <item x="1"/>
        <item x="6"/>
        <item x="3"/>
        <item x="8"/>
        <item x="0"/>
        <item x="2"/>
        <item x="5"/>
        <item x="7"/>
        <item t="default"/>
      </items>
    </pivotField>
  </pivotFields>
  <rowFields count="1">
    <field x="9"/>
  </rowFields>
  <rowItems count="8">
    <i>
      <x/>
    </i>
    <i>
      <x v="1"/>
    </i>
    <i>
      <x v="2"/>
    </i>
    <i>
      <x v="3"/>
    </i>
    <i>
      <x v="4"/>
    </i>
    <i>
      <x v="5"/>
    </i>
    <i>
      <x v="6"/>
    </i>
    <i t="grand">
      <x/>
    </i>
  </rowItems>
  <colFields count="1">
    <field x="-2"/>
  </colFields>
  <colItems count="4">
    <i>
      <x/>
    </i>
    <i i="1">
      <x v="1"/>
    </i>
    <i i="2">
      <x v="2"/>
    </i>
    <i i="3">
      <x v="3"/>
    </i>
  </colItems>
  <dataFields count="4">
    <dataField name="Count of Patient_ID" fld="0" subtotal="count" baseField="0" baseItem="0"/>
    <dataField name="Average of Treatment_Cost" fld="10" subtotal="average" baseField="9" baseItem="0"/>
    <dataField name="Count of Readmitted" fld="8" subtotal="count" baseField="0" baseItem="0"/>
    <dataField name="Average of Length of Stay" fld="12"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5E4F00-F8BF-4678-8D45-514D2C669DD2}"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5" firstHeaderRow="1" firstDataRow="1" firstDataCol="1"/>
  <pivotFields count="13">
    <pivotField showAll="0"/>
    <pivotField showAll="0"/>
    <pivotField showAll="0"/>
    <pivotField showAll="0"/>
    <pivotField showAll="0"/>
    <pivotField axis="axisRow" showAll="0">
      <items count="12">
        <item x="8"/>
        <item x="3"/>
        <item x="7"/>
        <item x="4"/>
        <item x="2"/>
        <item x="0"/>
        <item x="6"/>
        <item x="1"/>
        <item x="5"/>
        <item x="9"/>
        <item x="10"/>
        <item t="default"/>
      </items>
    </pivotField>
    <pivotField showAll="0"/>
    <pivotField showAll="0"/>
    <pivotField showAll="0"/>
    <pivotField showAll="0"/>
    <pivotField dataField="1" showAll="0"/>
    <pivotField showAll="0"/>
    <pivotField showAll="0"/>
  </pivotFields>
  <rowFields count="1">
    <field x="5"/>
  </rowFields>
  <rowItems count="12">
    <i>
      <x/>
    </i>
    <i>
      <x v="1"/>
    </i>
    <i>
      <x v="2"/>
    </i>
    <i>
      <x v="3"/>
    </i>
    <i>
      <x v="4"/>
    </i>
    <i>
      <x v="5"/>
    </i>
    <i>
      <x v="6"/>
    </i>
    <i>
      <x v="7"/>
    </i>
    <i>
      <x v="8"/>
    </i>
    <i>
      <x v="9"/>
    </i>
    <i>
      <x v="10"/>
    </i>
    <i t="grand">
      <x/>
    </i>
  </rowItems>
  <colItems count="1">
    <i/>
  </colItems>
  <dataFields count="1">
    <dataField name="Average of Treatment_Cost" fld="10"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2C1FF9-8FA4-403F-8556-340DB7902EED}" name="PivotTable11"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2" firstHeaderRow="0" firstDataRow="1" firstDataCol="1"/>
  <pivotFields count="15">
    <pivotField dataField="1" showAll="0"/>
    <pivotField showAll="0"/>
    <pivotField showAll="0">
      <items count="4">
        <item x="1"/>
        <item x="0"/>
        <item x="2"/>
        <item t="default"/>
      </items>
    </pivotField>
    <pivotField showAll="0"/>
    <pivotField axis="axisRow" showAll="0">
      <items count="9">
        <item x="0"/>
        <item x="6"/>
        <item x="3"/>
        <item x="4"/>
        <item x="1"/>
        <item x="5"/>
        <item x="2"/>
        <item x="7"/>
        <item t="default"/>
      </items>
    </pivotField>
    <pivotField showAll="0"/>
    <pivotField showAll="0"/>
    <pivotField showAll="0"/>
    <pivotField showAll="0"/>
    <pivotField showAll="0">
      <items count="8">
        <item x="4"/>
        <item x="2"/>
        <item x="1"/>
        <item x="3"/>
        <item x="0"/>
        <item x="5"/>
        <item x="6"/>
        <item t="default"/>
      </items>
    </pivotField>
    <pivotField dataField="1" showAll="0"/>
    <pivotField showAll="0"/>
    <pivotField showAll="0"/>
    <pivotField showAll="0"/>
    <pivotField showAll="0"/>
  </pivotFields>
  <rowFields count="1">
    <field x="4"/>
  </rowFields>
  <rowItems count="9">
    <i>
      <x/>
    </i>
    <i>
      <x v="1"/>
    </i>
    <i>
      <x v="2"/>
    </i>
    <i>
      <x v="3"/>
    </i>
    <i>
      <x v="4"/>
    </i>
    <i>
      <x v="5"/>
    </i>
    <i>
      <x v="6"/>
    </i>
    <i>
      <x v="7"/>
    </i>
    <i t="grand">
      <x/>
    </i>
  </rowItems>
  <colFields count="1">
    <field x="-2"/>
  </colFields>
  <colItems count="2">
    <i>
      <x/>
    </i>
    <i i="1">
      <x v="1"/>
    </i>
  </colItems>
  <dataFields count="2">
    <dataField name="Count of Patient_ID" fld="0" subtotal="count" baseField="0" baseItem="0"/>
    <dataField name="Average of Treatment_Cost" fld="10"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F21F118-4096-4D0F-9758-5CEC06A10E07}" sourceName="Gender">
  <pivotTables>
    <pivotTable tabId="8" name="PivotTable11"/>
  </pivotTables>
  <data>
    <tabular pivotCacheId="1067267239">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93D6B23-0033-4CED-AE99-31B27239E34E}" sourceName="Department">
  <pivotTables>
    <pivotTable tabId="8" name="PivotTable11"/>
  </pivotTables>
  <data>
    <tabular pivotCacheId="1067267239">
      <items count="8">
        <i x="0" s="1"/>
        <i x="6" s="1"/>
        <i x="3" s="1"/>
        <i x="4" s="1"/>
        <i x="1" s="1"/>
        <i x="5" s="1"/>
        <i x="2" s="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tor" xr10:uid="{18B9227F-1FBD-43EB-AF95-26D34E373722}" sourceName="Doctor">
  <pivotTables>
    <pivotTable tabId="8" name="PivotTable11"/>
  </pivotTables>
  <data>
    <tabular pivotCacheId="1067267239">
      <items count="7">
        <i x="4" s="1"/>
        <i x="2" s="1"/>
        <i x="1" s="1"/>
        <i x="3" s="1"/>
        <i x="0" s="1"/>
        <i x="5"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0CDF09A-2096-4775-B49B-343AB757037D}" cache="Slicer_Gender" caption="Gender" style="SlicerStyleLight2" rowHeight="241300"/>
  <slicer name="Department" xr10:uid="{6B27C6D7-AB05-4E44-AA67-2837D433313E}" cache="Slicer_Department" caption="Department" style="SlicerStyleLight3" rowHeight="241300"/>
  <slicer name="Doctor" xr10:uid="{E05EDA96-2AA9-47EF-8C88-CA29CEA060C4}" cache="Slicer_Doctor" caption="Doctor"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17F97-9079-4F5E-ACC3-2D9A0A0A2796}">
  <dimension ref="A3:D19"/>
  <sheetViews>
    <sheetView workbookViewId="0">
      <selection activeCell="B19" sqref="B19"/>
    </sheetView>
  </sheetViews>
  <sheetFormatPr defaultRowHeight="15" x14ac:dyDescent="0.25"/>
  <cols>
    <col min="1" max="1" width="13.7109375" bestFit="1" customWidth="1"/>
    <col min="2" max="2" width="23.85546875" bestFit="1" customWidth="1"/>
    <col min="3" max="3" width="25.7109375" bestFit="1" customWidth="1"/>
    <col min="4" max="4" width="18.5703125" bestFit="1" customWidth="1"/>
  </cols>
  <sheetData>
    <row r="3" spans="1:4" x14ac:dyDescent="0.25">
      <c r="A3" s="4" t="s">
        <v>64</v>
      </c>
      <c r="B3" t="s">
        <v>67</v>
      </c>
      <c r="C3" t="s">
        <v>68</v>
      </c>
      <c r="D3" t="s">
        <v>69</v>
      </c>
    </row>
    <row r="4" spans="1:4" x14ac:dyDescent="0.25">
      <c r="A4" s="5" t="s">
        <v>34</v>
      </c>
      <c r="B4" s="6">
        <v>10.333333333333334</v>
      </c>
      <c r="C4" s="6">
        <v>12633.333333333334</v>
      </c>
      <c r="D4" s="6">
        <v>3</v>
      </c>
    </row>
    <row r="5" spans="1:4" x14ac:dyDescent="0.25">
      <c r="A5" s="5" t="s">
        <v>40</v>
      </c>
      <c r="B5" s="6">
        <v>5</v>
      </c>
      <c r="C5" s="6">
        <v>2400</v>
      </c>
      <c r="D5" s="6">
        <v>1</v>
      </c>
    </row>
    <row r="6" spans="1:4" x14ac:dyDescent="0.25">
      <c r="A6" s="5" t="s">
        <v>37</v>
      </c>
      <c r="B6" s="6">
        <v>2</v>
      </c>
      <c r="C6" s="6">
        <v>600</v>
      </c>
      <c r="D6" s="6">
        <v>1</v>
      </c>
    </row>
    <row r="7" spans="1:4" x14ac:dyDescent="0.25">
      <c r="A7" s="5" t="s">
        <v>38</v>
      </c>
      <c r="B7" s="6">
        <v>2</v>
      </c>
      <c r="C7" s="6">
        <v>1300</v>
      </c>
      <c r="D7" s="6">
        <v>1</v>
      </c>
    </row>
    <row r="8" spans="1:4" x14ac:dyDescent="0.25">
      <c r="A8" s="5" t="s">
        <v>35</v>
      </c>
      <c r="B8" s="6">
        <v>3</v>
      </c>
      <c r="C8" s="6">
        <v>1800</v>
      </c>
      <c r="D8" s="6">
        <v>1</v>
      </c>
    </row>
    <row r="9" spans="1:4" x14ac:dyDescent="0.25">
      <c r="A9" s="5" t="s">
        <v>39</v>
      </c>
      <c r="B9" s="6">
        <v>23</v>
      </c>
      <c r="C9" s="6">
        <v>22000</v>
      </c>
      <c r="D9" s="6">
        <v>1</v>
      </c>
    </row>
    <row r="10" spans="1:4" x14ac:dyDescent="0.25">
      <c r="A10" s="5" t="s">
        <v>36</v>
      </c>
      <c r="B10" s="6">
        <v>12</v>
      </c>
      <c r="C10" s="6">
        <v>8200</v>
      </c>
      <c r="D10" s="6">
        <v>2</v>
      </c>
    </row>
    <row r="11" spans="1:4" x14ac:dyDescent="0.25">
      <c r="A11" s="5" t="s">
        <v>65</v>
      </c>
      <c r="B11" s="6">
        <v>9</v>
      </c>
      <c r="C11" s="6"/>
      <c r="D11" s="6"/>
    </row>
    <row r="12" spans="1:4" x14ac:dyDescent="0.25">
      <c r="A12" s="5" t="s">
        <v>66</v>
      </c>
      <c r="B12" s="6">
        <v>9</v>
      </c>
      <c r="C12" s="6">
        <v>8240</v>
      </c>
      <c r="D12" s="6">
        <v>10</v>
      </c>
    </row>
    <row r="14" spans="1:4" x14ac:dyDescent="0.25">
      <c r="B14" t="s">
        <v>71</v>
      </c>
    </row>
    <row r="15" spans="1:4" x14ac:dyDescent="0.25">
      <c r="B15" s="5" t="s">
        <v>70</v>
      </c>
    </row>
    <row r="18" spans="2:2" x14ac:dyDescent="0.25">
      <c r="B18" t="s">
        <v>72</v>
      </c>
    </row>
    <row r="19" spans="2:2" x14ac:dyDescent="0.25">
      <c r="B19"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0ABE1-99A4-4E98-8DE4-7C7E949DB6DC}">
  <dimension ref="A4:E18"/>
  <sheetViews>
    <sheetView workbookViewId="0">
      <selection activeCell="C20" sqref="C20"/>
    </sheetView>
  </sheetViews>
  <sheetFormatPr defaultRowHeight="15" x14ac:dyDescent="0.25"/>
  <cols>
    <col min="1" max="1" width="13.140625" bestFit="1" customWidth="1"/>
    <col min="2" max="2" width="18.5703125" bestFit="1" customWidth="1"/>
    <col min="3" max="3" width="25.7109375" bestFit="1" customWidth="1"/>
    <col min="4" max="4" width="19.7109375" bestFit="1" customWidth="1"/>
    <col min="5" max="5" width="23.85546875" bestFit="1" customWidth="1"/>
  </cols>
  <sheetData>
    <row r="4" spans="1:5" x14ac:dyDescent="0.25">
      <c r="A4" s="4" t="s">
        <v>64</v>
      </c>
      <c r="B4" t="s">
        <v>69</v>
      </c>
      <c r="C4" t="s">
        <v>68</v>
      </c>
      <c r="D4" t="s">
        <v>76</v>
      </c>
      <c r="E4" t="s">
        <v>67</v>
      </c>
    </row>
    <row r="5" spans="1:5" x14ac:dyDescent="0.25">
      <c r="A5" s="5" t="s">
        <v>57</v>
      </c>
      <c r="B5" s="6">
        <v>1</v>
      </c>
      <c r="C5" s="6">
        <v>1300</v>
      </c>
      <c r="D5" s="6">
        <v>1</v>
      </c>
      <c r="E5" s="6">
        <v>2</v>
      </c>
    </row>
    <row r="6" spans="1:5" x14ac:dyDescent="0.25">
      <c r="A6" s="5" t="s">
        <v>55</v>
      </c>
      <c r="B6" s="6">
        <v>2</v>
      </c>
      <c r="C6" s="6">
        <v>8200</v>
      </c>
      <c r="D6" s="6">
        <v>2</v>
      </c>
      <c r="E6" s="6">
        <v>12</v>
      </c>
    </row>
    <row r="7" spans="1:5" x14ac:dyDescent="0.25">
      <c r="A7" s="5" t="s">
        <v>54</v>
      </c>
      <c r="B7" s="6">
        <v>2</v>
      </c>
      <c r="C7" s="6">
        <v>2100</v>
      </c>
      <c r="D7" s="6">
        <v>2</v>
      </c>
      <c r="E7" s="6">
        <v>4</v>
      </c>
    </row>
    <row r="8" spans="1:5" x14ac:dyDescent="0.25">
      <c r="A8" s="5" t="s">
        <v>56</v>
      </c>
      <c r="B8" s="6">
        <v>1</v>
      </c>
      <c r="C8" s="6">
        <v>600</v>
      </c>
      <c r="D8" s="6">
        <v>1</v>
      </c>
      <c r="E8" s="6">
        <v>2</v>
      </c>
    </row>
    <row r="9" spans="1:5" x14ac:dyDescent="0.25">
      <c r="A9" s="5" t="s">
        <v>53</v>
      </c>
      <c r="B9" s="6">
        <v>3</v>
      </c>
      <c r="C9" s="6">
        <v>12633.333333333334</v>
      </c>
      <c r="D9" s="6">
        <v>3</v>
      </c>
      <c r="E9" s="6">
        <v>10.333333333333334</v>
      </c>
    </row>
    <row r="10" spans="1:5" x14ac:dyDescent="0.25">
      <c r="A10" s="5" t="s">
        <v>58</v>
      </c>
      <c r="B10" s="6">
        <v>1</v>
      </c>
      <c r="C10" s="6">
        <v>22000</v>
      </c>
      <c r="D10" s="6">
        <v>1</v>
      </c>
      <c r="E10" s="6">
        <v>23</v>
      </c>
    </row>
    <row r="11" spans="1:5" x14ac:dyDescent="0.25">
      <c r="A11" s="5" t="s">
        <v>65</v>
      </c>
      <c r="B11" s="6"/>
      <c r="C11" s="6"/>
      <c r="D11" s="6"/>
      <c r="E11" s="6">
        <v>9</v>
      </c>
    </row>
    <row r="12" spans="1:5" x14ac:dyDescent="0.25">
      <c r="A12" s="5" t="s">
        <v>66</v>
      </c>
      <c r="B12" s="6">
        <v>10</v>
      </c>
      <c r="C12" s="6">
        <v>8240</v>
      </c>
      <c r="D12" s="6">
        <v>10</v>
      </c>
      <c r="E12" s="6">
        <v>9</v>
      </c>
    </row>
    <row r="14" spans="1:5" x14ac:dyDescent="0.25">
      <c r="B14" t="s">
        <v>73</v>
      </c>
    </row>
    <row r="15" spans="1:5" x14ac:dyDescent="0.25">
      <c r="B15" t="s">
        <v>74</v>
      </c>
    </row>
    <row r="17" spans="2:2" x14ac:dyDescent="0.25">
      <c r="B17" t="s">
        <v>75</v>
      </c>
    </row>
    <row r="18" spans="2:2" x14ac:dyDescent="0.25">
      <c r="B18"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BDB73-EE6C-43E0-893B-9E82B4065EAD}">
  <dimension ref="A3:B15"/>
  <sheetViews>
    <sheetView workbookViewId="0">
      <selection activeCell="A3" sqref="A3"/>
    </sheetView>
  </sheetViews>
  <sheetFormatPr defaultRowHeight="15" x14ac:dyDescent="0.25"/>
  <cols>
    <col min="1" max="1" width="13.140625" bestFit="1" customWidth="1"/>
    <col min="2" max="2" width="25.7109375" bestFit="1" customWidth="1"/>
  </cols>
  <sheetData>
    <row r="3" spans="1:2" x14ac:dyDescent="0.25">
      <c r="A3" s="4" t="s">
        <v>64</v>
      </c>
      <c r="B3" t="s">
        <v>68</v>
      </c>
    </row>
    <row r="4" spans="1:2" x14ac:dyDescent="0.25">
      <c r="A4" s="5" t="s">
        <v>49</v>
      </c>
      <c r="B4" s="6">
        <v>8800</v>
      </c>
    </row>
    <row r="5" spans="1:2" x14ac:dyDescent="0.25">
      <c r="A5" s="5" t="s">
        <v>44</v>
      </c>
      <c r="B5" s="6">
        <v>9400</v>
      </c>
    </row>
    <row r="6" spans="1:2" x14ac:dyDescent="0.25">
      <c r="A6" s="5" t="s">
        <v>48</v>
      </c>
      <c r="B6" s="6">
        <v>2400</v>
      </c>
    </row>
    <row r="7" spans="1:2" x14ac:dyDescent="0.25">
      <c r="A7" s="5" t="s">
        <v>45</v>
      </c>
      <c r="B7" s="6">
        <v>600</v>
      </c>
    </row>
    <row r="8" spans="1:2" x14ac:dyDescent="0.25">
      <c r="A8" s="5" t="s">
        <v>43</v>
      </c>
      <c r="B8" s="6">
        <v>7600</v>
      </c>
    </row>
    <row r="9" spans="1:2" x14ac:dyDescent="0.25">
      <c r="A9" s="5" t="s">
        <v>41</v>
      </c>
      <c r="B9" s="6">
        <v>12500</v>
      </c>
    </row>
    <row r="10" spans="1:2" x14ac:dyDescent="0.25">
      <c r="A10" s="5" t="s">
        <v>47</v>
      </c>
      <c r="B10" s="6">
        <v>22000</v>
      </c>
    </row>
    <row r="11" spans="1:2" x14ac:dyDescent="0.25">
      <c r="A11" s="5" t="s">
        <v>42</v>
      </c>
      <c r="B11" s="6">
        <v>1800</v>
      </c>
    </row>
    <row r="12" spans="1:2" x14ac:dyDescent="0.25">
      <c r="A12" s="5" t="s">
        <v>46</v>
      </c>
      <c r="B12" s="6">
        <v>1300</v>
      </c>
    </row>
    <row r="13" spans="1:2" x14ac:dyDescent="0.25">
      <c r="A13" s="5" t="s">
        <v>50</v>
      </c>
      <c r="B13" s="6">
        <v>16000</v>
      </c>
    </row>
    <row r="14" spans="1:2" x14ac:dyDescent="0.25">
      <c r="A14" s="5" t="s">
        <v>65</v>
      </c>
      <c r="B14" s="6"/>
    </row>
    <row r="15" spans="1:2" x14ac:dyDescent="0.25">
      <c r="A15" s="5" t="s">
        <v>66</v>
      </c>
      <c r="B15" s="6">
        <v>8240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E01D3-BE42-46CC-93A4-AE5B1693EA64}">
  <dimension ref="A3:C12"/>
  <sheetViews>
    <sheetView workbookViewId="0">
      <selection activeCell="P12" sqref="P12"/>
    </sheetView>
  </sheetViews>
  <sheetFormatPr defaultRowHeight="15" x14ac:dyDescent="0.25"/>
  <cols>
    <col min="1" max="1" width="13.7109375" bestFit="1" customWidth="1"/>
    <col min="2" max="2" width="18.5703125" bestFit="1" customWidth="1"/>
    <col min="3" max="3" width="25.7109375" bestFit="1" customWidth="1"/>
  </cols>
  <sheetData>
    <row r="3" spans="1:3" x14ac:dyDescent="0.25">
      <c r="A3" s="4" t="s">
        <v>64</v>
      </c>
      <c r="B3" t="s">
        <v>69</v>
      </c>
      <c r="C3" t="s">
        <v>68</v>
      </c>
    </row>
    <row r="4" spans="1:3" x14ac:dyDescent="0.25">
      <c r="A4" s="5" t="s">
        <v>34</v>
      </c>
      <c r="B4" s="6">
        <v>3</v>
      </c>
      <c r="C4" s="6">
        <v>12633.333333333334</v>
      </c>
    </row>
    <row r="5" spans="1:3" x14ac:dyDescent="0.25">
      <c r="A5" s="5" t="s">
        <v>40</v>
      </c>
      <c r="B5" s="6">
        <v>1</v>
      </c>
      <c r="C5" s="6">
        <v>2400</v>
      </c>
    </row>
    <row r="6" spans="1:3" x14ac:dyDescent="0.25">
      <c r="A6" s="5" t="s">
        <v>37</v>
      </c>
      <c r="B6" s="6">
        <v>1</v>
      </c>
      <c r="C6" s="6">
        <v>600</v>
      </c>
    </row>
    <row r="7" spans="1:3" x14ac:dyDescent="0.25">
      <c r="A7" s="5" t="s">
        <v>38</v>
      </c>
      <c r="B7" s="6">
        <v>1</v>
      </c>
      <c r="C7" s="6">
        <v>1300</v>
      </c>
    </row>
    <row r="8" spans="1:3" x14ac:dyDescent="0.25">
      <c r="A8" s="5" t="s">
        <v>35</v>
      </c>
      <c r="B8" s="6">
        <v>1</v>
      </c>
      <c r="C8" s="6">
        <v>1800</v>
      </c>
    </row>
    <row r="9" spans="1:3" x14ac:dyDescent="0.25">
      <c r="A9" s="5" t="s">
        <v>39</v>
      </c>
      <c r="B9" s="6">
        <v>1</v>
      </c>
      <c r="C9" s="6">
        <v>22000</v>
      </c>
    </row>
    <row r="10" spans="1:3" x14ac:dyDescent="0.25">
      <c r="A10" s="5" t="s">
        <v>36</v>
      </c>
      <c r="B10" s="6">
        <v>2</v>
      </c>
      <c r="C10" s="6">
        <v>8200</v>
      </c>
    </row>
    <row r="11" spans="1:3" x14ac:dyDescent="0.25">
      <c r="A11" s="5" t="s">
        <v>65</v>
      </c>
      <c r="B11" s="6"/>
      <c r="C11" s="6"/>
    </row>
    <row r="12" spans="1:3" x14ac:dyDescent="0.25">
      <c r="A12" s="5" t="s">
        <v>66</v>
      </c>
      <c r="B12" s="6">
        <v>10</v>
      </c>
      <c r="C12" s="6">
        <v>8240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
  <sheetViews>
    <sheetView tabSelected="1" workbookViewId="0">
      <selection activeCell="F20" sqref="F20"/>
    </sheetView>
  </sheetViews>
  <sheetFormatPr defaultRowHeight="15" x14ac:dyDescent="0.25"/>
  <cols>
    <col min="2" max="2" width="12.85546875" bestFit="1" customWidth="1"/>
    <col min="5" max="5" width="13.7109375" bestFit="1" customWidth="1"/>
    <col min="6" max="6" width="12.42578125" bestFit="1" customWidth="1"/>
    <col min="7" max="8" width="18.28515625" bestFit="1" customWidth="1"/>
    <col min="9" max="9" width="11.42578125" bestFit="1" customWidth="1"/>
    <col min="10" max="10" width="12" bestFit="1" customWidth="1"/>
    <col min="11" max="11" width="15.28515625" bestFit="1" customWidth="1"/>
    <col min="12" max="12" width="16.28515625" customWidth="1"/>
    <col min="13" max="13" width="13.5703125" bestFit="1" customWidth="1"/>
    <col min="14" max="14" width="13.85546875"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3" t="s">
        <v>61</v>
      </c>
      <c r="N1" s="3" t="s">
        <v>62</v>
      </c>
      <c r="O1" s="3" t="s">
        <v>63</v>
      </c>
    </row>
    <row r="2" spans="1:15" x14ac:dyDescent="0.25">
      <c r="A2" t="s">
        <v>12</v>
      </c>
      <c r="B2" t="s">
        <v>22</v>
      </c>
      <c r="C2" t="s">
        <v>32</v>
      </c>
      <c r="D2">
        <v>68</v>
      </c>
      <c r="E2" t="s">
        <v>34</v>
      </c>
      <c r="F2" t="s">
        <v>41</v>
      </c>
      <c r="G2" s="2">
        <v>44931</v>
      </c>
      <c r="H2" s="2">
        <v>44941</v>
      </c>
      <c r="I2" t="s">
        <v>51</v>
      </c>
      <c r="J2" t="s">
        <v>53</v>
      </c>
      <c r="K2">
        <v>12500</v>
      </c>
      <c r="L2" t="s">
        <v>59</v>
      </c>
      <c r="M2">
        <f>H2-G2</f>
        <v>10</v>
      </c>
      <c r="N2">
        <f>COUNTIF(I2:I11,"Yes")/COUNTA(I2:I11)</f>
        <v>0.3</v>
      </c>
      <c r="O2">
        <f>AVERAGE(K2:K11)</f>
        <v>8240</v>
      </c>
    </row>
    <row r="3" spans="1:15" x14ac:dyDescent="0.25">
      <c r="A3" t="s">
        <v>13</v>
      </c>
      <c r="B3" t="s">
        <v>23</v>
      </c>
      <c r="C3" t="s">
        <v>33</v>
      </c>
      <c r="D3">
        <v>34</v>
      </c>
      <c r="E3" t="s">
        <v>35</v>
      </c>
      <c r="F3" t="s">
        <v>42</v>
      </c>
      <c r="G3" s="2">
        <v>44936</v>
      </c>
      <c r="H3" s="2">
        <v>44939</v>
      </c>
      <c r="I3" t="s">
        <v>51</v>
      </c>
      <c r="J3" t="s">
        <v>54</v>
      </c>
      <c r="K3">
        <v>1800</v>
      </c>
      <c r="L3" t="s">
        <v>59</v>
      </c>
      <c r="M3">
        <f t="shared" ref="M3:M11" si="0">H3-G3</f>
        <v>3</v>
      </c>
    </row>
    <row r="4" spans="1:15" x14ac:dyDescent="0.25">
      <c r="A4" t="s">
        <v>14</v>
      </c>
      <c r="B4" t="s">
        <v>24</v>
      </c>
      <c r="C4" t="s">
        <v>32</v>
      </c>
      <c r="D4">
        <v>55</v>
      </c>
      <c r="E4" t="s">
        <v>36</v>
      </c>
      <c r="F4" t="s">
        <v>43</v>
      </c>
      <c r="G4" s="2">
        <v>44937</v>
      </c>
      <c r="H4" s="2">
        <v>44951</v>
      </c>
      <c r="I4" t="s">
        <v>52</v>
      </c>
      <c r="J4" t="s">
        <v>55</v>
      </c>
      <c r="K4">
        <v>7600</v>
      </c>
      <c r="L4" t="s">
        <v>59</v>
      </c>
      <c r="M4">
        <f t="shared" si="0"/>
        <v>14</v>
      </c>
    </row>
    <row r="5" spans="1:15" x14ac:dyDescent="0.25">
      <c r="A5" t="s">
        <v>15</v>
      </c>
      <c r="B5" t="s">
        <v>25</v>
      </c>
      <c r="C5" t="s">
        <v>33</v>
      </c>
      <c r="D5">
        <v>72</v>
      </c>
      <c r="E5" t="s">
        <v>34</v>
      </c>
      <c r="F5" t="s">
        <v>44</v>
      </c>
      <c r="G5" s="2">
        <v>44960</v>
      </c>
      <c r="H5" s="2">
        <v>44967</v>
      </c>
      <c r="I5" t="s">
        <v>51</v>
      </c>
      <c r="J5" t="s">
        <v>53</v>
      </c>
      <c r="K5">
        <v>9400</v>
      </c>
      <c r="L5" t="s">
        <v>59</v>
      </c>
      <c r="M5">
        <f t="shared" si="0"/>
        <v>7</v>
      </c>
    </row>
    <row r="6" spans="1:15" x14ac:dyDescent="0.25">
      <c r="A6" t="s">
        <v>16</v>
      </c>
      <c r="B6" t="s">
        <v>26</v>
      </c>
      <c r="C6" t="s">
        <v>32</v>
      </c>
      <c r="D6">
        <v>45</v>
      </c>
      <c r="E6" t="s">
        <v>37</v>
      </c>
      <c r="F6" t="s">
        <v>45</v>
      </c>
      <c r="G6" s="2">
        <v>44964</v>
      </c>
      <c r="H6" s="2">
        <v>44966</v>
      </c>
      <c r="I6" t="s">
        <v>51</v>
      </c>
      <c r="J6" t="s">
        <v>56</v>
      </c>
      <c r="K6">
        <v>600</v>
      </c>
      <c r="L6" t="s">
        <v>59</v>
      </c>
      <c r="M6">
        <f t="shared" si="0"/>
        <v>2</v>
      </c>
    </row>
    <row r="7" spans="1:15" x14ac:dyDescent="0.25">
      <c r="A7" t="s">
        <v>17</v>
      </c>
      <c r="B7" t="s">
        <v>27</v>
      </c>
      <c r="C7" t="s">
        <v>33</v>
      </c>
      <c r="D7">
        <v>27</v>
      </c>
      <c r="E7" t="s">
        <v>38</v>
      </c>
      <c r="F7" t="s">
        <v>46</v>
      </c>
      <c r="G7" s="2">
        <v>44967</v>
      </c>
      <c r="H7" s="2">
        <v>44969</v>
      </c>
      <c r="I7" t="s">
        <v>51</v>
      </c>
      <c r="J7" t="s">
        <v>57</v>
      </c>
      <c r="K7">
        <v>1300</v>
      </c>
      <c r="L7" t="s">
        <v>59</v>
      </c>
      <c r="M7">
        <f t="shared" si="0"/>
        <v>2</v>
      </c>
    </row>
    <row r="8" spans="1:15" x14ac:dyDescent="0.25">
      <c r="A8" t="s">
        <v>18</v>
      </c>
      <c r="B8" t="s">
        <v>28</v>
      </c>
      <c r="C8" t="s">
        <v>32</v>
      </c>
      <c r="D8">
        <v>61</v>
      </c>
      <c r="E8" t="s">
        <v>39</v>
      </c>
      <c r="F8" t="s">
        <v>47</v>
      </c>
      <c r="G8" s="2">
        <v>44972</v>
      </c>
      <c r="H8" s="2">
        <v>44995</v>
      </c>
      <c r="I8" t="s">
        <v>52</v>
      </c>
      <c r="J8" t="s">
        <v>58</v>
      </c>
      <c r="K8">
        <v>22000</v>
      </c>
      <c r="L8" t="s">
        <v>60</v>
      </c>
      <c r="M8">
        <f t="shared" si="0"/>
        <v>23</v>
      </c>
    </row>
    <row r="9" spans="1:15" x14ac:dyDescent="0.25">
      <c r="A9" t="s">
        <v>19</v>
      </c>
      <c r="B9" t="s">
        <v>29</v>
      </c>
      <c r="C9" t="s">
        <v>33</v>
      </c>
      <c r="D9">
        <v>50</v>
      </c>
      <c r="E9" t="s">
        <v>40</v>
      </c>
      <c r="F9" t="s">
        <v>48</v>
      </c>
      <c r="G9" s="2">
        <v>44974</v>
      </c>
      <c r="H9" s="2">
        <v>44979</v>
      </c>
      <c r="I9" t="s">
        <v>51</v>
      </c>
      <c r="J9" t="s">
        <v>54</v>
      </c>
      <c r="K9">
        <v>2400</v>
      </c>
      <c r="L9" t="s">
        <v>59</v>
      </c>
      <c r="M9">
        <f t="shared" si="0"/>
        <v>5</v>
      </c>
    </row>
    <row r="10" spans="1:15" x14ac:dyDescent="0.25">
      <c r="A10" t="s">
        <v>20</v>
      </c>
      <c r="B10" t="s">
        <v>30</v>
      </c>
      <c r="C10" t="s">
        <v>32</v>
      </c>
      <c r="D10">
        <v>38</v>
      </c>
      <c r="E10" t="s">
        <v>36</v>
      </c>
      <c r="F10" t="s">
        <v>49</v>
      </c>
      <c r="G10" s="2">
        <v>44977</v>
      </c>
      <c r="H10" s="2">
        <v>44987</v>
      </c>
      <c r="I10" t="s">
        <v>51</v>
      </c>
      <c r="J10" t="s">
        <v>55</v>
      </c>
      <c r="K10">
        <v>8800</v>
      </c>
      <c r="L10" t="s">
        <v>59</v>
      </c>
      <c r="M10">
        <f t="shared" si="0"/>
        <v>10</v>
      </c>
    </row>
    <row r="11" spans="1:15" x14ac:dyDescent="0.25">
      <c r="A11" t="s">
        <v>21</v>
      </c>
      <c r="B11" t="s">
        <v>31</v>
      </c>
      <c r="C11" t="s">
        <v>33</v>
      </c>
      <c r="D11">
        <v>63</v>
      </c>
      <c r="E11" t="s">
        <v>34</v>
      </c>
      <c r="F11" t="s">
        <v>50</v>
      </c>
      <c r="G11" s="2">
        <v>44986</v>
      </c>
      <c r="H11" s="2">
        <v>45000</v>
      </c>
      <c r="I11" t="s">
        <v>52</v>
      </c>
      <c r="J11" t="s">
        <v>53</v>
      </c>
      <c r="K11">
        <v>16000</v>
      </c>
      <c r="L11" t="s">
        <v>59</v>
      </c>
      <c r="M11">
        <f t="shared" si="0"/>
        <v>14</v>
      </c>
    </row>
    <row r="13" spans="1:15" x14ac:dyDescent="0.25">
      <c r="M13">
        <f>AVERAGE(M2:M11)</f>
        <v>9</v>
      </c>
    </row>
  </sheetData>
  <conditionalFormatting sqref="M1:M11">
    <cfRule type="cellIs" dxfId="6" priority="4" operator="greaterThan">
      <formula>10</formula>
    </cfRule>
  </conditionalFormatting>
  <conditionalFormatting sqref="K1:K11">
    <cfRule type="cellIs" dxfId="5" priority="3" operator="greaterThan">
      <formula>10000</formula>
    </cfRule>
  </conditionalFormatting>
  <conditionalFormatting sqref="I1:I11">
    <cfRule type="containsText" dxfId="0" priority="2" operator="containsText" text="Yes">
      <formula>NOT(ISERROR(SEARCH("Yes",I1)))</formula>
    </cfRule>
    <cfRule type="containsText" dxfId="1" priority="1" operator="containsText" text="No">
      <formula>NOT(ISERROR(SEARCH("No",I1)))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BDE91-26E7-4A50-9E5E-57095DE145CA}">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8A867-871A-4A82-A5EB-6622B1E378B6}">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Department Summary</vt:lpstr>
      <vt:lpstr> Doctor Performance</vt:lpstr>
      <vt:lpstr>Diagnosis Cost</vt:lpstr>
      <vt:lpstr>Add Slicers</vt:lpstr>
      <vt:lpstr>Sheet1</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2025-04-24T08:59:41Z</dcterms:created>
  <dcterms:modified xsi:type="dcterms:W3CDTF">2025-04-24T13:49:16Z</dcterms:modified>
</cp:coreProperties>
</file>