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Data Science Course\Finance Project\YouTube bank loan\"/>
    </mc:Choice>
  </mc:AlternateContent>
  <xr:revisionPtr revIDLastSave="0" documentId="13_ncr:1_{E0471066-4DAF-4DB8-A85C-6CB868F7971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lient Detai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2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L2" i="1"/>
  <c r="O2" i="1" s="1"/>
  <c r="L3" i="1"/>
  <c r="O3" i="1" s="1"/>
  <c r="L4" i="1"/>
  <c r="O4" i="1" s="1"/>
  <c r="L5" i="1"/>
  <c r="O5" i="1" s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L98" i="1"/>
  <c r="O98" i="1" s="1"/>
  <c r="L99" i="1"/>
  <c r="O99" i="1" s="1"/>
  <c r="L100" i="1"/>
  <c r="O100" i="1" s="1"/>
  <c r="L101" i="1"/>
  <c r="O101" i="1" s="1"/>
  <c r="L102" i="1"/>
  <c r="O102" i="1" s="1"/>
  <c r="L103" i="1"/>
  <c r="O103" i="1" s="1"/>
  <c r="L104" i="1"/>
  <c r="O104" i="1" s="1"/>
  <c r="L105" i="1"/>
  <c r="O105" i="1" s="1"/>
  <c r="L106" i="1"/>
  <c r="O106" i="1" s="1"/>
  <c r="L107" i="1"/>
  <c r="O107" i="1" s="1"/>
  <c r="L108" i="1"/>
  <c r="O108" i="1" s="1"/>
  <c r="L109" i="1"/>
  <c r="O109" i="1" s="1"/>
  <c r="L110" i="1"/>
  <c r="O110" i="1" s="1"/>
  <c r="L111" i="1"/>
  <c r="O111" i="1" s="1"/>
  <c r="L112" i="1"/>
  <c r="O112" i="1" s="1"/>
  <c r="L113" i="1"/>
  <c r="O113" i="1" s="1"/>
  <c r="L114" i="1"/>
  <c r="O114" i="1" s="1"/>
  <c r="L115" i="1"/>
  <c r="O115" i="1" s="1"/>
  <c r="L116" i="1"/>
  <c r="O116" i="1" s="1"/>
  <c r="L117" i="1"/>
  <c r="O117" i="1" s="1"/>
  <c r="L118" i="1"/>
  <c r="O118" i="1" s="1"/>
  <c r="L119" i="1"/>
  <c r="O119" i="1" s="1"/>
  <c r="L120" i="1"/>
  <c r="O120" i="1" s="1"/>
  <c r="L121" i="1"/>
  <c r="O121" i="1" s="1"/>
  <c r="L122" i="1"/>
  <c r="O122" i="1" s="1"/>
  <c r="L123" i="1"/>
  <c r="O123" i="1" s="1"/>
  <c r="L124" i="1"/>
  <c r="O124" i="1" s="1"/>
  <c r="L125" i="1"/>
  <c r="O125" i="1" s="1"/>
  <c r="L126" i="1"/>
  <c r="O126" i="1" s="1"/>
  <c r="L127" i="1"/>
  <c r="O127" i="1" s="1"/>
  <c r="L128" i="1"/>
  <c r="O128" i="1" s="1"/>
  <c r="L129" i="1"/>
  <c r="O129" i="1" s="1"/>
  <c r="L130" i="1"/>
  <c r="O130" i="1" s="1"/>
  <c r="L131" i="1"/>
  <c r="O131" i="1" s="1"/>
  <c r="L132" i="1"/>
  <c r="O132" i="1" s="1"/>
  <c r="L133" i="1"/>
  <c r="O133" i="1" s="1"/>
  <c r="L134" i="1"/>
  <c r="O134" i="1" s="1"/>
  <c r="L135" i="1"/>
  <c r="O135" i="1" s="1"/>
  <c r="L136" i="1"/>
  <c r="O136" i="1" s="1"/>
  <c r="L137" i="1"/>
  <c r="O137" i="1" s="1"/>
  <c r="L138" i="1"/>
  <c r="O138" i="1" s="1"/>
  <c r="L139" i="1"/>
  <c r="O139" i="1" s="1"/>
  <c r="L140" i="1"/>
  <c r="O140" i="1" s="1"/>
  <c r="L141" i="1"/>
  <c r="O141" i="1" s="1"/>
  <c r="L142" i="1"/>
  <c r="O142" i="1" s="1"/>
  <c r="L143" i="1"/>
  <c r="O143" i="1" s="1"/>
  <c r="L144" i="1"/>
  <c r="O144" i="1" s="1"/>
  <c r="L145" i="1"/>
  <c r="O145" i="1" s="1"/>
  <c r="L146" i="1"/>
  <c r="O146" i="1" s="1"/>
  <c r="L147" i="1"/>
  <c r="O147" i="1" s="1"/>
  <c r="L148" i="1"/>
  <c r="O148" i="1" s="1"/>
  <c r="L149" i="1"/>
  <c r="O149" i="1" s="1"/>
  <c r="L150" i="1"/>
  <c r="O150" i="1" s="1"/>
  <c r="L151" i="1"/>
  <c r="O151" i="1" s="1"/>
  <c r="L152" i="1"/>
  <c r="O152" i="1" s="1"/>
  <c r="L153" i="1"/>
  <c r="O153" i="1" s="1"/>
  <c r="L154" i="1"/>
  <c r="O154" i="1" s="1"/>
  <c r="L155" i="1"/>
  <c r="O155" i="1" s="1"/>
  <c r="L156" i="1"/>
  <c r="O156" i="1" s="1"/>
  <c r="L157" i="1"/>
  <c r="O157" i="1" s="1"/>
  <c r="L158" i="1"/>
  <c r="O158" i="1" s="1"/>
  <c r="L159" i="1"/>
  <c r="O159" i="1" s="1"/>
  <c r="L160" i="1"/>
  <c r="O160" i="1" s="1"/>
  <c r="L161" i="1"/>
  <c r="O161" i="1" s="1"/>
  <c r="L162" i="1"/>
  <c r="O162" i="1" s="1"/>
  <c r="L163" i="1"/>
  <c r="O163" i="1" s="1"/>
  <c r="L164" i="1"/>
  <c r="O164" i="1" s="1"/>
  <c r="L165" i="1"/>
  <c r="O165" i="1" s="1"/>
  <c r="L166" i="1"/>
  <c r="O166" i="1" s="1"/>
  <c r="L167" i="1"/>
  <c r="O167" i="1" s="1"/>
  <c r="L168" i="1"/>
  <c r="O168" i="1" s="1"/>
  <c r="L169" i="1"/>
  <c r="O169" i="1" s="1"/>
  <c r="L170" i="1"/>
  <c r="O170" i="1" s="1"/>
  <c r="L171" i="1"/>
  <c r="O171" i="1" s="1"/>
  <c r="L172" i="1"/>
  <c r="O172" i="1" s="1"/>
  <c r="L173" i="1"/>
  <c r="O173" i="1" s="1"/>
  <c r="L174" i="1"/>
  <c r="O174" i="1" s="1"/>
  <c r="L175" i="1"/>
  <c r="O175" i="1" s="1"/>
  <c r="L176" i="1"/>
  <c r="O176" i="1" s="1"/>
  <c r="L177" i="1"/>
  <c r="O177" i="1" s="1"/>
  <c r="L178" i="1"/>
  <c r="O178" i="1" s="1"/>
  <c r="L179" i="1"/>
  <c r="O179" i="1" s="1"/>
  <c r="L180" i="1"/>
  <c r="O180" i="1" s="1"/>
  <c r="L181" i="1"/>
  <c r="O181" i="1" s="1"/>
  <c r="L182" i="1"/>
  <c r="O182" i="1" s="1"/>
  <c r="L183" i="1"/>
  <c r="O183" i="1" s="1"/>
  <c r="L184" i="1"/>
  <c r="O184" i="1" s="1"/>
  <c r="L185" i="1"/>
  <c r="O185" i="1" s="1"/>
  <c r="L186" i="1"/>
  <c r="O186" i="1" s="1"/>
  <c r="L187" i="1"/>
  <c r="O187" i="1" s="1"/>
  <c r="L188" i="1"/>
  <c r="O188" i="1" s="1"/>
  <c r="L189" i="1"/>
  <c r="O189" i="1" s="1"/>
  <c r="L190" i="1"/>
  <c r="O190" i="1" s="1"/>
  <c r="L191" i="1"/>
  <c r="O191" i="1" s="1"/>
  <c r="L192" i="1"/>
  <c r="O192" i="1" s="1"/>
  <c r="L193" i="1"/>
  <c r="O193" i="1" s="1"/>
  <c r="L194" i="1"/>
  <c r="O194" i="1" s="1"/>
  <c r="L195" i="1"/>
  <c r="O195" i="1" s="1"/>
  <c r="L196" i="1"/>
  <c r="O196" i="1" s="1"/>
  <c r="L197" i="1"/>
  <c r="O197" i="1" s="1"/>
  <c r="L198" i="1"/>
  <c r="O198" i="1" s="1"/>
  <c r="L199" i="1"/>
  <c r="O199" i="1" s="1"/>
  <c r="L200" i="1"/>
  <c r="O200" i="1" s="1"/>
  <c r="L201" i="1"/>
  <c r="O201" i="1" s="1"/>
  <c r="L202" i="1"/>
  <c r="O202" i="1" s="1"/>
  <c r="L203" i="1"/>
  <c r="O203" i="1" s="1"/>
  <c r="L204" i="1"/>
  <c r="O204" i="1" s="1"/>
  <c r="L205" i="1"/>
  <c r="O205" i="1" s="1"/>
  <c r="L206" i="1"/>
  <c r="O206" i="1" s="1"/>
  <c r="L207" i="1"/>
  <c r="O207" i="1" s="1"/>
  <c r="L208" i="1"/>
  <c r="O208" i="1" s="1"/>
  <c r="L209" i="1"/>
  <c r="O209" i="1" s="1"/>
  <c r="L210" i="1"/>
  <c r="O210" i="1" s="1"/>
  <c r="L211" i="1"/>
  <c r="O211" i="1" s="1"/>
  <c r="L212" i="1"/>
  <c r="O212" i="1" s="1"/>
  <c r="L213" i="1"/>
  <c r="O213" i="1" s="1"/>
  <c r="L214" i="1"/>
  <c r="O214" i="1" s="1"/>
  <c r="L215" i="1"/>
  <c r="O215" i="1" s="1"/>
  <c r="L216" i="1"/>
  <c r="O216" i="1" s="1"/>
  <c r="L217" i="1"/>
  <c r="O217" i="1" s="1"/>
  <c r="L218" i="1"/>
  <c r="O218" i="1" s="1"/>
  <c r="L219" i="1"/>
  <c r="O219" i="1" s="1"/>
  <c r="L220" i="1"/>
  <c r="O220" i="1" s="1"/>
  <c r="L221" i="1"/>
  <c r="O221" i="1" s="1"/>
  <c r="L222" i="1"/>
  <c r="O222" i="1" s="1"/>
  <c r="L223" i="1"/>
  <c r="O223" i="1" s="1"/>
  <c r="L224" i="1"/>
  <c r="O224" i="1" s="1"/>
  <c r="L225" i="1"/>
  <c r="O225" i="1" s="1"/>
  <c r="L226" i="1"/>
  <c r="O226" i="1" s="1"/>
  <c r="L227" i="1"/>
  <c r="O227" i="1" s="1"/>
  <c r="L228" i="1"/>
  <c r="O228" i="1" s="1"/>
  <c r="L229" i="1"/>
  <c r="O229" i="1" s="1"/>
  <c r="L230" i="1"/>
  <c r="O230" i="1" s="1"/>
  <c r="L231" i="1"/>
  <c r="O231" i="1" s="1"/>
  <c r="L232" i="1"/>
  <c r="O232" i="1" s="1"/>
  <c r="L233" i="1"/>
  <c r="O233" i="1" s="1"/>
  <c r="L234" i="1"/>
  <c r="O234" i="1" s="1"/>
  <c r="L235" i="1"/>
  <c r="O235" i="1" s="1"/>
  <c r="L236" i="1"/>
  <c r="O236" i="1" s="1"/>
  <c r="L237" i="1"/>
  <c r="O237" i="1" s="1"/>
  <c r="L238" i="1"/>
  <c r="O238" i="1" s="1"/>
  <c r="L239" i="1"/>
  <c r="O239" i="1" s="1"/>
  <c r="L240" i="1"/>
  <c r="O240" i="1" s="1"/>
  <c r="L241" i="1"/>
  <c r="O241" i="1" s="1"/>
  <c r="L242" i="1"/>
  <c r="O242" i="1" s="1"/>
  <c r="L243" i="1"/>
  <c r="O243" i="1" s="1"/>
  <c r="L244" i="1"/>
  <c r="O244" i="1" s="1"/>
  <c r="L245" i="1"/>
  <c r="O245" i="1" s="1"/>
  <c r="L246" i="1"/>
  <c r="O246" i="1" s="1"/>
  <c r="L247" i="1"/>
  <c r="O247" i="1" s="1"/>
  <c r="L248" i="1"/>
  <c r="O248" i="1" s="1"/>
  <c r="L249" i="1"/>
  <c r="O249" i="1" s="1"/>
  <c r="L250" i="1"/>
  <c r="O250" i="1" s="1"/>
  <c r="L251" i="1"/>
  <c r="O251" i="1" s="1"/>
  <c r="L252" i="1"/>
  <c r="O252" i="1" s="1"/>
  <c r="L253" i="1"/>
  <c r="O253" i="1" s="1"/>
  <c r="L254" i="1"/>
  <c r="O254" i="1" s="1"/>
  <c r="L255" i="1"/>
  <c r="O255" i="1" s="1"/>
  <c r="L256" i="1"/>
  <c r="O256" i="1" s="1"/>
  <c r="L257" i="1"/>
  <c r="O257" i="1" s="1"/>
  <c r="L258" i="1"/>
  <c r="O258" i="1" s="1"/>
  <c r="L259" i="1"/>
  <c r="O259" i="1" s="1"/>
  <c r="L260" i="1"/>
  <c r="O260" i="1" s="1"/>
  <c r="L261" i="1"/>
  <c r="O261" i="1" s="1"/>
  <c r="L262" i="1"/>
  <c r="O262" i="1" s="1"/>
  <c r="L263" i="1"/>
  <c r="O263" i="1" s="1"/>
  <c r="L264" i="1"/>
  <c r="O264" i="1" s="1"/>
  <c r="L265" i="1"/>
  <c r="O265" i="1" s="1"/>
  <c r="L266" i="1"/>
  <c r="O266" i="1" s="1"/>
  <c r="L267" i="1"/>
  <c r="O267" i="1" s="1"/>
  <c r="L268" i="1"/>
  <c r="O268" i="1" s="1"/>
  <c r="L269" i="1"/>
  <c r="O269" i="1" s="1"/>
  <c r="L270" i="1"/>
  <c r="O270" i="1" s="1"/>
  <c r="L271" i="1"/>
  <c r="O271" i="1" s="1"/>
  <c r="L272" i="1"/>
  <c r="O272" i="1" s="1"/>
  <c r="L273" i="1"/>
  <c r="O273" i="1" s="1"/>
  <c r="L274" i="1"/>
  <c r="O274" i="1" s="1"/>
  <c r="L275" i="1"/>
  <c r="O275" i="1" s="1"/>
  <c r="L276" i="1"/>
  <c r="O276" i="1" s="1"/>
  <c r="L277" i="1"/>
  <c r="O277" i="1" s="1"/>
  <c r="L278" i="1"/>
  <c r="O278" i="1" s="1"/>
  <c r="L279" i="1"/>
  <c r="O279" i="1" s="1"/>
  <c r="L280" i="1"/>
  <c r="O280" i="1" s="1"/>
  <c r="L281" i="1"/>
  <c r="O281" i="1" s="1"/>
  <c r="L282" i="1"/>
  <c r="O282" i="1" s="1"/>
  <c r="L283" i="1"/>
  <c r="O283" i="1" s="1"/>
  <c r="L284" i="1"/>
  <c r="O284" i="1" s="1"/>
  <c r="L285" i="1"/>
  <c r="O285" i="1" s="1"/>
  <c r="L286" i="1"/>
  <c r="O286" i="1" s="1"/>
  <c r="L287" i="1"/>
  <c r="O287" i="1" s="1"/>
  <c r="L288" i="1"/>
  <c r="O288" i="1" s="1"/>
  <c r="L289" i="1"/>
  <c r="O289" i="1" s="1"/>
  <c r="L290" i="1"/>
  <c r="O290" i="1" s="1"/>
  <c r="L291" i="1"/>
  <c r="O291" i="1" s="1"/>
  <c r="L292" i="1"/>
  <c r="O292" i="1" s="1"/>
  <c r="L293" i="1"/>
  <c r="O293" i="1" s="1"/>
  <c r="L294" i="1"/>
  <c r="O294" i="1" s="1"/>
  <c r="L295" i="1"/>
  <c r="O295" i="1" s="1"/>
  <c r="L296" i="1"/>
  <c r="O296" i="1" s="1"/>
  <c r="L297" i="1"/>
  <c r="O297" i="1" s="1"/>
  <c r="L298" i="1"/>
  <c r="O298" i="1" s="1"/>
  <c r="L299" i="1"/>
  <c r="O299" i="1" s="1"/>
  <c r="L300" i="1"/>
  <c r="O300" i="1" s="1"/>
  <c r="L301" i="1"/>
  <c r="O301" i="1" s="1"/>
  <c r="L302" i="1"/>
  <c r="O302" i="1" s="1"/>
  <c r="L303" i="1"/>
  <c r="O303" i="1" s="1"/>
  <c r="L304" i="1"/>
  <c r="O304" i="1" s="1"/>
  <c r="L305" i="1"/>
  <c r="O305" i="1" s="1"/>
  <c r="L306" i="1"/>
  <c r="O306" i="1" s="1"/>
  <c r="L307" i="1"/>
  <c r="O307" i="1" s="1"/>
  <c r="L308" i="1"/>
  <c r="O308" i="1" s="1"/>
  <c r="L309" i="1"/>
  <c r="O309" i="1" s="1"/>
  <c r="L310" i="1"/>
  <c r="O310" i="1" s="1"/>
  <c r="L311" i="1"/>
  <c r="O311" i="1" s="1"/>
  <c r="L312" i="1"/>
  <c r="O312" i="1" s="1"/>
  <c r="L313" i="1"/>
  <c r="O313" i="1" s="1"/>
  <c r="L314" i="1"/>
  <c r="O314" i="1" s="1"/>
  <c r="L315" i="1"/>
  <c r="O315" i="1" s="1"/>
  <c r="L316" i="1"/>
  <c r="O316" i="1" s="1"/>
  <c r="L317" i="1"/>
  <c r="O317" i="1" s="1"/>
  <c r="L318" i="1"/>
  <c r="O318" i="1" s="1"/>
  <c r="L319" i="1"/>
  <c r="O319" i="1" s="1"/>
  <c r="L320" i="1"/>
  <c r="O320" i="1" s="1"/>
  <c r="L321" i="1"/>
  <c r="O321" i="1" s="1"/>
  <c r="L322" i="1"/>
  <c r="O322" i="1" s="1"/>
  <c r="L323" i="1"/>
  <c r="O323" i="1" s="1"/>
  <c r="L324" i="1"/>
  <c r="O324" i="1" s="1"/>
  <c r="L325" i="1"/>
  <c r="O325" i="1" s="1"/>
  <c r="L326" i="1"/>
  <c r="O326" i="1" s="1"/>
  <c r="L327" i="1"/>
  <c r="O327" i="1" s="1"/>
  <c r="L328" i="1"/>
  <c r="O328" i="1" s="1"/>
  <c r="L329" i="1"/>
  <c r="O329" i="1" s="1"/>
  <c r="L330" i="1"/>
  <c r="O330" i="1" s="1"/>
  <c r="L331" i="1"/>
  <c r="O331" i="1" s="1"/>
  <c r="L332" i="1"/>
  <c r="O332" i="1" s="1"/>
  <c r="L333" i="1"/>
  <c r="O333" i="1" s="1"/>
  <c r="L334" i="1"/>
  <c r="O334" i="1" s="1"/>
  <c r="L335" i="1"/>
  <c r="O335" i="1" s="1"/>
  <c r="L336" i="1"/>
  <c r="O336" i="1" s="1"/>
  <c r="L337" i="1"/>
  <c r="O337" i="1" s="1"/>
  <c r="L338" i="1"/>
  <c r="O338" i="1" s="1"/>
  <c r="L339" i="1"/>
  <c r="O339" i="1" s="1"/>
  <c r="L340" i="1"/>
  <c r="O340" i="1" s="1"/>
  <c r="L341" i="1"/>
  <c r="O341" i="1" s="1"/>
  <c r="L342" i="1"/>
  <c r="O342" i="1" s="1"/>
  <c r="L343" i="1"/>
  <c r="O343" i="1" s="1"/>
  <c r="L344" i="1"/>
  <c r="O344" i="1" s="1"/>
  <c r="L345" i="1"/>
  <c r="O345" i="1" s="1"/>
  <c r="L346" i="1"/>
  <c r="O346" i="1" s="1"/>
  <c r="L347" i="1"/>
  <c r="O347" i="1" s="1"/>
  <c r="L348" i="1"/>
  <c r="O348" i="1" s="1"/>
  <c r="L349" i="1"/>
  <c r="O349" i="1" s="1"/>
  <c r="L350" i="1"/>
  <c r="O350" i="1" s="1"/>
  <c r="L351" i="1"/>
  <c r="O351" i="1" s="1"/>
  <c r="L352" i="1"/>
  <c r="O352" i="1" s="1"/>
  <c r="L353" i="1"/>
  <c r="O353" i="1" s="1"/>
  <c r="L354" i="1"/>
  <c r="O354" i="1" s="1"/>
  <c r="L355" i="1"/>
  <c r="O355" i="1" s="1"/>
  <c r="L356" i="1"/>
  <c r="O356" i="1" s="1"/>
  <c r="L357" i="1"/>
  <c r="O357" i="1" s="1"/>
  <c r="L358" i="1"/>
  <c r="O358" i="1" s="1"/>
  <c r="L359" i="1"/>
  <c r="O359" i="1" s="1"/>
  <c r="L360" i="1"/>
  <c r="O360" i="1" s="1"/>
  <c r="L361" i="1"/>
  <c r="O361" i="1" s="1"/>
  <c r="L362" i="1"/>
  <c r="O362" i="1" s="1"/>
  <c r="L363" i="1"/>
  <c r="O363" i="1" s="1"/>
  <c r="L364" i="1"/>
  <c r="O364" i="1" s="1"/>
  <c r="L365" i="1"/>
  <c r="O365" i="1" s="1"/>
  <c r="L366" i="1"/>
  <c r="O366" i="1" s="1"/>
  <c r="L367" i="1"/>
  <c r="O367" i="1" s="1"/>
  <c r="L368" i="1"/>
  <c r="O368" i="1" s="1"/>
  <c r="L369" i="1"/>
  <c r="O369" i="1" s="1"/>
  <c r="L370" i="1"/>
  <c r="O370" i="1" s="1"/>
  <c r="L371" i="1"/>
  <c r="O371" i="1" s="1"/>
  <c r="L372" i="1"/>
  <c r="O372" i="1" s="1"/>
  <c r="L373" i="1"/>
  <c r="O373" i="1" s="1"/>
  <c r="L374" i="1"/>
  <c r="O374" i="1" s="1"/>
  <c r="L375" i="1"/>
  <c r="O375" i="1" s="1"/>
  <c r="L376" i="1"/>
  <c r="O376" i="1" s="1"/>
  <c r="L377" i="1"/>
  <c r="O377" i="1" s="1"/>
  <c r="L378" i="1"/>
  <c r="O378" i="1" s="1"/>
  <c r="L379" i="1"/>
  <c r="O379" i="1" s="1"/>
  <c r="L380" i="1"/>
  <c r="O380" i="1" s="1"/>
  <c r="L381" i="1"/>
  <c r="O381" i="1" s="1"/>
  <c r="L382" i="1"/>
  <c r="O382" i="1" s="1"/>
  <c r="L383" i="1"/>
  <c r="O383" i="1" s="1"/>
  <c r="L384" i="1"/>
  <c r="O384" i="1" s="1"/>
  <c r="L385" i="1"/>
  <c r="O385" i="1" s="1"/>
  <c r="L386" i="1"/>
  <c r="O386" i="1" s="1"/>
  <c r="L387" i="1"/>
  <c r="O387" i="1" s="1"/>
  <c r="L388" i="1"/>
  <c r="O388" i="1" s="1"/>
  <c r="L389" i="1"/>
  <c r="O389" i="1" s="1"/>
  <c r="L390" i="1"/>
  <c r="O390" i="1" s="1"/>
  <c r="L391" i="1"/>
  <c r="O391" i="1" s="1"/>
  <c r="L392" i="1"/>
  <c r="O392" i="1" s="1"/>
  <c r="L393" i="1"/>
  <c r="O393" i="1" s="1"/>
  <c r="L394" i="1"/>
  <c r="O394" i="1" s="1"/>
  <c r="L395" i="1"/>
  <c r="O395" i="1" s="1"/>
  <c r="L396" i="1"/>
  <c r="O396" i="1" s="1"/>
  <c r="L397" i="1"/>
  <c r="O397" i="1" s="1"/>
  <c r="L398" i="1"/>
  <c r="O398" i="1" s="1"/>
  <c r="L399" i="1"/>
  <c r="O399" i="1" s="1"/>
  <c r="L400" i="1"/>
  <c r="O400" i="1" s="1"/>
  <c r="L401" i="1"/>
  <c r="O401" i="1" s="1"/>
  <c r="L402" i="1"/>
  <c r="O402" i="1" s="1"/>
  <c r="L403" i="1"/>
  <c r="O403" i="1" s="1"/>
  <c r="L404" i="1"/>
  <c r="O404" i="1" s="1"/>
  <c r="L405" i="1"/>
  <c r="O405" i="1" s="1"/>
  <c r="L406" i="1"/>
  <c r="O406" i="1" s="1"/>
  <c r="L407" i="1"/>
  <c r="O407" i="1" s="1"/>
  <c r="L408" i="1"/>
  <c r="O408" i="1" s="1"/>
  <c r="L409" i="1"/>
  <c r="O409" i="1" s="1"/>
  <c r="L410" i="1"/>
  <c r="O410" i="1" s="1"/>
  <c r="L411" i="1"/>
  <c r="O411" i="1" s="1"/>
  <c r="L412" i="1"/>
  <c r="O412" i="1" s="1"/>
  <c r="L413" i="1"/>
  <c r="O413" i="1" s="1"/>
  <c r="L414" i="1"/>
  <c r="O414" i="1" s="1"/>
  <c r="L415" i="1"/>
  <c r="O415" i="1" s="1"/>
  <c r="L416" i="1"/>
  <c r="O416" i="1" s="1"/>
  <c r="L417" i="1"/>
  <c r="O417" i="1" s="1"/>
  <c r="L418" i="1"/>
  <c r="O418" i="1" s="1"/>
  <c r="L419" i="1"/>
  <c r="O419" i="1" s="1"/>
  <c r="L420" i="1"/>
  <c r="O420" i="1" s="1"/>
  <c r="L421" i="1"/>
  <c r="O421" i="1" s="1"/>
  <c r="L422" i="1"/>
  <c r="O422" i="1" s="1"/>
  <c r="L423" i="1"/>
  <c r="O423" i="1" s="1"/>
  <c r="L424" i="1"/>
  <c r="O424" i="1" s="1"/>
  <c r="L425" i="1"/>
  <c r="O425" i="1" s="1"/>
  <c r="L426" i="1"/>
  <c r="O426" i="1" s="1"/>
  <c r="L427" i="1"/>
  <c r="O427" i="1" s="1"/>
  <c r="L428" i="1"/>
  <c r="O428" i="1" s="1"/>
  <c r="L429" i="1"/>
  <c r="O429" i="1" s="1"/>
  <c r="L430" i="1"/>
  <c r="O430" i="1" s="1"/>
  <c r="L431" i="1"/>
  <c r="O431" i="1" s="1"/>
  <c r="L432" i="1"/>
  <c r="O432" i="1" s="1"/>
  <c r="L433" i="1"/>
  <c r="O433" i="1" s="1"/>
  <c r="L434" i="1"/>
  <c r="O434" i="1" s="1"/>
  <c r="L435" i="1"/>
  <c r="O435" i="1" s="1"/>
  <c r="L436" i="1"/>
  <c r="O436" i="1" s="1"/>
  <c r="L437" i="1"/>
  <c r="O437" i="1" s="1"/>
  <c r="L438" i="1"/>
  <c r="O438" i="1" s="1"/>
  <c r="L439" i="1"/>
  <c r="O439" i="1" s="1"/>
  <c r="L440" i="1"/>
  <c r="O440" i="1" s="1"/>
  <c r="L441" i="1"/>
  <c r="O441" i="1" s="1"/>
  <c r="L442" i="1"/>
  <c r="O442" i="1" s="1"/>
  <c r="L443" i="1"/>
  <c r="O443" i="1" s="1"/>
  <c r="L444" i="1"/>
  <c r="O444" i="1" s="1"/>
  <c r="L445" i="1"/>
  <c r="O445" i="1" s="1"/>
  <c r="L446" i="1"/>
  <c r="O446" i="1" s="1"/>
  <c r="L447" i="1"/>
  <c r="O447" i="1" s="1"/>
  <c r="L448" i="1"/>
  <c r="O448" i="1" s="1"/>
  <c r="L449" i="1"/>
  <c r="O449" i="1" s="1"/>
  <c r="L450" i="1"/>
  <c r="O450" i="1" s="1"/>
  <c r="L451" i="1"/>
  <c r="O451" i="1" s="1"/>
  <c r="L452" i="1"/>
  <c r="O452" i="1" s="1"/>
  <c r="L453" i="1"/>
  <c r="O453" i="1" s="1"/>
  <c r="L454" i="1"/>
  <c r="O454" i="1" s="1"/>
  <c r="L455" i="1"/>
  <c r="O455" i="1" s="1"/>
  <c r="L456" i="1"/>
  <c r="O456" i="1" s="1"/>
  <c r="L457" i="1"/>
  <c r="O457" i="1" s="1"/>
  <c r="L458" i="1"/>
  <c r="O458" i="1" s="1"/>
  <c r="L459" i="1"/>
  <c r="O459" i="1" s="1"/>
  <c r="L460" i="1"/>
  <c r="O460" i="1" s="1"/>
  <c r="L461" i="1"/>
  <c r="O461" i="1" s="1"/>
  <c r="L462" i="1"/>
  <c r="O462" i="1" s="1"/>
  <c r="L463" i="1"/>
  <c r="O463" i="1" s="1"/>
  <c r="L464" i="1"/>
  <c r="O464" i="1" s="1"/>
  <c r="L465" i="1"/>
  <c r="O465" i="1" s="1"/>
  <c r="L466" i="1"/>
  <c r="O466" i="1" s="1"/>
  <c r="L467" i="1"/>
  <c r="O467" i="1" s="1"/>
  <c r="L468" i="1"/>
  <c r="O468" i="1" s="1"/>
  <c r="L469" i="1"/>
  <c r="O469" i="1" s="1"/>
  <c r="L470" i="1"/>
  <c r="O470" i="1" s="1"/>
  <c r="L471" i="1"/>
  <c r="O471" i="1" s="1"/>
  <c r="L472" i="1"/>
  <c r="O472" i="1" s="1"/>
  <c r="L473" i="1"/>
  <c r="O473" i="1" s="1"/>
  <c r="L474" i="1"/>
  <c r="O474" i="1" s="1"/>
  <c r="L475" i="1"/>
  <c r="O475" i="1" s="1"/>
  <c r="L476" i="1"/>
  <c r="O476" i="1" s="1"/>
  <c r="L477" i="1"/>
  <c r="O477" i="1" s="1"/>
  <c r="L478" i="1"/>
  <c r="O478" i="1" s="1"/>
  <c r="L479" i="1"/>
  <c r="O479" i="1" s="1"/>
  <c r="L480" i="1"/>
  <c r="O480" i="1" s="1"/>
  <c r="L481" i="1"/>
  <c r="O481" i="1" s="1"/>
  <c r="L482" i="1"/>
  <c r="O482" i="1" s="1"/>
  <c r="L483" i="1"/>
  <c r="O483" i="1" s="1"/>
  <c r="L484" i="1"/>
  <c r="O484" i="1" s="1"/>
  <c r="L485" i="1"/>
  <c r="O485" i="1" s="1"/>
  <c r="L486" i="1"/>
  <c r="O486" i="1" s="1"/>
  <c r="L487" i="1"/>
  <c r="O487" i="1" s="1"/>
  <c r="L488" i="1"/>
  <c r="O488" i="1" s="1"/>
  <c r="L489" i="1"/>
  <c r="O489" i="1" s="1"/>
  <c r="L490" i="1"/>
  <c r="O490" i="1" s="1"/>
  <c r="L491" i="1"/>
  <c r="O491" i="1" s="1"/>
  <c r="L492" i="1"/>
  <c r="O492" i="1" s="1"/>
  <c r="L493" i="1"/>
  <c r="O493" i="1" s="1"/>
  <c r="L494" i="1"/>
  <c r="O494" i="1" s="1"/>
  <c r="L495" i="1"/>
  <c r="O495" i="1" s="1"/>
  <c r="L496" i="1"/>
  <c r="O496" i="1" s="1"/>
  <c r="L497" i="1"/>
  <c r="O497" i="1" s="1"/>
  <c r="L498" i="1"/>
  <c r="O498" i="1" s="1"/>
  <c r="L499" i="1"/>
  <c r="O499" i="1" s="1"/>
  <c r="L500" i="1"/>
  <c r="O500" i="1" s="1"/>
  <c r="L501" i="1"/>
  <c r="O501" i="1" s="1"/>
</calcChain>
</file>

<file path=xl/sharedStrings.xml><?xml version="1.0" encoding="utf-8"?>
<sst xmlns="http://schemas.openxmlformats.org/spreadsheetml/2006/main" count="2515" uniqueCount="1115">
  <si>
    <t>Client_ID</t>
  </si>
  <si>
    <t>Client_Name</t>
  </si>
  <si>
    <t>Business_Type</t>
  </si>
  <si>
    <t>Annual_Revenue</t>
  </si>
  <si>
    <t>Credit_Score</t>
  </si>
  <si>
    <t>Business_Tenure</t>
  </si>
  <si>
    <t>Total_Expenses</t>
  </si>
  <si>
    <t>Total_Assets</t>
  </si>
  <si>
    <t>State</t>
  </si>
  <si>
    <t>C0348</t>
  </si>
  <si>
    <t>Hospitality and Tourism</t>
  </si>
  <si>
    <t>Delaware</t>
  </si>
  <si>
    <t>Robertson Group</t>
  </si>
  <si>
    <t>Construction and Real Estate</t>
  </si>
  <si>
    <t>South Carolina</t>
  </si>
  <si>
    <t>C0191</t>
  </si>
  <si>
    <t>Boyle-Jones</t>
  </si>
  <si>
    <t>Missouri</t>
  </si>
  <si>
    <t>C0286</t>
  </si>
  <si>
    <t>Pearson-Reyes</t>
  </si>
  <si>
    <t>Energy and Utilities</t>
  </si>
  <si>
    <t>Arkansas</t>
  </si>
  <si>
    <t>C0360</t>
  </si>
  <si>
    <t>Park, Jones and Salinas</t>
  </si>
  <si>
    <t>Montana</t>
  </si>
  <si>
    <t>C0439</t>
  </si>
  <si>
    <t>Moore-Daniel</t>
  </si>
  <si>
    <t>C0284</t>
  </si>
  <si>
    <t>Goodman Group</t>
  </si>
  <si>
    <t>Vermont</t>
  </si>
  <si>
    <t>Snyder-Hatfield</t>
  </si>
  <si>
    <t>Rivera, Hicks and Campbell</t>
  </si>
  <si>
    <t>George PLC</t>
  </si>
  <si>
    <t>Transportation and Logistics</t>
  </si>
  <si>
    <t>C0391</t>
  </si>
  <si>
    <t>Hurst Ltd</t>
  </si>
  <si>
    <t>Healthcare and Pharmaceuticals</t>
  </si>
  <si>
    <t>Hawaii</t>
  </si>
  <si>
    <t>Dunn, Davis and Taylor</t>
  </si>
  <si>
    <t>North Carolina</t>
  </si>
  <si>
    <t>Jones Group</t>
  </si>
  <si>
    <t>Retail and E-Commerce</t>
  </si>
  <si>
    <t>Minnesota</t>
  </si>
  <si>
    <t>Maxwell, Maldonado and Robinson</t>
  </si>
  <si>
    <t>Technology and IT Services</t>
  </si>
  <si>
    <t>New York</t>
  </si>
  <si>
    <t>C0038</t>
  </si>
  <si>
    <t>Smith-Williams</t>
  </si>
  <si>
    <t>Utah</t>
  </si>
  <si>
    <t>Perry and Sons</t>
  </si>
  <si>
    <t>Indiana</t>
  </si>
  <si>
    <t>C0090</t>
  </si>
  <si>
    <t>Little, Brown and Barrera</t>
  </si>
  <si>
    <t>Pennsylvania</t>
  </si>
  <si>
    <t>Gay, Davis and Jimenez</t>
  </si>
  <si>
    <t>Manufacturing</t>
  </si>
  <si>
    <t>Kansas</t>
  </si>
  <si>
    <t>C0363</t>
  </si>
  <si>
    <t>Wright-Clark</t>
  </si>
  <si>
    <t>New Mexico</t>
  </si>
  <si>
    <t>C0398</t>
  </si>
  <si>
    <t>Fletcher Group</t>
  </si>
  <si>
    <t>Alabama</t>
  </si>
  <si>
    <t>Pierce Inc</t>
  </si>
  <si>
    <t>Kentucky</t>
  </si>
  <si>
    <t>C0457</t>
  </si>
  <si>
    <t>Simmons LLC</t>
  </si>
  <si>
    <t>C0326</t>
  </si>
  <si>
    <t>Ryan, Wright and Barrera</t>
  </si>
  <si>
    <t>Colorado</t>
  </si>
  <si>
    <t>Jones-Vasquez</t>
  </si>
  <si>
    <t>Mississippi</t>
  </si>
  <si>
    <t>Fox-Garcia</t>
  </si>
  <si>
    <t>North Dakota</t>
  </si>
  <si>
    <t>C0461</t>
  </si>
  <si>
    <t>C0077</t>
  </si>
  <si>
    <t>Lester Ltd</t>
  </si>
  <si>
    <t>Connecticut</t>
  </si>
  <si>
    <t>C0331</t>
  </si>
  <si>
    <t>Reese PLC</t>
  </si>
  <si>
    <t>C0098</t>
  </si>
  <si>
    <t>Gonzalez Ltd</t>
  </si>
  <si>
    <t>Wyoming</t>
  </si>
  <si>
    <t>C0480</t>
  </si>
  <si>
    <t>Wong-Boyd</t>
  </si>
  <si>
    <t>Lawson-Skinner</t>
  </si>
  <si>
    <t>C0385</t>
  </si>
  <si>
    <t>Nevada</t>
  </si>
  <si>
    <t>Roberts PLC</t>
  </si>
  <si>
    <t>Georgia</t>
  </si>
  <si>
    <t>C0359</t>
  </si>
  <si>
    <t>Hartman PLC</t>
  </si>
  <si>
    <t>Maine</t>
  </si>
  <si>
    <t>C0060</t>
  </si>
  <si>
    <t>Tran-Williams</t>
  </si>
  <si>
    <t>Florida</t>
  </si>
  <si>
    <t>C0372</t>
  </si>
  <si>
    <t>Ohio</t>
  </si>
  <si>
    <t>Deleon Inc</t>
  </si>
  <si>
    <t>C0145</t>
  </si>
  <si>
    <t>Knight-Roberts</t>
  </si>
  <si>
    <t>C0227</t>
  </si>
  <si>
    <t>Lozano PLC</t>
  </si>
  <si>
    <t>New Jersey</t>
  </si>
  <si>
    <t>Texas</t>
  </si>
  <si>
    <t>Clark-George</t>
  </si>
  <si>
    <t>C0264</t>
  </si>
  <si>
    <t>Schultz, Cox and Mata</t>
  </si>
  <si>
    <t>Nebraska</t>
  </si>
  <si>
    <t>C0116</t>
  </si>
  <si>
    <t>Brown-Roth</t>
  </si>
  <si>
    <t>California</t>
  </si>
  <si>
    <t>Massachusetts</t>
  </si>
  <si>
    <t>C0365</t>
  </si>
  <si>
    <t>Le-King</t>
  </si>
  <si>
    <t>South Dakota</t>
  </si>
  <si>
    <t>Cardenas, Sanchez and Brady</t>
  </si>
  <si>
    <t>Black Ltd</t>
  </si>
  <si>
    <t>Louisiana</t>
  </si>
  <si>
    <t>Hernandez-Goodwin</t>
  </si>
  <si>
    <t>Virginia</t>
  </si>
  <si>
    <t>Campbell Ltd</t>
  </si>
  <si>
    <t>Idaho</t>
  </si>
  <si>
    <t>C0171</t>
  </si>
  <si>
    <t>Stokes, Cobb and Henry</t>
  </si>
  <si>
    <t>Maryland</t>
  </si>
  <si>
    <t>C0491</t>
  </si>
  <si>
    <t>Roberts-Cabrera</t>
  </si>
  <si>
    <t>C0279</t>
  </si>
  <si>
    <t>Becker PLC</t>
  </si>
  <si>
    <t>Weber-Jackson</t>
  </si>
  <si>
    <t>Wisconsin</t>
  </si>
  <si>
    <t>C0096</t>
  </si>
  <si>
    <t>Phillips-Campbell</t>
  </si>
  <si>
    <t>Anderson, Bullock and Eaton</t>
  </si>
  <si>
    <t>C0102</t>
  </si>
  <si>
    <t>Brown PLC</t>
  </si>
  <si>
    <t>Rhode Island</t>
  </si>
  <si>
    <t>C0340</t>
  </si>
  <si>
    <t>Garcia PLC</t>
  </si>
  <si>
    <t>West Virginia</t>
  </si>
  <si>
    <t>Gordon, Mendez and Mcintyre</t>
  </si>
  <si>
    <t>New Hampshire</t>
  </si>
  <si>
    <t>C0208</t>
  </si>
  <si>
    <t>Garcia-Jones</t>
  </si>
  <si>
    <t>Ellis Ltd</t>
  </si>
  <si>
    <t>C0465</t>
  </si>
  <si>
    <t>Banks PLC</t>
  </si>
  <si>
    <t>C0301</t>
  </si>
  <si>
    <t>Hamilton, Buchanan and Lee</t>
  </si>
  <si>
    <t>Smith LLC</t>
  </si>
  <si>
    <t>Arnold Inc</t>
  </si>
  <si>
    <t>Blankenship-Mathews</t>
  </si>
  <si>
    <t>Washington</t>
  </si>
  <si>
    <t>Hoffman-Ruiz</t>
  </si>
  <si>
    <t>Michigan</t>
  </si>
  <si>
    <t>C0036</t>
  </si>
  <si>
    <t>Hunter Inc</t>
  </si>
  <si>
    <t>Smith and Sons</t>
  </si>
  <si>
    <t>Spencer-Olson</t>
  </si>
  <si>
    <t>C0496</t>
  </si>
  <si>
    <t>Jordan PLC</t>
  </si>
  <si>
    <t>Taylor-Oliver</t>
  </si>
  <si>
    <t>Griffin-Blankenship</t>
  </si>
  <si>
    <t>Tennessee</t>
  </si>
  <si>
    <t>Barnes-Rogers</t>
  </si>
  <si>
    <t>Sawyer, Morton and Brooks</t>
  </si>
  <si>
    <t>Weeks, Miller and Wood</t>
  </si>
  <si>
    <t>C0014</t>
  </si>
  <si>
    <t>West-Pitts</t>
  </si>
  <si>
    <t>C0288</t>
  </si>
  <si>
    <t>Hall, Hooper and Jacobs</t>
  </si>
  <si>
    <t>C0044</t>
  </si>
  <si>
    <t>Wells, Valencia and Reed</t>
  </si>
  <si>
    <t>Floyd, Clayton and Lawson</t>
  </si>
  <si>
    <t>C0109</t>
  </si>
  <si>
    <t>Morrow-Jensen</t>
  </si>
  <si>
    <t>C0413</t>
  </si>
  <si>
    <t>Keller PLC</t>
  </si>
  <si>
    <t>Mckee, Levy and Freeman</t>
  </si>
  <si>
    <t>Arizona</t>
  </si>
  <si>
    <t>C0163</t>
  </si>
  <si>
    <t>Cabrera, Hughes and Osborn</t>
  </si>
  <si>
    <t>C0002</t>
  </si>
  <si>
    <t>Lamb-Lewis</t>
  </si>
  <si>
    <t>Gonzales and Sons</t>
  </si>
  <si>
    <t>Mclaughlin, Gilbert and Smith</t>
  </si>
  <si>
    <t>C0389</t>
  </si>
  <si>
    <t>Rivers and Sons</t>
  </si>
  <si>
    <t>Iowa</t>
  </si>
  <si>
    <t>C0148</t>
  </si>
  <si>
    <t>Campbell-Hernandez</t>
  </si>
  <si>
    <t>C0114</t>
  </si>
  <si>
    <t>Singh, Pearson and Bates</t>
  </si>
  <si>
    <t>C0451</t>
  </si>
  <si>
    <t>Williams-Powell</t>
  </si>
  <si>
    <t>C0266</t>
  </si>
  <si>
    <t>Robbins and Sons</t>
  </si>
  <si>
    <t>Wright Group</t>
  </si>
  <si>
    <t>C0168</t>
  </si>
  <si>
    <t>Young, Smith and Jennings</t>
  </si>
  <si>
    <t>Guerrero, Cooper and Orozco</t>
  </si>
  <si>
    <t>Potter PLC</t>
  </si>
  <si>
    <t>Meadows, Hart and Bray</t>
  </si>
  <si>
    <t>Park, Mills and Arias</t>
  </si>
  <si>
    <t>C0290</t>
  </si>
  <si>
    <t>Edwards, Chang and Gibson</t>
  </si>
  <si>
    <t>C0388</t>
  </si>
  <si>
    <t>Jones Inc</t>
  </si>
  <si>
    <t>C0127</t>
  </si>
  <si>
    <t>Rodriguez, Salazar and Cooper</t>
  </si>
  <si>
    <t>Harrell, Walton and Marshall</t>
  </si>
  <si>
    <t>Velazquez, Walker and Miller</t>
  </si>
  <si>
    <t>Hale PLC</t>
  </si>
  <si>
    <t>Ball Inc</t>
  </si>
  <si>
    <t>C0071</t>
  </si>
  <si>
    <t>Lloyd, Kennedy and Hopkins</t>
  </si>
  <si>
    <t>Soto, Brady and Hill</t>
  </si>
  <si>
    <t>C0472</t>
  </si>
  <si>
    <t>Buckley-Figueroa</t>
  </si>
  <si>
    <t>Young Ltd</t>
  </si>
  <si>
    <t>C0113</t>
  </si>
  <si>
    <t>Mitchell, Moore and Mata</t>
  </si>
  <si>
    <t>Illinois</t>
  </si>
  <si>
    <t>C0226</t>
  </si>
  <si>
    <t>Cox, Luna and Anderson</t>
  </si>
  <si>
    <t>Robertson LLC</t>
  </si>
  <si>
    <t>C0475</t>
  </si>
  <si>
    <t>Cline Ltd</t>
  </si>
  <si>
    <t>C0354</t>
  </si>
  <si>
    <t>Valdez, Fowler and Benitez</t>
  </si>
  <si>
    <t>Walker, Owens and Matthews</t>
  </si>
  <si>
    <t>C0015</t>
  </si>
  <si>
    <t>Robertson Ltd</t>
  </si>
  <si>
    <t>C0436</t>
  </si>
  <si>
    <t>Rush, Chandler and Washington</t>
  </si>
  <si>
    <t>C0231</t>
  </si>
  <si>
    <t>Jones-Phelps</t>
  </si>
  <si>
    <t>C0003</t>
  </si>
  <si>
    <t>Ingram-Martinez</t>
  </si>
  <si>
    <t>Poole Group</t>
  </si>
  <si>
    <t>C0039</t>
  </si>
  <si>
    <t>Frazier Ltd</t>
  </si>
  <si>
    <t>Watson-Mason</t>
  </si>
  <si>
    <t>Cortez-Perez</t>
  </si>
  <si>
    <t>Bryant Ltd</t>
  </si>
  <si>
    <t>Oklahoma</t>
  </si>
  <si>
    <t>Gonzalez, Tyler and Shaffer</t>
  </si>
  <si>
    <t>Davis-Martinez</t>
  </si>
  <si>
    <t>C0189</t>
  </si>
  <si>
    <t>Bates, Ramsey and Smith</t>
  </si>
  <si>
    <t>C0121</t>
  </si>
  <si>
    <t>Cook, Wu and Patterson</t>
  </si>
  <si>
    <t>C0434</t>
  </si>
  <si>
    <t>Landry, Wright and Morris</t>
  </si>
  <si>
    <t>Turner PLC</t>
  </si>
  <si>
    <t>Hunt, Huffman and Bradley</t>
  </si>
  <si>
    <t>Morrow, Leblanc and Hays</t>
  </si>
  <si>
    <t>C0140</t>
  </si>
  <si>
    <t>Wilson, Murphy and Lang</t>
  </si>
  <si>
    <t>Harper-Roberts</t>
  </si>
  <si>
    <t>C0446</t>
  </si>
  <si>
    <t>Johnson PLC</t>
  </si>
  <si>
    <t>C0197</t>
  </si>
  <si>
    <t>Jones, Johnson and Barnett</t>
  </si>
  <si>
    <t>C0020</t>
  </si>
  <si>
    <t>David Inc</t>
  </si>
  <si>
    <t>C0437</t>
  </si>
  <si>
    <t>Espinoza PLC</t>
  </si>
  <si>
    <t>C0415</t>
  </si>
  <si>
    <t>Acosta, Carrillo and Rivera</t>
  </si>
  <si>
    <t>Stuart, Alexander and Lee</t>
  </si>
  <si>
    <t>George, Vargas and Roth</t>
  </si>
  <si>
    <t>Wilson-Cardenas</t>
  </si>
  <si>
    <t>C0412</t>
  </si>
  <si>
    <t>Bradford-King</t>
  </si>
  <si>
    <t>C0006</t>
  </si>
  <si>
    <t>Castillo Ltd</t>
  </si>
  <si>
    <t>Pratt, Buckley and Webb</t>
  </si>
  <si>
    <t>Hernandez, Cooper and Travis</t>
  </si>
  <si>
    <t>C0125</t>
  </si>
  <si>
    <t>Hoffman-Smith</t>
  </si>
  <si>
    <t>Hudson Inc</t>
  </si>
  <si>
    <t>Walker PLC</t>
  </si>
  <si>
    <t>Lewis-Kaiser</t>
  </si>
  <si>
    <t>Kennedy-James</t>
  </si>
  <si>
    <t>Mclaughlin, Long and Cross</t>
  </si>
  <si>
    <t>Espinoza and Sons</t>
  </si>
  <si>
    <t>Zuniga-Brown</t>
  </si>
  <si>
    <t>C0097</t>
  </si>
  <si>
    <t>Reeves, Johnson and Mcclain</t>
  </si>
  <si>
    <t>C0428</t>
  </si>
  <si>
    <t>Martinez, Burgess and Hernandez</t>
  </si>
  <si>
    <t>C0402</t>
  </si>
  <si>
    <t>Fox Ltd</t>
  </si>
  <si>
    <t>C0353</t>
  </si>
  <si>
    <t>Nelson, Pitts and Myers</t>
  </si>
  <si>
    <t>C0410</t>
  </si>
  <si>
    <t>Moore Ltd</t>
  </si>
  <si>
    <t>Larsen Group</t>
  </si>
  <si>
    <t>Brown-Wright</t>
  </si>
  <si>
    <t>Bradley Ltd</t>
  </si>
  <si>
    <t>C0270</t>
  </si>
  <si>
    <t>Brown LLC</t>
  </si>
  <si>
    <t>C0193</t>
  </si>
  <si>
    <t>Ryan, Smith and Larson</t>
  </si>
  <si>
    <t>Hodges LLC</t>
  </si>
  <si>
    <t>C0246</t>
  </si>
  <si>
    <t>Martin LLC</t>
  </si>
  <si>
    <t>C0283</t>
  </si>
  <si>
    <t>Burton, Nichols and Snow</t>
  </si>
  <si>
    <t>C0342</t>
  </si>
  <si>
    <t>Nielsen-Guzman</t>
  </si>
  <si>
    <t>C0441</t>
  </si>
  <si>
    <t>Mason-Banks</t>
  </si>
  <si>
    <t>Campbell, Harmon and Johnson</t>
  </si>
  <si>
    <t>Zimmerman LLC</t>
  </si>
  <si>
    <t>C0062</t>
  </si>
  <si>
    <t>Harmon, Rios and May</t>
  </si>
  <si>
    <t>C0128</t>
  </si>
  <si>
    <t>Evans, Cooley and Lewis</t>
  </si>
  <si>
    <t>C0086</t>
  </si>
  <si>
    <t>Hoover-Benson</t>
  </si>
  <si>
    <t>Maldonado, Walker and Garcia</t>
  </si>
  <si>
    <t>C0153</t>
  </si>
  <si>
    <t>Robertson, Cook and Mercer</t>
  </si>
  <si>
    <t>Nelson Group</t>
  </si>
  <si>
    <t>C0010</t>
  </si>
  <si>
    <t>Burnett-Rowland</t>
  </si>
  <si>
    <t>Fields Group</t>
  </si>
  <si>
    <t>Carroll-Kennedy</t>
  </si>
  <si>
    <t>Page, Thomas and Compton</t>
  </si>
  <si>
    <t>Hughes PLC</t>
  </si>
  <si>
    <t>C0187</t>
  </si>
  <si>
    <t>Jones-Faulkner</t>
  </si>
  <si>
    <t>C0110</t>
  </si>
  <si>
    <t>Alvarez, Schultz and Jones</t>
  </si>
  <si>
    <t>Aguilar, Rose and Jones</t>
  </si>
  <si>
    <t>Brown-Cook</t>
  </si>
  <si>
    <t>C0481</t>
  </si>
  <si>
    <t>Rivera Ltd</t>
  </si>
  <si>
    <t>Carson, Lewis and Schroeder</t>
  </si>
  <si>
    <t>C0386</t>
  </si>
  <si>
    <t>Bell PLC</t>
  </si>
  <si>
    <t>Oregon</t>
  </si>
  <si>
    <t>Barnes PLC</t>
  </si>
  <si>
    <t>C0188</t>
  </si>
  <si>
    <t>Jennings, Cardenas and Phillips</t>
  </si>
  <si>
    <t>Flores-Christensen</t>
  </si>
  <si>
    <t>C0382</t>
  </si>
  <si>
    <t>Fields, Reyes and Hodge</t>
  </si>
  <si>
    <t>Williams-Miller</t>
  </si>
  <si>
    <t>C0055</t>
  </si>
  <si>
    <t>Anderson PLC</t>
  </si>
  <si>
    <t>Thompson and Sons</t>
  </si>
  <si>
    <t>Blake Ltd</t>
  </si>
  <si>
    <t>C0160</t>
  </si>
  <si>
    <t>Bennett, Wilson and Boyd</t>
  </si>
  <si>
    <t>White-Allen</t>
  </si>
  <si>
    <t>C0099</t>
  </si>
  <si>
    <t>Rodriguez and Sons</t>
  </si>
  <si>
    <t>Vega, Thomas and Mcdaniel</t>
  </si>
  <si>
    <t>C0118</t>
  </si>
  <si>
    <t>Woodard, Ortiz and Fox</t>
  </si>
  <si>
    <t>Peterson Inc</t>
  </si>
  <si>
    <t>Graham, Castro and Ellis</t>
  </si>
  <si>
    <t>Cruz, Guzman and Gill</t>
  </si>
  <si>
    <t>Schneider, Hammond and Mathews</t>
  </si>
  <si>
    <t>C0202</t>
  </si>
  <si>
    <t>Lewis, Perez and Huber</t>
  </si>
  <si>
    <t>Smith-Johnson</t>
  </si>
  <si>
    <t>Sandoval-Espinoza</t>
  </si>
  <si>
    <t>C0048</t>
  </si>
  <si>
    <t>Thomas LLC</t>
  </si>
  <si>
    <t>C0063</t>
  </si>
  <si>
    <t>Bender-Tran</t>
  </si>
  <si>
    <t>Contreras-Irwin</t>
  </si>
  <si>
    <t>Walker, Dunn and Singh</t>
  </si>
  <si>
    <t>Callahan-Bennett</t>
  </si>
  <si>
    <t>C0384</t>
  </si>
  <si>
    <t>Collier Ltd</t>
  </si>
  <si>
    <t>C0479</t>
  </si>
  <si>
    <t>Martinez, Coleman and Hubbard</t>
  </si>
  <si>
    <t>Taylor, Townsend and Wu</t>
  </si>
  <si>
    <t>Knapp LLC</t>
  </si>
  <si>
    <t>Hernandez, Sullivan and Glover</t>
  </si>
  <si>
    <t>Parks Ltd</t>
  </si>
  <si>
    <t>C0212</t>
  </si>
  <si>
    <t>Leach-Hernandez</t>
  </si>
  <si>
    <t>Lee-Park</t>
  </si>
  <si>
    <t>Garrett and Sons</t>
  </si>
  <si>
    <t>Barnes, Patrick and Stevens</t>
  </si>
  <si>
    <t>Larson-James</t>
  </si>
  <si>
    <t>C0267</t>
  </si>
  <si>
    <t>Mitchell Inc</t>
  </si>
  <si>
    <t>Calderon, Rodriguez and Hall</t>
  </si>
  <si>
    <t>Cook Group</t>
  </si>
  <si>
    <t>Walters LLC</t>
  </si>
  <si>
    <t>Clark and Sons</t>
  </si>
  <si>
    <t>Douglas-Jones</t>
  </si>
  <si>
    <t>Hall Group</t>
  </si>
  <si>
    <t>Nash PLC</t>
  </si>
  <si>
    <t>C0435</t>
  </si>
  <si>
    <t>Bishop LLC</t>
  </si>
  <si>
    <t>C0362</t>
  </si>
  <si>
    <t>Barajas-Gallegos</t>
  </si>
  <si>
    <t>C0454</t>
  </si>
  <si>
    <t>Campbell, Anderson and Camacho</t>
  </si>
  <si>
    <t>C0033</t>
  </si>
  <si>
    <t>Gonzalez, Glenn and Johnson</t>
  </si>
  <si>
    <t>C0156</t>
  </si>
  <si>
    <t>Patton, Patel and Evans</t>
  </si>
  <si>
    <t>West Inc</t>
  </si>
  <si>
    <t>Collins, Jones and Garza</t>
  </si>
  <si>
    <t>Herrera, Ingram and Ramirez</t>
  </si>
  <si>
    <t>C0068</t>
  </si>
  <si>
    <t>Durham and Sons</t>
  </si>
  <si>
    <t>Clark Inc</t>
  </si>
  <si>
    <t>Lopez, Terrell and Fisher</t>
  </si>
  <si>
    <t>Taylor-Johnson</t>
  </si>
  <si>
    <t>C0028</t>
  </si>
  <si>
    <t>Farmer-Hernandez</t>
  </si>
  <si>
    <t>C0162</t>
  </si>
  <si>
    <t>Harris, Adams and Williams</t>
  </si>
  <si>
    <t>Dyer Ltd</t>
  </si>
  <si>
    <t>Frey-Wilson</t>
  </si>
  <si>
    <t>Delgado, Rodriguez and Wright</t>
  </si>
  <si>
    <t>Durham-Johnson</t>
  </si>
  <si>
    <t>Taylor-Rice</t>
  </si>
  <si>
    <t>C0444</t>
  </si>
  <si>
    <t>Perez, Moody and Rice</t>
  </si>
  <si>
    <t>Kramer, Jefferson and Dixon</t>
  </si>
  <si>
    <t>C0037</t>
  </si>
  <si>
    <t>Grant, Martin and Forbes</t>
  </si>
  <si>
    <t>C0094</t>
  </si>
  <si>
    <t>Hubbard PLC</t>
  </si>
  <si>
    <t>C0105</t>
  </si>
  <si>
    <t>Shields, Jones and Flores</t>
  </si>
  <si>
    <t>C0018</t>
  </si>
  <si>
    <t>Lopez, Miller and Roberts</t>
  </si>
  <si>
    <t>Cobb-Norris</t>
  </si>
  <si>
    <t>Daniels-Holmes</t>
  </si>
  <si>
    <t>Fletcher-Lee</t>
  </si>
  <si>
    <t>C0263</t>
  </si>
  <si>
    <t>Reyes-Osborne</t>
  </si>
  <si>
    <t>Acosta-Collins</t>
  </si>
  <si>
    <t>Perez and Sons</t>
  </si>
  <si>
    <t>C0051</t>
  </si>
  <si>
    <t>Gonzalez, Ramos and Meza</t>
  </si>
  <si>
    <t>Nunez, Gonzalez and Dillon</t>
  </si>
  <si>
    <t>Andrews Inc</t>
  </si>
  <si>
    <t>Davies, Hernandez and Torres</t>
  </si>
  <si>
    <t>C0417</t>
  </si>
  <si>
    <t>Smith-Horn</t>
  </si>
  <si>
    <t>Olson Inc</t>
  </si>
  <si>
    <t>Sanders, Hernandez and Rose</t>
  </si>
  <si>
    <t>C0272</t>
  </si>
  <si>
    <t>Estes Group</t>
  </si>
  <si>
    <t>Obrien, Cook and Rowe</t>
  </si>
  <si>
    <t>Lester PLC</t>
  </si>
  <si>
    <t>Cook-Mueller</t>
  </si>
  <si>
    <t>C0130</t>
  </si>
  <si>
    <t>Mendoza-Madden</t>
  </si>
  <si>
    <t>C0100</t>
  </si>
  <si>
    <t>Burch Group</t>
  </si>
  <si>
    <t>C0459</t>
  </si>
  <si>
    <t>Alvarez, Sharp and Le</t>
  </si>
  <si>
    <t>Garcia-Stanley</t>
  </si>
  <si>
    <t>Edwards LLC</t>
  </si>
  <si>
    <t>Jones and Sons</t>
  </si>
  <si>
    <t>Scott Ltd</t>
  </si>
  <si>
    <t>Thomas, Fuller and Carpenter</t>
  </si>
  <si>
    <t>C0449</t>
  </si>
  <si>
    <t>Aguirre-Mckinney</t>
  </si>
  <si>
    <t>C0111</t>
  </si>
  <si>
    <t>Perkins Ltd</t>
  </si>
  <si>
    <t>Benton LLC</t>
  </si>
  <si>
    <t>Mcbride-Johnson</t>
  </si>
  <si>
    <t>Jones, Fritz and Jackson</t>
  </si>
  <si>
    <t>Benitez-Novak</t>
  </si>
  <si>
    <t>C0146</t>
  </si>
  <si>
    <t>Perez, Evans and Vargas</t>
  </si>
  <si>
    <t>Garcia, Elliott and Johnston</t>
  </si>
  <si>
    <t>Green-Peters</t>
  </si>
  <si>
    <t>Jones-Perry</t>
  </si>
  <si>
    <t>Bond Ltd</t>
  </si>
  <si>
    <t>Chase, Foley and Mayo</t>
  </si>
  <si>
    <t>Evans LLC</t>
  </si>
  <si>
    <t>Gonzalez-Pena</t>
  </si>
  <si>
    <t>Norris, Lane and Jones</t>
  </si>
  <si>
    <t>Solomon-Johnson</t>
  </si>
  <si>
    <t>C0321</t>
  </si>
  <si>
    <t>Cantrell and Sons</t>
  </si>
  <si>
    <t>C0022</t>
  </si>
  <si>
    <t>Johnson, Chaney and Jackson</t>
  </si>
  <si>
    <t>Rodriguez-Chandler</t>
  </si>
  <si>
    <t>C0104</t>
  </si>
  <si>
    <t>Lopez Group</t>
  </si>
  <si>
    <t>C0325</t>
  </si>
  <si>
    <t>Diaz Ltd</t>
  </si>
  <si>
    <t>Clark, Melendez and Owen</t>
  </si>
  <si>
    <t>Payne LLC</t>
  </si>
  <si>
    <t>C0460</t>
  </si>
  <si>
    <t>Hanson, Howe and Malone</t>
  </si>
  <si>
    <t>Brown, Clayton and Robinson</t>
  </si>
  <si>
    <t>White LLC</t>
  </si>
  <si>
    <t>Goodman-Mora</t>
  </si>
  <si>
    <t>Robinson-Jackson</t>
  </si>
  <si>
    <t>Brown, Stewart and Ward</t>
  </si>
  <si>
    <t>Murphy-Acosta</t>
  </si>
  <si>
    <t>Wright-Martinez</t>
  </si>
  <si>
    <t>Parker-Lynch</t>
  </si>
  <si>
    <t>Lucas, Mueller and Walker</t>
  </si>
  <si>
    <t>C0312</t>
  </si>
  <si>
    <t>Mcknight-Odom</t>
  </si>
  <si>
    <t>Williams-Garcia</t>
  </si>
  <si>
    <t>Johnson, Weaver and Keller</t>
  </si>
  <si>
    <t>Arnold Group</t>
  </si>
  <si>
    <t>C0295</t>
  </si>
  <si>
    <t>Terry Ltd</t>
  </si>
  <si>
    <t>C0374</t>
  </si>
  <si>
    <t>Shepard-Shaw</t>
  </si>
  <si>
    <t>Turner Group</t>
  </si>
  <si>
    <t>C0255</t>
  </si>
  <si>
    <t>Daniel-Wilson</t>
  </si>
  <si>
    <t>C0484</t>
  </si>
  <si>
    <t>Doyle-Medina</t>
  </si>
  <si>
    <t>C0407</t>
  </si>
  <si>
    <t>Graham PLC</t>
  </si>
  <si>
    <t>C0352</t>
  </si>
  <si>
    <t>Fowler, Brewer and Abbott</t>
  </si>
  <si>
    <t>C0249</t>
  </si>
  <si>
    <t>Dennis and Sons</t>
  </si>
  <si>
    <t>C0275</t>
  </si>
  <si>
    <t>Ryan-Shaw</t>
  </si>
  <si>
    <t>Hines, Allen and Russo</t>
  </si>
  <si>
    <t>Parker, Wilson and Henderson</t>
  </si>
  <si>
    <t>C0378</t>
  </si>
  <si>
    <t>Jones-Henry</t>
  </si>
  <si>
    <t>Benson-Love</t>
  </si>
  <si>
    <t>Smith Ltd</t>
  </si>
  <si>
    <t>Castro-Miller</t>
  </si>
  <si>
    <t>Fitzgerald-Morgan</t>
  </si>
  <si>
    <t>Martinez-Rodriguez</t>
  </si>
  <si>
    <t>Rodgers-Gardner</t>
  </si>
  <si>
    <t>Bentley-Mosley</t>
  </si>
  <si>
    <t>C0023</t>
  </si>
  <si>
    <t>Grant PLC</t>
  </si>
  <si>
    <t>Martinez-Owen</t>
  </si>
  <si>
    <t>Nelson-Moore</t>
  </si>
  <si>
    <t>Griffin LLC</t>
  </si>
  <si>
    <t>C0308</t>
  </si>
  <si>
    <t>Santos-King</t>
  </si>
  <si>
    <t>Russo, Gonzalez and Lara</t>
  </si>
  <si>
    <t>Powers-Rogers</t>
  </si>
  <si>
    <t>Williams, Crawford and Jacobs</t>
  </si>
  <si>
    <t>C0455</t>
  </si>
  <si>
    <t>Wright-Mckinney</t>
  </si>
  <si>
    <t>C0152</t>
  </si>
  <si>
    <t>Flynn-Smith</t>
  </si>
  <si>
    <t>Peck-Freeman</t>
  </si>
  <si>
    <t>Wilson, Todd and Roman</t>
  </si>
  <si>
    <t>C0478</t>
  </si>
  <si>
    <t>Miller Ltd</t>
  </si>
  <si>
    <t>Smith-Oliver</t>
  </si>
  <si>
    <t>Evans-Whitehead</t>
  </si>
  <si>
    <t>Dougherty-Torres</t>
  </si>
  <si>
    <t>Martin, Rodriguez and Thornton</t>
  </si>
  <si>
    <t>Simmons, Freeman and Jones</t>
  </si>
  <si>
    <t>Moore-Delacruz</t>
  </si>
  <si>
    <t>Bishop Group</t>
  </si>
  <si>
    <t>C0228</t>
  </si>
  <si>
    <t>Gibson-Garcia</t>
  </si>
  <si>
    <t>Little and Sons</t>
  </si>
  <si>
    <t>Stark, Brown and Hogan</t>
  </si>
  <si>
    <t>Rosales-Woodward</t>
  </si>
  <si>
    <t>Davis Ltd</t>
  </si>
  <si>
    <t>Kennedy, Morgan and Michael</t>
  </si>
  <si>
    <t>Robinson-Wilkinson</t>
  </si>
  <si>
    <t>C0004</t>
  </si>
  <si>
    <t>Washington Group</t>
  </si>
  <si>
    <t>Hill PLC</t>
  </si>
  <si>
    <t>C0462</t>
  </si>
  <si>
    <t>Harris-Lee</t>
  </si>
  <si>
    <t>Morrison-Stanton</t>
  </si>
  <si>
    <t>Horton, Juarez and Dunlap</t>
  </si>
  <si>
    <t>Garcia, Martinez and Franklin</t>
  </si>
  <si>
    <t>C0375</t>
  </si>
  <si>
    <t>Tucker PLC</t>
  </si>
  <si>
    <t>C0230</t>
  </si>
  <si>
    <t>Johnson-Reid</t>
  </si>
  <si>
    <t>Ramirez-Brown</t>
  </si>
  <si>
    <t>C0422</t>
  </si>
  <si>
    <t>Mann-Rogers</t>
  </si>
  <si>
    <t>Hoffman and Sons</t>
  </si>
  <si>
    <t>Reid Ltd</t>
  </si>
  <si>
    <t>Kelly, Cochran and Martin</t>
  </si>
  <si>
    <t>C0074</t>
  </si>
  <si>
    <t>Mcbride-Smith</t>
  </si>
  <si>
    <t>C0424</t>
  </si>
  <si>
    <t>Wheeler, Lowe and French</t>
  </si>
  <si>
    <t>C0370</t>
  </si>
  <si>
    <t>Hansen, Fitzgerald and Soto</t>
  </si>
  <si>
    <t>C0271</t>
  </si>
  <si>
    <t>Cohen-Cook</t>
  </si>
  <si>
    <t>Villegas PLC</t>
  </si>
  <si>
    <t>Powell-Shepard</t>
  </si>
  <si>
    <t>C0334</t>
  </si>
  <si>
    <t>Jimenez Inc</t>
  </si>
  <si>
    <t>Martinez, Johnson and Moreno</t>
  </si>
  <si>
    <t>Castaneda-Contreras</t>
  </si>
  <si>
    <t>C0143</t>
  </si>
  <si>
    <t>Vance PLC</t>
  </si>
  <si>
    <t>C0032</t>
  </si>
  <si>
    <t>Hahn PLC</t>
  </si>
  <si>
    <t>Smith-Cooper</t>
  </si>
  <si>
    <t>Wright-Mclean</t>
  </si>
  <si>
    <t>Moon, Hardy and Payne</t>
  </si>
  <si>
    <t>Kirby-Mendez</t>
  </si>
  <si>
    <t>Lane-Mitchell</t>
  </si>
  <si>
    <t>Galvan, Hernandez and Holt</t>
  </si>
  <si>
    <t>Nelson PLC</t>
  </si>
  <si>
    <t>C0349</t>
  </si>
  <si>
    <t>Welch, Brown and Howard</t>
  </si>
  <si>
    <t>Schmidt-Arroyo</t>
  </si>
  <si>
    <t>Zhang, Brown and Porter</t>
  </si>
  <si>
    <t>Maxwell, Mcdonald and Garrett</t>
  </si>
  <si>
    <t>Brown and Sons</t>
  </si>
  <si>
    <t>C0066</t>
  </si>
  <si>
    <t>Sparks-Gordon</t>
  </si>
  <si>
    <t>C0265</t>
  </si>
  <si>
    <t>Wagner Inc</t>
  </si>
  <si>
    <t>Curry, Nash and Horn</t>
  </si>
  <si>
    <t>C0322</t>
  </si>
  <si>
    <t>Dougherty-Hamilton</t>
  </si>
  <si>
    <t>Kent, Baker and Cook</t>
  </si>
  <si>
    <t>C0448</t>
  </si>
  <si>
    <t>Zuniga, Acosta and Hoffman</t>
  </si>
  <si>
    <t>C0210</t>
  </si>
  <si>
    <t>Nguyen, Tran and Kelly</t>
  </si>
  <si>
    <t>Hall-Miller</t>
  </si>
  <si>
    <t>Benitez, Osborn and Riddle</t>
  </si>
  <si>
    <t>Santana, Mcclure and Henson</t>
  </si>
  <si>
    <t>C0244</t>
  </si>
  <si>
    <t>Christensen LLC</t>
  </si>
  <si>
    <t>Morris, Drake and Peterson</t>
  </si>
  <si>
    <t>C0017</t>
  </si>
  <si>
    <t>Hawkins, Wilson and Tucker</t>
  </si>
  <si>
    <t>Owens-Meyer</t>
  </si>
  <si>
    <t>C0337</t>
  </si>
  <si>
    <t>Wise-Hughes</t>
  </si>
  <si>
    <t>C0175</t>
  </si>
  <si>
    <t>Smith Inc</t>
  </si>
  <si>
    <t>Turner, Simpson and Turner</t>
  </si>
  <si>
    <t>Huber and Sons</t>
  </si>
  <si>
    <t>C0397</t>
  </si>
  <si>
    <t>Graves, Liu and Schmidt</t>
  </si>
  <si>
    <t>Hill, Hess and Clark</t>
  </si>
  <si>
    <t>Osborne-Baker</t>
  </si>
  <si>
    <t>C0119</t>
  </si>
  <si>
    <t>Perez-Bennett</t>
  </si>
  <si>
    <t>Barnett Ltd</t>
  </si>
  <si>
    <t>Hernandez LLC</t>
  </si>
  <si>
    <t>Aguilar-Mclaughlin</t>
  </si>
  <si>
    <t>C0292</t>
  </si>
  <si>
    <t>Sanchez, Schmidt and Taylor</t>
  </si>
  <si>
    <t>Johnson, Williams and Macdonald</t>
  </si>
  <si>
    <t>C0392</t>
  </si>
  <si>
    <t>Taylor LLC</t>
  </si>
  <si>
    <t>Rocha Ltd</t>
  </si>
  <si>
    <t>Perry Ltd</t>
  </si>
  <si>
    <t>Alvarez, Brown and Wells</t>
  </si>
  <si>
    <t>Martinez and Sons</t>
  </si>
  <si>
    <t>Peterson, Jimenez and Sanchez</t>
  </si>
  <si>
    <t>Hogan, Stone and Stout</t>
  </si>
  <si>
    <t>Collins Inc</t>
  </si>
  <si>
    <t>Lynch-Jones</t>
  </si>
  <si>
    <t>C0209</t>
  </si>
  <si>
    <t>Spencer, Smith and Valdez</t>
  </si>
  <si>
    <t>C0341</t>
  </si>
  <si>
    <t>Page Ltd</t>
  </si>
  <si>
    <t>Mckenzie-Gallagher</t>
  </si>
  <si>
    <t>Smith PLC</t>
  </si>
  <si>
    <t>Rice, Ponce and Fitzgerald</t>
  </si>
  <si>
    <t>C0251</t>
  </si>
  <si>
    <t>Henry PLC</t>
  </si>
  <si>
    <t>Mcguire PLC</t>
  </si>
  <si>
    <t>Marquez-Hunter</t>
  </si>
  <si>
    <t>Cameron, Williams and Hale</t>
  </si>
  <si>
    <t>Larsen LLC</t>
  </si>
  <si>
    <t>C0057</t>
  </si>
  <si>
    <t>Obrien PLC</t>
  </si>
  <si>
    <t>Espinoza, Sharp and Gonzalez</t>
  </si>
  <si>
    <t>Hansen, Ramsey and Williams</t>
  </si>
  <si>
    <t>C0065</t>
  </si>
  <si>
    <t>Herring Inc</t>
  </si>
  <si>
    <t>C0167</t>
  </si>
  <si>
    <t>Andrews-Dixon</t>
  </si>
  <si>
    <t>Ballard, Mathis and Liu</t>
  </si>
  <si>
    <t>Evans PLC</t>
  </si>
  <si>
    <t>C0085</t>
  </si>
  <si>
    <t>Weiss, Little and White</t>
  </si>
  <si>
    <t>C0232</t>
  </si>
  <si>
    <t>Garrison, Kelley and Stewart</t>
  </si>
  <si>
    <t>C0083</t>
  </si>
  <si>
    <t>Durham-Nelson</t>
  </si>
  <si>
    <t>Dixon LLC</t>
  </si>
  <si>
    <t>Davis-Schmidt</t>
  </si>
  <si>
    <t>C0064</t>
  </si>
  <si>
    <t>Chandler, Parker and Adams</t>
  </si>
  <si>
    <t>Vasquez, Marshall and Phillips</t>
  </si>
  <si>
    <t>Brown-Park</t>
  </si>
  <si>
    <t>C0333</t>
  </si>
  <si>
    <t>Berg, Rocha and Olson</t>
  </si>
  <si>
    <t>Cook-Bailey</t>
  </si>
  <si>
    <t>C0343</t>
  </si>
  <si>
    <t>Stanton PLC</t>
  </si>
  <si>
    <t>C0035</t>
  </si>
  <si>
    <t>Ward PLC</t>
  </si>
  <si>
    <t>Solis-Boyd</t>
  </si>
  <si>
    <t>C0498</t>
  </si>
  <si>
    <t>Harris, Tucker and Ford</t>
  </si>
  <si>
    <t>C0154</t>
  </si>
  <si>
    <t>Arias Ltd</t>
  </si>
  <si>
    <t>Novak, Jones and Carroll</t>
  </si>
  <si>
    <t>C0218</t>
  </si>
  <si>
    <t>Hall, Olson and Ware</t>
  </si>
  <si>
    <t>Sharp-Gordon</t>
  </si>
  <si>
    <t>Mckee and Sons</t>
  </si>
  <si>
    <t>Murphy-Solomon</t>
  </si>
  <si>
    <t>C0433</t>
  </si>
  <si>
    <t>Oliver Inc</t>
  </si>
  <si>
    <t>C0485</t>
  </si>
  <si>
    <t>Rodriguez-Moore</t>
  </si>
  <si>
    <t>Adams-Carter</t>
  </si>
  <si>
    <t>Roberts Ltd</t>
  </si>
  <si>
    <t>Li-Alvarez</t>
  </si>
  <si>
    <t>C0144</t>
  </si>
  <si>
    <t>C0302</t>
  </si>
  <si>
    <t>Wilson, Gordon and Robinson</t>
  </si>
  <si>
    <t>Tran, Savage and Hubbard</t>
  </si>
  <si>
    <t>Williams-Potts</t>
  </si>
  <si>
    <t>Sanchez-Haynes</t>
  </si>
  <si>
    <t>Cooper, Berg and Arnold</t>
  </si>
  <si>
    <t>Heath, Jenkins and Crawford</t>
  </si>
  <si>
    <t>Hartman-Cox</t>
  </si>
  <si>
    <t>Anthony-Peterson</t>
  </si>
  <si>
    <t>Johnson LLC</t>
  </si>
  <si>
    <t>Net_Profit</t>
  </si>
  <si>
    <t>Total_Liabilities</t>
  </si>
  <si>
    <t>DTI Ratio</t>
  </si>
  <si>
    <t>Profitability Ratio</t>
  </si>
  <si>
    <t>Curly Clementine</t>
  </si>
  <si>
    <t>Rogers and Ball</t>
  </si>
  <si>
    <t>Crawford and Washington</t>
  </si>
  <si>
    <t>Moore and Kelly</t>
  </si>
  <si>
    <t>Williams and Barron</t>
  </si>
  <si>
    <t>Parker and Riley</t>
  </si>
  <si>
    <t>Ray and Moreno</t>
  </si>
  <si>
    <t>Bradley and Norris</t>
  </si>
  <si>
    <t>Burns and Snyder</t>
  </si>
  <si>
    <t>Thomas and Cain</t>
  </si>
  <si>
    <t>Collins and Burton</t>
  </si>
  <si>
    <t>Casey-Williams</t>
  </si>
  <si>
    <t>Business_Tenure_Cat</t>
  </si>
  <si>
    <t>State (Short Form)</t>
  </si>
  <si>
    <t>AL</t>
  </si>
  <si>
    <t>KY</t>
  </si>
  <si>
    <t>OH</t>
  </si>
  <si>
    <t>LA</t>
  </si>
  <si>
    <t>OK</t>
  </si>
  <si>
    <t>AZ</t>
  </si>
  <si>
    <t>ME</t>
  </si>
  <si>
    <t>OR</t>
  </si>
  <si>
    <t>AR</t>
  </si>
  <si>
    <t>MD</t>
  </si>
  <si>
    <t>PA</t>
  </si>
  <si>
    <t>MA</t>
  </si>
  <si>
    <t>CA</t>
  </si>
  <si>
    <t>MI</t>
  </si>
  <si>
    <t>RI</t>
  </si>
  <si>
    <t>CO</t>
  </si>
  <si>
    <t>MN</t>
  </si>
  <si>
    <t>SC</t>
  </si>
  <si>
    <t>CT</t>
  </si>
  <si>
    <t>MS</t>
  </si>
  <si>
    <t>SD</t>
  </si>
  <si>
    <t>DE</t>
  </si>
  <si>
    <t>MO</t>
  </si>
  <si>
    <t>TN</t>
  </si>
  <si>
    <t>MT</t>
  </si>
  <si>
    <t>TX</t>
  </si>
  <si>
    <t>FL</t>
  </si>
  <si>
    <t>NE</t>
  </si>
  <si>
    <t>GA</t>
  </si>
  <si>
    <t>NV</t>
  </si>
  <si>
    <t>UT</t>
  </si>
  <si>
    <t>NH</t>
  </si>
  <si>
    <t>VT</t>
  </si>
  <si>
    <t>HI</t>
  </si>
  <si>
    <t>NJ</t>
  </si>
  <si>
    <t>VA</t>
  </si>
  <si>
    <t>ID</t>
  </si>
  <si>
    <t>NM</t>
  </si>
  <si>
    <t>IL</t>
  </si>
  <si>
    <t>NY</t>
  </si>
  <si>
    <t>WA</t>
  </si>
  <si>
    <t>IN</t>
  </si>
  <si>
    <t>NC</t>
  </si>
  <si>
    <t>WV</t>
  </si>
  <si>
    <t>IA</t>
  </si>
  <si>
    <t>ND</t>
  </si>
  <si>
    <t>WI</t>
  </si>
  <si>
    <t>KS</t>
  </si>
  <si>
    <t>WY</t>
  </si>
  <si>
    <t>C0001</t>
  </si>
  <si>
    <t>C0005</t>
  </si>
  <si>
    <t>C0007</t>
  </si>
  <si>
    <t>C0008</t>
  </si>
  <si>
    <t>C0009</t>
  </si>
  <si>
    <t>C0011</t>
  </si>
  <si>
    <t>C0012</t>
  </si>
  <si>
    <t>C0013</t>
  </si>
  <si>
    <t>C0016</t>
  </si>
  <si>
    <t>C0019</t>
  </si>
  <si>
    <t>C0021</t>
  </si>
  <si>
    <t>C0024</t>
  </si>
  <si>
    <t>C0025</t>
  </si>
  <si>
    <t>C0026</t>
  </si>
  <si>
    <t>C0027</t>
  </si>
  <si>
    <t>C0029</t>
  </si>
  <si>
    <t>C0030</t>
  </si>
  <si>
    <t>C0031</t>
  </si>
  <si>
    <t>C0034</t>
  </si>
  <si>
    <t>C0040</t>
  </si>
  <si>
    <t>C0041</t>
  </si>
  <si>
    <t>C0042</t>
  </si>
  <si>
    <t>C0043</t>
  </si>
  <si>
    <t>C0045</t>
  </si>
  <si>
    <t>C0046</t>
  </si>
  <si>
    <t>C0047</t>
  </si>
  <si>
    <t>C0049</t>
  </si>
  <si>
    <t>C0050</t>
  </si>
  <si>
    <t>C0052</t>
  </si>
  <si>
    <t>C0053</t>
  </si>
  <si>
    <t>C0054</t>
  </si>
  <si>
    <t>C0056</t>
  </si>
  <si>
    <t>C0058</t>
  </si>
  <si>
    <t>C0059</t>
  </si>
  <si>
    <t>C0061</t>
  </si>
  <si>
    <t>C0067</t>
  </si>
  <si>
    <t>C0069</t>
  </si>
  <si>
    <t>C0070</t>
  </si>
  <si>
    <t>C0072</t>
  </si>
  <si>
    <t>C0073</t>
  </si>
  <si>
    <t>C0075</t>
  </si>
  <si>
    <t>C0076</t>
  </si>
  <si>
    <t>C0078</t>
  </si>
  <si>
    <t>C0079</t>
  </si>
  <si>
    <t>C0080</t>
  </si>
  <si>
    <t>C0081</t>
  </si>
  <si>
    <t>C0082</t>
  </si>
  <si>
    <t>C0084</t>
  </si>
  <si>
    <t>C0087</t>
  </si>
  <si>
    <t>C0088</t>
  </si>
  <si>
    <t>C0089</t>
  </si>
  <si>
    <t>C0091</t>
  </si>
  <si>
    <t>C0092</t>
  </si>
  <si>
    <t>C0093</t>
  </si>
  <si>
    <t>C0095</t>
  </si>
  <si>
    <t>C0101</t>
  </si>
  <si>
    <t>C0103</t>
  </si>
  <si>
    <t>C0106</t>
  </si>
  <si>
    <t>C0107</t>
  </si>
  <si>
    <t>C0108</t>
  </si>
  <si>
    <t>C0112</t>
  </si>
  <si>
    <t>C0115</t>
  </si>
  <si>
    <t>C0117</t>
  </si>
  <si>
    <t>C0120</t>
  </si>
  <si>
    <t>C0122</t>
  </si>
  <si>
    <t>C0123</t>
  </si>
  <si>
    <t>C0124</t>
  </si>
  <si>
    <t>C0126</t>
  </si>
  <si>
    <t>C0129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</si>
  <si>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</si>
  <si>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</si>
  <si>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</si>
  <si>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</si>
  <si>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</si>
  <si>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</si>
  <si>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</si>
  <si>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</si>
  <si>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</si>
  <si>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C0141</t>
  </si>
  <si>
    <t>C0142</t>
  </si>
  <si>
    <t>C0147</t>
  </si>
  <si>
    <t>C0149</t>
  </si>
  <si>
    <t>C0150</t>
  </si>
  <si>
    <t>C0151</t>
  </si>
  <si>
    <t>C0155</t>
  </si>
  <si>
    <t>C0157</t>
  </si>
  <si>
    <t>C0158</t>
  </si>
  <si>
    <t>C0159</t>
  </si>
  <si>
    <t>C0161</t>
  </si>
  <si>
    <t>C0164</t>
  </si>
  <si>
    <t>C0165</t>
  </si>
  <si>
    <t>C0166</t>
  </si>
  <si>
    <t>C0169</t>
  </si>
  <si>
    <t>C0170</t>
  </si>
  <si>
    <t>C0172</t>
  </si>
  <si>
    <t>C0173</t>
  </si>
  <si>
    <t>C0174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</si>
  <si>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</si>
  <si>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</si>
  <si>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</si>
  <si>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</si>
  <si>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</si>
  <si>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</si>
  <si>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</si>
  <si>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</si>
  <si>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</si>
  <si>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</si>
  <si>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</si>
  <si>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C0190</t>
  </si>
  <si>
    <t>C0192</t>
  </si>
  <si>
    <t>C0194</t>
  </si>
  <si>
    <t>C0195</t>
  </si>
  <si>
    <t>C0196</t>
  </si>
  <si>
    <t>C0198</t>
  </si>
  <si>
    <t>C0199</t>
  </si>
  <si>
    <t>C0200</t>
  </si>
  <si>
    <t>C0201</t>
  </si>
  <si>
    <t>C0203</t>
  </si>
  <si>
    <t>C0204</t>
  </si>
  <si>
    <t>C0205</t>
  </si>
  <si>
    <t>C0206</t>
  </si>
  <si>
    <t>C0207</t>
  </si>
  <si>
    <t>C0211</t>
  </si>
  <si>
    <t>C0213</t>
  </si>
  <si>
    <t>C0214</t>
  </si>
  <si>
    <t>C0215</t>
  </si>
  <si>
    <t>C0216</t>
  </si>
  <si>
    <t>C0217</t>
  </si>
  <si>
    <t>C0219</t>
  </si>
  <si>
    <t>C0220</t>
  </si>
  <si>
    <t>C0221</t>
  </si>
  <si>
    <t>C0222</t>
  </si>
  <si>
    <t>C0223</t>
  </si>
  <si>
    <t>C0224</t>
  </si>
  <si>
    <t>C0225</t>
  </si>
  <si>
    <t>C0229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</si>
  <si>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</si>
  <si>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</si>
  <si>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</si>
  <si>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</si>
  <si>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</si>
  <si>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</si>
  <si>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</si>
  <si>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</si>
  <si>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</si>
  <si>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</si>
  <si>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</si>
  <si>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C0245</t>
  </si>
  <si>
    <t>C0247</t>
  </si>
  <si>
    <t>C0248</t>
  </si>
  <si>
    <t>C0250</t>
  </si>
  <si>
    <t>C0252</t>
  </si>
  <si>
    <t>C0253</t>
  </si>
  <si>
    <t>C0254</t>
  </si>
  <si>
    <t>C0256</t>
  </si>
  <si>
    <t>C0257</t>
  </si>
  <si>
    <t>C0258</t>
  </si>
  <si>
    <t>C0259</t>
  </si>
  <si>
    <t>C0260</t>
  </si>
  <si>
    <t>C0261</t>
  </si>
  <si>
    <t>C0262</t>
  </si>
  <si>
    <t>C0268</t>
  </si>
  <si>
    <t>C0269</t>
  </si>
  <si>
    <t>C0273</t>
  </si>
  <si>
    <t>C0274</t>
  </si>
  <si>
    <t>C0276</t>
  </si>
  <si>
    <t>C0277</t>
  </si>
  <si>
    <t>C0278</t>
  </si>
  <si>
    <t>C0280</t>
  </si>
  <si>
    <t>C0281</t>
  </si>
  <si>
    <t>C0282</t>
  </si>
  <si>
    <t>C0285</t>
  </si>
  <si>
    <t>C0287</t>
  </si>
  <si>
    <t>C0289</t>
  </si>
  <si>
    <t>C0291</t>
  </si>
  <si>
    <t>C0293</t>
  </si>
  <si>
    <t>C0294</t>
  </si>
  <si>
    <t>C0296</t>
  </si>
  <si>
    <t>C0297</t>
  </si>
  <si>
    <t>C0298</t>
  </si>
  <si>
    <t>C0299</t>
  </si>
  <si>
    <t>C0300</t>
  </si>
  <si>
    <t>C0303</t>
  </si>
  <si>
    <t>C0304</t>
  </si>
  <si>
    <t>C0305</t>
  </si>
  <si>
    <t>C0306</t>
  </si>
  <si>
    <t>C0307</t>
  </si>
  <si>
    <t>C0309</t>
  </si>
  <si>
    <t>C0310</t>
  </si>
  <si>
    <t>C0311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</si>
  <si>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</si>
  <si>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</si>
  <si>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</si>
  <si>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</si>
  <si>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</si>
  <si>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</si>
  <si>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</si>
  <si>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</si>
  <si>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C0323</t>
  </si>
  <si>
    <t>C0324</t>
  </si>
  <si>
    <t>C0327</t>
  </si>
  <si>
    <t>C0328</t>
  </si>
  <si>
    <t>C0329</t>
  </si>
  <si>
    <t>C0330</t>
  </si>
  <si>
    <t>C0332</t>
  </si>
  <si>
    <t>C0335</t>
  </si>
  <si>
    <t>C0336</t>
  </si>
  <si>
    <t>C0338</t>
  </si>
  <si>
    <t>C0339</t>
  </si>
  <si>
    <t>C0344</t>
  </si>
  <si>
    <t>C0345</t>
  </si>
  <si>
    <t>C0346</t>
  </si>
  <si>
    <t>C0347</t>
  </si>
  <si>
    <t>C0350</t>
  </si>
  <si>
    <t>C0351</t>
  </si>
  <si>
    <t>C0355</t>
  </si>
  <si>
    <t>C0356</t>
  </si>
  <si>
    <t>C0357</t>
  </si>
  <si>
    <t>C0358</t>
  </si>
  <si>
    <t>C0361</t>
  </si>
  <si>
    <t>C0364</t>
  </si>
  <si>
    <t>C0366</t>
  </si>
  <si>
    <t>C0367</t>
  </si>
  <si>
    <t>C0368</t>
  </si>
  <si>
    <t>C0369</t>
  </si>
  <si>
    <t>C0371</t>
  </si>
  <si>
    <t>C0373</t>
  </si>
  <si>
    <t>C0376</t>
  </si>
  <si>
    <t>C0377</t>
  </si>
  <si>
    <t>C0379</t>
  </si>
  <si>
    <t>C0380</t>
  </si>
  <si>
    <t>C0381</t>
  </si>
  <si>
    <t>C0383</t>
  </si>
  <si>
    <t>C0387</t>
  </si>
  <si>
    <t>C0390</t>
  </si>
  <si>
    <t>C0393</t>
  </si>
  <si>
    <t>C0394</t>
  </si>
  <si>
    <t>C0395</t>
  </si>
  <si>
    <t>C0396</t>
  </si>
  <si>
    <t>C0399</t>
  </si>
  <si>
    <t>C0400</t>
  </si>
  <si>
    <t>C0401</t>
  </si>
  <si>
    <t>C0403</t>
  </si>
  <si>
    <t>C0404</t>
  </si>
  <si>
    <t>C0405</t>
  </si>
  <si>
    <t>C0406</t>
  </si>
  <si>
    <t>C0408</t>
  </si>
  <si>
    <t>C0409</t>
  </si>
  <si>
    <t>C0411</t>
  </si>
  <si>
    <t>C0414</t>
  </si>
  <si>
    <t>C0416</t>
  </si>
  <si>
    <t>C0418</t>
  </si>
  <si>
    <t>C0419</t>
  </si>
  <si>
    <t>C0420</t>
  </si>
  <si>
    <t>C0421</t>
  </si>
  <si>
    <t>C0423</t>
  </si>
  <si>
    <t>C0425</t>
  </si>
  <si>
    <t>C0426</t>
  </si>
  <si>
    <t>C0427</t>
  </si>
  <si>
    <t>C0429</t>
  </si>
  <si>
    <t>C0430</t>
  </si>
  <si>
    <t>C0431</t>
  </si>
  <si>
    <t>C0432</t>
  </si>
  <si>
    <t>C0438</t>
  </si>
  <si>
    <t>C0440</t>
  </si>
  <si>
    <t>C0442</t>
  </si>
  <si>
    <t>C0443</t>
  </si>
  <si>
    <t>C0445</t>
  </si>
  <si>
    <t>C0447</t>
  </si>
  <si>
    <t>C0450</t>
  </si>
  <si>
    <t>C0452</t>
  </si>
  <si>
    <t>C0453</t>
  </si>
  <si>
    <t>C0456</t>
  </si>
  <si>
    <t>C0458</t>
  </si>
  <si>
    <t>C0463</t>
  </si>
  <si>
    <t>C0464</t>
  </si>
  <si>
    <t>C0466</t>
  </si>
  <si>
    <t>C0467</t>
  </si>
  <si>
    <t>C0468</t>
  </si>
  <si>
    <t>C0469</t>
  </si>
  <si>
    <t>C0470</t>
  </si>
  <si>
    <t>C0471</t>
  </si>
  <si>
    <t>C0473</t>
  </si>
  <si>
    <t>C0474</t>
  </si>
  <si>
    <t>C0476</t>
  </si>
  <si>
    <t>C0477</t>
  </si>
  <si>
    <t>C0482</t>
  </si>
  <si>
    <t>C0483</t>
  </si>
  <si>
    <t>C0486</t>
  </si>
  <si>
    <t>C0487</t>
  </si>
  <si>
    <t>C0488</t>
  </si>
  <si>
    <t>C0489</t>
  </si>
  <si>
    <t>C0490</t>
  </si>
  <si>
    <t>C0492</t>
  </si>
  <si>
    <t>C0493</t>
  </si>
  <si>
    <t>C0494</t>
  </si>
  <si>
    <t>C0495</t>
  </si>
  <si>
    <t>C0497</t>
  </si>
  <si>
    <t>C0499</t>
  </si>
  <si>
    <t>C0500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</si>
</sst>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2" formatCode="0.0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91DFA5-B89C-406D-A4EB-0AC25C74EBF0}" name="Table1" displayName="Table1" ref="A1:O501" totalsRowShown="0" headerRowDxfId="7" headerRowBorderDxfId="6" tableBorderDxfId="5">
  <autoFilter ref="A1:O501" xr:uid="{C891DFA5-B89C-406D-A4EB-0AC25C74EBF0}"/>
  <tableColumns count="15">
    <tableColumn id="1" xr3:uid="{CCD04D9B-AEE0-4C6C-B570-876A69DE8DF2}" name="Client_ID"/>
    <tableColumn id="2" xr3:uid="{187863DD-A007-46D1-8BA9-4899496456E0}" name="Client_Name"/>
    <tableColumn id="3" xr3:uid="{7E870FA1-E621-4046-A8E5-654B98A78353}" name="Business_Type"/>
    <tableColumn id="4" xr3:uid="{22A7F42F-3285-4DAD-A1CF-80AF0431F291}" name="Annual_Revenue"/>
    <tableColumn id="5" xr3:uid="{91456807-9759-4838-BD62-83B525C79CD3}" name="Credit_Score"/>
    <tableColumn id="6" xr3:uid="{BE0F6600-06DE-4364-8B7D-A623B2E446E6}" name="Business_Tenure"/>
    <tableColumn id="14" xr3:uid="{9A86FA73-2996-4869-826E-C3CBCB0E169F}" name="Business_Tenure_Cat" dataDxfId="4">
      <calculatedColumnFormula>IF(Table1[[#This Row],[Business_Tenure]]&gt;10, "10+ Years", IF(Table1[[#This Row],[Business_Tenure]]=1, Table1[[#This Row],[Business_Tenure]]&amp;" Year",Table1[[#This Row],[Business_Tenure]]&amp;" Years"))</calculatedColumnFormula>
    </tableColumn>
    <tableColumn id="7" xr3:uid="{1B75E7F4-F243-4154-83CB-A5D9D263226C}" name="Total_Expenses"/>
    <tableColumn id="8" xr3:uid="{1BA023C1-B50A-463A-A0B3-C3D69F3249AC}" name="Total_Assets"/>
    <tableColumn id="9" xr3:uid="{6589AC62-995A-4633-AA08-9C60D42E365A}" name="State"/>
    <tableColumn id="15" xr3:uid="{FACC875A-8B4F-4B17-ADEE-B7C749B765C2}" name="State (Short Form)" dataDxfId="3"/>
    <tableColumn id="10" xr3:uid="{595D0975-1962-4C82-8E0F-069C27375871}" name="Net_Profit" dataDxfId="2">
      <calculatedColumnFormula>Table1[[#This Row],[Annual_Revenue]]-Table1[[#This Row],[Total_Expenses]]</calculatedColumnFormula>
    </tableColumn>
    <tableColumn id="11" xr3:uid="{D67107E1-4B08-4EF0-96D1-4CD1A46327F6}" name="Total_Liabilities"/>
    <tableColumn id="12" xr3:uid="{254B0BB5-C4A6-410E-A14D-DE5DEC739C5C}" name="DTI Ratio" dataDxfId="1">
      <calculatedColumnFormula>Table1[[#This Row],[Total_Liabilities]]/Table1[[#This Row],[Annual_Revenue]]</calculatedColumnFormula>
    </tableColumn>
    <tableColumn id="13" xr3:uid="{59F6F39C-CA50-49EF-8CC7-2607A5114B3F}" name="Profitability Ratio" dataDxfId="0">
      <calculatedColumnFormula>Table1[[#This Row],[Net_Profit]]/Table1[[#This Row],[Annual_Revenue]]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workbookViewId="0">
      <selection activeCell="C5" sqref="C5"/>
    </sheetView>
  </sheetViews>
  <sheetFormatPr defaultRowHeight="14.5" x14ac:dyDescent="0.35"/>
  <cols>
    <col min="1" max="1" width="13" bestFit="1" customWidth="1"/>
    <col min="2" max="2" width="31" bestFit="1" customWidth="1"/>
    <col min="3" max="3" width="27.81640625" bestFit="1" customWidth="1"/>
    <col min="4" max="4" width="19.54296875" bestFit="1" customWidth="1"/>
    <col min="5" max="5" width="16" bestFit="1" customWidth="1"/>
    <col min="6" max="6" width="19.54296875" bestFit="1" customWidth="1"/>
    <col min="7" max="7" width="23.453125" style="4" bestFit="1" customWidth="1"/>
    <col min="8" max="8" width="18.453125" bestFit="1" customWidth="1"/>
    <col min="9" max="9" width="16" bestFit="1" customWidth="1"/>
    <col min="10" max="10" width="14.1796875" bestFit="1" customWidth="1"/>
    <col min="11" max="11" width="20.90625" bestFit="1" customWidth="1"/>
    <col min="12" max="12" width="15.90625" customWidth="1"/>
    <col min="13" max="13" width="20" customWidth="1"/>
    <col min="14" max="14" width="14.08984375" bestFit="1" customWidth="1"/>
    <col min="15" max="15" width="20.453125" bestFit="1" customWidth="1"/>
    <col min="16" max="16" width="14.1796875" customWidth="1"/>
    <col min="19" max="19" width="22.4531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764</v>
      </c>
      <c r="H1" s="1" t="s">
        <v>6</v>
      </c>
      <c r="I1" s="1" t="s">
        <v>7</v>
      </c>
      <c r="J1" s="1" t="s">
        <v>8</v>
      </c>
      <c r="K1" s="1" t="s">
        <v>765</v>
      </c>
      <c r="L1" s="1" t="s">
        <v>748</v>
      </c>
      <c r="M1" s="1" t="s">
        <v>749</v>
      </c>
      <c r="N1" s="1" t="s">
        <v>750</v>
      </c>
      <c r="O1" s="1" t="s">
        <v>751</v>
      </c>
    </row>
    <row r="2" spans="1:15" x14ac:dyDescent="0.35">
      <c r="A2" t="s">
        <v>815</v>
      </c>
      <c r="B2" t="s">
        <v>752</v>
      </c>
      <c r="C2" t="s">
        <v>10</v>
      </c>
      <c r="D2">
        <v>1125993.81</v>
      </c>
      <c r="E2">
        <v>727</v>
      </c>
      <c r="F2">
        <v>13</v>
      </c>
      <c r="G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">
        <v>433849.72</v>
      </c>
      <c r="I2">
        <v>1376712.47</v>
      </c>
      <c r="J2" t="s">
        <v>11</v>
      </c>
      <c r="K2" s="5" t="s">
        <v>787</v>
      </c>
      <c r="L2" s="2">
        <f>Table1[[#This Row],[Annual_Revenue]]-Table1[[#This Row],[Total_Expenses]]</f>
        <v>692144.09000000008</v>
      </c>
      <c r="M2">
        <v>20128.996608404759</v>
      </c>
      <c r="N2">
        <f>Table1[[#This Row],[Total_Liabilities]]/Table1[[#This Row],[Annual_Revenue]]</f>
        <v>1.7876649435936736E-2</v>
      </c>
      <c r="O2">
        <f>Table1[[#This Row],[Net_Profit]]/Table1[[#This Row],[Annual_Revenue]]</f>
        <v>0.61469617670455934</v>
      </c>
    </row>
    <row r="3" spans="1:15" x14ac:dyDescent="0.35">
      <c r="A3" t="s">
        <v>183</v>
      </c>
      <c r="B3" t="s">
        <v>12</v>
      </c>
      <c r="C3" t="s">
        <v>13</v>
      </c>
      <c r="D3">
        <v>1616540.24</v>
      </c>
      <c r="E3">
        <v>741</v>
      </c>
      <c r="F3">
        <v>6</v>
      </c>
      <c r="G3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3">
        <v>580219.96</v>
      </c>
      <c r="I3">
        <v>1565948.92</v>
      </c>
      <c r="J3" t="s">
        <v>14</v>
      </c>
      <c r="K3" s="5" t="s">
        <v>783</v>
      </c>
      <c r="L3" s="2">
        <f>Table1[[#This Row],[Annual_Revenue]]-Table1[[#This Row],[Total_Expenses]]</f>
        <v>1036320.28</v>
      </c>
      <c r="M3">
        <v>82883.541461364352</v>
      </c>
      <c r="N3">
        <f>Table1[[#This Row],[Total_Liabilities]]/Table1[[#This Row],[Annual_Revenue]]</f>
        <v>5.1272179566259575E-2</v>
      </c>
      <c r="O3">
        <f>Table1[[#This Row],[Net_Profit]]/Table1[[#This Row],[Annual_Revenue]]</f>
        <v>0.64107298683761815</v>
      </c>
    </row>
    <row r="4" spans="1:15" x14ac:dyDescent="0.35">
      <c r="A4" t="s">
        <v>238</v>
      </c>
      <c r="B4" t="s">
        <v>16</v>
      </c>
      <c r="C4" t="s">
        <v>10</v>
      </c>
      <c r="D4">
        <v>4810238.13</v>
      </c>
      <c r="E4">
        <v>715</v>
      </c>
      <c r="F4">
        <v>15</v>
      </c>
      <c r="G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">
        <v>1821863.7</v>
      </c>
      <c r="I4">
        <v>4820944.8099999996</v>
      </c>
      <c r="J4" t="s">
        <v>17</v>
      </c>
      <c r="K4" s="5" t="s">
        <v>788</v>
      </c>
      <c r="L4" s="2">
        <f>Table1[[#This Row],[Annual_Revenue]]-Table1[[#This Row],[Total_Expenses]]</f>
        <v>2988374.4299999997</v>
      </c>
      <c r="M4">
        <v>347150.95197141764</v>
      </c>
      <c r="N4">
        <f>Table1[[#This Row],[Total_Liabilities]]/Table1[[#This Row],[Annual_Revenue]]</f>
        <v>7.2169182187954928E-2</v>
      </c>
      <c r="O4">
        <f>Table1[[#This Row],[Net_Profit]]/Table1[[#This Row],[Annual_Revenue]]</f>
        <v>0.62125290874113126</v>
      </c>
    </row>
    <row r="5" spans="1:15" x14ac:dyDescent="0.35">
      <c r="A5" t="s">
        <v>579</v>
      </c>
      <c r="B5" t="s">
        <v>19</v>
      </c>
      <c r="C5" t="s">
        <v>20</v>
      </c>
      <c r="D5">
        <v>2115924.92</v>
      </c>
      <c r="E5">
        <v>772</v>
      </c>
      <c r="F5">
        <v>6</v>
      </c>
      <c r="G5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5">
        <v>789161.29</v>
      </c>
      <c r="I5">
        <v>2660368.37</v>
      </c>
      <c r="J5" t="s">
        <v>21</v>
      </c>
      <c r="K5" s="5" t="s">
        <v>774</v>
      </c>
      <c r="L5" s="2">
        <f>Table1[[#This Row],[Annual_Revenue]]-Table1[[#This Row],[Total_Expenses]]</f>
        <v>1326763.6299999999</v>
      </c>
      <c r="M5">
        <v>0</v>
      </c>
      <c r="N5">
        <f>Table1[[#This Row],[Total_Liabilities]]/Table1[[#This Row],[Annual_Revenue]]</f>
        <v>0</v>
      </c>
      <c r="O5">
        <f>Table1[[#This Row],[Net_Profit]]/Table1[[#This Row],[Annual_Revenue]]</f>
        <v>0.62703719657500889</v>
      </c>
    </row>
    <row r="6" spans="1:15" x14ac:dyDescent="0.35">
      <c r="A6" t="s">
        <v>816</v>
      </c>
      <c r="B6" t="s">
        <v>23</v>
      </c>
      <c r="C6" t="s">
        <v>10</v>
      </c>
      <c r="D6">
        <v>1617858.65</v>
      </c>
      <c r="E6">
        <v>824</v>
      </c>
      <c r="F6">
        <v>7</v>
      </c>
      <c r="G6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6">
        <v>594618.13</v>
      </c>
      <c r="I6">
        <v>2055203.46</v>
      </c>
      <c r="J6" t="s">
        <v>24</v>
      </c>
      <c r="K6" s="5" t="s">
        <v>790</v>
      </c>
      <c r="L6" s="2">
        <f>Table1[[#This Row],[Annual_Revenue]]-Table1[[#This Row],[Total_Expenses]]</f>
        <v>1023240.5199999999</v>
      </c>
      <c r="M6">
        <v>0</v>
      </c>
      <c r="N6">
        <f>Table1[[#This Row],[Total_Liabilities]]/Table1[[#This Row],[Annual_Revenue]]</f>
        <v>0</v>
      </c>
      <c r="O6">
        <f>Table1[[#This Row],[Net_Profit]]/Table1[[#This Row],[Annual_Revenue]]</f>
        <v>0.63246595739374389</v>
      </c>
    </row>
    <row r="7" spans="1:15" x14ac:dyDescent="0.35">
      <c r="A7" t="s">
        <v>276</v>
      </c>
      <c r="B7" t="s">
        <v>26</v>
      </c>
      <c r="C7" t="s">
        <v>13</v>
      </c>
      <c r="D7">
        <v>901878.04</v>
      </c>
      <c r="E7">
        <v>841</v>
      </c>
      <c r="F7">
        <v>8</v>
      </c>
      <c r="G7" s="4" t="str">
        <f>IF(Table1[[#This Row],[Business_Tenure]]&gt;10, "10+ Years", IF(Table1[[#This Row],[Business_Tenure]]=1, Table1[[#This Row],[Business_Tenure]]&amp;" Year",Table1[[#This Row],[Business_Tenure]]&amp;" Years"))</f>
        <v>8 Years</v>
      </c>
      <c r="H7">
        <v>320619.34999999998</v>
      </c>
      <c r="I7">
        <v>808303.27</v>
      </c>
      <c r="J7" t="s">
        <v>21</v>
      </c>
      <c r="K7" s="5" t="s">
        <v>774</v>
      </c>
      <c r="L7" s="2">
        <f>Table1[[#This Row],[Annual_Revenue]]-Table1[[#This Row],[Total_Expenses]]</f>
        <v>581258.69000000006</v>
      </c>
      <c r="M7">
        <v>43116.74582666326</v>
      </c>
      <c r="N7">
        <f>Table1[[#This Row],[Total_Liabilities]]/Table1[[#This Row],[Annual_Revenue]]</f>
        <v>4.7807734432322203E-2</v>
      </c>
      <c r="O7">
        <f>Table1[[#This Row],[Net_Profit]]/Table1[[#This Row],[Annual_Revenue]]</f>
        <v>0.64449810752682257</v>
      </c>
    </row>
    <row r="8" spans="1:15" x14ac:dyDescent="0.35">
      <c r="A8" t="s">
        <v>817</v>
      </c>
      <c r="B8" t="s">
        <v>28</v>
      </c>
      <c r="C8" t="s">
        <v>13</v>
      </c>
      <c r="D8">
        <v>2944328.31</v>
      </c>
      <c r="E8">
        <v>743</v>
      </c>
      <c r="F8">
        <v>17</v>
      </c>
      <c r="G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8">
        <v>1019232.4</v>
      </c>
      <c r="I8">
        <v>3496080.71</v>
      </c>
      <c r="J8" t="s">
        <v>29</v>
      </c>
      <c r="K8" s="5" t="s">
        <v>798</v>
      </c>
      <c r="L8" s="2">
        <f>Table1[[#This Row],[Annual_Revenue]]-Table1[[#This Row],[Total_Expenses]]</f>
        <v>1925095.9100000001</v>
      </c>
      <c r="M8">
        <v>0</v>
      </c>
      <c r="N8">
        <f>Table1[[#This Row],[Total_Liabilities]]/Table1[[#This Row],[Annual_Revenue]]</f>
        <v>0</v>
      </c>
      <c r="O8">
        <f>Table1[[#This Row],[Net_Profit]]/Table1[[#This Row],[Annual_Revenue]]</f>
        <v>0.65383194647882192</v>
      </c>
    </row>
    <row r="9" spans="1:15" x14ac:dyDescent="0.35">
      <c r="A9" t="s">
        <v>818</v>
      </c>
      <c r="B9" t="s">
        <v>30</v>
      </c>
      <c r="C9" t="s">
        <v>10</v>
      </c>
      <c r="D9">
        <v>2960588.09</v>
      </c>
      <c r="E9">
        <v>760</v>
      </c>
      <c r="F9">
        <v>2</v>
      </c>
      <c r="G9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9">
        <v>1005846.18</v>
      </c>
      <c r="I9">
        <v>3859590.42</v>
      </c>
      <c r="J9" t="s">
        <v>14</v>
      </c>
      <c r="K9" s="5" t="s">
        <v>783</v>
      </c>
      <c r="L9" s="2">
        <f>Table1[[#This Row],[Annual_Revenue]]-Table1[[#This Row],[Total_Expenses]]</f>
        <v>1954741.9099999997</v>
      </c>
      <c r="M9">
        <v>154690.5318163808</v>
      </c>
      <c r="N9">
        <f>Table1[[#This Row],[Total_Liabilities]]/Table1[[#This Row],[Annual_Revenue]]</f>
        <v>5.2249933835402551E-2</v>
      </c>
      <c r="O9">
        <f>Table1[[#This Row],[Net_Profit]]/Table1[[#This Row],[Annual_Revenue]]</f>
        <v>0.66025460164571548</v>
      </c>
    </row>
    <row r="10" spans="1:15" x14ac:dyDescent="0.35">
      <c r="A10" t="s">
        <v>819</v>
      </c>
      <c r="B10" t="s">
        <v>31</v>
      </c>
      <c r="C10" t="s">
        <v>20</v>
      </c>
      <c r="D10">
        <v>2643952.59</v>
      </c>
      <c r="E10">
        <v>707</v>
      </c>
      <c r="F10">
        <v>3</v>
      </c>
      <c r="G10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10">
        <v>1027145.67</v>
      </c>
      <c r="I10">
        <v>1978697.05</v>
      </c>
      <c r="J10" t="s">
        <v>11</v>
      </c>
      <c r="K10" s="5" t="s">
        <v>787</v>
      </c>
      <c r="L10" s="2">
        <f>Table1[[#This Row],[Annual_Revenue]]-Table1[[#This Row],[Total_Expenses]]</f>
        <v>1616806.92</v>
      </c>
      <c r="M10">
        <v>52957.215940266695</v>
      </c>
      <c r="N10">
        <f>Table1[[#This Row],[Total_Liabilities]]/Table1[[#This Row],[Annual_Revenue]]</f>
        <v>2.002956336681767E-2</v>
      </c>
      <c r="O10">
        <f>Table1[[#This Row],[Net_Profit]]/Table1[[#This Row],[Annual_Revenue]]</f>
        <v>0.61151131306783379</v>
      </c>
    </row>
    <row r="11" spans="1:15" x14ac:dyDescent="0.35">
      <c r="A11" t="s">
        <v>327</v>
      </c>
      <c r="B11" t="s">
        <v>32</v>
      </c>
      <c r="C11" t="s">
        <v>33</v>
      </c>
      <c r="D11">
        <v>1520621.57</v>
      </c>
      <c r="E11">
        <v>788</v>
      </c>
      <c r="F11">
        <v>11</v>
      </c>
      <c r="G1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1">
        <v>583088.9</v>
      </c>
      <c r="I11">
        <v>1243735.3700000001</v>
      </c>
      <c r="J11" t="s">
        <v>29</v>
      </c>
      <c r="K11" s="5" t="s">
        <v>798</v>
      </c>
      <c r="L11" s="2">
        <f>Table1[[#This Row],[Annual_Revenue]]-Table1[[#This Row],[Total_Expenses]]</f>
        <v>937532.67</v>
      </c>
      <c r="M11">
        <v>70174.940205053223</v>
      </c>
      <c r="N11">
        <f>Table1[[#This Row],[Total_Liabilities]]/Table1[[#This Row],[Annual_Revenue]]</f>
        <v>4.6148852278251731E-2</v>
      </c>
      <c r="O11">
        <f>Table1[[#This Row],[Net_Profit]]/Table1[[#This Row],[Annual_Revenue]]</f>
        <v>0.61654568664312714</v>
      </c>
    </row>
    <row r="12" spans="1:15" x14ac:dyDescent="0.35">
      <c r="A12" t="s">
        <v>820</v>
      </c>
      <c r="B12" t="s">
        <v>35</v>
      </c>
      <c r="C12" t="s">
        <v>36</v>
      </c>
      <c r="D12">
        <v>722035.8</v>
      </c>
      <c r="E12">
        <v>780</v>
      </c>
      <c r="F12">
        <v>10</v>
      </c>
      <c r="G12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12">
        <v>260512.15</v>
      </c>
      <c r="I12">
        <v>760122.46</v>
      </c>
      <c r="J12" t="s">
        <v>37</v>
      </c>
      <c r="K12" s="5" t="s">
        <v>799</v>
      </c>
      <c r="L12" s="2">
        <f>Table1[[#This Row],[Annual_Revenue]]-Table1[[#This Row],[Total_Expenses]]</f>
        <v>461523.65</v>
      </c>
      <c r="M12">
        <v>19551.4388129</v>
      </c>
      <c r="N12">
        <f>Table1[[#This Row],[Total_Liabilities]]/Table1[[#This Row],[Annual_Revenue]]</f>
        <v>2.7078212483231438E-2</v>
      </c>
      <c r="O12">
        <f>Table1[[#This Row],[Net_Profit]]/Table1[[#This Row],[Annual_Revenue]]</f>
        <v>0.63919773784069989</v>
      </c>
    </row>
    <row r="13" spans="1:15" x14ac:dyDescent="0.35">
      <c r="A13" t="s">
        <v>821</v>
      </c>
      <c r="B13" t="s">
        <v>38</v>
      </c>
      <c r="C13" t="s">
        <v>20</v>
      </c>
      <c r="D13">
        <v>1851669.8</v>
      </c>
      <c r="E13">
        <v>668</v>
      </c>
      <c r="F13">
        <v>14</v>
      </c>
      <c r="G1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3">
        <v>611581.43000000005</v>
      </c>
      <c r="I13">
        <v>2755558.22</v>
      </c>
      <c r="J13" t="s">
        <v>39</v>
      </c>
      <c r="K13" s="5" t="s">
        <v>808</v>
      </c>
      <c r="L13" s="2">
        <f>Table1[[#This Row],[Annual_Revenue]]-Table1[[#This Row],[Total_Expenses]]</f>
        <v>1240088.3700000001</v>
      </c>
      <c r="M13">
        <v>205362.84435412349</v>
      </c>
      <c r="N13">
        <f>Table1[[#This Row],[Total_Liabilities]]/Table1[[#This Row],[Annual_Revenue]]</f>
        <v>0.11090683898075319</v>
      </c>
      <c r="O13">
        <f>Table1[[#This Row],[Net_Profit]]/Table1[[#This Row],[Annual_Revenue]]</f>
        <v>0.66971355800045995</v>
      </c>
    </row>
    <row r="14" spans="1:15" x14ac:dyDescent="0.35">
      <c r="A14" t="s">
        <v>822</v>
      </c>
      <c r="B14" t="s">
        <v>40</v>
      </c>
      <c r="C14" t="s">
        <v>41</v>
      </c>
      <c r="D14">
        <v>1864182.2</v>
      </c>
      <c r="E14">
        <v>724</v>
      </c>
      <c r="F14">
        <v>3</v>
      </c>
      <c r="G14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14">
        <v>696282.34</v>
      </c>
      <c r="I14">
        <v>1886977.45</v>
      </c>
      <c r="J14" t="s">
        <v>42</v>
      </c>
      <c r="K14" s="5" t="s">
        <v>782</v>
      </c>
      <c r="L14" s="2">
        <f>Table1[[#This Row],[Annual_Revenue]]-Table1[[#This Row],[Total_Expenses]]</f>
        <v>1167899.8599999999</v>
      </c>
      <c r="M14">
        <v>0</v>
      </c>
      <c r="N14">
        <f>Table1[[#This Row],[Total_Liabilities]]/Table1[[#This Row],[Annual_Revenue]]</f>
        <v>0</v>
      </c>
      <c r="O14">
        <f>Table1[[#This Row],[Net_Profit]]/Table1[[#This Row],[Annual_Revenue]]</f>
        <v>0.62649448106520911</v>
      </c>
    </row>
    <row r="15" spans="1:15" x14ac:dyDescent="0.35">
      <c r="A15" t="s">
        <v>168</v>
      </c>
      <c r="B15" t="s">
        <v>43</v>
      </c>
      <c r="C15" t="s">
        <v>44</v>
      </c>
      <c r="D15">
        <v>4411612.47</v>
      </c>
      <c r="E15">
        <v>670</v>
      </c>
      <c r="F15">
        <v>16</v>
      </c>
      <c r="G1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5">
        <v>1622781.39</v>
      </c>
      <c r="I15">
        <v>6519617.4900000002</v>
      </c>
      <c r="J15" t="s">
        <v>45</v>
      </c>
      <c r="K15" s="5" t="s">
        <v>805</v>
      </c>
      <c r="L15" s="2">
        <f>Table1[[#This Row],[Annual_Revenue]]-Table1[[#This Row],[Total_Expenses]]</f>
        <v>2788831.08</v>
      </c>
      <c r="M15">
        <v>244573.36018545978</v>
      </c>
      <c r="N15">
        <f>Table1[[#This Row],[Total_Liabilities]]/Table1[[#This Row],[Annual_Revenue]]</f>
        <v>5.5438541315361682E-2</v>
      </c>
      <c r="O15">
        <f>Table1[[#This Row],[Net_Profit]]/Table1[[#This Row],[Annual_Revenue]]</f>
        <v>0.63215685851028525</v>
      </c>
    </row>
    <row r="16" spans="1:15" x14ac:dyDescent="0.35">
      <c r="A16" t="s">
        <v>232</v>
      </c>
      <c r="B16" t="s">
        <v>47</v>
      </c>
      <c r="C16" t="s">
        <v>33</v>
      </c>
      <c r="D16">
        <v>1491991.42</v>
      </c>
      <c r="E16">
        <v>757</v>
      </c>
      <c r="F16">
        <v>7</v>
      </c>
      <c r="G16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16">
        <v>521276.57</v>
      </c>
      <c r="I16">
        <v>2069770.22</v>
      </c>
      <c r="J16" t="s">
        <v>48</v>
      </c>
      <c r="K16" s="5" t="s">
        <v>796</v>
      </c>
      <c r="L16" s="2">
        <f>Table1[[#This Row],[Annual_Revenue]]-Table1[[#This Row],[Total_Expenses]]</f>
        <v>970714.84999999986</v>
      </c>
      <c r="M16">
        <v>84130.685795016499</v>
      </c>
      <c r="N16">
        <f>Table1[[#This Row],[Total_Liabilities]]/Table1[[#This Row],[Annual_Revenue]]</f>
        <v>5.638818338178949E-2</v>
      </c>
      <c r="O16">
        <f>Table1[[#This Row],[Net_Profit]]/Table1[[#This Row],[Annual_Revenue]]</f>
        <v>0.65061691172459957</v>
      </c>
    </row>
    <row r="17" spans="1:15" x14ac:dyDescent="0.35">
      <c r="A17" t="s">
        <v>823</v>
      </c>
      <c r="B17" t="s">
        <v>49</v>
      </c>
      <c r="C17" t="s">
        <v>33</v>
      </c>
      <c r="D17">
        <v>3912836.65</v>
      </c>
      <c r="E17">
        <v>684</v>
      </c>
      <c r="F17">
        <v>11</v>
      </c>
      <c r="G17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7">
        <v>1343894.88</v>
      </c>
      <c r="I17">
        <v>3489153.83</v>
      </c>
      <c r="J17" t="s">
        <v>50</v>
      </c>
      <c r="K17" s="5" t="s">
        <v>807</v>
      </c>
      <c r="L17" s="2">
        <f>Table1[[#This Row],[Annual_Revenue]]-Table1[[#This Row],[Total_Expenses]]</f>
        <v>2568941.77</v>
      </c>
      <c r="M17">
        <v>271374.30265855649</v>
      </c>
      <c r="N17">
        <f>Table1[[#This Row],[Total_Liabilities]]/Table1[[#This Row],[Annual_Revenue]]</f>
        <v>6.9354876508467708E-2</v>
      </c>
      <c r="O17">
        <f>Table1[[#This Row],[Net_Profit]]/Table1[[#This Row],[Annual_Revenue]]</f>
        <v>0.65654204348142164</v>
      </c>
    </row>
    <row r="18" spans="1:15" x14ac:dyDescent="0.35">
      <c r="A18" t="s">
        <v>646</v>
      </c>
      <c r="B18" t="s">
        <v>52</v>
      </c>
      <c r="C18" t="s">
        <v>36</v>
      </c>
      <c r="D18">
        <v>1257057.04</v>
      </c>
      <c r="E18">
        <v>775</v>
      </c>
      <c r="F18">
        <v>11</v>
      </c>
      <c r="G1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8">
        <v>423698.75</v>
      </c>
      <c r="I18">
        <v>1381336.25</v>
      </c>
      <c r="J18" t="s">
        <v>53</v>
      </c>
      <c r="K18" s="5" t="s">
        <v>776</v>
      </c>
      <c r="L18" s="2">
        <f>Table1[[#This Row],[Annual_Revenue]]-Table1[[#This Row],[Total_Expenses]]</f>
        <v>833358.29</v>
      </c>
      <c r="M18">
        <v>35031.593139431716</v>
      </c>
      <c r="N18">
        <f>Table1[[#This Row],[Total_Liabilities]]/Table1[[#This Row],[Annual_Revenue]]</f>
        <v>2.7867942364358991E-2</v>
      </c>
      <c r="O18">
        <f>Table1[[#This Row],[Net_Profit]]/Table1[[#This Row],[Annual_Revenue]]</f>
        <v>0.66294389473368687</v>
      </c>
    </row>
    <row r="19" spans="1:15" x14ac:dyDescent="0.35">
      <c r="A19" t="s">
        <v>438</v>
      </c>
      <c r="B19" t="s">
        <v>54</v>
      </c>
      <c r="C19" t="s">
        <v>55</v>
      </c>
      <c r="D19">
        <v>1814487.93</v>
      </c>
      <c r="E19">
        <v>805</v>
      </c>
      <c r="F19">
        <v>1</v>
      </c>
      <c r="G19" s="4" t="str">
        <f>IF(Table1[[#This Row],[Business_Tenure]]&gt;10, "10+ Years", IF(Table1[[#This Row],[Business_Tenure]]=1, Table1[[#This Row],[Business_Tenure]]&amp;" Year",Table1[[#This Row],[Business_Tenure]]&amp;" Years"))</f>
        <v>1 Year</v>
      </c>
      <c r="H19">
        <v>663537.76</v>
      </c>
      <c r="I19">
        <v>1378131.88</v>
      </c>
      <c r="J19" t="s">
        <v>56</v>
      </c>
      <c r="K19" s="5" t="s">
        <v>813</v>
      </c>
      <c r="L19" s="2">
        <f>Table1[[#This Row],[Annual_Revenue]]-Table1[[#This Row],[Total_Expenses]]</f>
        <v>1150950.17</v>
      </c>
      <c r="M19">
        <v>62714.009208180549</v>
      </c>
      <c r="N19">
        <f>Table1[[#This Row],[Total_Liabilities]]/Table1[[#This Row],[Annual_Revenue]]</f>
        <v>3.4562924432448856E-2</v>
      </c>
      <c r="O19">
        <f>Table1[[#This Row],[Net_Profit]]/Table1[[#This Row],[Annual_Revenue]]</f>
        <v>0.63431128472703591</v>
      </c>
    </row>
    <row r="20" spans="1:15" x14ac:dyDescent="0.35">
      <c r="A20" t="s">
        <v>824</v>
      </c>
      <c r="B20" t="s">
        <v>58</v>
      </c>
      <c r="C20" t="s">
        <v>36</v>
      </c>
      <c r="D20">
        <v>4879527.0199999996</v>
      </c>
      <c r="E20">
        <v>742</v>
      </c>
      <c r="F20">
        <v>3</v>
      </c>
      <c r="G20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20">
        <v>1718586.76</v>
      </c>
      <c r="I20">
        <v>4157408.21</v>
      </c>
      <c r="J20" t="s">
        <v>59</v>
      </c>
      <c r="K20" s="5" t="s">
        <v>803</v>
      </c>
      <c r="L20" s="2">
        <f>Table1[[#This Row],[Annual_Revenue]]-Table1[[#This Row],[Total_Expenses]]</f>
        <v>3160940.26</v>
      </c>
      <c r="M20">
        <v>70268.219488518691</v>
      </c>
      <c r="N20">
        <f>Table1[[#This Row],[Total_Liabilities]]/Table1[[#This Row],[Annual_Revenue]]</f>
        <v>1.4400621043905746E-2</v>
      </c>
      <c r="O20">
        <f>Table1[[#This Row],[Net_Profit]]/Table1[[#This Row],[Annual_Revenue]]</f>
        <v>0.64779644564812766</v>
      </c>
    </row>
    <row r="21" spans="1:15" x14ac:dyDescent="0.35">
      <c r="A21" t="s">
        <v>265</v>
      </c>
      <c r="B21" t="s">
        <v>61</v>
      </c>
      <c r="C21" t="s">
        <v>55</v>
      </c>
      <c r="D21">
        <v>2159135.04</v>
      </c>
      <c r="E21">
        <v>781</v>
      </c>
      <c r="F21">
        <v>7</v>
      </c>
      <c r="G21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21">
        <v>742427.93</v>
      </c>
      <c r="I21">
        <v>1807802.52</v>
      </c>
      <c r="J21" t="s">
        <v>62</v>
      </c>
      <c r="K21" s="5" t="s">
        <v>766</v>
      </c>
      <c r="L21" s="2">
        <f>Table1[[#This Row],[Annual_Revenue]]-Table1[[#This Row],[Total_Expenses]]</f>
        <v>1416707.1099999999</v>
      </c>
      <c r="M21">
        <v>82218.689876171542</v>
      </c>
      <c r="N21">
        <f>Table1[[#This Row],[Total_Liabilities]]/Table1[[#This Row],[Annual_Revenue]]</f>
        <v>3.807945698300165E-2</v>
      </c>
      <c r="O21">
        <f>Table1[[#This Row],[Net_Profit]]/Table1[[#This Row],[Annual_Revenue]]</f>
        <v>0.6561456711850685</v>
      </c>
    </row>
    <row r="22" spans="1:15" x14ac:dyDescent="0.35">
      <c r="A22" t="s">
        <v>825</v>
      </c>
      <c r="B22" t="s">
        <v>63</v>
      </c>
      <c r="C22" t="s">
        <v>44</v>
      </c>
      <c r="D22">
        <v>1661202.36</v>
      </c>
      <c r="E22">
        <v>820</v>
      </c>
      <c r="F22">
        <v>6</v>
      </c>
      <c r="G22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22">
        <v>637554.07999999996</v>
      </c>
      <c r="I22">
        <v>2172985.79</v>
      </c>
      <c r="J22" t="s">
        <v>64</v>
      </c>
      <c r="K22" s="5" t="s">
        <v>767</v>
      </c>
      <c r="L22" s="2">
        <f>Table1[[#This Row],[Annual_Revenue]]-Table1[[#This Row],[Total_Expenses]]</f>
        <v>1023648.2800000001</v>
      </c>
      <c r="M22">
        <v>26773.046678232706</v>
      </c>
      <c r="N22">
        <f>Table1[[#This Row],[Total_Liabilities]]/Table1[[#This Row],[Annual_Revenue]]</f>
        <v>1.6116667856306624E-2</v>
      </c>
      <c r="O22">
        <f>Table1[[#This Row],[Net_Profit]]/Table1[[#This Row],[Annual_Revenue]]</f>
        <v>0.61620926182647617</v>
      </c>
    </row>
    <row r="23" spans="1:15" x14ac:dyDescent="0.35">
      <c r="A23" t="s">
        <v>493</v>
      </c>
      <c r="B23" t="s">
        <v>66</v>
      </c>
      <c r="C23" t="s">
        <v>13</v>
      </c>
      <c r="D23">
        <v>3007354.77</v>
      </c>
      <c r="E23">
        <v>774</v>
      </c>
      <c r="F23">
        <v>12</v>
      </c>
      <c r="G2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3">
        <v>1073432.3600000001</v>
      </c>
      <c r="I23">
        <v>3768864.64</v>
      </c>
      <c r="J23" t="s">
        <v>37</v>
      </c>
      <c r="K23" s="5" t="s">
        <v>799</v>
      </c>
      <c r="L23" s="2">
        <f>Table1[[#This Row],[Annual_Revenue]]-Table1[[#This Row],[Total_Expenses]]</f>
        <v>1933922.41</v>
      </c>
      <c r="M23">
        <v>117540.77271004629</v>
      </c>
      <c r="N23">
        <f>Table1[[#This Row],[Total_Liabilities]]/Table1[[#This Row],[Annual_Revenue]]</f>
        <v>3.9084438551307429E-2</v>
      </c>
      <c r="O23">
        <f>Table1[[#This Row],[Net_Profit]]/Table1[[#This Row],[Annual_Revenue]]</f>
        <v>0.64306427339132988</v>
      </c>
    </row>
    <row r="24" spans="1:15" x14ac:dyDescent="0.35">
      <c r="A24" t="s">
        <v>546</v>
      </c>
      <c r="B24" t="s">
        <v>68</v>
      </c>
      <c r="C24" t="s">
        <v>41</v>
      </c>
      <c r="D24">
        <v>4745565.2300000004</v>
      </c>
      <c r="E24">
        <v>676</v>
      </c>
      <c r="F24">
        <v>14</v>
      </c>
      <c r="G2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4">
        <v>1530394.41</v>
      </c>
      <c r="I24">
        <v>3448826.77</v>
      </c>
      <c r="J24" t="s">
        <v>69</v>
      </c>
      <c r="K24" s="5" t="s">
        <v>781</v>
      </c>
      <c r="L24" s="2">
        <f>Table1[[#This Row],[Annual_Revenue]]-Table1[[#This Row],[Total_Expenses]]</f>
        <v>3215170.8200000003</v>
      </c>
      <c r="M24">
        <v>210231.78471838761</v>
      </c>
      <c r="N24">
        <f>Table1[[#This Row],[Total_Liabilities]]/Table1[[#This Row],[Annual_Revenue]]</f>
        <v>4.4300683802504091E-2</v>
      </c>
      <c r="O24">
        <f>Table1[[#This Row],[Net_Profit]]/Table1[[#This Row],[Annual_Revenue]]</f>
        <v>0.67751061552682523</v>
      </c>
    </row>
    <row r="25" spans="1:15" x14ac:dyDescent="0.35">
      <c r="A25" t="s">
        <v>826</v>
      </c>
      <c r="B25" t="s">
        <v>70</v>
      </c>
      <c r="C25" t="s">
        <v>10</v>
      </c>
      <c r="D25">
        <v>842641.22</v>
      </c>
      <c r="E25">
        <v>837</v>
      </c>
      <c r="F25">
        <v>8</v>
      </c>
      <c r="G25" s="4" t="str">
        <f>IF(Table1[[#This Row],[Business_Tenure]]&gt;10, "10+ Years", IF(Table1[[#This Row],[Business_Tenure]]=1, Table1[[#This Row],[Business_Tenure]]&amp;" Year",Table1[[#This Row],[Business_Tenure]]&amp;" Years"))</f>
        <v>8 Years</v>
      </c>
      <c r="H25">
        <v>277980.98</v>
      </c>
      <c r="I25">
        <v>1184994.68</v>
      </c>
      <c r="J25" t="s">
        <v>71</v>
      </c>
      <c r="K25" s="5" t="s">
        <v>785</v>
      </c>
      <c r="L25" s="2">
        <f>Table1[[#This Row],[Annual_Revenue]]-Table1[[#This Row],[Total_Expenses]]</f>
        <v>564660.24</v>
      </c>
      <c r="M25">
        <v>25554.900314993018</v>
      </c>
      <c r="N25">
        <f>Table1[[#This Row],[Total_Liabilities]]/Table1[[#This Row],[Annual_Revenue]]</f>
        <v>3.0327142452149469E-2</v>
      </c>
      <c r="O25">
        <f>Table1[[#This Row],[Net_Profit]]/Table1[[#This Row],[Annual_Revenue]]</f>
        <v>0.67010754589005272</v>
      </c>
    </row>
    <row r="26" spans="1:15" x14ac:dyDescent="0.35">
      <c r="A26" t="s">
        <v>827</v>
      </c>
      <c r="B26" t="s">
        <v>72</v>
      </c>
      <c r="C26" t="s">
        <v>33</v>
      </c>
      <c r="D26">
        <v>4929491.21</v>
      </c>
      <c r="E26">
        <v>849</v>
      </c>
      <c r="F26">
        <v>16</v>
      </c>
      <c r="G26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6">
        <v>1900649.68</v>
      </c>
      <c r="I26">
        <v>6723965.3099999996</v>
      </c>
      <c r="J26" t="s">
        <v>73</v>
      </c>
      <c r="K26" s="5" t="s">
        <v>811</v>
      </c>
      <c r="L26" s="2">
        <f>Table1[[#This Row],[Annual_Revenue]]-Table1[[#This Row],[Total_Expenses]]</f>
        <v>3028841.5300000003</v>
      </c>
      <c r="M26">
        <v>449800.32144703972</v>
      </c>
      <c r="N26">
        <f>Table1[[#This Row],[Total_Liabilities]]/Table1[[#This Row],[Annual_Revenue]]</f>
        <v>9.1246804646810536E-2</v>
      </c>
      <c r="O26">
        <f>Table1[[#This Row],[Net_Profit]]/Table1[[#This Row],[Annual_Revenue]]</f>
        <v>0.61443288992090528</v>
      </c>
    </row>
    <row r="27" spans="1:15" x14ac:dyDescent="0.35">
      <c r="A27" t="s">
        <v>828</v>
      </c>
      <c r="B27" t="s">
        <v>753</v>
      </c>
      <c r="C27" t="s">
        <v>36</v>
      </c>
      <c r="D27">
        <v>1972714.31</v>
      </c>
      <c r="E27">
        <v>769</v>
      </c>
      <c r="F27">
        <v>14</v>
      </c>
      <c r="G27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7">
        <v>679284.88</v>
      </c>
      <c r="I27">
        <v>2023673.72</v>
      </c>
      <c r="J27" t="s">
        <v>69</v>
      </c>
      <c r="K27" s="5" t="s">
        <v>781</v>
      </c>
      <c r="L27" s="2">
        <f>Table1[[#This Row],[Annual_Revenue]]-Table1[[#This Row],[Total_Expenses]]</f>
        <v>1293429.4300000002</v>
      </c>
      <c r="M27">
        <v>293031.38679240691</v>
      </c>
      <c r="N27">
        <f>Table1[[#This Row],[Total_Liabilities]]/Table1[[#This Row],[Annual_Revenue]]</f>
        <v>0.14854223204393285</v>
      </c>
      <c r="O27">
        <f>Table1[[#This Row],[Net_Profit]]/Table1[[#This Row],[Annual_Revenue]]</f>
        <v>0.65565977974783385</v>
      </c>
    </row>
    <row r="28" spans="1:15" x14ac:dyDescent="0.35">
      <c r="A28" t="s">
        <v>829</v>
      </c>
      <c r="B28" t="s">
        <v>76</v>
      </c>
      <c r="C28" t="s">
        <v>13</v>
      </c>
      <c r="D28">
        <v>4676569.92</v>
      </c>
      <c r="E28">
        <v>658</v>
      </c>
      <c r="F28">
        <v>14</v>
      </c>
      <c r="G2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8">
        <v>1481661.71</v>
      </c>
      <c r="I28">
        <v>5439970.2999999998</v>
      </c>
      <c r="J28" t="s">
        <v>77</v>
      </c>
      <c r="K28" s="5" t="s">
        <v>784</v>
      </c>
      <c r="L28" s="2">
        <f>Table1[[#This Row],[Annual_Revenue]]-Table1[[#This Row],[Total_Expenses]]</f>
        <v>3194908.21</v>
      </c>
      <c r="M28">
        <v>236572.97356705941</v>
      </c>
      <c r="N28">
        <f>Table1[[#This Row],[Total_Liabilities]]/Table1[[#This Row],[Annual_Revenue]]</f>
        <v>5.0586856951570912E-2</v>
      </c>
      <c r="O28">
        <f>Table1[[#This Row],[Net_Profit]]/Table1[[#This Row],[Annual_Revenue]]</f>
        <v>0.68317340800070836</v>
      </c>
    </row>
    <row r="29" spans="1:15" x14ac:dyDescent="0.35">
      <c r="A29" t="s">
        <v>420</v>
      </c>
      <c r="B29" t="s">
        <v>79</v>
      </c>
      <c r="C29" t="s">
        <v>44</v>
      </c>
      <c r="D29">
        <v>2598349.13</v>
      </c>
      <c r="E29">
        <v>740</v>
      </c>
      <c r="F29">
        <v>8</v>
      </c>
      <c r="G29" s="4" t="str">
        <f>IF(Table1[[#This Row],[Business_Tenure]]&gt;10, "10+ Years", IF(Table1[[#This Row],[Business_Tenure]]=1, Table1[[#This Row],[Business_Tenure]]&amp;" Year",Table1[[#This Row],[Business_Tenure]]&amp;" Years"))</f>
        <v>8 Years</v>
      </c>
      <c r="H29">
        <v>907987.92</v>
      </c>
      <c r="I29">
        <v>2331690.11</v>
      </c>
      <c r="J29" t="s">
        <v>37</v>
      </c>
      <c r="K29" s="5" t="s">
        <v>799</v>
      </c>
      <c r="L29" s="2">
        <f>Table1[[#This Row],[Annual_Revenue]]-Table1[[#This Row],[Total_Expenses]]</f>
        <v>1690361.21</v>
      </c>
      <c r="M29">
        <v>80046.208373284346</v>
      </c>
      <c r="N29">
        <f>Table1[[#This Row],[Total_Liabilities]]/Table1[[#This Row],[Annual_Revenue]]</f>
        <v>3.0806563848209401E-2</v>
      </c>
      <c r="O29">
        <f>Table1[[#This Row],[Net_Profit]]/Table1[[#This Row],[Annual_Revenue]]</f>
        <v>0.65055199491224647</v>
      </c>
    </row>
    <row r="30" spans="1:15" x14ac:dyDescent="0.35">
      <c r="A30" t="s">
        <v>830</v>
      </c>
      <c r="B30" t="s">
        <v>754</v>
      </c>
      <c r="C30" t="s">
        <v>20</v>
      </c>
      <c r="D30">
        <v>3581535.12</v>
      </c>
      <c r="E30">
        <v>778</v>
      </c>
      <c r="F30">
        <v>8</v>
      </c>
      <c r="G30" s="4" t="str">
        <f>IF(Table1[[#This Row],[Business_Tenure]]&gt;10, "10+ Years", IF(Table1[[#This Row],[Business_Tenure]]=1, Table1[[#This Row],[Business_Tenure]]&amp;" Year",Table1[[#This Row],[Business_Tenure]]&amp;" Years"))</f>
        <v>8 Years</v>
      </c>
      <c r="H30">
        <v>1367077.89</v>
      </c>
      <c r="I30">
        <v>4815263.01</v>
      </c>
      <c r="J30" t="s">
        <v>17</v>
      </c>
      <c r="K30" s="5" t="s">
        <v>788</v>
      </c>
      <c r="L30" s="2">
        <f>Table1[[#This Row],[Annual_Revenue]]-Table1[[#This Row],[Total_Expenses]]</f>
        <v>2214457.2300000004</v>
      </c>
      <c r="M30">
        <v>268211.3115472832</v>
      </c>
      <c r="N30">
        <f>Table1[[#This Row],[Total_Liabilities]]/Table1[[#This Row],[Annual_Revenue]]</f>
        <v>7.4887248780428878E-2</v>
      </c>
      <c r="O30">
        <f>Table1[[#This Row],[Net_Profit]]/Table1[[#This Row],[Annual_Revenue]]</f>
        <v>0.61829834297422737</v>
      </c>
    </row>
    <row r="31" spans="1:15" x14ac:dyDescent="0.35">
      <c r="A31" t="s">
        <v>831</v>
      </c>
      <c r="B31" t="s">
        <v>81</v>
      </c>
      <c r="C31" t="s">
        <v>10</v>
      </c>
      <c r="D31">
        <v>640816.09</v>
      </c>
      <c r="E31">
        <v>819</v>
      </c>
      <c r="F31">
        <v>13</v>
      </c>
      <c r="G3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1">
        <v>205245.01</v>
      </c>
      <c r="I31">
        <v>534918.71</v>
      </c>
      <c r="J31" t="s">
        <v>69</v>
      </c>
      <c r="K31" s="5" t="s">
        <v>781</v>
      </c>
      <c r="L31" s="2">
        <f>Table1[[#This Row],[Annual_Revenue]]-Table1[[#This Row],[Total_Expenses]]</f>
        <v>435571.07999999996</v>
      </c>
      <c r="M31">
        <v>0</v>
      </c>
      <c r="N31">
        <f>Table1[[#This Row],[Total_Liabilities]]/Table1[[#This Row],[Annual_Revenue]]</f>
        <v>0</v>
      </c>
      <c r="O31">
        <f>Table1[[#This Row],[Net_Profit]]/Table1[[#This Row],[Annual_Revenue]]</f>
        <v>0.67971308273486075</v>
      </c>
    </row>
    <row r="32" spans="1:15" x14ac:dyDescent="0.35">
      <c r="A32" t="s">
        <v>832</v>
      </c>
      <c r="B32" t="s">
        <v>755</v>
      </c>
      <c r="C32" t="s">
        <v>20</v>
      </c>
      <c r="D32">
        <v>3808255.3</v>
      </c>
      <c r="E32">
        <v>735</v>
      </c>
      <c r="F32">
        <v>12</v>
      </c>
      <c r="G3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2">
        <v>1229688.48</v>
      </c>
      <c r="I32">
        <v>5686494.0899999999</v>
      </c>
      <c r="J32" t="s">
        <v>82</v>
      </c>
      <c r="K32" s="5" t="s">
        <v>814</v>
      </c>
      <c r="L32" s="2">
        <f>Table1[[#This Row],[Annual_Revenue]]-Table1[[#This Row],[Total_Expenses]]</f>
        <v>2578566.8199999998</v>
      </c>
      <c r="M32">
        <v>0</v>
      </c>
      <c r="N32">
        <f>Table1[[#This Row],[Total_Liabilities]]/Table1[[#This Row],[Annual_Revenue]]</f>
        <v>0</v>
      </c>
      <c r="O32">
        <f>Table1[[#This Row],[Net_Profit]]/Table1[[#This Row],[Annual_Revenue]]</f>
        <v>0.67709925329848553</v>
      </c>
    </row>
    <row r="33" spans="1:15" x14ac:dyDescent="0.35">
      <c r="A33" t="s">
        <v>613</v>
      </c>
      <c r="B33" t="s">
        <v>84</v>
      </c>
      <c r="C33" t="s">
        <v>55</v>
      </c>
      <c r="D33">
        <v>4652632.08</v>
      </c>
      <c r="E33">
        <v>802</v>
      </c>
      <c r="F33">
        <v>2</v>
      </c>
      <c r="G33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33">
        <v>1410324.79</v>
      </c>
      <c r="I33">
        <v>3393228.38</v>
      </c>
      <c r="J33" t="s">
        <v>69</v>
      </c>
      <c r="K33" s="5" t="s">
        <v>781</v>
      </c>
      <c r="L33" s="2">
        <f>Table1[[#This Row],[Annual_Revenue]]-Table1[[#This Row],[Total_Expenses]]</f>
        <v>3242307.29</v>
      </c>
      <c r="M33">
        <v>122049.87842093423</v>
      </c>
      <c r="N33">
        <f>Table1[[#This Row],[Total_Liabilities]]/Table1[[#This Row],[Annual_Revenue]]</f>
        <v>2.6232437107069559E-2</v>
      </c>
      <c r="O33">
        <f>Table1[[#This Row],[Net_Profit]]/Table1[[#This Row],[Annual_Revenue]]</f>
        <v>0.69687592619616723</v>
      </c>
    </row>
    <row r="34" spans="1:15" x14ac:dyDescent="0.35">
      <c r="A34" t="s">
        <v>408</v>
      </c>
      <c r="B34" t="s">
        <v>85</v>
      </c>
      <c r="C34" t="s">
        <v>36</v>
      </c>
      <c r="D34">
        <v>3946128.06</v>
      </c>
      <c r="E34">
        <v>678</v>
      </c>
      <c r="F34">
        <v>9</v>
      </c>
      <c r="G34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34">
        <v>1208385.54</v>
      </c>
      <c r="I34">
        <v>3001831.16</v>
      </c>
      <c r="J34" t="s">
        <v>45</v>
      </c>
      <c r="K34" s="5" t="s">
        <v>805</v>
      </c>
      <c r="L34" s="2">
        <f>Table1[[#This Row],[Annual_Revenue]]-Table1[[#This Row],[Total_Expenses]]</f>
        <v>2737742.52</v>
      </c>
      <c r="M34">
        <v>61907.571491024217</v>
      </c>
      <c r="N34">
        <f>Table1[[#This Row],[Total_Liabilities]]/Table1[[#This Row],[Annual_Revenue]]</f>
        <v>1.5688181059948729E-2</v>
      </c>
      <c r="O34">
        <f>Table1[[#This Row],[Net_Profit]]/Table1[[#This Row],[Annual_Revenue]]</f>
        <v>0.69377944110612566</v>
      </c>
    </row>
    <row r="35" spans="1:15" x14ac:dyDescent="0.35">
      <c r="A35" t="s">
        <v>833</v>
      </c>
      <c r="B35" t="s">
        <v>756</v>
      </c>
      <c r="C35" t="s">
        <v>13</v>
      </c>
      <c r="D35">
        <v>2406343.85</v>
      </c>
      <c r="E35">
        <v>785</v>
      </c>
      <c r="F35">
        <v>16</v>
      </c>
      <c r="G3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5">
        <v>794313.15</v>
      </c>
      <c r="I35">
        <v>3149025.44</v>
      </c>
      <c r="J35" t="s">
        <v>87</v>
      </c>
      <c r="K35" s="5" t="s">
        <v>795</v>
      </c>
      <c r="L35" s="2">
        <f>Table1[[#This Row],[Annual_Revenue]]-Table1[[#This Row],[Total_Expenses]]</f>
        <v>1612030.7000000002</v>
      </c>
      <c r="M35">
        <v>174384.5877755876</v>
      </c>
      <c r="N35">
        <f>Table1[[#This Row],[Total_Liabilities]]/Table1[[#This Row],[Annual_Revenue]]</f>
        <v>7.2468690530485741E-2</v>
      </c>
      <c r="O35">
        <f>Table1[[#This Row],[Net_Profit]]/Table1[[#This Row],[Annual_Revenue]]</f>
        <v>0.66990870818399462</v>
      </c>
    </row>
    <row r="36" spans="1:15" x14ac:dyDescent="0.35">
      <c r="A36" t="s">
        <v>717</v>
      </c>
      <c r="B36" t="s">
        <v>88</v>
      </c>
      <c r="C36" t="s">
        <v>36</v>
      </c>
      <c r="D36">
        <v>4067862.4</v>
      </c>
      <c r="E36">
        <v>825</v>
      </c>
      <c r="F36">
        <v>14</v>
      </c>
      <c r="G36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6">
        <v>1375856.08</v>
      </c>
      <c r="I36">
        <v>3160573.18</v>
      </c>
      <c r="J36" t="s">
        <v>89</v>
      </c>
      <c r="K36" s="5" t="s">
        <v>794</v>
      </c>
      <c r="L36" s="2">
        <f>Table1[[#This Row],[Annual_Revenue]]-Table1[[#This Row],[Total_Expenses]]</f>
        <v>2692006.32</v>
      </c>
      <c r="M36">
        <v>240502.68354020221</v>
      </c>
      <c r="N36">
        <f>Table1[[#This Row],[Total_Liabilities]]/Table1[[#This Row],[Annual_Revenue]]</f>
        <v>5.9122620160456316E-2</v>
      </c>
      <c r="O36">
        <f>Table1[[#This Row],[Net_Profit]]/Table1[[#This Row],[Annual_Revenue]]</f>
        <v>0.66177418390553222</v>
      </c>
    </row>
    <row r="37" spans="1:15" x14ac:dyDescent="0.35">
      <c r="A37" t="s">
        <v>156</v>
      </c>
      <c r="B37" t="s">
        <v>91</v>
      </c>
      <c r="C37" t="s">
        <v>55</v>
      </c>
      <c r="D37">
        <v>1654674.01</v>
      </c>
      <c r="E37">
        <v>665</v>
      </c>
      <c r="F37">
        <v>6</v>
      </c>
      <c r="G37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37">
        <v>527848.21</v>
      </c>
      <c r="I37">
        <v>1544033.81</v>
      </c>
      <c r="J37" t="s">
        <v>92</v>
      </c>
      <c r="K37" s="5" t="s">
        <v>772</v>
      </c>
      <c r="L37" s="2">
        <f>Table1[[#This Row],[Annual_Revenue]]-Table1[[#This Row],[Total_Expenses]]</f>
        <v>1126825.8</v>
      </c>
      <c r="M37">
        <v>117858.6521255449</v>
      </c>
      <c r="N37">
        <f>Table1[[#This Row],[Total_Liabilities]]/Table1[[#This Row],[Annual_Revenue]]</f>
        <v>7.1227717008466765E-2</v>
      </c>
      <c r="O37">
        <f>Table1[[#This Row],[Net_Profit]]/Table1[[#This Row],[Annual_Revenue]]</f>
        <v>0.68099564820021563</v>
      </c>
    </row>
    <row r="38" spans="1:15" x14ac:dyDescent="0.35">
      <c r="A38" t="s">
        <v>432</v>
      </c>
      <c r="B38" t="s">
        <v>94</v>
      </c>
      <c r="C38" t="s">
        <v>10</v>
      </c>
      <c r="D38">
        <v>3004137.19</v>
      </c>
      <c r="E38">
        <v>804</v>
      </c>
      <c r="F38">
        <v>15</v>
      </c>
      <c r="G3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8">
        <v>906976.33</v>
      </c>
      <c r="I38">
        <v>2657096.59</v>
      </c>
      <c r="J38" t="s">
        <v>95</v>
      </c>
      <c r="K38" s="5" t="s">
        <v>792</v>
      </c>
      <c r="L38" s="2">
        <f>Table1[[#This Row],[Annual_Revenue]]-Table1[[#This Row],[Total_Expenses]]</f>
        <v>2097160.86</v>
      </c>
      <c r="M38">
        <v>169188.7586617526</v>
      </c>
      <c r="N38">
        <f>Table1[[#This Row],[Total_Liabilities]]/Table1[[#This Row],[Annual_Revenue]]</f>
        <v>5.6318585990326429E-2</v>
      </c>
      <c r="O38">
        <f>Table1[[#This Row],[Net_Profit]]/Table1[[#This Row],[Annual_Revenue]]</f>
        <v>0.69809090842485788</v>
      </c>
    </row>
    <row r="39" spans="1:15" x14ac:dyDescent="0.35">
      <c r="A39" t="s">
        <v>46</v>
      </c>
      <c r="B39" t="s">
        <v>757</v>
      </c>
      <c r="C39" t="s">
        <v>55</v>
      </c>
      <c r="D39">
        <v>2921307.13</v>
      </c>
      <c r="E39">
        <v>713</v>
      </c>
      <c r="F39">
        <v>8</v>
      </c>
      <c r="G39" s="4" t="str">
        <f>IF(Table1[[#This Row],[Business_Tenure]]&gt;10, "10+ Years", IF(Table1[[#This Row],[Business_Tenure]]=1, Table1[[#This Row],[Business_Tenure]]&amp;" Year",Table1[[#This Row],[Business_Tenure]]&amp;" Years"))</f>
        <v>8 Years</v>
      </c>
      <c r="H39">
        <v>1083892.33</v>
      </c>
      <c r="I39">
        <v>4326421.5199999996</v>
      </c>
      <c r="J39" t="s">
        <v>97</v>
      </c>
      <c r="K39" s="5" t="s">
        <v>768</v>
      </c>
      <c r="L39" s="2">
        <f>Table1[[#This Row],[Annual_Revenue]]-Table1[[#This Row],[Total_Expenses]]</f>
        <v>1837414.7999999998</v>
      </c>
      <c r="M39">
        <v>229136.90772046702</v>
      </c>
      <c r="N39">
        <f>Table1[[#This Row],[Total_Liabilities]]/Table1[[#This Row],[Annual_Revenue]]</f>
        <v>7.8436431886046515E-2</v>
      </c>
      <c r="O39">
        <f>Table1[[#This Row],[Net_Profit]]/Table1[[#This Row],[Annual_Revenue]]</f>
        <v>0.62897008709933211</v>
      </c>
    </row>
    <row r="40" spans="1:15" x14ac:dyDescent="0.35">
      <c r="A40" t="s">
        <v>241</v>
      </c>
      <c r="B40" t="s">
        <v>98</v>
      </c>
      <c r="C40" t="s">
        <v>36</v>
      </c>
      <c r="D40">
        <v>3601622.27</v>
      </c>
      <c r="E40">
        <v>687</v>
      </c>
      <c r="F40">
        <v>3</v>
      </c>
      <c r="G40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40">
        <v>1336602.3500000001</v>
      </c>
      <c r="I40">
        <v>4797342.76</v>
      </c>
      <c r="J40" t="s">
        <v>14</v>
      </c>
      <c r="K40" s="5" t="s">
        <v>783</v>
      </c>
      <c r="L40" s="2">
        <f>Table1[[#This Row],[Annual_Revenue]]-Table1[[#This Row],[Total_Expenses]]</f>
        <v>2265019.92</v>
      </c>
      <c r="M40">
        <v>173583.26969635923</v>
      </c>
      <c r="N40">
        <f>Table1[[#This Row],[Total_Liabilities]]/Table1[[#This Row],[Annual_Revenue]]</f>
        <v>4.819585639011479E-2</v>
      </c>
      <c r="O40">
        <f>Table1[[#This Row],[Net_Profit]]/Table1[[#This Row],[Annual_Revenue]]</f>
        <v>0.62888880348910103</v>
      </c>
    </row>
    <row r="41" spans="1:15" x14ac:dyDescent="0.35">
      <c r="A41" t="s">
        <v>834</v>
      </c>
      <c r="B41" t="s">
        <v>100</v>
      </c>
      <c r="C41" t="s">
        <v>41</v>
      </c>
      <c r="D41">
        <v>1025094.89</v>
      </c>
      <c r="E41">
        <v>691</v>
      </c>
      <c r="F41">
        <v>2</v>
      </c>
      <c r="G41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41">
        <v>380520.7</v>
      </c>
      <c r="I41">
        <v>1200662.22</v>
      </c>
      <c r="J41" t="s">
        <v>95</v>
      </c>
      <c r="K41" s="5" t="s">
        <v>792</v>
      </c>
      <c r="L41" s="2">
        <f>Table1[[#This Row],[Annual_Revenue]]-Table1[[#This Row],[Total_Expenses]]</f>
        <v>644574.18999999994</v>
      </c>
      <c r="M41">
        <v>58729.124920253918</v>
      </c>
      <c r="N41">
        <f>Table1[[#This Row],[Total_Liabilities]]/Table1[[#This Row],[Annual_Revenue]]</f>
        <v>5.7291403452663703E-2</v>
      </c>
      <c r="O41">
        <f>Table1[[#This Row],[Net_Profit]]/Table1[[#This Row],[Annual_Revenue]]</f>
        <v>0.62879465724387718</v>
      </c>
    </row>
    <row r="42" spans="1:15" x14ac:dyDescent="0.35">
      <c r="A42" t="s">
        <v>835</v>
      </c>
      <c r="B42" t="s">
        <v>102</v>
      </c>
      <c r="C42" t="s">
        <v>13</v>
      </c>
      <c r="D42">
        <v>3665922.71</v>
      </c>
      <c r="E42">
        <v>770</v>
      </c>
      <c r="F42">
        <v>7</v>
      </c>
      <c r="G42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42">
        <v>1198421.81</v>
      </c>
      <c r="I42">
        <v>2737288.65</v>
      </c>
      <c r="J42" t="s">
        <v>103</v>
      </c>
      <c r="K42" s="5" t="s">
        <v>800</v>
      </c>
      <c r="L42" s="2">
        <f>Table1[[#This Row],[Annual_Revenue]]-Table1[[#This Row],[Total_Expenses]]</f>
        <v>2467500.9</v>
      </c>
      <c r="M42">
        <v>285832.58236249641</v>
      </c>
      <c r="N42">
        <f>Table1[[#This Row],[Total_Liabilities]]/Table1[[#This Row],[Annual_Revenue]]</f>
        <v>7.7970160577252437E-2</v>
      </c>
      <c r="O42">
        <f>Table1[[#This Row],[Net_Profit]]/Table1[[#This Row],[Annual_Revenue]]</f>
        <v>0.67309135931019126</v>
      </c>
    </row>
    <row r="43" spans="1:15" x14ac:dyDescent="0.35">
      <c r="A43" t="s">
        <v>836</v>
      </c>
      <c r="B43" t="s">
        <v>758</v>
      </c>
      <c r="C43" t="s">
        <v>55</v>
      </c>
      <c r="D43">
        <v>1207428.04</v>
      </c>
      <c r="E43">
        <v>724</v>
      </c>
      <c r="F43">
        <v>2</v>
      </c>
      <c r="G43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43">
        <v>434541.4</v>
      </c>
      <c r="I43">
        <v>1213051.3799999999</v>
      </c>
      <c r="J43" t="s">
        <v>104</v>
      </c>
      <c r="K43" s="5" t="s">
        <v>791</v>
      </c>
      <c r="L43" s="2">
        <f>Table1[[#This Row],[Annual_Revenue]]-Table1[[#This Row],[Total_Expenses]]</f>
        <v>772886.64</v>
      </c>
      <c r="M43">
        <v>0</v>
      </c>
      <c r="N43">
        <f>Table1[[#This Row],[Total_Liabilities]]/Table1[[#This Row],[Annual_Revenue]]</f>
        <v>0</v>
      </c>
      <c r="O43">
        <f>Table1[[#This Row],[Net_Profit]]/Table1[[#This Row],[Annual_Revenue]]</f>
        <v>0.6401098983919572</v>
      </c>
    </row>
    <row r="44" spans="1:15" x14ac:dyDescent="0.35">
      <c r="A44" t="s">
        <v>837</v>
      </c>
      <c r="B44" t="s">
        <v>105</v>
      </c>
      <c r="C44" t="s">
        <v>44</v>
      </c>
      <c r="D44">
        <v>4238193.5</v>
      </c>
      <c r="E44">
        <v>745</v>
      </c>
      <c r="F44">
        <v>12</v>
      </c>
      <c r="G4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4">
        <v>1570472.66</v>
      </c>
      <c r="I44">
        <v>3447448.06</v>
      </c>
      <c r="J44" t="s">
        <v>62</v>
      </c>
      <c r="K44" s="5" t="s">
        <v>766</v>
      </c>
      <c r="L44" s="2">
        <f>Table1[[#This Row],[Annual_Revenue]]-Table1[[#This Row],[Total_Expenses]]</f>
        <v>2667720.84</v>
      </c>
      <c r="M44">
        <v>333008.04575748718</v>
      </c>
      <c r="N44">
        <f>Table1[[#This Row],[Total_Liabilities]]/Table1[[#This Row],[Annual_Revenue]]</f>
        <v>7.857311039656098E-2</v>
      </c>
      <c r="O44">
        <f>Table1[[#This Row],[Net_Profit]]/Table1[[#This Row],[Annual_Revenue]]</f>
        <v>0.62944762668339704</v>
      </c>
    </row>
    <row r="45" spans="1:15" x14ac:dyDescent="0.35">
      <c r="A45" t="s">
        <v>172</v>
      </c>
      <c r="B45" t="s">
        <v>759</v>
      </c>
      <c r="C45" t="s">
        <v>44</v>
      </c>
      <c r="D45">
        <v>3006050.72</v>
      </c>
      <c r="E45">
        <v>759</v>
      </c>
      <c r="F45">
        <v>20</v>
      </c>
      <c r="G4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5">
        <v>1143847.21</v>
      </c>
      <c r="I45">
        <v>3735243.65</v>
      </c>
      <c r="J45" t="s">
        <v>89</v>
      </c>
      <c r="K45" s="5" t="s">
        <v>794</v>
      </c>
      <c r="L45" s="2">
        <f>Table1[[#This Row],[Annual_Revenue]]-Table1[[#This Row],[Total_Expenses]]</f>
        <v>1862203.5100000002</v>
      </c>
      <c r="M45">
        <v>91736.982065209697</v>
      </c>
      <c r="N45">
        <f>Table1[[#This Row],[Total_Liabilities]]/Table1[[#This Row],[Annual_Revenue]]</f>
        <v>3.0517443187122833E-2</v>
      </c>
      <c r="O45">
        <f>Table1[[#This Row],[Net_Profit]]/Table1[[#This Row],[Annual_Revenue]]</f>
        <v>0.61948505978634993</v>
      </c>
    </row>
    <row r="46" spans="1:15" x14ac:dyDescent="0.35">
      <c r="A46" t="s">
        <v>838</v>
      </c>
      <c r="B46" t="s">
        <v>107</v>
      </c>
      <c r="C46" t="s">
        <v>36</v>
      </c>
      <c r="D46">
        <v>1979711.53</v>
      </c>
      <c r="E46">
        <v>672</v>
      </c>
      <c r="F46">
        <v>2</v>
      </c>
      <c r="G46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46">
        <v>620559.24</v>
      </c>
      <c r="I46">
        <v>1424968.85</v>
      </c>
      <c r="J46" t="s">
        <v>108</v>
      </c>
      <c r="K46" s="5" t="s">
        <v>793</v>
      </c>
      <c r="L46" s="2">
        <f>Table1[[#This Row],[Annual_Revenue]]-Table1[[#This Row],[Total_Expenses]]</f>
        <v>1359152.29</v>
      </c>
      <c r="M46">
        <v>74788.895264998049</v>
      </c>
      <c r="N46">
        <f>Table1[[#This Row],[Total_Liabilities]]/Table1[[#This Row],[Annual_Revenue]]</f>
        <v>3.7777673227471706E-2</v>
      </c>
      <c r="O46">
        <f>Table1[[#This Row],[Net_Profit]]/Table1[[#This Row],[Annual_Revenue]]</f>
        <v>0.68654057391886791</v>
      </c>
    </row>
    <row r="47" spans="1:15" x14ac:dyDescent="0.35">
      <c r="A47" t="s">
        <v>839</v>
      </c>
      <c r="B47" t="s">
        <v>110</v>
      </c>
      <c r="C47" t="s">
        <v>55</v>
      </c>
      <c r="D47">
        <v>1119134.27</v>
      </c>
      <c r="E47">
        <v>820</v>
      </c>
      <c r="F47">
        <v>4</v>
      </c>
      <c r="G47" s="4" t="str">
        <f>IF(Table1[[#This Row],[Business_Tenure]]&gt;10, "10+ Years", IF(Table1[[#This Row],[Business_Tenure]]=1, Table1[[#This Row],[Business_Tenure]]&amp;" Year",Table1[[#This Row],[Business_Tenure]]&amp;" Years"))</f>
        <v>4 Years</v>
      </c>
      <c r="H47">
        <v>338279.78</v>
      </c>
      <c r="I47">
        <v>912509.58</v>
      </c>
      <c r="J47" t="s">
        <v>111</v>
      </c>
      <c r="K47" s="5" t="s">
        <v>778</v>
      </c>
      <c r="L47" s="2">
        <f>Table1[[#This Row],[Annual_Revenue]]-Table1[[#This Row],[Total_Expenses]]</f>
        <v>780854.49</v>
      </c>
      <c r="M47">
        <v>0</v>
      </c>
      <c r="N47">
        <f>Table1[[#This Row],[Total_Liabilities]]/Table1[[#This Row],[Annual_Revenue]]</f>
        <v>0</v>
      </c>
      <c r="O47">
        <f>Table1[[#This Row],[Net_Profit]]/Table1[[#This Row],[Annual_Revenue]]</f>
        <v>0.69773083617571641</v>
      </c>
    </row>
    <row r="48" spans="1:15" x14ac:dyDescent="0.35">
      <c r="A48" t="s">
        <v>840</v>
      </c>
      <c r="B48" t="s">
        <v>760</v>
      </c>
      <c r="C48" t="s">
        <v>41</v>
      </c>
      <c r="D48">
        <v>1165135.72</v>
      </c>
      <c r="E48">
        <v>769</v>
      </c>
      <c r="F48">
        <v>14</v>
      </c>
      <c r="G4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8">
        <v>461909.07</v>
      </c>
      <c r="I48">
        <v>1351168.55</v>
      </c>
      <c r="J48" t="s">
        <v>112</v>
      </c>
      <c r="K48" s="5" t="s">
        <v>777</v>
      </c>
      <c r="L48" s="2">
        <f>Table1[[#This Row],[Annual_Revenue]]-Table1[[#This Row],[Total_Expenses]]</f>
        <v>703226.64999999991</v>
      </c>
      <c r="M48">
        <v>0</v>
      </c>
      <c r="N48">
        <f>Table1[[#This Row],[Total_Liabilities]]/Table1[[#This Row],[Annual_Revenue]]</f>
        <v>0</v>
      </c>
      <c r="O48">
        <f>Table1[[#This Row],[Net_Profit]]/Table1[[#This Row],[Annual_Revenue]]</f>
        <v>0.60355771257274637</v>
      </c>
    </row>
    <row r="49" spans="1:15" x14ac:dyDescent="0.35">
      <c r="A49" t="s">
        <v>372</v>
      </c>
      <c r="B49" t="s">
        <v>761</v>
      </c>
      <c r="C49" t="s">
        <v>41</v>
      </c>
      <c r="D49">
        <v>3329472.66</v>
      </c>
      <c r="E49">
        <v>845</v>
      </c>
      <c r="F49">
        <v>15</v>
      </c>
      <c r="G49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9">
        <v>1146772.55</v>
      </c>
      <c r="I49">
        <v>4152254.82</v>
      </c>
      <c r="J49" t="s">
        <v>108</v>
      </c>
      <c r="K49" s="5" t="s">
        <v>793</v>
      </c>
      <c r="L49" s="2">
        <f>Table1[[#This Row],[Annual_Revenue]]-Table1[[#This Row],[Total_Expenses]]</f>
        <v>2182700.1100000003</v>
      </c>
      <c r="M49">
        <v>251221.57838621261</v>
      </c>
      <c r="N49">
        <f>Table1[[#This Row],[Total_Liabilities]]/Table1[[#This Row],[Annual_Revenue]]</f>
        <v>7.5453864332441348E-2</v>
      </c>
      <c r="O49">
        <f>Table1[[#This Row],[Net_Profit]]/Table1[[#This Row],[Annual_Revenue]]</f>
        <v>0.65556931469141433</v>
      </c>
    </row>
    <row r="50" spans="1:15" x14ac:dyDescent="0.35">
      <c r="A50" t="s">
        <v>841</v>
      </c>
      <c r="B50" t="s">
        <v>762</v>
      </c>
      <c r="C50" t="s">
        <v>44</v>
      </c>
      <c r="D50">
        <v>3804832.14</v>
      </c>
      <c r="E50">
        <v>831</v>
      </c>
      <c r="F50">
        <v>4</v>
      </c>
      <c r="G50" s="4" t="str">
        <f>IF(Table1[[#This Row],[Business_Tenure]]&gt;10, "10+ Years", IF(Table1[[#This Row],[Business_Tenure]]=1, Table1[[#This Row],[Business_Tenure]]&amp;" Year",Table1[[#This Row],[Business_Tenure]]&amp;" Years"))</f>
        <v>4 Years</v>
      </c>
      <c r="H50">
        <v>1418786.27</v>
      </c>
      <c r="I50">
        <v>4733870</v>
      </c>
      <c r="J50" t="s">
        <v>29</v>
      </c>
      <c r="K50" s="5" t="s">
        <v>798</v>
      </c>
      <c r="L50" s="2">
        <f>Table1[[#This Row],[Annual_Revenue]]-Table1[[#This Row],[Total_Expenses]]</f>
        <v>2386045.87</v>
      </c>
      <c r="M50">
        <v>98468.171580327733</v>
      </c>
      <c r="N50">
        <f>Table1[[#This Row],[Total_Liabilities]]/Table1[[#This Row],[Annual_Revenue]]</f>
        <v>2.5879767610543714E-2</v>
      </c>
      <c r="O50">
        <f>Table1[[#This Row],[Net_Profit]]/Table1[[#This Row],[Annual_Revenue]]</f>
        <v>0.62710936572355591</v>
      </c>
    </row>
    <row r="51" spans="1:15" x14ac:dyDescent="0.35">
      <c r="A51" t="s">
        <v>842</v>
      </c>
      <c r="B51" t="s">
        <v>114</v>
      </c>
      <c r="C51" t="s">
        <v>44</v>
      </c>
      <c r="D51">
        <v>2904709.73</v>
      </c>
      <c r="E51">
        <v>703</v>
      </c>
      <c r="F51">
        <v>5</v>
      </c>
      <c r="G51" s="4" t="str">
        <f>IF(Table1[[#This Row],[Business_Tenure]]&gt;10, "10+ Years", IF(Table1[[#This Row],[Business_Tenure]]=1, Table1[[#This Row],[Business_Tenure]]&amp;" Year",Table1[[#This Row],[Business_Tenure]]&amp;" Years"))</f>
        <v>5 Years</v>
      </c>
      <c r="H51">
        <v>1078016.72</v>
      </c>
      <c r="I51">
        <v>3666199.78</v>
      </c>
      <c r="J51" t="s">
        <v>115</v>
      </c>
      <c r="K51" s="5" t="s">
        <v>786</v>
      </c>
      <c r="L51" s="2">
        <f>Table1[[#This Row],[Annual_Revenue]]-Table1[[#This Row],[Total_Expenses]]</f>
        <v>1826693.01</v>
      </c>
      <c r="M51">
        <v>0</v>
      </c>
      <c r="N51">
        <f>Table1[[#This Row],[Total_Liabilities]]/Table1[[#This Row],[Annual_Revenue]]</f>
        <v>0</v>
      </c>
      <c r="O51">
        <f>Table1[[#This Row],[Net_Profit]]/Table1[[#This Row],[Annual_Revenue]]</f>
        <v>0.6288728237227339</v>
      </c>
    </row>
    <row r="52" spans="1:15" x14ac:dyDescent="0.35">
      <c r="A52" t="s">
        <v>447</v>
      </c>
      <c r="B52" t="s">
        <v>116</v>
      </c>
      <c r="C52" t="s">
        <v>13</v>
      </c>
      <c r="D52">
        <v>4368413.3099999996</v>
      </c>
      <c r="E52">
        <v>701</v>
      </c>
      <c r="F52">
        <v>1</v>
      </c>
      <c r="G52" s="4" t="str">
        <f>IF(Table1[[#This Row],[Business_Tenure]]&gt;10, "10+ Years", IF(Table1[[#This Row],[Business_Tenure]]=1, Table1[[#This Row],[Business_Tenure]]&amp;" Year",Table1[[#This Row],[Business_Tenure]]&amp;" Years"))</f>
        <v>1 Year</v>
      </c>
      <c r="H52">
        <v>1553826.04</v>
      </c>
      <c r="I52">
        <v>4921621.74</v>
      </c>
      <c r="J52" t="s">
        <v>39</v>
      </c>
      <c r="K52" s="5" t="s">
        <v>808</v>
      </c>
      <c r="L52" s="2">
        <f>Table1[[#This Row],[Annual_Revenue]]-Table1[[#This Row],[Total_Expenses]]</f>
        <v>2814587.2699999996</v>
      </c>
      <c r="M52">
        <v>44182.181124392606</v>
      </c>
      <c r="N52">
        <f>Table1[[#This Row],[Total_Liabilities]]/Table1[[#This Row],[Annual_Revenue]]</f>
        <v>1.0114011195610199E-2</v>
      </c>
      <c r="O52">
        <f>Table1[[#This Row],[Net_Profit]]/Table1[[#This Row],[Annual_Revenue]]</f>
        <v>0.64430425197106633</v>
      </c>
    </row>
    <row r="53" spans="1:15" x14ac:dyDescent="0.35">
      <c r="A53" t="s">
        <v>843</v>
      </c>
      <c r="B53" t="s">
        <v>117</v>
      </c>
      <c r="C53" t="s">
        <v>41</v>
      </c>
      <c r="D53">
        <v>2222772.12</v>
      </c>
      <c r="E53">
        <v>782</v>
      </c>
      <c r="F53">
        <v>10</v>
      </c>
      <c r="G53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53">
        <v>742740.24</v>
      </c>
      <c r="I53">
        <v>1902424.96</v>
      </c>
      <c r="J53" t="s">
        <v>118</v>
      </c>
      <c r="K53" s="5" t="s">
        <v>769</v>
      </c>
      <c r="L53" s="2">
        <f>Table1[[#This Row],[Annual_Revenue]]-Table1[[#This Row],[Total_Expenses]]</f>
        <v>1480031.8800000001</v>
      </c>
      <c r="M53">
        <v>58998.459935139166</v>
      </c>
      <c r="N53">
        <f>Table1[[#This Row],[Total_Liabilities]]/Table1[[#This Row],[Annual_Revenue]]</f>
        <v>2.6542738863909794E-2</v>
      </c>
      <c r="O53">
        <f>Table1[[#This Row],[Net_Profit]]/Table1[[#This Row],[Annual_Revenue]]</f>
        <v>0.6658495788583132</v>
      </c>
    </row>
    <row r="54" spans="1:15" x14ac:dyDescent="0.35">
      <c r="A54" t="s">
        <v>844</v>
      </c>
      <c r="B54" t="s">
        <v>119</v>
      </c>
      <c r="C54" t="s">
        <v>20</v>
      </c>
      <c r="D54">
        <v>944039.36</v>
      </c>
      <c r="E54">
        <v>718</v>
      </c>
      <c r="F54">
        <v>13</v>
      </c>
      <c r="G5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54">
        <v>324601.71000000002</v>
      </c>
      <c r="I54">
        <v>834463.2</v>
      </c>
      <c r="J54" t="s">
        <v>120</v>
      </c>
      <c r="K54" s="5" t="s">
        <v>801</v>
      </c>
      <c r="L54" s="2">
        <f>Table1[[#This Row],[Annual_Revenue]]-Table1[[#This Row],[Total_Expenses]]</f>
        <v>619437.64999999991</v>
      </c>
      <c r="M54">
        <v>40418.210500839799</v>
      </c>
      <c r="N54">
        <f>Table1[[#This Row],[Total_Liabilities]]/Table1[[#This Row],[Annual_Revenue]]</f>
        <v>4.2814115823348507E-2</v>
      </c>
      <c r="O54">
        <f>Table1[[#This Row],[Net_Profit]]/Table1[[#This Row],[Annual_Revenue]]</f>
        <v>0.65615659287765282</v>
      </c>
    </row>
    <row r="55" spans="1:15" x14ac:dyDescent="0.35">
      <c r="A55" t="s">
        <v>845</v>
      </c>
      <c r="B55" t="s">
        <v>121</v>
      </c>
      <c r="C55" t="s">
        <v>44</v>
      </c>
      <c r="D55">
        <v>1968022.14</v>
      </c>
      <c r="E55">
        <v>806</v>
      </c>
      <c r="F55">
        <v>4</v>
      </c>
      <c r="G55" s="4" t="str">
        <f>IF(Table1[[#This Row],[Business_Tenure]]&gt;10, "10+ Years", IF(Table1[[#This Row],[Business_Tenure]]=1, Table1[[#This Row],[Business_Tenure]]&amp;" Year",Table1[[#This Row],[Business_Tenure]]&amp;" Years"))</f>
        <v>4 Years</v>
      </c>
      <c r="H55">
        <v>688479.43</v>
      </c>
      <c r="I55">
        <v>2670913.8199999998</v>
      </c>
      <c r="J55" t="s">
        <v>122</v>
      </c>
      <c r="K55" s="5" t="s">
        <v>802</v>
      </c>
      <c r="L55" s="2">
        <f>Table1[[#This Row],[Annual_Revenue]]-Table1[[#This Row],[Total_Expenses]]</f>
        <v>1279542.71</v>
      </c>
      <c r="M55">
        <v>181873.11711367828</v>
      </c>
      <c r="N55">
        <f>Table1[[#This Row],[Total_Liabilities]]/Table1[[#This Row],[Annual_Revenue]]</f>
        <v>9.2414162126081723E-2</v>
      </c>
      <c r="O55">
        <f>Table1[[#This Row],[Net_Profit]]/Table1[[#This Row],[Annual_Revenue]]</f>
        <v>0.65016682688336014</v>
      </c>
    </row>
    <row r="56" spans="1:15" x14ac:dyDescent="0.35">
      <c r="A56" t="s">
        <v>352</v>
      </c>
      <c r="B56" t="s">
        <v>763</v>
      </c>
      <c r="C56" t="s">
        <v>44</v>
      </c>
      <c r="D56">
        <v>4562318.24</v>
      </c>
      <c r="E56">
        <v>748</v>
      </c>
      <c r="F56">
        <v>14</v>
      </c>
      <c r="G56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56">
        <v>1585358.32</v>
      </c>
      <c r="I56">
        <v>4843950.7</v>
      </c>
      <c r="J56" t="s">
        <v>69</v>
      </c>
      <c r="K56" s="5" t="s">
        <v>781</v>
      </c>
      <c r="L56" s="2">
        <f>Table1[[#This Row],[Annual_Revenue]]-Table1[[#This Row],[Total_Expenses]]</f>
        <v>2976959.92</v>
      </c>
      <c r="M56">
        <v>159137.92375195201</v>
      </c>
      <c r="N56">
        <f>Table1[[#This Row],[Total_Liabilities]]/Table1[[#This Row],[Annual_Revenue]]</f>
        <v>3.4880934511914277E-2</v>
      </c>
      <c r="O56">
        <f>Table1[[#This Row],[Net_Profit]]/Table1[[#This Row],[Annual_Revenue]]</f>
        <v>0.65251036061000423</v>
      </c>
    </row>
    <row r="57" spans="1:15" x14ac:dyDescent="0.35">
      <c r="A57" t="s">
        <v>846</v>
      </c>
      <c r="B57" t="s">
        <v>124</v>
      </c>
      <c r="C57" t="s">
        <v>20</v>
      </c>
      <c r="D57">
        <v>1100202.6000000001</v>
      </c>
      <c r="E57">
        <v>678</v>
      </c>
      <c r="F57">
        <v>2</v>
      </c>
      <c r="G57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57">
        <v>424778.89</v>
      </c>
      <c r="I57">
        <v>780000.18</v>
      </c>
      <c r="J57" t="s">
        <v>125</v>
      </c>
      <c r="K57" s="5" t="s">
        <v>775</v>
      </c>
      <c r="L57" s="2">
        <f>Table1[[#This Row],[Annual_Revenue]]-Table1[[#This Row],[Total_Expenses]]</f>
        <v>675423.71000000008</v>
      </c>
      <c r="M57">
        <v>70105.980682703725</v>
      </c>
      <c r="N57">
        <f>Table1[[#This Row],[Total_Liabilities]]/Table1[[#This Row],[Annual_Revenue]]</f>
        <v>6.3720973466799405E-2</v>
      </c>
      <c r="O57">
        <f>Table1[[#This Row],[Net_Profit]]/Table1[[#This Row],[Annual_Revenue]]</f>
        <v>0.61390848376471752</v>
      </c>
    </row>
    <row r="58" spans="1:15" x14ac:dyDescent="0.35">
      <c r="A58" t="s">
        <v>690</v>
      </c>
      <c r="B58" t="s">
        <v>127</v>
      </c>
      <c r="C58" t="s">
        <v>33</v>
      </c>
      <c r="D58">
        <v>4220669.95</v>
      </c>
      <c r="E58">
        <v>719</v>
      </c>
      <c r="F58">
        <v>18</v>
      </c>
      <c r="G5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58">
        <v>1598125.95</v>
      </c>
      <c r="I58">
        <v>4045911.24</v>
      </c>
      <c r="J58" t="s">
        <v>118</v>
      </c>
      <c r="K58" s="5" t="s">
        <v>769</v>
      </c>
      <c r="L58" s="2">
        <f>Table1[[#This Row],[Annual_Revenue]]-Table1[[#This Row],[Total_Expenses]]</f>
        <v>2622544</v>
      </c>
      <c r="M58">
        <v>99075.594590904017</v>
      </c>
      <c r="N58">
        <f>Table1[[#This Row],[Total_Liabilities]]/Table1[[#This Row],[Annual_Revenue]]</f>
        <v>2.3473902428903261E-2</v>
      </c>
      <c r="O58">
        <f>Table1[[#This Row],[Net_Profit]]/Table1[[#This Row],[Annual_Revenue]]</f>
        <v>0.62135728002138613</v>
      </c>
    </row>
    <row r="59" spans="1:15" x14ac:dyDescent="0.35">
      <c r="A59" t="s">
        <v>847</v>
      </c>
      <c r="B59" t="s">
        <v>129</v>
      </c>
      <c r="C59" t="s">
        <v>13</v>
      </c>
      <c r="D59">
        <v>4173982.36</v>
      </c>
      <c r="E59">
        <v>788</v>
      </c>
      <c r="F59">
        <v>9</v>
      </c>
      <c r="G59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59">
        <v>1337615.47</v>
      </c>
      <c r="I59">
        <v>5180986.04</v>
      </c>
      <c r="J59" t="s">
        <v>14</v>
      </c>
      <c r="K59" s="5" t="s">
        <v>783</v>
      </c>
      <c r="L59" s="2">
        <f>Table1[[#This Row],[Annual_Revenue]]-Table1[[#This Row],[Total_Expenses]]</f>
        <v>2836366.8899999997</v>
      </c>
      <c r="M59">
        <v>323565.30469578877</v>
      </c>
      <c r="N59">
        <f>Table1[[#This Row],[Total_Liabilities]]/Table1[[#This Row],[Annual_Revenue]]</f>
        <v>7.7519566876125656E-2</v>
      </c>
      <c r="O59">
        <f>Table1[[#This Row],[Net_Profit]]/Table1[[#This Row],[Annual_Revenue]]</f>
        <v>0.67953494896897448</v>
      </c>
    </row>
    <row r="60" spans="1:15" x14ac:dyDescent="0.35">
      <c r="A60" t="s">
        <v>848</v>
      </c>
      <c r="B60" t="s">
        <v>130</v>
      </c>
      <c r="C60" t="s">
        <v>20</v>
      </c>
      <c r="D60">
        <v>4012516.53</v>
      </c>
      <c r="E60">
        <v>683</v>
      </c>
      <c r="F60">
        <v>9</v>
      </c>
      <c r="G60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60">
        <v>1478822.16</v>
      </c>
      <c r="I60">
        <v>5284210.57</v>
      </c>
      <c r="J60" t="s">
        <v>131</v>
      </c>
      <c r="K60" s="5" t="s">
        <v>812</v>
      </c>
      <c r="L60" s="2">
        <f>Table1[[#This Row],[Annual_Revenue]]-Table1[[#This Row],[Total_Expenses]]</f>
        <v>2533694.37</v>
      </c>
      <c r="M60">
        <v>103755.21144092012</v>
      </c>
      <c r="N60">
        <f>Table1[[#This Row],[Total_Liabilities]]/Table1[[#This Row],[Annual_Revenue]]</f>
        <v>2.5857890095949368E-2</v>
      </c>
      <c r="O60">
        <f>Table1[[#This Row],[Net_Profit]]/Table1[[#This Row],[Annual_Revenue]]</f>
        <v>0.63144770895186819</v>
      </c>
    </row>
    <row r="61" spans="1:15" x14ac:dyDescent="0.35">
      <c r="A61" t="s">
        <v>93</v>
      </c>
      <c r="B61" t="s">
        <v>133</v>
      </c>
      <c r="C61" t="s">
        <v>33</v>
      </c>
      <c r="D61">
        <v>2841332.66</v>
      </c>
      <c r="E61">
        <v>726</v>
      </c>
      <c r="F61">
        <v>16</v>
      </c>
      <c r="G6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61">
        <v>859058.91</v>
      </c>
      <c r="I61">
        <v>4010399.21</v>
      </c>
      <c r="J61" t="s">
        <v>53</v>
      </c>
      <c r="K61" s="5" t="s">
        <v>776</v>
      </c>
      <c r="L61" s="2">
        <f>Table1[[#This Row],[Annual_Revenue]]-Table1[[#This Row],[Total_Expenses]]</f>
        <v>1982273.75</v>
      </c>
      <c r="M61">
        <v>187773.08793207639</v>
      </c>
      <c r="N61">
        <f>Table1[[#This Row],[Total_Liabilities]]/Table1[[#This Row],[Annual_Revenue]]</f>
        <v>6.608627373187495E-2</v>
      </c>
      <c r="O61">
        <f>Table1[[#This Row],[Net_Profit]]/Table1[[#This Row],[Annual_Revenue]]</f>
        <v>0.69765634200678206</v>
      </c>
    </row>
    <row r="62" spans="1:15" x14ac:dyDescent="0.35">
      <c r="A62" t="s">
        <v>849</v>
      </c>
      <c r="B62" t="s">
        <v>134</v>
      </c>
      <c r="C62" t="s">
        <v>33</v>
      </c>
      <c r="D62">
        <v>4343694.7</v>
      </c>
      <c r="E62">
        <v>730</v>
      </c>
      <c r="F62">
        <v>3</v>
      </c>
      <c r="G62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62">
        <v>1727001.56</v>
      </c>
      <c r="I62">
        <v>3120715.66</v>
      </c>
      <c r="J62" t="s">
        <v>50</v>
      </c>
      <c r="K62" s="5" t="s">
        <v>807</v>
      </c>
      <c r="L62" s="2">
        <f>Table1[[#This Row],[Annual_Revenue]]-Table1[[#This Row],[Total_Expenses]]</f>
        <v>2616693.14</v>
      </c>
      <c r="M62">
        <v>0</v>
      </c>
      <c r="N62">
        <f>Table1[[#This Row],[Total_Liabilities]]/Table1[[#This Row],[Annual_Revenue]]</f>
        <v>0</v>
      </c>
      <c r="O62">
        <f>Table1[[#This Row],[Net_Profit]]/Table1[[#This Row],[Annual_Revenue]]</f>
        <v>0.60241184538130643</v>
      </c>
    </row>
    <row r="63" spans="1:15" x14ac:dyDescent="0.35">
      <c r="A63" t="s">
        <v>317</v>
      </c>
      <c r="B63" t="s">
        <v>136</v>
      </c>
      <c r="C63" t="s">
        <v>10</v>
      </c>
      <c r="D63">
        <v>3160741.84</v>
      </c>
      <c r="E63">
        <v>809</v>
      </c>
      <c r="F63">
        <v>14</v>
      </c>
      <c r="G6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63">
        <v>970854.7</v>
      </c>
      <c r="I63">
        <v>3138316.02</v>
      </c>
      <c r="J63" t="s">
        <v>137</v>
      </c>
      <c r="K63" s="5" t="s">
        <v>780</v>
      </c>
      <c r="L63" s="2">
        <f>Table1[[#This Row],[Annual_Revenue]]-Table1[[#This Row],[Total_Expenses]]</f>
        <v>2189887.1399999997</v>
      </c>
      <c r="M63">
        <v>140241.76528828664</v>
      </c>
      <c r="N63">
        <f>Table1[[#This Row],[Total_Liabilities]]/Table1[[#This Row],[Annual_Revenue]]</f>
        <v>4.4369889218249678E-2</v>
      </c>
      <c r="O63">
        <f>Table1[[#This Row],[Net_Profit]]/Table1[[#This Row],[Annual_Revenue]]</f>
        <v>0.69283960881790962</v>
      </c>
    </row>
    <row r="64" spans="1:15" x14ac:dyDescent="0.35">
      <c r="A64" t="s">
        <v>374</v>
      </c>
      <c r="B64" t="s">
        <v>139</v>
      </c>
      <c r="C64" t="s">
        <v>36</v>
      </c>
      <c r="D64">
        <v>3746937.94</v>
      </c>
      <c r="E64">
        <v>663</v>
      </c>
      <c r="F64">
        <v>4</v>
      </c>
      <c r="G64" s="4" t="str">
        <f>IF(Table1[[#This Row],[Business_Tenure]]&gt;10, "10+ Years", IF(Table1[[#This Row],[Business_Tenure]]=1, Table1[[#This Row],[Business_Tenure]]&amp;" Year",Table1[[#This Row],[Business_Tenure]]&amp;" Years"))</f>
        <v>4 Years</v>
      </c>
      <c r="H64">
        <v>1300462.6000000001</v>
      </c>
      <c r="I64">
        <v>4806604.28</v>
      </c>
      <c r="J64" t="s">
        <v>140</v>
      </c>
      <c r="K64" s="5" t="s">
        <v>809</v>
      </c>
      <c r="L64" s="2">
        <f>Table1[[#This Row],[Annual_Revenue]]-Table1[[#This Row],[Total_Expenses]]</f>
        <v>2446475.34</v>
      </c>
      <c r="M64">
        <v>278870.73811099731</v>
      </c>
      <c r="N64">
        <f>Table1[[#This Row],[Total_Liabilities]]/Table1[[#This Row],[Annual_Revenue]]</f>
        <v>7.4426302910957018E-2</v>
      </c>
      <c r="O64">
        <f>Table1[[#This Row],[Net_Profit]]/Table1[[#This Row],[Annual_Revenue]]</f>
        <v>0.65292657075606642</v>
      </c>
    </row>
    <row r="65" spans="1:15" x14ac:dyDescent="0.35">
      <c r="A65" t="s">
        <v>708</v>
      </c>
      <c r="B65" t="s">
        <v>141</v>
      </c>
      <c r="C65" t="s">
        <v>20</v>
      </c>
      <c r="D65">
        <v>1406401.87</v>
      </c>
      <c r="E65">
        <v>747</v>
      </c>
      <c r="F65">
        <v>16</v>
      </c>
      <c r="G6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65">
        <v>467522.19</v>
      </c>
      <c r="I65">
        <v>1103278.98</v>
      </c>
      <c r="J65" t="s">
        <v>142</v>
      </c>
      <c r="K65" s="5" t="s">
        <v>797</v>
      </c>
      <c r="L65" s="2">
        <f>Table1[[#This Row],[Annual_Revenue]]-Table1[[#This Row],[Total_Expenses]]</f>
        <v>938879.68000000017</v>
      </c>
      <c r="M65">
        <v>73805.247520760706</v>
      </c>
      <c r="N65">
        <f>Table1[[#This Row],[Total_Liabilities]]/Table1[[#This Row],[Annual_Revenue]]</f>
        <v>5.2478064125981785E-2</v>
      </c>
      <c r="O65">
        <f>Table1[[#This Row],[Net_Profit]]/Table1[[#This Row],[Annual_Revenue]]</f>
        <v>0.66757567664496931</v>
      </c>
    </row>
    <row r="66" spans="1:15" x14ac:dyDescent="0.35">
      <c r="A66" t="s">
        <v>694</v>
      </c>
      <c r="B66" t="s">
        <v>144</v>
      </c>
      <c r="C66" t="s">
        <v>36</v>
      </c>
      <c r="D66">
        <v>945260.93</v>
      </c>
      <c r="E66">
        <v>689</v>
      </c>
      <c r="F66">
        <v>5</v>
      </c>
      <c r="G66" s="4" t="str">
        <f>IF(Table1[[#This Row],[Business_Tenure]]&gt;10, "10+ Years", IF(Table1[[#This Row],[Business_Tenure]]=1, Table1[[#This Row],[Business_Tenure]]&amp;" Year",Table1[[#This Row],[Business_Tenure]]&amp;" Years"))</f>
        <v>5 Years</v>
      </c>
      <c r="H66">
        <v>373656.99</v>
      </c>
      <c r="I66">
        <v>1062791.24</v>
      </c>
      <c r="J66" t="s">
        <v>21</v>
      </c>
      <c r="K66" s="5" t="s">
        <v>774</v>
      </c>
      <c r="L66" s="2">
        <f>Table1[[#This Row],[Annual_Revenue]]-Table1[[#This Row],[Total_Expenses]]</f>
        <v>571603.94000000006</v>
      </c>
      <c r="M66">
        <v>40683.052688911273</v>
      </c>
      <c r="N66">
        <f>Table1[[#This Row],[Total_Liabilities]]/Table1[[#This Row],[Annual_Revenue]]</f>
        <v>4.303896564191146E-2</v>
      </c>
      <c r="O66">
        <f>Table1[[#This Row],[Net_Profit]]/Table1[[#This Row],[Annual_Revenue]]</f>
        <v>0.60470492523159725</v>
      </c>
    </row>
    <row r="67" spans="1:15" x14ac:dyDescent="0.35">
      <c r="A67" t="s">
        <v>628</v>
      </c>
      <c r="B67" t="s">
        <v>145</v>
      </c>
      <c r="C67" t="s">
        <v>10</v>
      </c>
      <c r="D67">
        <v>3663157.57</v>
      </c>
      <c r="E67">
        <v>833</v>
      </c>
      <c r="F67">
        <v>8</v>
      </c>
      <c r="G67" s="4" t="str">
        <f>IF(Table1[[#This Row],[Business_Tenure]]&gt;10, "10+ Years", IF(Table1[[#This Row],[Business_Tenure]]=1, Table1[[#This Row],[Business_Tenure]]&amp;" Year",Table1[[#This Row],[Business_Tenure]]&amp;" Years"))</f>
        <v>8 Years</v>
      </c>
      <c r="H67">
        <v>1140992.33</v>
      </c>
      <c r="I67">
        <v>2805245.53</v>
      </c>
      <c r="J67" t="s">
        <v>21</v>
      </c>
      <c r="K67" s="5" t="s">
        <v>774</v>
      </c>
      <c r="L67" s="2">
        <f>Table1[[#This Row],[Annual_Revenue]]-Table1[[#This Row],[Total_Expenses]]</f>
        <v>2522165.2399999998</v>
      </c>
      <c r="M67">
        <v>68068.229449314589</v>
      </c>
      <c r="N67">
        <f>Table1[[#This Row],[Total_Liabilities]]/Table1[[#This Row],[Annual_Revenue]]</f>
        <v>1.8581845893490895E-2</v>
      </c>
      <c r="O67">
        <f>Table1[[#This Row],[Net_Profit]]/Table1[[#This Row],[Annual_Revenue]]</f>
        <v>0.68852218115203812</v>
      </c>
    </row>
    <row r="68" spans="1:15" x14ac:dyDescent="0.35">
      <c r="A68" t="s">
        <v>850</v>
      </c>
      <c r="B68" t="s">
        <v>147</v>
      </c>
      <c r="C68" t="s">
        <v>13</v>
      </c>
      <c r="D68">
        <v>3742413.93</v>
      </c>
      <c r="E68">
        <v>676</v>
      </c>
      <c r="F68">
        <v>3</v>
      </c>
      <c r="G68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68">
        <v>1455861.85</v>
      </c>
      <c r="I68">
        <v>3569913.29</v>
      </c>
      <c r="J68" t="s">
        <v>48</v>
      </c>
      <c r="K68" s="5" t="s">
        <v>796</v>
      </c>
      <c r="L68" s="2">
        <f>Table1[[#This Row],[Annual_Revenue]]-Table1[[#This Row],[Total_Expenses]]</f>
        <v>2286552.08</v>
      </c>
      <c r="M68">
        <v>174765.1323454188</v>
      </c>
      <c r="N68">
        <f>Table1[[#This Row],[Total_Liabilities]]/Table1[[#This Row],[Annual_Revenue]]</f>
        <v>4.6698504124427193E-2</v>
      </c>
      <c r="O68">
        <f>Table1[[#This Row],[Net_Profit]]/Table1[[#This Row],[Annual_Revenue]]</f>
        <v>0.61098321104207731</v>
      </c>
    </row>
    <row r="69" spans="1:15" x14ac:dyDescent="0.35">
      <c r="A69" t="s">
        <v>415</v>
      </c>
      <c r="B69" t="s">
        <v>149</v>
      </c>
      <c r="C69" t="s">
        <v>55</v>
      </c>
      <c r="D69">
        <v>2127519.65</v>
      </c>
      <c r="E69">
        <v>830</v>
      </c>
      <c r="F69">
        <v>19</v>
      </c>
      <c r="G69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69">
        <v>703951.7</v>
      </c>
      <c r="I69">
        <v>3179607.54</v>
      </c>
      <c r="J69" t="s">
        <v>131</v>
      </c>
      <c r="K69" s="5" t="s">
        <v>812</v>
      </c>
      <c r="L69" s="2">
        <f>Table1[[#This Row],[Annual_Revenue]]-Table1[[#This Row],[Total_Expenses]]</f>
        <v>1423567.95</v>
      </c>
      <c r="M69">
        <v>115985.10393416666</v>
      </c>
      <c r="N69">
        <f>Table1[[#This Row],[Total_Liabilities]]/Table1[[#This Row],[Annual_Revenue]]</f>
        <v>5.4516584104953705E-2</v>
      </c>
      <c r="O69">
        <f>Table1[[#This Row],[Net_Profit]]/Table1[[#This Row],[Annual_Revenue]]</f>
        <v>0.66912094090411811</v>
      </c>
    </row>
    <row r="70" spans="1:15" x14ac:dyDescent="0.35">
      <c r="A70" t="s">
        <v>851</v>
      </c>
      <c r="B70" t="s">
        <v>150</v>
      </c>
      <c r="C70" t="s">
        <v>44</v>
      </c>
      <c r="D70">
        <v>2010510.92</v>
      </c>
      <c r="E70">
        <v>682</v>
      </c>
      <c r="F70">
        <v>5</v>
      </c>
      <c r="G70" s="4" t="str">
        <f>IF(Table1[[#This Row],[Business_Tenure]]&gt;10, "10+ Years", IF(Table1[[#This Row],[Business_Tenure]]=1, Table1[[#This Row],[Business_Tenure]]&amp;" Year",Table1[[#This Row],[Business_Tenure]]&amp;" Years"))</f>
        <v>5 Years</v>
      </c>
      <c r="H70">
        <v>741920.24</v>
      </c>
      <c r="I70">
        <v>2943762.73</v>
      </c>
      <c r="J70" t="s">
        <v>69</v>
      </c>
      <c r="K70" s="5" t="s">
        <v>781</v>
      </c>
      <c r="L70" s="2">
        <f>Table1[[#This Row],[Annual_Revenue]]-Table1[[#This Row],[Total_Expenses]]</f>
        <v>1268590.68</v>
      </c>
      <c r="M70">
        <v>24395.043998449179</v>
      </c>
      <c r="N70">
        <f>Table1[[#This Row],[Total_Liabilities]]/Table1[[#This Row],[Annual_Revenue]]</f>
        <v>1.2133753542830387E-2</v>
      </c>
      <c r="O70">
        <f>Table1[[#This Row],[Net_Profit]]/Table1[[#This Row],[Annual_Revenue]]</f>
        <v>0.63097925377097674</v>
      </c>
    </row>
    <row r="71" spans="1:15" x14ac:dyDescent="0.35">
      <c r="A71" t="s">
        <v>852</v>
      </c>
      <c r="B71" t="s">
        <v>151</v>
      </c>
      <c r="C71" t="s">
        <v>41</v>
      </c>
      <c r="D71">
        <v>4356086.2300000004</v>
      </c>
      <c r="E71">
        <v>844</v>
      </c>
      <c r="F71">
        <v>3</v>
      </c>
      <c r="G71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71">
        <v>1502051.9</v>
      </c>
      <c r="I71">
        <v>6412618.0599999996</v>
      </c>
      <c r="J71" t="s">
        <v>14</v>
      </c>
      <c r="K71" s="5" t="s">
        <v>783</v>
      </c>
      <c r="L71" s="2">
        <f>Table1[[#This Row],[Annual_Revenue]]-Table1[[#This Row],[Total_Expenses]]</f>
        <v>2854034.3300000005</v>
      </c>
      <c r="M71">
        <v>183477.73088498114</v>
      </c>
      <c r="N71">
        <f>Table1[[#This Row],[Total_Liabilities]]/Table1[[#This Row],[Annual_Revenue]]</f>
        <v>4.2119857412689719E-2</v>
      </c>
      <c r="O71">
        <f>Table1[[#This Row],[Net_Profit]]/Table1[[#This Row],[Annual_Revenue]]</f>
        <v>0.65518315738207966</v>
      </c>
    </row>
    <row r="72" spans="1:15" x14ac:dyDescent="0.35">
      <c r="A72" t="s">
        <v>215</v>
      </c>
      <c r="B72" t="s">
        <v>152</v>
      </c>
      <c r="C72" t="s">
        <v>44</v>
      </c>
      <c r="D72">
        <v>1373571.88</v>
      </c>
      <c r="E72">
        <v>651</v>
      </c>
      <c r="F72">
        <v>7</v>
      </c>
      <c r="G72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72">
        <v>492514.89</v>
      </c>
      <c r="I72">
        <v>1412952.25</v>
      </c>
      <c r="J72" t="s">
        <v>153</v>
      </c>
      <c r="K72" s="5" t="s">
        <v>806</v>
      </c>
      <c r="L72" s="2">
        <f>Table1[[#This Row],[Annual_Revenue]]-Table1[[#This Row],[Total_Expenses]]</f>
        <v>881056.98999999987</v>
      </c>
      <c r="M72">
        <v>26020.696148385803</v>
      </c>
      <c r="N72">
        <f>Table1[[#This Row],[Total_Liabilities]]/Table1[[#This Row],[Annual_Revenue]]</f>
        <v>1.8943818323061336E-2</v>
      </c>
      <c r="O72">
        <f>Table1[[#This Row],[Net_Profit]]/Table1[[#This Row],[Annual_Revenue]]</f>
        <v>0.64143493531623552</v>
      </c>
    </row>
    <row r="73" spans="1:15" x14ac:dyDescent="0.35">
      <c r="A73" t="s">
        <v>853</v>
      </c>
      <c r="B73" t="s">
        <v>154</v>
      </c>
      <c r="C73" t="s">
        <v>33</v>
      </c>
      <c r="D73">
        <v>2536252.2400000002</v>
      </c>
      <c r="E73">
        <v>820</v>
      </c>
      <c r="F73">
        <v>20</v>
      </c>
      <c r="G7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73">
        <v>997891.75</v>
      </c>
      <c r="I73">
        <v>3521753.9</v>
      </c>
      <c r="J73" t="s">
        <v>155</v>
      </c>
      <c r="K73" s="5" t="s">
        <v>779</v>
      </c>
      <c r="L73" s="2">
        <f>Table1[[#This Row],[Annual_Revenue]]-Table1[[#This Row],[Total_Expenses]]</f>
        <v>1538360.4900000002</v>
      </c>
      <c r="M73">
        <v>47608.666552923103</v>
      </c>
      <c r="N73">
        <f>Table1[[#This Row],[Total_Liabilities]]/Table1[[#This Row],[Annual_Revenue]]</f>
        <v>1.8771266438752598E-2</v>
      </c>
      <c r="O73">
        <f>Table1[[#This Row],[Net_Profit]]/Table1[[#This Row],[Annual_Revenue]]</f>
        <v>0.60654869643407394</v>
      </c>
    </row>
    <row r="74" spans="1:15" x14ac:dyDescent="0.35">
      <c r="A74" t="s">
        <v>854</v>
      </c>
      <c r="B74" t="s">
        <v>157</v>
      </c>
      <c r="C74" t="s">
        <v>55</v>
      </c>
      <c r="D74">
        <v>580083.12</v>
      </c>
      <c r="E74">
        <v>750</v>
      </c>
      <c r="F74">
        <v>10</v>
      </c>
      <c r="G74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74">
        <v>196012.58</v>
      </c>
      <c r="I74">
        <v>526498.62</v>
      </c>
      <c r="J74" t="s">
        <v>118</v>
      </c>
      <c r="K74" s="5" t="s">
        <v>769</v>
      </c>
      <c r="L74" s="2">
        <f>Table1[[#This Row],[Annual_Revenue]]-Table1[[#This Row],[Total_Expenses]]</f>
        <v>384070.54000000004</v>
      </c>
      <c r="M74">
        <v>23793.186360624473</v>
      </c>
      <c r="N74">
        <f>Table1[[#This Row],[Total_Liabilities]]/Table1[[#This Row],[Annual_Revenue]]</f>
        <v>4.1016856964609612E-2</v>
      </c>
      <c r="O74">
        <f>Table1[[#This Row],[Net_Profit]]/Table1[[#This Row],[Annual_Revenue]]</f>
        <v>0.66209570104367121</v>
      </c>
    </row>
    <row r="75" spans="1:15" x14ac:dyDescent="0.35">
      <c r="A75" t="s">
        <v>597</v>
      </c>
      <c r="B75" t="s">
        <v>158</v>
      </c>
      <c r="C75" t="s">
        <v>44</v>
      </c>
      <c r="D75">
        <v>2339952.71</v>
      </c>
      <c r="E75">
        <v>722</v>
      </c>
      <c r="F75">
        <v>6</v>
      </c>
      <c r="G75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75">
        <v>799779.77</v>
      </c>
      <c r="I75">
        <v>2948617.18</v>
      </c>
      <c r="J75" t="s">
        <v>56</v>
      </c>
      <c r="K75" s="5" t="s">
        <v>813</v>
      </c>
      <c r="L75" s="2">
        <f>Table1[[#This Row],[Annual_Revenue]]-Table1[[#This Row],[Total_Expenses]]</f>
        <v>1540172.94</v>
      </c>
      <c r="M75">
        <v>79322.638147489037</v>
      </c>
      <c r="N75">
        <f>Table1[[#This Row],[Total_Liabilities]]/Table1[[#This Row],[Annual_Revenue]]</f>
        <v>3.3899248394421204E-2</v>
      </c>
      <c r="O75">
        <f>Table1[[#This Row],[Net_Profit]]/Table1[[#This Row],[Annual_Revenue]]</f>
        <v>0.65820686606952838</v>
      </c>
    </row>
    <row r="76" spans="1:15" x14ac:dyDescent="0.35">
      <c r="A76" t="s">
        <v>855</v>
      </c>
      <c r="B76" t="s">
        <v>159</v>
      </c>
      <c r="C76" t="s">
        <v>33</v>
      </c>
      <c r="D76">
        <v>4518708.75</v>
      </c>
      <c r="E76">
        <v>801</v>
      </c>
      <c r="F76">
        <v>10</v>
      </c>
      <c r="G76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76">
        <v>1724161.19</v>
      </c>
      <c r="I76">
        <v>4366477.72</v>
      </c>
      <c r="J76" t="s">
        <v>71</v>
      </c>
      <c r="K76" s="5" t="s">
        <v>785</v>
      </c>
      <c r="L76" s="2">
        <f>Table1[[#This Row],[Annual_Revenue]]-Table1[[#This Row],[Total_Expenses]]</f>
        <v>2794547.56</v>
      </c>
      <c r="M76">
        <v>215836.36106415343</v>
      </c>
      <c r="N76">
        <f>Table1[[#This Row],[Total_Liabilities]]/Table1[[#This Row],[Annual_Revenue]]</f>
        <v>4.7765052585908185E-2</v>
      </c>
      <c r="O76">
        <f>Table1[[#This Row],[Net_Profit]]/Table1[[#This Row],[Annual_Revenue]]</f>
        <v>0.61843940705406164</v>
      </c>
    </row>
    <row r="77" spans="1:15" x14ac:dyDescent="0.35">
      <c r="A77" t="s">
        <v>856</v>
      </c>
      <c r="B77" t="s">
        <v>161</v>
      </c>
      <c r="C77" t="s">
        <v>20</v>
      </c>
      <c r="D77">
        <v>4896364.5999999996</v>
      </c>
      <c r="E77">
        <v>723</v>
      </c>
      <c r="F77">
        <v>5</v>
      </c>
      <c r="G77" s="4" t="str">
        <f>IF(Table1[[#This Row],[Business_Tenure]]&gt;10, "10+ Years", IF(Table1[[#This Row],[Business_Tenure]]=1, Table1[[#This Row],[Business_Tenure]]&amp;" Year",Table1[[#This Row],[Business_Tenure]]&amp;" Years"))</f>
        <v>5 Years</v>
      </c>
      <c r="H77">
        <v>1780893.64</v>
      </c>
      <c r="I77">
        <v>3900921.62</v>
      </c>
      <c r="J77" t="s">
        <v>89</v>
      </c>
      <c r="K77" s="5" t="s">
        <v>794</v>
      </c>
      <c r="L77" s="2">
        <f>Table1[[#This Row],[Annual_Revenue]]-Table1[[#This Row],[Total_Expenses]]</f>
        <v>3115470.96</v>
      </c>
      <c r="M77">
        <v>366069.8295788875</v>
      </c>
      <c r="N77">
        <f>Table1[[#This Row],[Total_Liabilities]]/Table1[[#This Row],[Annual_Revenue]]</f>
        <v>7.4763596971289176E-2</v>
      </c>
      <c r="O77">
        <f>Table1[[#This Row],[Net_Profit]]/Table1[[#This Row],[Annual_Revenue]]</f>
        <v>0.63628246965105506</v>
      </c>
    </row>
    <row r="78" spans="1:15" x14ac:dyDescent="0.35">
      <c r="A78" t="s">
        <v>75</v>
      </c>
      <c r="B78" t="s">
        <v>162</v>
      </c>
      <c r="C78" t="s">
        <v>13</v>
      </c>
      <c r="D78">
        <v>4659172.72</v>
      </c>
      <c r="E78">
        <v>822</v>
      </c>
      <c r="F78">
        <v>10</v>
      </c>
      <c r="G78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78">
        <v>1813158.22</v>
      </c>
      <c r="I78">
        <v>5297711.37</v>
      </c>
      <c r="J78" t="s">
        <v>153</v>
      </c>
      <c r="K78" s="5" t="s">
        <v>806</v>
      </c>
      <c r="L78" s="2">
        <f>Table1[[#This Row],[Annual_Revenue]]-Table1[[#This Row],[Total_Expenses]]</f>
        <v>2846014.5</v>
      </c>
      <c r="M78">
        <v>354877.62826643814</v>
      </c>
      <c r="N78">
        <f>Table1[[#This Row],[Total_Liabilities]]/Table1[[#This Row],[Annual_Revenue]]</f>
        <v>7.6167519341596365E-2</v>
      </c>
      <c r="O78">
        <f>Table1[[#This Row],[Net_Profit]]/Table1[[#This Row],[Annual_Revenue]]</f>
        <v>0.61084116666960575</v>
      </c>
    </row>
    <row r="79" spans="1:15" x14ac:dyDescent="0.35">
      <c r="A79" t="s">
        <v>857</v>
      </c>
      <c r="B79" t="s">
        <v>163</v>
      </c>
      <c r="C79" t="s">
        <v>36</v>
      </c>
      <c r="D79">
        <v>1605043.67</v>
      </c>
      <c r="E79">
        <v>715</v>
      </c>
      <c r="F79">
        <v>17</v>
      </c>
      <c r="G79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79">
        <v>502440.48</v>
      </c>
      <c r="I79">
        <v>1151494.56</v>
      </c>
      <c r="J79" t="s">
        <v>164</v>
      </c>
      <c r="K79" s="5" t="s">
        <v>789</v>
      </c>
      <c r="L79" s="2">
        <f>Table1[[#This Row],[Annual_Revenue]]-Table1[[#This Row],[Total_Expenses]]</f>
        <v>1102603.19</v>
      </c>
      <c r="M79">
        <v>41294.635738716104</v>
      </c>
      <c r="N79">
        <f>Table1[[#This Row],[Total_Liabilities]]/Table1[[#This Row],[Annual_Revenue]]</f>
        <v>2.5728044981303284E-2</v>
      </c>
      <c r="O79">
        <f>Table1[[#This Row],[Net_Profit]]/Table1[[#This Row],[Annual_Revenue]]</f>
        <v>0.6869614893406607</v>
      </c>
    </row>
    <row r="80" spans="1:15" x14ac:dyDescent="0.35">
      <c r="A80" t="s">
        <v>858</v>
      </c>
      <c r="B80" t="s">
        <v>165</v>
      </c>
      <c r="C80" t="s">
        <v>33</v>
      </c>
      <c r="D80">
        <v>675126.84</v>
      </c>
      <c r="E80">
        <v>654</v>
      </c>
      <c r="F80">
        <v>7</v>
      </c>
      <c r="G80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80">
        <v>244870.85</v>
      </c>
      <c r="I80">
        <v>753749.81</v>
      </c>
      <c r="J80" t="s">
        <v>21</v>
      </c>
      <c r="K80" s="5" t="s">
        <v>774</v>
      </c>
      <c r="L80" s="2">
        <f>Table1[[#This Row],[Annual_Revenue]]-Table1[[#This Row],[Total_Expenses]]</f>
        <v>430255.99</v>
      </c>
      <c r="M80">
        <v>38791.023648095135</v>
      </c>
      <c r="N80">
        <f>Table1[[#This Row],[Total_Liabilities]]/Table1[[#This Row],[Annual_Revenue]]</f>
        <v>5.7457386301061793E-2</v>
      </c>
      <c r="O80">
        <f>Table1[[#This Row],[Net_Profit]]/Table1[[#This Row],[Annual_Revenue]]</f>
        <v>0.63729652638310164</v>
      </c>
    </row>
    <row r="81" spans="1:15" x14ac:dyDescent="0.35">
      <c r="A81" t="s">
        <v>859</v>
      </c>
      <c r="B81" t="s">
        <v>166</v>
      </c>
      <c r="C81" t="s">
        <v>13</v>
      </c>
      <c r="D81">
        <v>2876009.69</v>
      </c>
      <c r="E81">
        <v>748</v>
      </c>
      <c r="F81">
        <v>13</v>
      </c>
      <c r="G8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81">
        <v>928927.72</v>
      </c>
      <c r="I81">
        <v>2021348.54</v>
      </c>
      <c r="J81" t="s">
        <v>142</v>
      </c>
      <c r="K81" s="5" t="s">
        <v>797</v>
      </c>
      <c r="L81" s="2">
        <f>Table1[[#This Row],[Annual_Revenue]]-Table1[[#This Row],[Total_Expenses]]</f>
        <v>1947081.97</v>
      </c>
      <c r="M81">
        <v>373354.23509054387</v>
      </c>
      <c r="N81">
        <f>Table1[[#This Row],[Total_Liabilities]]/Table1[[#This Row],[Annual_Revenue]]</f>
        <v>0.12981675144861696</v>
      </c>
      <c r="O81">
        <f>Table1[[#This Row],[Net_Profit]]/Table1[[#This Row],[Annual_Revenue]]</f>
        <v>0.67700813970484219</v>
      </c>
    </row>
    <row r="82" spans="1:15" x14ac:dyDescent="0.35">
      <c r="A82" t="s">
        <v>860</v>
      </c>
      <c r="B82" t="s">
        <v>167</v>
      </c>
      <c r="C82" t="s">
        <v>36</v>
      </c>
      <c r="D82">
        <v>3170676.72</v>
      </c>
      <c r="E82">
        <v>844</v>
      </c>
      <c r="F82">
        <v>3</v>
      </c>
      <c r="G82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82">
        <v>1238504.26</v>
      </c>
      <c r="I82">
        <v>4446929.8</v>
      </c>
      <c r="J82" t="s">
        <v>87</v>
      </c>
      <c r="K82" s="5" t="s">
        <v>795</v>
      </c>
      <c r="L82" s="2">
        <f>Table1[[#This Row],[Annual_Revenue]]-Table1[[#This Row],[Total_Expenses]]</f>
        <v>1932172.4600000002</v>
      </c>
      <c r="M82">
        <v>80249.812828721115</v>
      </c>
      <c r="N82">
        <f>Table1[[#This Row],[Total_Liabilities]]/Table1[[#This Row],[Annual_Revenue]]</f>
        <v>2.5309995283505634E-2</v>
      </c>
      <c r="O82">
        <f>Table1[[#This Row],[Net_Profit]]/Table1[[#This Row],[Annual_Revenue]]</f>
        <v>0.60938803625492288</v>
      </c>
    </row>
    <row r="83" spans="1:15" x14ac:dyDescent="0.35">
      <c r="A83" t="s">
        <v>861</v>
      </c>
      <c r="B83" t="s">
        <v>169</v>
      </c>
      <c r="C83" t="s">
        <v>55</v>
      </c>
      <c r="D83">
        <v>4452987.59</v>
      </c>
      <c r="E83">
        <v>845</v>
      </c>
      <c r="F83">
        <v>7</v>
      </c>
      <c r="G83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83">
        <v>1551220.52</v>
      </c>
      <c r="I83">
        <v>4702615.4400000004</v>
      </c>
      <c r="J83" t="s">
        <v>103</v>
      </c>
      <c r="K83" s="5" t="s">
        <v>800</v>
      </c>
      <c r="L83" s="2">
        <f>Table1[[#This Row],[Annual_Revenue]]-Table1[[#This Row],[Total_Expenses]]</f>
        <v>2901767.07</v>
      </c>
      <c r="M83">
        <v>359086.5830340024</v>
      </c>
      <c r="N83">
        <f>Table1[[#This Row],[Total_Liabilities]]/Table1[[#This Row],[Annual_Revenue]]</f>
        <v>8.0639475358161156E-2</v>
      </c>
      <c r="O83">
        <f>Table1[[#This Row],[Net_Profit]]/Table1[[#This Row],[Annual_Revenue]]</f>
        <v>0.65164499369287487</v>
      </c>
    </row>
    <row r="84" spans="1:15" x14ac:dyDescent="0.35">
      <c r="A84" t="s">
        <v>704</v>
      </c>
      <c r="B84" t="s">
        <v>171</v>
      </c>
      <c r="C84" t="s">
        <v>36</v>
      </c>
      <c r="D84">
        <v>990469.4</v>
      </c>
      <c r="E84">
        <v>789</v>
      </c>
      <c r="F84">
        <v>3</v>
      </c>
      <c r="G84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84">
        <v>382249.99</v>
      </c>
      <c r="I84">
        <v>1069329.3700000001</v>
      </c>
      <c r="J84" t="s">
        <v>89</v>
      </c>
      <c r="K84" s="5" t="s">
        <v>794</v>
      </c>
      <c r="L84" s="2">
        <f>Table1[[#This Row],[Annual_Revenue]]-Table1[[#This Row],[Total_Expenses]]</f>
        <v>608219.41</v>
      </c>
      <c r="M84">
        <v>32534.010954951096</v>
      </c>
      <c r="N84">
        <f>Table1[[#This Row],[Total_Liabilities]]/Table1[[#This Row],[Annual_Revenue]]</f>
        <v>3.2847063175249124E-2</v>
      </c>
      <c r="O84">
        <f>Table1[[#This Row],[Net_Profit]]/Table1[[#This Row],[Annual_Revenue]]</f>
        <v>0.61407188349281661</v>
      </c>
    </row>
    <row r="85" spans="1:15" x14ac:dyDescent="0.35">
      <c r="A85" t="s">
        <v>862</v>
      </c>
      <c r="B85" t="s">
        <v>173</v>
      </c>
      <c r="C85" t="s">
        <v>41</v>
      </c>
      <c r="D85">
        <v>2022439.09</v>
      </c>
      <c r="E85">
        <v>730</v>
      </c>
      <c r="F85">
        <v>12</v>
      </c>
      <c r="G8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85">
        <v>753093.28</v>
      </c>
      <c r="I85">
        <v>2500400.7999999998</v>
      </c>
      <c r="J85" t="s">
        <v>37</v>
      </c>
      <c r="K85" s="5" t="s">
        <v>799</v>
      </c>
      <c r="L85" s="2">
        <f>Table1[[#This Row],[Annual_Revenue]]-Table1[[#This Row],[Total_Expenses]]</f>
        <v>1269345.81</v>
      </c>
      <c r="M85">
        <v>53471.606275908794</v>
      </c>
      <c r="N85">
        <f>Table1[[#This Row],[Total_Liabilities]]/Table1[[#This Row],[Annual_Revenue]]</f>
        <v>2.6439167706113112E-2</v>
      </c>
      <c r="O85">
        <f>Table1[[#This Row],[Net_Profit]]/Table1[[#This Row],[Annual_Revenue]]</f>
        <v>0.62763116885759962</v>
      </c>
    </row>
    <row r="86" spans="1:15" x14ac:dyDescent="0.35">
      <c r="A86" t="s">
        <v>700</v>
      </c>
      <c r="B86" t="s">
        <v>174</v>
      </c>
      <c r="C86" t="s">
        <v>41</v>
      </c>
      <c r="D86">
        <v>3341917.18</v>
      </c>
      <c r="E86">
        <v>806</v>
      </c>
      <c r="F86">
        <v>7</v>
      </c>
      <c r="G86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86">
        <v>1040492.4</v>
      </c>
      <c r="I86">
        <v>3218107.09</v>
      </c>
      <c r="J86" t="s">
        <v>24</v>
      </c>
      <c r="K86" s="5" t="s">
        <v>790</v>
      </c>
      <c r="L86" s="2">
        <f>Table1[[#This Row],[Annual_Revenue]]-Table1[[#This Row],[Total_Expenses]]</f>
        <v>2301424.7800000003</v>
      </c>
      <c r="M86">
        <v>262162.14417087805</v>
      </c>
      <c r="N86">
        <f>Table1[[#This Row],[Total_Liabilities]]/Table1[[#This Row],[Annual_Revenue]]</f>
        <v>7.8446631095411543E-2</v>
      </c>
      <c r="O86">
        <f>Table1[[#This Row],[Net_Profit]]/Table1[[#This Row],[Annual_Revenue]]</f>
        <v>0.6886540437845321</v>
      </c>
    </row>
    <row r="87" spans="1:15" x14ac:dyDescent="0.35">
      <c r="A87" t="s">
        <v>321</v>
      </c>
      <c r="B87" t="s">
        <v>176</v>
      </c>
      <c r="C87" t="s">
        <v>44</v>
      </c>
      <c r="D87">
        <v>4046804.86</v>
      </c>
      <c r="E87">
        <v>776</v>
      </c>
      <c r="F87">
        <v>4</v>
      </c>
      <c r="G87" s="4" t="str">
        <f>IF(Table1[[#This Row],[Business_Tenure]]&gt;10, "10+ Years", IF(Table1[[#This Row],[Business_Tenure]]=1, Table1[[#This Row],[Business_Tenure]]&amp;" Year",Table1[[#This Row],[Business_Tenure]]&amp;" Years"))</f>
        <v>4 Years</v>
      </c>
      <c r="H87">
        <v>1229622.71</v>
      </c>
      <c r="I87">
        <v>5014222.84</v>
      </c>
      <c r="J87" t="s">
        <v>53</v>
      </c>
      <c r="K87" s="5" t="s">
        <v>776</v>
      </c>
      <c r="L87" s="2">
        <f>Table1[[#This Row],[Annual_Revenue]]-Table1[[#This Row],[Total_Expenses]]</f>
        <v>2817182.15</v>
      </c>
      <c r="M87">
        <v>92438.89547946793</v>
      </c>
      <c r="N87">
        <f>Table1[[#This Row],[Total_Liabilities]]/Table1[[#This Row],[Annual_Revenue]]</f>
        <v>2.2842439573295348E-2</v>
      </c>
      <c r="O87">
        <f>Table1[[#This Row],[Net_Profit]]/Table1[[#This Row],[Annual_Revenue]]</f>
        <v>0.69614973972330363</v>
      </c>
    </row>
    <row r="88" spans="1:15" x14ac:dyDescent="0.35">
      <c r="A88" t="s">
        <v>863</v>
      </c>
      <c r="B88" t="s">
        <v>178</v>
      </c>
      <c r="C88" t="s">
        <v>36</v>
      </c>
      <c r="D88">
        <v>4541999.79</v>
      </c>
      <c r="E88">
        <v>815</v>
      </c>
      <c r="F88">
        <v>16</v>
      </c>
      <c r="G8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88">
        <v>1786305.43</v>
      </c>
      <c r="I88">
        <v>5329320.29</v>
      </c>
      <c r="J88" t="s">
        <v>115</v>
      </c>
      <c r="K88" s="5" t="s">
        <v>786</v>
      </c>
      <c r="L88" s="2">
        <f>Table1[[#This Row],[Annual_Revenue]]-Table1[[#This Row],[Total_Expenses]]</f>
        <v>2755694.3600000003</v>
      </c>
      <c r="M88">
        <v>198829.05060602978</v>
      </c>
      <c r="N88">
        <f>Table1[[#This Row],[Total_Liabilities]]/Table1[[#This Row],[Annual_Revenue]]</f>
        <v>4.3775662659383298E-2</v>
      </c>
      <c r="O88">
        <f>Table1[[#This Row],[Net_Profit]]/Table1[[#This Row],[Annual_Revenue]]</f>
        <v>0.60671388978641949</v>
      </c>
    </row>
    <row r="89" spans="1:15" x14ac:dyDescent="0.35">
      <c r="A89" t="s">
        <v>864</v>
      </c>
      <c r="B89" t="s">
        <v>179</v>
      </c>
      <c r="C89" t="s">
        <v>55</v>
      </c>
      <c r="D89">
        <v>1591773.38</v>
      </c>
      <c r="E89">
        <v>705</v>
      </c>
      <c r="F89">
        <v>10</v>
      </c>
      <c r="G89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89">
        <v>540900.43000000005</v>
      </c>
      <c r="I89">
        <v>2181157.7599999998</v>
      </c>
      <c r="J89" t="s">
        <v>180</v>
      </c>
      <c r="K89" s="5" t="s">
        <v>771</v>
      </c>
      <c r="L89" s="2">
        <f>Table1[[#This Row],[Annual_Revenue]]-Table1[[#This Row],[Total_Expenses]]</f>
        <v>1050872.9499999997</v>
      </c>
      <c r="M89">
        <v>134532.75130106608</v>
      </c>
      <c r="N89">
        <f>Table1[[#This Row],[Total_Liabilities]]/Table1[[#This Row],[Annual_Revenue]]</f>
        <v>8.4517528054820268E-2</v>
      </c>
      <c r="O89">
        <f>Table1[[#This Row],[Net_Profit]]/Table1[[#This Row],[Annual_Revenue]]</f>
        <v>0.66019005167682843</v>
      </c>
    </row>
    <row r="90" spans="1:15" x14ac:dyDescent="0.35">
      <c r="A90" t="s">
        <v>865</v>
      </c>
      <c r="B90" t="s">
        <v>182</v>
      </c>
      <c r="C90" t="s">
        <v>41</v>
      </c>
      <c r="D90">
        <v>1573296.93</v>
      </c>
      <c r="E90">
        <v>738</v>
      </c>
      <c r="F90">
        <v>13</v>
      </c>
      <c r="G9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90">
        <v>552177.93000000005</v>
      </c>
      <c r="I90">
        <v>2239573.5499999998</v>
      </c>
      <c r="J90" t="s">
        <v>108</v>
      </c>
      <c r="K90" s="5" t="s">
        <v>793</v>
      </c>
      <c r="L90" s="2">
        <f>Table1[[#This Row],[Annual_Revenue]]-Table1[[#This Row],[Total_Expenses]]</f>
        <v>1021118.9999999999</v>
      </c>
      <c r="M90">
        <v>34190.35513069552</v>
      </c>
      <c r="N90">
        <f>Table1[[#This Row],[Total_Liabilities]]/Table1[[#This Row],[Annual_Revenue]]</f>
        <v>2.1731660742956845E-2</v>
      </c>
      <c r="O90">
        <f>Table1[[#This Row],[Net_Profit]]/Table1[[#This Row],[Annual_Revenue]]</f>
        <v>0.64903133065924179</v>
      </c>
    </row>
    <row r="91" spans="1:15" x14ac:dyDescent="0.35">
      <c r="A91" t="s">
        <v>51</v>
      </c>
      <c r="B91" t="s">
        <v>184</v>
      </c>
      <c r="C91" t="s">
        <v>36</v>
      </c>
      <c r="D91">
        <v>4479768.0999999996</v>
      </c>
      <c r="E91">
        <v>813</v>
      </c>
      <c r="F91">
        <v>11</v>
      </c>
      <c r="G9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91">
        <v>1790285.42</v>
      </c>
      <c r="I91">
        <v>5253024.18</v>
      </c>
      <c r="J91" t="s">
        <v>95</v>
      </c>
      <c r="K91" s="5" t="s">
        <v>792</v>
      </c>
      <c r="L91" s="2">
        <f>Table1[[#This Row],[Annual_Revenue]]-Table1[[#This Row],[Total_Expenses]]</f>
        <v>2689482.6799999997</v>
      </c>
      <c r="M91">
        <v>180751.41821061741</v>
      </c>
      <c r="N91">
        <f>Table1[[#This Row],[Total_Liabilities]]/Table1[[#This Row],[Annual_Revenue]]</f>
        <v>4.0348387277148887E-2</v>
      </c>
      <c r="O91">
        <f>Table1[[#This Row],[Net_Profit]]/Table1[[#This Row],[Annual_Revenue]]</f>
        <v>0.60036203213286865</v>
      </c>
    </row>
    <row r="92" spans="1:15" x14ac:dyDescent="0.35">
      <c r="A92" t="s">
        <v>866</v>
      </c>
      <c r="B92" t="s">
        <v>185</v>
      </c>
      <c r="C92" t="s">
        <v>33</v>
      </c>
      <c r="D92">
        <v>1992042.82</v>
      </c>
      <c r="E92">
        <v>729</v>
      </c>
      <c r="F92">
        <v>17</v>
      </c>
      <c r="G9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92">
        <v>639293.76</v>
      </c>
      <c r="I92">
        <v>1550031.38</v>
      </c>
      <c r="J92" t="s">
        <v>62</v>
      </c>
      <c r="K92" s="5" t="s">
        <v>766</v>
      </c>
      <c r="L92" s="2">
        <f>Table1[[#This Row],[Annual_Revenue]]-Table1[[#This Row],[Total_Expenses]]</f>
        <v>1352749.06</v>
      </c>
      <c r="M92">
        <v>13493.899993881554</v>
      </c>
      <c r="N92">
        <f>Table1[[#This Row],[Total_Liabilities]]/Table1[[#This Row],[Annual_Revenue]]</f>
        <v>6.7739005700096118E-3</v>
      </c>
      <c r="O92">
        <f>Table1[[#This Row],[Net_Profit]]/Table1[[#This Row],[Annual_Revenue]]</f>
        <v>0.67907629616114373</v>
      </c>
    </row>
    <row r="93" spans="1:15" x14ac:dyDescent="0.35">
      <c r="A93" t="s">
        <v>867</v>
      </c>
      <c r="B93" t="s">
        <v>186</v>
      </c>
      <c r="C93" t="s">
        <v>41</v>
      </c>
      <c r="D93">
        <v>4426931.12</v>
      </c>
      <c r="E93">
        <v>734</v>
      </c>
      <c r="F93">
        <v>13</v>
      </c>
      <c r="G9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93">
        <v>1579923.27</v>
      </c>
      <c r="I93">
        <v>5546100.3799999999</v>
      </c>
      <c r="J93" t="s">
        <v>118</v>
      </c>
      <c r="K93" s="5" t="s">
        <v>769</v>
      </c>
      <c r="L93" s="2">
        <f>Table1[[#This Row],[Annual_Revenue]]-Table1[[#This Row],[Total_Expenses]]</f>
        <v>2847007.85</v>
      </c>
      <c r="M93">
        <v>237244.82174385473</v>
      </c>
      <c r="N93">
        <f>Table1[[#This Row],[Total_Liabilities]]/Table1[[#This Row],[Annual_Revenue]]</f>
        <v>5.3591261149745363E-2</v>
      </c>
      <c r="O93">
        <f>Table1[[#This Row],[Net_Profit]]/Table1[[#This Row],[Annual_Revenue]]</f>
        <v>0.64311094363718047</v>
      </c>
    </row>
    <row r="94" spans="1:15" x14ac:dyDescent="0.35">
      <c r="A94" t="s">
        <v>868</v>
      </c>
      <c r="B94" t="s">
        <v>188</v>
      </c>
      <c r="C94" t="s">
        <v>44</v>
      </c>
      <c r="D94">
        <v>3112876.18</v>
      </c>
      <c r="E94">
        <v>765</v>
      </c>
      <c r="F94">
        <v>13</v>
      </c>
      <c r="G9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94">
        <v>1099829.1599999999</v>
      </c>
      <c r="I94">
        <v>4210926.55</v>
      </c>
      <c r="J94" t="s">
        <v>189</v>
      </c>
      <c r="K94" s="5" t="s">
        <v>810</v>
      </c>
      <c r="L94" s="2">
        <f>Table1[[#This Row],[Annual_Revenue]]-Table1[[#This Row],[Total_Expenses]]</f>
        <v>2013047.0200000003</v>
      </c>
      <c r="M94">
        <v>260991.66493928502</v>
      </c>
      <c r="N94">
        <f>Table1[[#This Row],[Total_Liabilities]]/Table1[[#This Row],[Annual_Revenue]]</f>
        <v>8.384261045014807E-2</v>
      </c>
      <c r="O94">
        <f>Table1[[#This Row],[Net_Profit]]/Table1[[#This Row],[Annual_Revenue]]</f>
        <v>0.64668393588337336</v>
      </c>
    </row>
    <row r="95" spans="1:15" x14ac:dyDescent="0.35">
      <c r="A95" t="s">
        <v>434</v>
      </c>
      <c r="B95" t="s">
        <v>191</v>
      </c>
      <c r="C95" t="s">
        <v>44</v>
      </c>
      <c r="D95">
        <v>3595328.49</v>
      </c>
      <c r="E95">
        <v>686</v>
      </c>
      <c r="F95">
        <v>2</v>
      </c>
      <c r="G95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95">
        <v>1279511.7</v>
      </c>
      <c r="I95">
        <v>5193321.1399999997</v>
      </c>
      <c r="J95" t="s">
        <v>125</v>
      </c>
      <c r="K95" s="5" t="s">
        <v>775</v>
      </c>
      <c r="L95" s="2">
        <f>Table1[[#This Row],[Annual_Revenue]]-Table1[[#This Row],[Total_Expenses]]</f>
        <v>2315816.79</v>
      </c>
      <c r="M95">
        <v>153034.90515201015</v>
      </c>
      <c r="N95">
        <f>Table1[[#This Row],[Total_Liabilities]]/Table1[[#This Row],[Annual_Revenue]]</f>
        <v>4.2564929902138129E-2</v>
      </c>
      <c r="O95">
        <f>Table1[[#This Row],[Net_Profit]]/Table1[[#This Row],[Annual_Revenue]]</f>
        <v>0.64411827638035934</v>
      </c>
    </row>
    <row r="96" spans="1:15" x14ac:dyDescent="0.35">
      <c r="A96" t="s">
        <v>869</v>
      </c>
      <c r="B96" t="s">
        <v>193</v>
      </c>
      <c r="C96" t="s">
        <v>36</v>
      </c>
      <c r="D96">
        <v>4351719.5599999996</v>
      </c>
      <c r="E96">
        <v>815</v>
      </c>
      <c r="F96">
        <v>9</v>
      </c>
      <c r="G96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96">
        <v>1669741.27</v>
      </c>
      <c r="I96">
        <v>4209859.88</v>
      </c>
      <c r="J96" t="s">
        <v>189</v>
      </c>
      <c r="K96" s="5" t="s">
        <v>810</v>
      </c>
      <c r="L96" s="2">
        <f>Table1[[#This Row],[Annual_Revenue]]-Table1[[#This Row],[Total_Expenses]]</f>
        <v>2681978.2899999996</v>
      </c>
      <c r="M96">
        <v>107770.19437045445</v>
      </c>
      <c r="N96">
        <f>Table1[[#This Row],[Total_Liabilities]]/Table1[[#This Row],[Annual_Revenue]]</f>
        <v>2.476496770634146E-2</v>
      </c>
      <c r="O96">
        <f>Table1[[#This Row],[Net_Profit]]/Table1[[#This Row],[Annual_Revenue]]</f>
        <v>0.61630310800634402</v>
      </c>
    </row>
    <row r="97" spans="1:15" x14ac:dyDescent="0.35">
      <c r="A97" t="s">
        <v>132</v>
      </c>
      <c r="B97" t="s">
        <v>195</v>
      </c>
      <c r="C97" t="s">
        <v>36</v>
      </c>
      <c r="D97">
        <v>1293182.07</v>
      </c>
      <c r="E97">
        <v>674</v>
      </c>
      <c r="F97">
        <v>19</v>
      </c>
      <c r="G97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97">
        <v>452200.54</v>
      </c>
      <c r="I97">
        <v>1729214.86</v>
      </c>
      <c r="J97" t="s">
        <v>24</v>
      </c>
      <c r="K97" s="5" t="s">
        <v>790</v>
      </c>
      <c r="L97" s="2">
        <f>Table1[[#This Row],[Annual_Revenue]]-Table1[[#This Row],[Total_Expenses]]</f>
        <v>840981.53</v>
      </c>
      <c r="M97">
        <v>46237.357511442577</v>
      </c>
      <c r="N97">
        <f>Table1[[#This Row],[Total_Liabilities]]/Table1[[#This Row],[Annual_Revenue]]</f>
        <v>3.5754715893518828E-2</v>
      </c>
      <c r="O97">
        <f>Table1[[#This Row],[Net_Profit]]/Table1[[#This Row],[Annual_Revenue]]</f>
        <v>0.65031950992020793</v>
      </c>
    </row>
    <row r="98" spans="1:15" x14ac:dyDescent="0.35">
      <c r="A98" t="s">
        <v>289</v>
      </c>
      <c r="B98" t="s">
        <v>197</v>
      </c>
      <c r="C98" t="s">
        <v>44</v>
      </c>
      <c r="D98">
        <v>2500018.7200000002</v>
      </c>
      <c r="E98">
        <v>661</v>
      </c>
      <c r="F98">
        <v>8</v>
      </c>
      <c r="G98" s="4" t="str">
        <f>IF(Table1[[#This Row],[Business_Tenure]]&gt;10, "10+ Years", IF(Table1[[#This Row],[Business_Tenure]]=1, Table1[[#This Row],[Business_Tenure]]&amp;" Year",Table1[[#This Row],[Business_Tenure]]&amp;" Years"))</f>
        <v>8 Years</v>
      </c>
      <c r="H98">
        <v>834169.68</v>
      </c>
      <c r="I98">
        <v>2626219.61</v>
      </c>
      <c r="J98" t="s">
        <v>50</v>
      </c>
      <c r="K98" s="5" t="s">
        <v>807</v>
      </c>
      <c r="L98" s="2">
        <f>Table1[[#This Row],[Annual_Revenue]]-Table1[[#This Row],[Total_Expenses]]</f>
        <v>1665849.04</v>
      </c>
      <c r="M98">
        <v>0</v>
      </c>
      <c r="N98">
        <f>Table1[[#This Row],[Total_Liabilities]]/Table1[[#This Row],[Annual_Revenue]]</f>
        <v>0</v>
      </c>
      <c r="O98">
        <f>Table1[[#This Row],[Net_Profit]]/Table1[[#This Row],[Annual_Revenue]]</f>
        <v>0.66633462648631681</v>
      </c>
    </row>
    <row r="99" spans="1:15" x14ac:dyDescent="0.35">
      <c r="A99" t="s">
        <v>80</v>
      </c>
      <c r="B99" t="s">
        <v>198</v>
      </c>
      <c r="C99" t="s">
        <v>10</v>
      </c>
      <c r="D99">
        <v>1933606.39</v>
      </c>
      <c r="E99">
        <v>819</v>
      </c>
      <c r="F99">
        <v>10</v>
      </c>
      <c r="G99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99">
        <v>614548.09</v>
      </c>
      <c r="I99">
        <v>2714903.42</v>
      </c>
      <c r="J99" t="s">
        <v>103</v>
      </c>
      <c r="K99" s="5" t="s">
        <v>800</v>
      </c>
      <c r="L99" s="2">
        <f>Table1[[#This Row],[Annual_Revenue]]-Table1[[#This Row],[Total_Expenses]]</f>
        <v>1319058.2999999998</v>
      </c>
      <c r="M99">
        <v>64951.746908402572</v>
      </c>
      <c r="N99">
        <f>Table1[[#This Row],[Total_Liabilities]]/Table1[[#This Row],[Annual_Revenue]]</f>
        <v>3.3590986895943482E-2</v>
      </c>
      <c r="O99">
        <f>Table1[[#This Row],[Net_Profit]]/Table1[[#This Row],[Annual_Revenue]]</f>
        <v>0.68217518664695764</v>
      </c>
    </row>
    <row r="100" spans="1:15" x14ac:dyDescent="0.35">
      <c r="A100" t="s">
        <v>359</v>
      </c>
      <c r="B100" t="s">
        <v>200</v>
      </c>
      <c r="C100" t="s">
        <v>36</v>
      </c>
      <c r="D100">
        <v>1253618.6499999999</v>
      </c>
      <c r="E100">
        <v>768</v>
      </c>
      <c r="F100">
        <v>17</v>
      </c>
      <c r="G10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00">
        <v>429444.25</v>
      </c>
      <c r="I100">
        <v>1051620.31</v>
      </c>
      <c r="J100" t="s">
        <v>82</v>
      </c>
      <c r="K100" s="5" t="s">
        <v>814</v>
      </c>
      <c r="L100" s="2">
        <f>Table1[[#This Row],[Annual_Revenue]]-Table1[[#This Row],[Total_Expenses]]</f>
        <v>824174.39999999991</v>
      </c>
      <c r="M100">
        <v>58166.652845500779</v>
      </c>
      <c r="N100">
        <f>Table1[[#This Row],[Total_Liabilities]]/Table1[[#This Row],[Annual_Revenue]]</f>
        <v>4.6399000880770869E-2</v>
      </c>
      <c r="O100">
        <f>Table1[[#This Row],[Net_Profit]]/Table1[[#This Row],[Annual_Revenue]]</f>
        <v>0.6574362945222616</v>
      </c>
    </row>
    <row r="101" spans="1:15" x14ac:dyDescent="0.35">
      <c r="A101" t="s">
        <v>463</v>
      </c>
      <c r="B101" t="s">
        <v>201</v>
      </c>
      <c r="C101" t="s">
        <v>33</v>
      </c>
      <c r="D101">
        <v>840979.39</v>
      </c>
      <c r="E101">
        <v>730</v>
      </c>
      <c r="F101">
        <v>5</v>
      </c>
      <c r="G101" s="4" t="str">
        <f>IF(Table1[[#This Row],[Business_Tenure]]&gt;10, "10+ Years", IF(Table1[[#This Row],[Business_Tenure]]=1, Table1[[#This Row],[Business_Tenure]]&amp;" Year",Table1[[#This Row],[Business_Tenure]]&amp;" Years"))</f>
        <v>5 Years</v>
      </c>
      <c r="H101">
        <v>257016.25</v>
      </c>
      <c r="I101">
        <v>812107.48</v>
      </c>
      <c r="J101" t="s">
        <v>125</v>
      </c>
      <c r="K101" s="5" t="s">
        <v>775</v>
      </c>
      <c r="L101" s="2">
        <f>Table1[[#This Row],[Annual_Revenue]]-Table1[[#This Row],[Total_Expenses]]</f>
        <v>583963.14</v>
      </c>
      <c r="M101">
        <v>43259.597901880225</v>
      </c>
      <c r="N101">
        <f>Table1[[#This Row],[Total_Liabilities]]/Table1[[#This Row],[Annual_Revenue]]</f>
        <v>5.1439545863163454E-2</v>
      </c>
      <c r="O101">
        <f>Table1[[#This Row],[Net_Profit]]/Table1[[#This Row],[Annual_Revenue]]</f>
        <v>0.69438460317083395</v>
      </c>
    </row>
    <row r="102" spans="1:15" x14ac:dyDescent="0.35">
      <c r="A102" t="s">
        <v>870</v>
      </c>
      <c r="B102" t="s">
        <v>202</v>
      </c>
      <c r="C102" t="s">
        <v>20</v>
      </c>
      <c r="D102">
        <v>701313.85</v>
      </c>
      <c r="E102">
        <v>752</v>
      </c>
      <c r="F102">
        <v>3</v>
      </c>
      <c r="G102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102">
        <v>274147.42</v>
      </c>
      <c r="I102">
        <v>639579.31000000006</v>
      </c>
      <c r="J102" t="s">
        <v>48</v>
      </c>
      <c r="K102" s="5" t="s">
        <v>796</v>
      </c>
      <c r="L102" s="2">
        <f>Table1[[#This Row],[Annual_Revenue]]-Table1[[#This Row],[Total_Expenses]]</f>
        <v>427166.43</v>
      </c>
      <c r="M102">
        <v>33683.27505060663</v>
      </c>
      <c r="N102">
        <f>Table1[[#This Row],[Total_Liabilities]]/Table1[[#This Row],[Annual_Revenue]]</f>
        <v>4.8028817697820497E-2</v>
      </c>
      <c r="O102">
        <f>Table1[[#This Row],[Net_Profit]]/Table1[[#This Row],[Annual_Revenue]]</f>
        <v>0.60909453021639315</v>
      </c>
    </row>
    <row r="103" spans="1:15" x14ac:dyDescent="0.35">
      <c r="A103" t="s">
        <v>135</v>
      </c>
      <c r="B103" t="s">
        <v>203</v>
      </c>
      <c r="C103" t="s">
        <v>13</v>
      </c>
      <c r="D103">
        <v>4388906.71</v>
      </c>
      <c r="E103">
        <v>803</v>
      </c>
      <c r="F103">
        <v>1</v>
      </c>
      <c r="G103" s="4" t="str">
        <f>IF(Table1[[#This Row],[Business_Tenure]]&gt;10, "10+ Years", IF(Table1[[#This Row],[Business_Tenure]]=1, Table1[[#This Row],[Business_Tenure]]&amp;" Year",Table1[[#This Row],[Business_Tenure]]&amp;" Years"))</f>
        <v>1 Year</v>
      </c>
      <c r="H103">
        <v>1348653.42</v>
      </c>
      <c r="I103">
        <v>5833838.96</v>
      </c>
      <c r="J103" t="s">
        <v>50</v>
      </c>
      <c r="K103" s="5" t="s">
        <v>807</v>
      </c>
      <c r="L103" s="2">
        <f>Table1[[#This Row],[Annual_Revenue]]-Table1[[#This Row],[Total_Expenses]]</f>
        <v>3040253.29</v>
      </c>
      <c r="M103">
        <v>789047.04328947468</v>
      </c>
      <c r="N103">
        <f>Table1[[#This Row],[Total_Liabilities]]/Table1[[#This Row],[Annual_Revenue]]</f>
        <v>0.17978214061639844</v>
      </c>
      <c r="O103">
        <f>Table1[[#This Row],[Net_Profit]]/Table1[[#This Row],[Annual_Revenue]]</f>
        <v>0.69271312672763552</v>
      </c>
    </row>
    <row r="104" spans="1:15" x14ac:dyDescent="0.35">
      <c r="A104" t="s">
        <v>871</v>
      </c>
      <c r="B104" t="s">
        <v>204</v>
      </c>
      <c r="C104" t="s">
        <v>10</v>
      </c>
      <c r="D104">
        <v>884581.02</v>
      </c>
      <c r="E104">
        <v>848</v>
      </c>
      <c r="F104">
        <v>4</v>
      </c>
      <c r="G104" s="4" t="str">
        <f>IF(Table1[[#This Row],[Business_Tenure]]&gt;10, "10+ Years", IF(Table1[[#This Row],[Business_Tenure]]=1, Table1[[#This Row],[Business_Tenure]]&amp;" Year",Table1[[#This Row],[Business_Tenure]]&amp;" Years"))</f>
        <v>4 Years</v>
      </c>
      <c r="H104">
        <v>340964.23</v>
      </c>
      <c r="I104">
        <v>815626.89</v>
      </c>
      <c r="J104" t="s">
        <v>62</v>
      </c>
      <c r="K104" s="5" t="s">
        <v>766</v>
      </c>
      <c r="L104" s="2">
        <f>Table1[[#This Row],[Annual_Revenue]]-Table1[[#This Row],[Total_Expenses]]</f>
        <v>543616.79</v>
      </c>
      <c r="M104">
        <v>21965.568839352098</v>
      </c>
      <c r="N104">
        <f>Table1[[#This Row],[Total_Liabilities]]/Table1[[#This Row],[Annual_Revenue]]</f>
        <v>2.4831607668172776E-2</v>
      </c>
      <c r="O104">
        <f>Table1[[#This Row],[Net_Profit]]/Table1[[#This Row],[Annual_Revenue]]</f>
        <v>0.61454720111448924</v>
      </c>
    </row>
    <row r="105" spans="1:15" x14ac:dyDescent="0.35">
      <c r="A105" t="s">
        <v>496</v>
      </c>
      <c r="B105" t="s">
        <v>206</v>
      </c>
      <c r="C105" t="s">
        <v>20</v>
      </c>
      <c r="D105">
        <v>2254002.87</v>
      </c>
      <c r="E105">
        <v>725</v>
      </c>
      <c r="F105">
        <v>19</v>
      </c>
      <c r="G10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05">
        <v>777142.37</v>
      </c>
      <c r="I105">
        <v>2945074.6</v>
      </c>
      <c r="J105" t="s">
        <v>37</v>
      </c>
      <c r="K105" s="5" t="s">
        <v>799</v>
      </c>
      <c r="L105" s="2">
        <f>Table1[[#This Row],[Annual_Revenue]]-Table1[[#This Row],[Total_Expenses]]</f>
        <v>1476860.5</v>
      </c>
      <c r="M105">
        <v>94370.02304457115</v>
      </c>
      <c r="N105">
        <f>Table1[[#This Row],[Total_Liabilities]]/Table1[[#This Row],[Annual_Revenue]]</f>
        <v>4.1867747508489705E-2</v>
      </c>
      <c r="O105">
        <f>Table1[[#This Row],[Net_Profit]]/Table1[[#This Row],[Annual_Revenue]]</f>
        <v>0.65521677884997542</v>
      </c>
    </row>
    <row r="106" spans="1:15" x14ac:dyDescent="0.35">
      <c r="A106" t="s">
        <v>436</v>
      </c>
      <c r="B106" t="s">
        <v>208</v>
      </c>
      <c r="C106" t="s">
        <v>55</v>
      </c>
      <c r="D106">
        <v>2202631.4</v>
      </c>
      <c r="E106">
        <v>796</v>
      </c>
      <c r="F106">
        <v>7</v>
      </c>
      <c r="G106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106">
        <v>690062.4</v>
      </c>
      <c r="I106">
        <v>1652860.06</v>
      </c>
      <c r="J106" t="s">
        <v>115</v>
      </c>
      <c r="K106" s="5" t="s">
        <v>786</v>
      </c>
      <c r="L106" s="2">
        <f>Table1[[#This Row],[Annual_Revenue]]-Table1[[#This Row],[Total_Expenses]]</f>
        <v>1512569</v>
      </c>
      <c r="M106">
        <v>104554.95972358128</v>
      </c>
      <c r="N106">
        <f>Table1[[#This Row],[Total_Liabilities]]/Table1[[#This Row],[Annual_Revenue]]</f>
        <v>4.7468205403582861E-2</v>
      </c>
      <c r="O106">
        <f>Table1[[#This Row],[Net_Profit]]/Table1[[#This Row],[Annual_Revenue]]</f>
        <v>0.68670999605290295</v>
      </c>
    </row>
    <row r="107" spans="1:15" x14ac:dyDescent="0.35">
      <c r="A107" t="s">
        <v>872</v>
      </c>
      <c r="B107" t="s">
        <v>210</v>
      </c>
      <c r="C107" t="s">
        <v>33</v>
      </c>
      <c r="D107">
        <v>1417816</v>
      </c>
      <c r="E107">
        <v>665</v>
      </c>
      <c r="F107">
        <v>20</v>
      </c>
      <c r="G107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07">
        <v>492754.78</v>
      </c>
      <c r="I107">
        <v>1620888.18</v>
      </c>
      <c r="J107" t="s">
        <v>71</v>
      </c>
      <c r="K107" s="5" t="s">
        <v>785</v>
      </c>
      <c r="L107" s="2">
        <f>Table1[[#This Row],[Annual_Revenue]]-Table1[[#This Row],[Total_Expenses]]</f>
        <v>925061.22</v>
      </c>
      <c r="M107">
        <v>43041.502798339556</v>
      </c>
      <c r="N107">
        <f>Table1[[#This Row],[Total_Liabilities]]/Table1[[#This Row],[Annual_Revenue]]</f>
        <v>3.0357608320360014E-2</v>
      </c>
      <c r="O107">
        <f>Table1[[#This Row],[Net_Profit]]/Table1[[#This Row],[Annual_Revenue]]</f>
        <v>0.65245505763794454</v>
      </c>
    </row>
    <row r="108" spans="1:15" x14ac:dyDescent="0.35">
      <c r="A108" t="s">
        <v>873</v>
      </c>
      <c r="B108" t="s">
        <v>211</v>
      </c>
      <c r="C108" t="s">
        <v>41</v>
      </c>
      <c r="D108">
        <v>2535259.89</v>
      </c>
      <c r="E108">
        <v>697</v>
      </c>
      <c r="F108">
        <v>10</v>
      </c>
      <c r="G108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108">
        <v>994693.77</v>
      </c>
      <c r="I108">
        <v>2756131.44</v>
      </c>
      <c r="J108" t="s">
        <v>24</v>
      </c>
      <c r="K108" s="5" t="s">
        <v>790</v>
      </c>
      <c r="L108" s="2">
        <f>Table1[[#This Row],[Annual_Revenue]]-Table1[[#This Row],[Total_Expenses]]</f>
        <v>1540566.12</v>
      </c>
      <c r="M108">
        <v>197824.60364785974</v>
      </c>
      <c r="N108">
        <f>Table1[[#This Row],[Total_Liabilities]]/Table1[[#This Row],[Annual_Revenue]]</f>
        <v>7.8029319372011102E-2</v>
      </c>
      <c r="O108">
        <f>Table1[[#This Row],[Net_Profit]]/Table1[[#This Row],[Annual_Revenue]]</f>
        <v>0.60765609319839786</v>
      </c>
    </row>
    <row r="109" spans="1:15" x14ac:dyDescent="0.35">
      <c r="A109" t="s">
        <v>874</v>
      </c>
      <c r="B109" t="s">
        <v>212</v>
      </c>
      <c r="C109" t="s">
        <v>10</v>
      </c>
      <c r="D109">
        <v>1589285.61</v>
      </c>
      <c r="E109">
        <v>657</v>
      </c>
      <c r="F109">
        <v>13</v>
      </c>
      <c r="G109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09">
        <v>615098.56000000006</v>
      </c>
      <c r="I109">
        <v>1996035.75</v>
      </c>
      <c r="J109" t="s">
        <v>122</v>
      </c>
      <c r="K109" s="5" t="s">
        <v>802</v>
      </c>
      <c r="L109" s="2">
        <f>Table1[[#This Row],[Annual_Revenue]]-Table1[[#This Row],[Total_Expenses]]</f>
        <v>974187.05</v>
      </c>
      <c r="M109">
        <v>314482.15427126858</v>
      </c>
      <c r="N109">
        <f>Table1[[#This Row],[Total_Liabilities]]/Table1[[#This Row],[Annual_Revenue]]</f>
        <v>0.19787642466055461</v>
      </c>
      <c r="O109">
        <f>Table1[[#This Row],[Net_Profit]]/Table1[[#This Row],[Annual_Revenue]]</f>
        <v>0.61297166718825324</v>
      </c>
    </row>
    <row r="110" spans="1:15" x14ac:dyDescent="0.35">
      <c r="A110" t="s">
        <v>175</v>
      </c>
      <c r="B110" t="s">
        <v>213</v>
      </c>
      <c r="C110" t="s">
        <v>10</v>
      </c>
      <c r="D110">
        <v>513748.55</v>
      </c>
      <c r="E110">
        <v>698</v>
      </c>
      <c r="F110">
        <v>2</v>
      </c>
      <c r="G110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110">
        <v>183926.07</v>
      </c>
      <c r="I110">
        <v>447235.54</v>
      </c>
      <c r="J110" t="s">
        <v>37</v>
      </c>
      <c r="K110" s="5" t="s">
        <v>799</v>
      </c>
      <c r="L110" s="2">
        <f>Table1[[#This Row],[Annual_Revenue]]-Table1[[#This Row],[Total_Expenses]]</f>
        <v>329822.48</v>
      </c>
      <c r="M110">
        <v>17894.540348855538</v>
      </c>
      <c r="N110">
        <f>Table1[[#This Row],[Total_Liabilities]]/Table1[[#This Row],[Annual_Revenue]]</f>
        <v>3.4831320397606065E-2</v>
      </c>
      <c r="O110">
        <f>Table1[[#This Row],[Net_Profit]]/Table1[[#This Row],[Annual_Revenue]]</f>
        <v>0.64199204065880089</v>
      </c>
    </row>
    <row r="111" spans="1:15" x14ac:dyDescent="0.35">
      <c r="A111" t="s">
        <v>335</v>
      </c>
      <c r="B111" t="s">
        <v>214</v>
      </c>
      <c r="C111" t="s">
        <v>36</v>
      </c>
      <c r="D111">
        <v>4431098.34</v>
      </c>
      <c r="E111">
        <v>828</v>
      </c>
      <c r="F111">
        <v>13</v>
      </c>
      <c r="G11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11">
        <v>1611954.11</v>
      </c>
      <c r="I111">
        <v>5140071.2699999996</v>
      </c>
      <c r="J111" t="s">
        <v>120</v>
      </c>
      <c r="K111" s="5" t="s">
        <v>801</v>
      </c>
      <c r="L111" s="2">
        <f>Table1[[#This Row],[Annual_Revenue]]-Table1[[#This Row],[Total_Expenses]]</f>
        <v>2819144.2299999995</v>
      </c>
      <c r="M111">
        <v>74105.547987740778</v>
      </c>
      <c r="N111">
        <f>Table1[[#This Row],[Total_Liabilities]]/Table1[[#This Row],[Annual_Revenue]]</f>
        <v>1.6723968258339484E-2</v>
      </c>
      <c r="O111">
        <f>Table1[[#This Row],[Net_Profit]]/Table1[[#This Row],[Annual_Revenue]]</f>
        <v>0.63621793372340263</v>
      </c>
    </row>
    <row r="112" spans="1:15" x14ac:dyDescent="0.35">
      <c r="A112" t="s">
        <v>474</v>
      </c>
      <c r="B112" t="s">
        <v>216</v>
      </c>
      <c r="C112" t="s">
        <v>41</v>
      </c>
      <c r="D112">
        <v>2886968.65</v>
      </c>
      <c r="E112">
        <v>653</v>
      </c>
      <c r="F112">
        <v>6</v>
      </c>
      <c r="G112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112">
        <v>997040.36</v>
      </c>
      <c r="I112">
        <v>4160439.29</v>
      </c>
      <c r="J112" t="s">
        <v>53</v>
      </c>
      <c r="K112" s="5" t="s">
        <v>776</v>
      </c>
      <c r="L112" s="2">
        <f>Table1[[#This Row],[Annual_Revenue]]-Table1[[#This Row],[Total_Expenses]]</f>
        <v>1889928.29</v>
      </c>
      <c r="M112">
        <v>128579.11244623874</v>
      </c>
      <c r="N112">
        <f>Table1[[#This Row],[Total_Liabilities]]/Table1[[#This Row],[Annual_Revenue]]</f>
        <v>4.4537758470719363E-2</v>
      </c>
      <c r="O112">
        <f>Table1[[#This Row],[Net_Profit]]/Table1[[#This Row],[Annual_Revenue]]</f>
        <v>0.65464108520887476</v>
      </c>
    </row>
    <row r="113" spans="1:15" x14ac:dyDescent="0.35">
      <c r="A113" t="s">
        <v>875</v>
      </c>
      <c r="B113" t="s">
        <v>217</v>
      </c>
      <c r="C113" t="s">
        <v>33</v>
      </c>
      <c r="D113">
        <v>2813207.97</v>
      </c>
      <c r="E113">
        <v>732</v>
      </c>
      <c r="F113">
        <v>19</v>
      </c>
      <c r="G11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13">
        <v>1063909.92</v>
      </c>
      <c r="I113">
        <v>3410479.43</v>
      </c>
      <c r="J113" t="s">
        <v>73</v>
      </c>
      <c r="K113" s="5" t="s">
        <v>811</v>
      </c>
      <c r="L113" s="2">
        <f>Table1[[#This Row],[Annual_Revenue]]-Table1[[#This Row],[Total_Expenses]]</f>
        <v>1749298.0500000003</v>
      </c>
      <c r="M113">
        <v>54859.864772844769</v>
      </c>
      <c r="N113">
        <f>Table1[[#This Row],[Total_Liabilities]]/Table1[[#This Row],[Annual_Revenue]]</f>
        <v>1.9500820898372743E-2</v>
      </c>
      <c r="O113">
        <f>Table1[[#This Row],[Net_Profit]]/Table1[[#This Row],[Annual_Revenue]]</f>
        <v>0.6218161147894089</v>
      </c>
    </row>
    <row r="114" spans="1:15" x14ac:dyDescent="0.35">
      <c r="A114" t="s">
        <v>221</v>
      </c>
      <c r="B114" t="s">
        <v>219</v>
      </c>
      <c r="C114" t="s">
        <v>36</v>
      </c>
      <c r="D114">
        <v>1494623.38</v>
      </c>
      <c r="E114">
        <v>677</v>
      </c>
      <c r="F114">
        <v>10</v>
      </c>
      <c r="G114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114">
        <v>474040.32000000001</v>
      </c>
      <c r="I114">
        <v>1991747.62</v>
      </c>
      <c r="J114" t="s">
        <v>153</v>
      </c>
      <c r="K114" s="5" t="s">
        <v>806</v>
      </c>
      <c r="L114" s="2">
        <f>Table1[[#This Row],[Annual_Revenue]]-Table1[[#This Row],[Total_Expenses]]</f>
        <v>1020583.0599999998</v>
      </c>
      <c r="M114">
        <v>74534.953909815289</v>
      </c>
      <c r="N114">
        <f>Table1[[#This Row],[Total_Liabilities]]/Table1[[#This Row],[Annual_Revenue]]</f>
        <v>4.9868719375857275E-2</v>
      </c>
      <c r="O114">
        <f>Table1[[#This Row],[Net_Profit]]/Table1[[#This Row],[Annual_Revenue]]</f>
        <v>0.68283627411207759</v>
      </c>
    </row>
    <row r="115" spans="1:15" x14ac:dyDescent="0.35">
      <c r="A115" t="s">
        <v>192</v>
      </c>
      <c r="B115" t="s">
        <v>220</v>
      </c>
      <c r="C115" t="s">
        <v>55</v>
      </c>
      <c r="D115">
        <v>2019804.76</v>
      </c>
      <c r="E115">
        <v>825</v>
      </c>
      <c r="F115">
        <v>8</v>
      </c>
      <c r="G115" s="4" t="str">
        <f>IF(Table1[[#This Row],[Business_Tenure]]&gt;10, "10+ Years", IF(Table1[[#This Row],[Business_Tenure]]=1, Table1[[#This Row],[Business_Tenure]]&amp;" Year",Table1[[#This Row],[Business_Tenure]]&amp;" Years"))</f>
        <v>8 Years</v>
      </c>
      <c r="H115">
        <v>674617.24</v>
      </c>
      <c r="I115">
        <v>2636941.13</v>
      </c>
      <c r="J115" t="s">
        <v>37</v>
      </c>
      <c r="K115" s="5" t="s">
        <v>799</v>
      </c>
      <c r="L115" s="2">
        <f>Table1[[#This Row],[Annual_Revenue]]-Table1[[#This Row],[Total_Expenses]]</f>
        <v>1345187.52</v>
      </c>
      <c r="M115">
        <v>52105.091752289074</v>
      </c>
      <c r="N115">
        <f>Table1[[#This Row],[Total_Liabilities]]/Table1[[#This Row],[Annual_Revenue]]</f>
        <v>2.5797093255829871E-2</v>
      </c>
      <c r="O115">
        <f>Table1[[#This Row],[Net_Profit]]/Table1[[#This Row],[Annual_Revenue]]</f>
        <v>0.66599878693225778</v>
      </c>
    </row>
    <row r="116" spans="1:15" x14ac:dyDescent="0.35">
      <c r="A116" t="s">
        <v>876</v>
      </c>
      <c r="B116" t="s">
        <v>222</v>
      </c>
      <c r="C116" t="s">
        <v>13</v>
      </c>
      <c r="D116">
        <v>3572000.67</v>
      </c>
      <c r="E116">
        <v>769</v>
      </c>
      <c r="F116">
        <v>6</v>
      </c>
      <c r="G116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116">
        <v>1361718.58</v>
      </c>
      <c r="I116">
        <v>4948597.75</v>
      </c>
      <c r="J116" t="s">
        <v>223</v>
      </c>
      <c r="K116" s="5" t="s">
        <v>804</v>
      </c>
      <c r="L116" s="2">
        <f>Table1[[#This Row],[Annual_Revenue]]-Table1[[#This Row],[Total_Expenses]]</f>
        <v>2210282.09</v>
      </c>
      <c r="M116">
        <v>285643.40038438106</v>
      </c>
      <c r="N116">
        <f>Table1[[#This Row],[Total_Liabilities]]/Table1[[#This Row],[Annual_Revenue]]</f>
        <v>7.9967342330980323E-2</v>
      </c>
      <c r="O116">
        <f>Table1[[#This Row],[Net_Profit]]/Table1[[#This Row],[Annual_Revenue]]</f>
        <v>0.61877986433860321</v>
      </c>
    </row>
    <row r="117" spans="1:15" x14ac:dyDescent="0.35">
      <c r="A117" t="s">
        <v>109</v>
      </c>
      <c r="B117" t="s">
        <v>225</v>
      </c>
      <c r="C117" t="s">
        <v>13</v>
      </c>
      <c r="D117">
        <v>2206141.34</v>
      </c>
      <c r="E117">
        <v>793</v>
      </c>
      <c r="F117">
        <v>14</v>
      </c>
      <c r="G117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17">
        <v>750210.35</v>
      </c>
      <c r="I117">
        <v>2587865.37</v>
      </c>
      <c r="J117" t="s">
        <v>42</v>
      </c>
      <c r="K117" s="5" t="s">
        <v>782</v>
      </c>
      <c r="L117" s="2">
        <f>Table1[[#This Row],[Annual_Revenue]]-Table1[[#This Row],[Total_Expenses]]</f>
        <v>1455930.9899999998</v>
      </c>
      <c r="M117">
        <v>30522.979547705727</v>
      </c>
      <c r="N117">
        <f>Table1[[#This Row],[Total_Liabilities]]/Table1[[#This Row],[Annual_Revenue]]</f>
        <v>1.3835459675355944E-2</v>
      </c>
      <c r="O117">
        <f>Table1[[#This Row],[Net_Profit]]/Table1[[#This Row],[Annual_Revenue]]</f>
        <v>0.65994456638032084</v>
      </c>
    </row>
    <row r="118" spans="1:15" x14ac:dyDescent="0.35">
      <c r="A118" t="s">
        <v>877</v>
      </c>
      <c r="B118" t="s">
        <v>226</v>
      </c>
      <c r="C118" t="s">
        <v>55</v>
      </c>
      <c r="D118">
        <v>1638522.79</v>
      </c>
      <c r="E118">
        <v>716</v>
      </c>
      <c r="F118">
        <v>12</v>
      </c>
      <c r="G11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18">
        <v>535559.06000000006</v>
      </c>
      <c r="I118">
        <v>1267744.54</v>
      </c>
      <c r="J118" t="s">
        <v>50</v>
      </c>
      <c r="K118" s="5" t="s">
        <v>807</v>
      </c>
      <c r="L118" s="2">
        <f>Table1[[#This Row],[Annual_Revenue]]-Table1[[#This Row],[Total_Expenses]]</f>
        <v>1102963.73</v>
      </c>
      <c r="M118">
        <v>96204.764620761474</v>
      </c>
      <c r="N118">
        <f>Table1[[#This Row],[Total_Liabilities]]/Table1[[#This Row],[Annual_Revenue]]</f>
        <v>5.8714328056896588E-2</v>
      </c>
      <c r="O118">
        <f>Table1[[#This Row],[Net_Profit]]/Table1[[#This Row],[Annual_Revenue]]</f>
        <v>0.67314518707426707</v>
      </c>
    </row>
    <row r="119" spans="1:15" x14ac:dyDescent="0.35">
      <c r="A119" t="s">
        <v>362</v>
      </c>
      <c r="B119" t="s">
        <v>228</v>
      </c>
      <c r="C119" t="s">
        <v>44</v>
      </c>
      <c r="D119">
        <v>3479990.18</v>
      </c>
      <c r="E119">
        <v>706</v>
      </c>
      <c r="F119">
        <v>19</v>
      </c>
      <c r="G119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19">
        <v>1365357.06</v>
      </c>
      <c r="I119">
        <v>4793315.68</v>
      </c>
      <c r="J119" t="s">
        <v>82</v>
      </c>
      <c r="K119" s="5" t="s">
        <v>814</v>
      </c>
      <c r="L119" s="2">
        <f>Table1[[#This Row],[Annual_Revenue]]-Table1[[#This Row],[Total_Expenses]]</f>
        <v>2114633.12</v>
      </c>
      <c r="M119">
        <v>230419.52626125285</v>
      </c>
      <c r="N119">
        <f>Table1[[#This Row],[Total_Liabilities]]/Table1[[#This Row],[Annual_Revenue]]</f>
        <v>6.6212694387905668E-2</v>
      </c>
      <c r="O119">
        <f>Table1[[#This Row],[Net_Profit]]/Table1[[#This Row],[Annual_Revenue]]</f>
        <v>0.60765491010667161</v>
      </c>
    </row>
    <row r="120" spans="1:15" x14ac:dyDescent="0.35">
      <c r="A120" t="s">
        <v>659</v>
      </c>
      <c r="B120" t="s">
        <v>230</v>
      </c>
      <c r="C120" t="s">
        <v>55</v>
      </c>
      <c r="D120">
        <v>2451882.27</v>
      </c>
      <c r="E120">
        <v>757</v>
      </c>
      <c r="F120">
        <v>11</v>
      </c>
      <c r="G12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20">
        <v>761163.35</v>
      </c>
      <c r="I120">
        <v>3196158.03</v>
      </c>
      <c r="J120" t="s">
        <v>97</v>
      </c>
      <c r="K120" s="5" t="s">
        <v>768</v>
      </c>
      <c r="L120" s="2">
        <f>Table1[[#This Row],[Annual_Revenue]]-Table1[[#This Row],[Total_Expenses]]</f>
        <v>1690718.92</v>
      </c>
      <c r="M120">
        <v>128335.91649828448</v>
      </c>
      <c r="N120">
        <f>Table1[[#This Row],[Total_Liabilities]]/Table1[[#This Row],[Annual_Revenue]]</f>
        <v>5.2341793922382938E-2</v>
      </c>
      <c r="O120">
        <f>Table1[[#This Row],[Net_Profit]]/Table1[[#This Row],[Annual_Revenue]]</f>
        <v>0.6895595847675019</v>
      </c>
    </row>
    <row r="121" spans="1:15" x14ac:dyDescent="0.35">
      <c r="A121" t="s">
        <v>878</v>
      </c>
      <c r="B121" t="s">
        <v>231</v>
      </c>
      <c r="C121" t="s">
        <v>41</v>
      </c>
      <c r="D121">
        <v>1740074.55</v>
      </c>
      <c r="E121">
        <v>792</v>
      </c>
      <c r="F121">
        <v>8</v>
      </c>
      <c r="G121" s="4" t="str">
        <f>IF(Table1[[#This Row],[Business_Tenure]]&gt;10, "10+ Years", IF(Table1[[#This Row],[Business_Tenure]]=1, Table1[[#This Row],[Business_Tenure]]&amp;" Year",Table1[[#This Row],[Business_Tenure]]&amp;" Years"))</f>
        <v>8 Years</v>
      </c>
      <c r="H121">
        <v>658896.22</v>
      </c>
      <c r="I121">
        <v>2369705.88</v>
      </c>
      <c r="J121" t="s">
        <v>142</v>
      </c>
      <c r="K121" s="5" t="s">
        <v>797</v>
      </c>
      <c r="L121" s="2">
        <f>Table1[[#This Row],[Annual_Revenue]]-Table1[[#This Row],[Total_Expenses]]</f>
        <v>1081178.33</v>
      </c>
      <c r="M121">
        <v>57382.860117314696</v>
      </c>
      <c r="N121">
        <f>Table1[[#This Row],[Total_Liabilities]]/Table1[[#This Row],[Annual_Revenue]]</f>
        <v>3.2977242335573892E-2</v>
      </c>
      <c r="O121">
        <f>Table1[[#This Row],[Net_Profit]]/Table1[[#This Row],[Annual_Revenue]]</f>
        <v>0.62134023510659364</v>
      </c>
    </row>
    <row r="122" spans="1:15" x14ac:dyDescent="0.35">
      <c r="A122" t="s">
        <v>251</v>
      </c>
      <c r="B122" t="s">
        <v>233</v>
      </c>
      <c r="C122" t="s">
        <v>36</v>
      </c>
      <c r="D122">
        <v>3738777.77</v>
      </c>
      <c r="E122">
        <v>747</v>
      </c>
      <c r="F122">
        <v>3</v>
      </c>
      <c r="G122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122">
        <v>1200200.92</v>
      </c>
      <c r="I122">
        <v>5159993.5199999996</v>
      </c>
      <c r="J122" t="s">
        <v>37</v>
      </c>
      <c r="K122" s="5" t="s">
        <v>799</v>
      </c>
      <c r="L122" s="2">
        <f>Table1[[#This Row],[Annual_Revenue]]-Table1[[#This Row],[Total_Expenses]]</f>
        <v>2538576.85</v>
      </c>
      <c r="M122">
        <v>93118.584060126028</v>
      </c>
      <c r="N122">
        <f>Table1[[#This Row],[Total_Liabilities]]/Table1[[#This Row],[Annual_Revenue]]</f>
        <v>2.4906156446984018E-2</v>
      </c>
      <c r="O122">
        <f>Table1[[#This Row],[Net_Profit]]/Table1[[#This Row],[Annual_Revenue]]</f>
        <v>0.67898575581827103</v>
      </c>
    </row>
    <row r="123" spans="1:15" x14ac:dyDescent="0.35">
      <c r="A123" t="s">
        <v>879</v>
      </c>
      <c r="B123" t="s">
        <v>235</v>
      </c>
      <c r="C123" t="s">
        <v>13</v>
      </c>
      <c r="D123">
        <v>1199725.79</v>
      </c>
      <c r="E123">
        <v>676</v>
      </c>
      <c r="F123">
        <v>12</v>
      </c>
      <c r="G12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23">
        <v>444253.45</v>
      </c>
      <c r="I123">
        <v>1562345.27</v>
      </c>
      <c r="J123" t="s">
        <v>180</v>
      </c>
      <c r="K123" s="5" t="s">
        <v>771</v>
      </c>
      <c r="L123" s="2">
        <f>Table1[[#This Row],[Annual_Revenue]]-Table1[[#This Row],[Total_Expenses]]</f>
        <v>755472.34000000008</v>
      </c>
      <c r="M123">
        <v>28787.472745730338</v>
      </c>
      <c r="N123">
        <f>Table1[[#This Row],[Total_Liabilities]]/Table1[[#This Row],[Annual_Revenue]]</f>
        <v>2.3995043688883555E-2</v>
      </c>
      <c r="O123">
        <f>Table1[[#This Row],[Net_Profit]]/Table1[[#This Row],[Annual_Revenue]]</f>
        <v>0.62970417598508077</v>
      </c>
    </row>
    <row r="124" spans="1:15" x14ac:dyDescent="0.35">
      <c r="A124" t="s">
        <v>880</v>
      </c>
      <c r="B124" t="s">
        <v>237</v>
      </c>
      <c r="C124" t="s">
        <v>36</v>
      </c>
      <c r="D124">
        <v>535359.48</v>
      </c>
      <c r="E124">
        <v>708</v>
      </c>
      <c r="F124">
        <v>14</v>
      </c>
      <c r="G12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24">
        <v>163669.14000000001</v>
      </c>
      <c r="I124">
        <v>780772.9</v>
      </c>
      <c r="J124" t="s">
        <v>89</v>
      </c>
      <c r="K124" s="5" t="s">
        <v>794</v>
      </c>
      <c r="L124" s="2">
        <f>Table1[[#This Row],[Annual_Revenue]]-Table1[[#This Row],[Total_Expenses]]</f>
        <v>371690.33999999997</v>
      </c>
      <c r="M124">
        <v>12074.457880295646</v>
      </c>
      <c r="N124">
        <f>Table1[[#This Row],[Total_Liabilities]]/Table1[[#This Row],[Annual_Revenue]]</f>
        <v>2.2553925598358036E-2</v>
      </c>
      <c r="O124">
        <f>Table1[[#This Row],[Net_Profit]]/Table1[[#This Row],[Annual_Revenue]]</f>
        <v>0.69428179360903441</v>
      </c>
    </row>
    <row r="125" spans="1:15" x14ac:dyDescent="0.35">
      <c r="A125" t="s">
        <v>881</v>
      </c>
      <c r="B125" t="s">
        <v>239</v>
      </c>
      <c r="C125" t="s">
        <v>55</v>
      </c>
      <c r="D125">
        <v>4938971.04</v>
      </c>
      <c r="E125">
        <v>826</v>
      </c>
      <c r="F125">
        <v>17</v>
      </c>
      <c r="G12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25">
        <v>1748250.62</v>
      </c>
      <c r="I125">
        <v>5329115.59</v>
      </c>
      <c r="J125" t="s">
        <v>69</v>
      </c>
      <c r="K125" s="5" t="s">
        <v>781</v>
      </c>
      <c r="L125" s="2">
        <f>Table1[[#This Row],[Annual_Revenue]]-Table1[[#This Row],[Total_Expenses]]</f>
        <v>3190720.42</v>
      </c>
      <c r="M125">
        <v>104720.71251429775</v>
      </c>
      <c r="N125">
        <f>Table1[[#This Row],[Total_Liabilities]]/Table1[[#This Row],[Annual_Revenue]]</f>
        <v>2.1202941192847678E-2</v>
      </c>
      <c r="O125">
        <f>Table1[[#This Row],[Net_Profit]]/Table1[[#This Row],[Annual_Revenue]]</f>
        <v>0.64602938429053836</v>
      </c>
    </row>
    <row r="126" spans="1:15" x14ac:dyDescent="0.35">
      <c r="A126" t="s">
        <v>280</v>
      </c>
      <c r="B126" t="s">
        <v>240</v>
      </c>
      <c r="C126" t="s">
        <v>33</v>
      </c>
      <c r="D126">
        <v>2986577.19</v>
      </c>
      <c r="E126">
        <v>834</v>
      </c>
      <c r="F126">
        <v>19</v>
      </c>
      <c r="G126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26">
        <v>1035574.91</v>
      </c>
      <c r="I126">
        <v>3549721.93</v>
      </c>
      <c r="J126" t="s">
        <v>108</v>
      </c>
      <c r="K126" s="5" t="s">
        <v>793</v>
      </c>
      <c r="L126" s="2">
        <f>Table1[[#This Row],[Annual_Revenue]]-Table1[[#This Row],[Total_Expenses]]</f>
        <v>1951002.2799999998</v>
      </c>
      <c r="M126">
        <v>44728.137228166277</v>
      </c>
      <c r="N126">
        <f>Table1[[#This Row],[Total_Liabilities]]/Table1[[#This Row],[Annual_Revenue]]</f>
        <v>1.4976387477253276E-2</v>
      </c>
      <c r="O126">
        <f>Table1[[#This Row],[Net_Profit]]/Table1[[#This Row],[Annual_Revenue]]</f>
        <v>0.65325694126794021</v>
      </c>
    </row>
    <row r="127" spans="1:15" x14ac:dyDescent="0.35">
      <c r="A127" t="s">
        <v>882</v>
      </c>
      <c r="B127" t="s">
        <v>242</v>
      </c>
      <c r="C127" t="s">
        <v>36</v>
      </c>
      <c r="D127">
        <v>575814.03</v>
      </c>
      <c r="E127">
        <v>843</v>
      </c>
      <c r="F127">
        <v>8</v>
      </c>
      <c r="G127" s="4" t="str">
        <f>IF(Table1[[#This Row],[Business_Tenure]]&gt;10, "10+ Years", IF(Table1[[#This Row],[Business_Tenure]]=1, Table1[[#This Row],[Business_Tenure]]&amp;" Year",Table1[[#This Row],[Business_Tenure]]&amp;" Years"))</f>
        <v>8 Years</v>
      </c>
      <c r="H127">
        <v>212452.97</v>
      </c>
      <c r="I127">
        <v>817470.6</v>
      </c>
      <c r="J127" t="s">
        <v>24</v>
      </c>
      <c r="K127" s="5" t="s">
        <v>790</v>
      </c>
      <c r="L127" s="2">
        <f>Table1[[#This Row],[Annual_Revenue]]-Table1[[#This Row],[Total_Expenses]]</f>
        <v>363361.06000000006</v>
      </c>
      <c r="M127">
        <v>25940.0398755598</v>
      </c>
      <c r="N127">
        <f>Table1[[#This Row],[Total_Liabilities]]/Table1[[#This Row],[Annual_Revenue]]</f>
        <v>4.5049336285814014E-2</v>
      </c>
      <c r="O127">
        <f>Table1[[#This Row],[Net_Profit]]/Table1[[#This Row],[Annual_Revenue]]</f>
        <v>0.63103891372705878</v>
      </c>
    </row>
    <row r="128" spans="1:15" x14ac:dyDescent="0.35">
      <c r="A128" t="s">
        <v>209</v>
      </c>
      <c r="B128" t="s">
        <v>243</v>
      </c>
      <c r="C128" t="s">
        <v>10</v>
      </c>
      <c r="D128">
        <v>2460534.0499999998</v>
      </c>
      <c r="E128">
        <v>762</v>
      </c>
      <c r="F128">
        <v>18</v>
      </c>
      <c r="G12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28">
        <v>741835.54</v>
      </c>
      <c r="I128">
        <v>1799768.29</v>
      </c>
      <c r="J128" t="s">
        <v>11</v>
      </c>
      <c r="K128" s="5" t="s">
        <v>787</v>
      </c>
      <c r="L128" s="2">
        <f>Table1[[#This Row],[Annual_Revenue]]-Table1[[#This Row],[Total_Expenses]]</f>
        <v>1718698.5099999998</v>
      </c>
      <c r="M128">
        <v>144536.86250940527</v>
      </c>
      <c r="N128">
        <f>Table1[[#This Row],[Total_Liabilities]]/Table1[[#This Row],[Annual_Revenue]]</f>
        <v>5.8742069637038867E-2</v>
      </c>
      <c r="O128">
        <f>Table1[[#This Row],[Net_Profit]]/Table1[[#This Row],[Annual_Revenue]]</f>
        <v>0.69850628972194062</v>
      </c>
    </row>
    <row r="129" spans="1:15" x14ac:dyDescent="0.35">
      <c r="A129" t="s">
        <v>319</v>
      </c>
      <c r="B129" t="s">
        <v>244</v>
      </c>
      <c r="C129" t="s">
        <v>41</v>
      </c>
      <c r="D129">
        <v>1487085.84</v>
      </c>
      <c r="E129">
        <v>846</v>
      </c>
      <c r="F129">
        <v>7</v>
      </c>
      <c r="G129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129">
        <v>556507.80000000005</v>
      </c>
      <c r="I129">
        <v>1170908.3400000001</v>
      </c>
      <c r="J129" t="s">
        <v>53</v>
      </c>
      <c r="K129" s="5" t="s">
        <v>776</v>
      </c>
      <c r="L129" s="2">
        <f>Table1[[#This Row],[Annual_Revenue]]-Table1[[#This Row],[Total_Expenses]]</f>
        <v>930578.04</v>
      </c>
      <c r="M129">
        <v>51677.6885788</v>
      </c>
      <c r="N129">
        <f>Table1[[#This Row],[Total_Liabilities]]/Table1[[#This Row],[Annual_Revenue]]</f>
        <v>3.4750978853244949E-2</v>
      </c>
      <c r="O129">
        <f>Table1[[#This Row],[Net_Profit]]/Table1[[#This Row],[Annual_Revenue]]</f>
        <v>0.62577291435980587</v>
      </c>
    </row>
    <row r="130" spans="1:15" x14ac:dyDescent="0.35">
      <c r="A130" t="s">
        <v>883</v>
      </c>
      <c r="B130" t="s">
        <v>245</v>
      </c>
      <c r="C130" t="s">
        <v>41</v>
      </c>
      <c r="D130">
        <v>1073126.8</v>
      </c>
      <c r="E130">
        <v>715</v>
      </c>
      <c r="F130">
        <v>7</v>
      </c>
      <c r="G130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130">
        <v>390110.15</v>
      </c>
      <c r="I130">
        <v>1445399.81</v>
      </c>
      <c r="J130" t="s">
        <v>246</v>
      </c>
      <c r="K130" s="5" t="s">
        <v>770</v>
      </c>
      <c r="L130" s="2">
        <f>Table1[[#This Row],[Annual_Revenue]]-Table1[[#This Row],[Total_Expenses]]</f>
        <v>683016.65</v>
      </c>
      <c r="M130">
        <v>72359.001084920586</v>
      </c>
      <c r="N130">
        <f>Table1[[#This Row],[Total_Liabilities]]/Table1[[#This Row],[Annual_Revenue]]</f>
        <v>6.7428193094162384E-2</v>
      </c>
      <c r="O130">
        <f>Table1[[#This Row],[Net_Profit]]/Table1[[#This Row],[Annual_Revenue]]</f>
        <v>0.63647338786059582</v>
      </c>
    </row>
    <row r="131" spans="1:15" x14ac:dyDescent="0.35">
      <c r="A131" t="s">
        <v>461</v>
      </c>
      <c r="B131" t="s">
        <v>247</v>
      </c>
      <c r="C131" t="s">
        <v>33</v>
      </c>
      <c r="D131">
        <v>3734821.2</v>
      </c>
      <c r="E131">
        <v>694</v>
      </c>
      <c r="F131">
        <v>18</v>
      </c>
      <c r="G13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31">
        <v>1451556.73</v>
      </c>
      <c r="I131">
        <v>3860065.26</v>
      </c>
      <c r="J131" t="s">
        <v>53</v>
      </c>
      <c r="K131" s="5" t="s">
        <v>776</v>
      </c>
      <c r="L131" s="2">
        <f>Table1[[#This Row],[Annual_Revenue]]-Table1[[#This Row],[Total_Expenses]]</f>
        <v>2283264.4700000002</v>
      </c>
      <c r="M131">
        <v>399315.39234023588</v>
      </c>
      <c r="N131">
        <f>Table1[[#This Row],[Total_Liabilities]]/Table1[[#This Row],[Annual_Revenue]]</f>
        <v>0.10691686990001981</v>
      </c>
      <c r="O131">
        <f>Table1[[#This Row],[Net_Profit]]/Table1[[#This Row],[Annual_Revenue]]</f>
        <v>0.61134505448346499</v>
      </c>
    </row>
    <row r="132" spans="1:15" x14ac:dyDescent="0.35">
      <c r="A132" t="s">
        <v>884</v>
      </c>
      <c r="B132" t="s">
        <v>248</v>
      </c>
      <c r="C132" t="s">
        <v>55</v>
      </c>
      <c r="D132">
        <v>2234083.14</v>
      </c>
      <c r="E132">
        <v>805</v>
      </c>
      <c r="F132">
        <v>4</v>
      </c>
      <c r="G132" s="4" t="str">
        <f>IF(Table1[[#This Row],[Business_Tenure]]&gt;10, "10+ Years", IF(Table1[[#This Row],[Business_Tenure]]=1, Table1[[#This Row],[Business_Tenure]]&amp;" Year",Table1[[#This Row],[Business_Tenure]]&amp;" Years"))</f>
        <v>4 Years</v>
      </c>
      <c r="H132">
        <v>688139.98</v>
      </c>
      <c r="I132">
        <v>2131910.1</v>
      </c>
      <c r="J132" t="s">
        <v>17</v>
      </c>
      <c r="K132" s="5" t="s">
        <v>788</v>
      </c>
      <c r="L132" s="2">
        <f>Table1[[#This Row],[Annual_Revenue]]-Table1[[#This Row],[Total_Expenses]]</f>
        <v>1545943.1600000001</v>
      </c>
      <c r="M132">
        <v>107661.27984636731</v>
      </c>
      <c r="N132">
        <f>Table1[[#This Row],[Total_Liabilities]]/Table1[[#This Row],[Annual_Revenue]]</f>
        <v>4.819036405528189E-2</v>
      </c>
      <c r="O132">
        <f>Table1[[#This Row],[Net_Profit]]/Table1[[#This Row],[Annual_Revenue]]</f>
        <v>0.69198103343638329</v>
      </c>
    </row>
    <row r="133" spans="1:15" x14ac:dyDescent="0.35">
      <c r="A133" t="s">
        <v>885</v>
      </c>
      <c r="B133" t="s">
        <v>250</v>
      </c>
      <c r="C133" t="s">
        <v>10</v>
      </c>
      <c r="D133">
        <v>3580758.94</v>
      </c>
      <c r="E133">
        <v>669</v>
      </c>
      <c r="F133">
        <v>1</v>
      </c>
      <c r="G133" s="4" t="str">
        <f>IF(Table1[[#This Row],[Business_Tenure]]&gt;10, "10+ Years", IF(Table1[[#This Row],[Business_Tenure]]=1, Table1[[#This Row],[Business_Tenure]]&amp;" Year",Table1[[#This Row],[Business_Tenure]]&amp;" Years"))</f>
        <v>1 Year</v>
      </c>
      <c r="H133">
        <v>1247942.6000000001</v>
      </c>
      <c r="I133">
        <v>5145687.84</v>
      </c>
      <c r="J133" t="s">
        <v>59</v>
      </c>
      <c r="K133" s="5" t="s">
        <v>803</v>
      </c>
      <c r="L133" s="2">
        <f>Table1[[#This Row],[Annual_Revenue]]-Table1[[#This Row],[Total_Expenses]]</f>
        <v>2332816.34</v>
      </c>
      <c r="M133">
        <v>245236.53432651371</v>
      </c>
      <c r="N133">
        <f>Table1[[#This Row],[Total_Liabilities]]/Table1[[#This Row],[Annual_Revenue]]</f>
        <v>6.8487306304543832E-2</v>
      </c>
      <c r="O133">
        <f>Table1[[#This Row],[Net_Profit]]/Table1[[#This Row],[Annual_Revenue]]</f>
        <v>0.65148656446557662</v>
      </c>
    </row>
    <row r="134" spans="1:15" x14ac:dyDescent="0.35">
      <c r="A134" t="s">
        <v>886</v>
      </c>
      <c r="B134" t="s">
        <v>252</v>
      </c>
      <c r="C134" t="s">
        <v>44</v>
      </c>
      <c r="D134">
        <v>2283426.15</v>
      </c>
      <c r="E134">
        <v>833</v>
      </c>
      <c r="F134">
        <v>19</v>
      </c>
      <c r="G13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34">
        <v>891830.76</v>
      </c>
      <c r="I134">
        <v>3009256.92</v>
      </c>
      <c r="J134" t="s">
        <v>164</v>
      </c>
      <c r="K134" s="5" t="s">
        <v>789</v>
      </c>
      <c r="L134" s="2">
        <f>Table1[[#This Row],[Annual_Revenue]]-Table1[[#This Row],[Total_Expenses]]</f>
        <v>1391595.39</v>
      </c>
      <c r="M134">
        <v>43238.4592093873</v>
      </c>
      <c r="N134">
        <f>Table1[[#This Row],[Total_Liabilities]]/Table1[[#This Row],[Annual_Revenue]]</f>
        <v>1.8935781745946678E-2</v>
      </c>
      <c r="O134">
        <f>Table1[[#This Row],[Net_Profit]]/Table1[[#This Row],[Annual_Revenue]]</f>
        <v>0.60943306180495482</v>
      </c>
    </row>
    <row r="135" spans="1:15" x14ac:dyDescent="0.35">
      <c r="A135" t="s">
        <v>887</v>
      </c>
      <c r="B135" t="s">
        <v>254</v>
      </c>
      <c r="C135" t="s">
        <v>44</v>
      </c>
      <c r="D135">
        <v>2154350.4300000002</v>
      </c>
      <c r="E135">
        <v>836</v>
      </c>
      <c r="F135">
        <v>4</v>
      </c>
      <c r="G135" s="4" t="str">
        <f>IF(Table1[[#This Row],[Business_Tenure]]&gt;10, "10+ Years", IF(Table1[[#This Row],[Business_Tenure]]=1, Table1[[#This Row],[Business_Tenure]]&amp;" Year",Table1[[#This Row],[Business_Tenure]]&amp;" Years"))</f>
        <v>4 Years</v>
      </c>
      <c r="H135">
        <v>855038.69</v>
      </c>
      <c r="I135">
        <v>1638530.42</v>
      </c>
      <c r="J135" t="s">
        <v>39</v>
      </c>
      <c r="K135" s="5" t="s">
        <v>808</v>
      </c>
      <c r="L135" s="2">
        <f>Table1[[#This Row],[Annual_Revenue]]-Table1[[#This Row],[Total_Expenses]]</f>
        <v>1299311.7400000002</v>
      </c>
      <c r="M135">
        <v>82348.926063687191</v>
      </c>
      <c r="N135">
        <f>Table1[[#This Row],[Total_Liabilities]]/Table1[[#This Row],[Annual_Revenue]]</f>
        <v>3.8224480528772281E-2</v>
      </c>
      <c r="O135">
        <f>Table1[[#This Row],[Net_Profit]]/Table1[[#This Row],[Annual_Revenue]]</f>
        <v>0.60311067406057983</v>
      </c>
    </row>
    <row r="136" spans="1:15" x14ac:dyDescent="0.35">
      <c r="A136" t="s">
        <v>888</v>
      </c>
      <c r="B136" t="s">
        <v>255</v>
      </c>
      <c r="C136" t="s">
        <v>33</v>
      </c>
      <c r="D136">
        <v>2397805.65</v>
      </c>
      <c r="E136">
        <v>802</v>
      </c>
      <c r="F136">
        <v>4</v>
      </c>
      <c r="G136" s="4" t="str">
        <f>IF(Table1[[#This Row],[Business_Tenure]]&gt;10, "10+ Years", IF(Table1[[#This Row],[Business_Tenure]]=1, Table1[[#This Row],[Business_Tenure]]&amp;" Year",Table1[[#This Row],[Business_Tenure]]&amp;" Years"))</f>
        <v>4 Years</v>
      </c>
      <c r="H136">
        <v>761409.46</v>
      </c>
      <c r="I136">
        <v>3472547.41</v>
      </c>
      <c r="J136" t="s">
        <v>69</v>
      </c>
      <c r="K136" s="5" t="s">
        <v>781</v>
      </c>
      <c r="L136" s="2">
        <f>Table1[[#This Row],[Annual_Revenue]]-Table1[[#This Row],[Total_Expenses]]</f>
        <v>1636396.19</v>
      </c>
      <c r="M136">
        <v>86787.175745437678</v>
      </c>
      <c r="N136">
        <f>Table1[[#This Row],[Total_Liabilities]]/Table1[[#This Row],[Annual_Revenue]]</f>
        <v>3.619441623445907E-2</v>
      </c>
      <c r="O136">
        <f>Table1[[#This Row],[Net_Profit]]/Table1[[#This Row],[Annual_Revenue]]</f>
        <v>0.68245572363214679</v>
      </c>
    </row>
    <row r="137" spans="1:15" x14ac:dyDescent="0.35">
      <c r="A137" t="s">
        <v>889</v>
      </c>
      <c r="B137" t="s">
        <v>256</v>
      </c>
      <c r="C137" t="s">
        <v>41</v>
      </c>
      <c r="D137">
        <v>722279.51</v>
      </c>
      <c r="E137">
        <v>736</v>
      </c>
      <c r="F137">
        <v>9</v>
      </c>
      <c r="G137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137">
        <v>251231.21</v>
      </c>
      <c r="I137">
        <v>730479.72</v>
      </c>
      <c r="J137" t="s">
        <v>50</v>
      </c>
      <c r="K137" s="5" t="s">
        <v>807</v>
      </c>
      <c r="L137" s="2">
        <f>Table1[[#This Row],[Annual_Revenue]]-Table1[[#This Row],[Total_Expenses]]</f>
        <v>471048.30000000005</v>
      </c>
      <c r="M137">
        <v>32947.749896062545</v>
      </c>
      <c r="N137">
        <f>Table1[[#This Row],[Total_Liabilities]]/Table1[[#This Row],[Annual_Revenue]]</f>
        <v>4.5616343036039529E-2</v>
      </c>
      <c r="O137">
        <f>Table1[[#This Row],[Net_Profit]]/Table1[[#This Row],[Annual_Revenue]]</f>
        <v>0.65216899202913847</v>
      </c>
    </row>
    <row r="138" spans="1:15" x14ac:dyDescent="0.35">
      <c r="A138" t="s">
        <v>890</v>
      </c>
      <c r="B138" t="s">
        <v>257</v>
      </c>
      <c r="C138" t="s">
        <v>41</v>
      </c>
      <c r="D138">
        <v>2697525.71</v>
      </c>
      <c r="E138">
        <v>846</v>
      </c>
      <c r="F138">
        <v>18</v>
      </c>
      <c r="G13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38">
        <v>866036.27</v>
      </c>
      <c r="I138">
        <v>2484245.4500000002</v>
      </c>
      <c r="J138" t="s">
        <v>180</v>
      </c>
      <c r="K138" s="5" t="s">
        <v>771</v>
      </c>
      <c r="L138" s="2">
        <f>Table1[[#This Row],[Annual_Revenue]]-Table1[[#This Row],[Total_Expenses]]</f>
        <v>1831489.44</v>
      </c>
      <c r="M138">
        <v>231023.0209933196</v>
      </c>
      <c r="N138">
        <f>Table1[[#This Row],[Total_Liabilities]]/Table1[[#This Row],[Annual_Revenue]]</f>
        <v>8.5642565013150374E-2</v>
      </c>
      <c r="O138">
        <f>Table1[[#This Row],[Net_Profit]]/Table1[[#This Row],[Annual_Revenue]]</f>
        <v>0.67895161599775822</v>
      </c>
    </row>
    <row r="139" spans="1:15" x14ac:dyDescent="0.35">
      <c r="A139" t="s">
        <v>891</v>
      </c>
      <c r="B139" t="s">
        <v>259</v>
      </c>
      <c r="C139" t="s">
        <v>41</v>
      </c>
      <c r="D139">
        <v>3185963.62</v>
      </c>
      <c r="E139">
        <v>688</v>
      </c>
      <c r="F139">
        <v>9</v>
      </c>
      <c r="G139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139">
        <v>1157982.22</v>
      </c>
      <c r="I139">
        <v>2595697.2599999998</v>
      </c>
      <c r="J139" t="s">
        <v>103</v>
      </c>
      <c r="K139" s="5" t="s">
        <v>800</v>
      </c>
      <c r="L139" s="2">
        <f>Table1[[#This Row],[Annual_Revenue]]-Table1[[#This Row],[Total_Expenses]]</f>
        <v>2027981.4000000001</v>
      </c>
      <c r="M139">
        <v>284012.31068839622</v>
      </c>
      <c r="N139">
        <f>Table1[[#This Row],[Total_Liabilities]]/Table1[[#This Row],[Annual_Revenue]]</f>
        <v>8.9144869359304296E-2</v>
      </c>
      <c r="O139">
        <f>Table1[[#This Row],[Net_Profit]]/Table1[[#This Row],[Annual_Revenue]]</f>
        <v>0.63653627030430437</v>
      </c>
    </row>
    <row r="140" spans="1:15" x14ac:dyDescent="0.35">
      <c r="A140" t="s">
        <v>892</v>
      </c>
      <c r="B140" t="s">
        <v>260</v>
      </c>
      <c r="C140" t="s">
        <v>13</v>
      </c>
      <c r="D140">
        <v>3853939.58</v>
      </c>
      <c r="E140">
        <v>836</v>
      </c>
      <c r="F140">
        <v>7</v>
      </c>
      <c r="G140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140">
        <v>1219812.28</v>
      </c>
      <c r="I140">
        <v>4223003.51</v>
      </c>
      <c r="J140" t="s">
        <v>82</v>
      </c>
      <c r="K140" s="5" t="s">
        <v>814</v>
      </c>
      <c r="L140" s="2">
        <f>Table1[[#This Row],[Annual_Revenue]]-Table1[[#This Row],[Total_Expenses]]</f>
        <v>2634127.2999999998</v>
      </c>
      <c r="M140">
        <v>229294.74250903842</v>
      </c>
      <c r="N140">
        <f>Table1[[#This Row],[Total_Liabilities]]/Table1[[#This Row],[Annual_Revenue]]</f>
        <v>5.9496195451262994E-2</v>
      </c>
      <c r="O140">
        <f>Table1[[#This Row],[Net_Profit]]/Table1[[#This Row],[Annual_Revenue]]</f>
        <v>0.68348951645993361</v>
      </c>
    </row>
    <row r="141" spans="1:15" x14ac:dyDescent="0.35">
      <c r="A141" t="s">
        <v>258</v>
      </c>
      <c r="B141" t="s">
        <v>262</v>
      </c>
      <c r="C141" t="s">
        <v>55</v>
      </c>
      <c r="D141">
        <v>3860367.15</v>
      </c>
      <c r="E141">
        <v>741</v>
      </c>
      <c r="F141">
        <v>15</v>
      </c>
      <c r="G14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41">
        <v>1392156.25</v>
      </c>
      <c r="I141">
        <v>3755572.4</v>
      </c>
      <c r="J141" t="s">
        <v>50</v>
      </c>
      <c r="K141" s="5" t="s">
        <v>807</v>
      </c>
      <c r="L141" s="2">
        <f>Table1[[#This Row],[Annual_Revenue]]-Table1[[#This Row],[Total_Expenses]]</f>
        <v>2468210.9</v>
      </c>
      <c r="M141">
        <v>0</v>
      </c>
      <c r="N141">
        <f>Table1[[#This Row],[Total_Liabilities]]/Table1[[#This Row],[Annual_Revenue]]</f>
        <v>0</v>
      </c>
      <c r="O141">
        <f>Table1[[#This Row],[Net_Profit]]/Table1[[#This Row],[Annual_Revenue]]</f>
        <v>0.63937206076370223</v>
      </c>
    </row>
    <row r="142" spans="1:15" x14ac:dyDescent="0.35">
      <c r="A142" t="s">
        <v>893</v>
      </c>
      <c r="B142" t="s">
        <v>264</v>
      </c>
      <c r="C142" t="s">
        <v>13</v>
      </c>
      <c r="D142">
        <v>2421589.29</v>
      </c>
      <c r="E142">
        <v>748</v>
      </c>
      <c r="F142">
        <v>14</v>
      </c>
      <c r="G14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42">
        <v>799056.37</v>
      </c>
      <c r="I142">
        <v>1702218.31</v>
      </c>
      <c r="J142" t="s">
        <v>82</v>
      </c>
      <c r="K142" s="5" t="s">
        <v>814</v>
      </c>
      <c r="L142" s="2">
        <f>Table1[[#This Row],[Annual_Revenue]]-Table1[[#This Row],[Total_Expenses]]</f>
        <v>1622532.92</v>
      </c>
      <c r="M142">
        <v>70169.458037780627</v>
      </c>
      <c r="N142">
        <f>Table1[[#This Row],[Total_Liabilities]]/Table1[[#This Row],[Annual_Revenue]]</f>
        <v>2.8976613964864631E-2</v>
      </c>
      <c r="O142">
        <f>Table1[[#This Row],[Net_Profit]]/Table1[[#This Row],[Annual_Revenue]]</f>
        <v>0.67002812025155589</v>
      </c>
    </row>
    <row r="143" spans="1:15" x14ac:dyDescent="0.35">
      <c r="A143" t="s">
        <v>894</v>
      </c>
      <c r="B143" t="s">
        <v>266</v>
      </c>
      <c r="C143" t="s">
        <v>41</v>
      </c>
      <c r="D143">
        <v>503977.71</v>
      </c>
      <c r="E143">
        <v>837</v>
      </c>
      <c r="F143">
        <v>12</v>
      </c>
      <c r="G14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43">
        <v>191438.67</v>
      </c>
      <c r="I143">
        <v>433090.88</v>
      </c>
      <c r="J143" t="s">
        <v>21</v>
      </c>
      <c r="K143" s="5" t="s">
        <v>774</v>
      </c>
      <c r="L143" s="2">
        <f>Table1[[#This Row],[Annual_Revenue]]-Table1[[#This Row],[Total_Expenses]]</f>
        <v>312539.04000000004</v>
      </c>
      <c r="M143">
        <v>0</v>
      </c>
      <c r="N143">
        <f>Table1[[#This Row],[Total_Liabilities]]/Table1[[#This Row],[Annual_Revenue]]</f>
        <v>0</v>
      </c>
      <c r="O143">
        <f>Table1[[#This Row],[Net_Profit]]/Table1[[#This Row],[Annual_Revenue]]</f>
        <v>0.62014456948899588</v>
      </c>
    </row>
    <row r="144" spans="1:15" x14ac:dyDescent="0.35">
      <c r="A144" t="s">
        <v>611</v>
      </c>
      <c r="B144" t="s">
        <v>268</v>
      </c>
      <c r="C144" t="s">
        <v>36</v>
      </c>
      <c r="D144">
        <v>4270820.74</v>
      </c>
      <c r="E144">
        <v>810</v>
      </c>
      <c r="F144">
        <v>16</v>
      </c>
      <c r="G14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44">
        <v>1558979.64</v>
      </c>
      <c r="I144">
        <v>3303609.37</v>
      </c>
      <c r="J144" t="s">
        <v>37</v>
      </c>
      <c r="K144" s="5" t="s">
        <v>799</v>
      </c>
      <c r="L144" s="2">
        <f>Table1[[#This Row],[Annual_Revenue]]-Table1[[#This Row],[Total_Expenses]]</f>
        <v>2711841.1000000006</v>
      </c>
      <c r="M144">
        <v>21963.289384677395</v>
      </c>
      <c r="N144">
        <f>Table1[[#This Row],[Total_Liabilities]]/Table1[[#This Row],[Annual_Revenue]]</f>
        <v>5.14263901993634E-3</v>
      </c>
      <c r="O144">
        <f>Table1[[#This Row],[Net_Profit]]/Table1[[#This Row],[Annual_Revenue]]</f>
        <v>0.63496954451897702</v>
      </c>
    </row>
    <row r="145" spans="1:15" x14ac:dyDescent="0.35">
      <c r="A145" t="s">
        <v>737</v>
      </c>
      <c r="B145" t="s">
        <v>270</v>
      </c>
      <c r="C145" t="s">
        <v>10</v>
      </c>
      <c r="D145">
        <v>2327067.19</v>
      </c>
      <c r="E145">
        <v>783</v>
      </c>
      <c r="F145">
        <v>18</v>
      </c>
      <c r="G14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45">
        <v>924495.2</v>
      </c>
      <c r="I145">
        <v>2787034.62</v>
      </c>
      <c r="J145" t="s">
        <v>131</v>
      </c>
      <c r="K145" s="5" t="s">
        <v>812</v>
      </c>
      <c r="L145" s="2">
        <f>Table1[[#This Row],[Annual_Revenue]]-Table1[[#This Row],[Total_Expenses]]</f>
        <v>1402571.99</v>
      </c>
      <c r="M145">
        <v>103585.46883500656</v>
      </c>
      <c r="N145">
        <f>Table1[[#This Row],[Total_Liabilities]]/Table1[[#This Row],[Annual_Revenue]]</f>
        <v>4.4513312413212512E-2</v>
      </c>
      <c r="O145">
        <f>Table1[[#This Row],[Net_Profit]]/Table1[[#This Row],[Annual_Revenue]]</f>
        <v>0.60272088233086218</v>
      </c>
    </row>
    <row r="146" spans="1:15" x14ac:dyDescent="0.35">
      <c r="A146" t="s">
        <v>99</v>
      </c>
      <c r="B146" t="s">
        <v>271</v>
      </c>
      <c r="C146" t="s">
        <v>36</v>
      </c>
      <c r="D146">
        <v>1126689.97</v>
      </c>
      <c r="E146">
        <v>705</v>
      </c>
      <c r="F146">
        <v>12</v>
      </c>
      <c r="G146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46">
        <v>421418.59</v>
      </c>
      <c r="I146">
        <v>1117686.71</v>
      </c>
      <c r="J146" t="s">
        <v>53</v>
      </c>
      <c r="K146" s="5" t="s">
        <v>776</v>
      </c>
      <c r="L146" s="2">
        <f>Table1[[#This Row],[Annual_Revenue]]-Table1[[#This Row],[Total_Expenses]]</f>
        <v>705271.37999999989</v>
      </c>
      <c r="M146">
        <v>75095.242332506314</v>
      </c>
      <c r="N146">
        <f>Table1[[#This Row],[Total_Liabilities]]/Table1[[#This Row],[Annual_Revenue]]</f>
        <v>6.6651203376299081E-2</v>
      </c>
      <c r="O146">
        <f>Table1[[#This Row],[Net_Profit]]/Table1[[#This Row],[Annual_Revenue]]</f>
        <v>0.62596756763530959</v>
      </c>
    </row>
    <row r="147" spans="1:15" x14ac:dyDescent="0.35">
      <c r="A147" t="s">
        <v>480</v>
      </c>
      <c r="B147" t="s">
        <v>272</v>
      </c>
      <c r="C147" t="s">
        <v>55</v>
      </c>
      <c r="D147">
        <v>2992355.79</v>
      </c>
      <c r="E147">
        <v>698</v>
      </c>
      <c r="F147">
        <v>14</v>
      </c>
      <c r="G147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47">
        <v>1052633.8899999999</v>
      </c>
      <c r="I147">
        <v>2240276.29</v>
      </c>
      <c r="J147" t="s">
        <v>103</v>
      </c>
      <c r="K147" s="5" t="s">
        <v>800</v>
      </c>
      <c r="L147" s="2">
        <f>Table1[[#This Row],[Annual_Revenue]]-Table1[[#This Row],[Total_Expenses]]</f>
        <v>1939721.9000000001</v>
      </c>
      <c r="M147">
        <v>108209.37608135596</v>
      </c>
      <c r="N147">
        <f>Table1[[#This Row],[Total_Liabilities]]/Table1[[#This Row],[Annual_Revenue]]</f>
        <v>3.6161935169265406E-2</v>
      </c>
      <c r="O147">
        <f>Table1[[#This Row],[Net_Profit]]/Table1[[#This Row],[Annual_Revenue]]</f>
        <v>0.64822569110339656</v>
      </c>
    </row>
    <row r="148" spans="1:15" x14ac:dyDescent="0.35">
      <c r="A148" t="s">
        <v>895</v>
      </c>
      <c r="B148" t="s">
        <v>273</v>
      </c>
      <c r="C148" t="s">
        <v>36</v>
      </c>
      <c r="D148">
        <v>2071526.3</v>
      </c>
      <c r="E148">
        <v>651</v>
      </c>
      <c r="F148">
        <v>7</v>
      </c>
      <c r="G148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148">
        <v>626379.75</v>
      </c>
      <c r="I148">
        <v>2764153.72</v>
      </c>
      <c r="J148" t="s">
        <v>48</v>
      </c>
      <c r="K148" s="5" t="s">
        <v>796</v>
      </c>
      <c r="L148" s="2">
        <f>Table1[[#This Row],[Annual_Revenue]]-Table1[[#This Row],[Total_Expenses]]</f>
        <v>1445146.55</v>
      </c>
      <c r="M148">
        <v>88019.388680672389</v>
      </c>
      <c r="N148">
        <f>Table1[[#This Row],[Total_Liabilities]]/Table1[[#This Row],[Annual_Revenue]]</f>
        <v>4.2490114019152155E-2</v>
      </c>
      <c r="O148">
        <f>Table1[[#This Row],[Net_Profit]]/Table1[[#This Row],[Annual_Revenue]]</f>
        <v>0.69762404175124404</v>
      </c>
    </row>
    <row r="149" spans="1:15" x14ac:dyDescent="0.35">
      <c r="A149" t="s">
        <v>190</v>
      </c>
      <c r="B149" t="s">
        <v>275</v>
      </c>
      <c r="C149" t="s">
        <v>20</v>
      </c>
      <c r="D149">
        <v>1994690.83</v>
      </c>
      <c r="E149">
        <v>693</v>
      </c>
      <c r="F149">
        <v>2</v>
      </c>
      <c r="G149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149">
        <v>731187.9</v>
      </c>
      <c r="I149">
        <v>2421403.4900000002</v>
      </c>
      <c r="J149" t="s">
        <v>45</v>
      </c>
      <c r="K149" s="5" t="s">
        <v>805</v>
      </c>
      <c r="L149" s="2">
        <f>Table1[[#This Row],[Annual_Revenue]]-Table1[[#This Row],[Total_Expenses]]</f>
        <v>1263502.9300000002</v>
      </c>
      <c r="M149">
        <v>90502.420003032748</v>
      </c>
      <c r="N149">
        <f>Table1[[#This Row],[Total_Liabilities]]/Table1[[#This Row],[Annual_Revenue]]</f>
        <v>4.5371652910758481E-2</v>
      </c>
      <c r="O149">
        <f>Table1[[#This Row],[Net_Profit]]/Table1[[#This Row],[Annual_Revenue]]</f>
        <v>0.63343296665177939</v>
      </c>
    </row>
    <row r="150" spans="1:15" x14ac:dyDescent="0.35">
      <c r="A150" t="s">
        <v>896</v>
      </c>
      <c r="B150" t="s">
        <v>233</v>
      </c>
      <c r="C150" t="s">
        <v>44</v>
      </c>
      <c r="D150">
        <v>1396335.96</v>
      </c>
      <c r="E150">
        <v>765</v>
      </c>
      <c r="F150">
        <v>2</v>
      </c>
      <c r="G150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150">
        <v>457732.27</v>
      </c>
      <c r="I150">
        <v>1429099.24</v>
      </c>
      <c r="J150" t="s">
        <v>120</v>
      </c>
      <c r="K150" s="5" t="s">
        <v>801</v>
      </c>
      <c r="L150" s="2">
        <f>Table1[[#This Row],[Annual_Revenue]]-Table1[[#This Row],[Total_Expenses]]</f>
        <v>938603.69</v>
      </c>
      <c r="M150">
        <v>211600.84772527957</v>
      </c>
      <c r="N150">
        <f>Table1[[#This Row],[Total_Liabilities]]/Table1[[#This Row],[Annual_Revenue]]</f>
        <v>0.15154006899978395</v>
      </c>
      <c r="O150">
        <f>Table1[[#This Row],[Net_Profit]]/Table1[[#This Row],[Annual_Revenue]]</f>
        <v>0.67219044476946654</v>
      </c>
    </row>
    <row r="151" spans="1:15" x14ac:dyDescent="0.35">
      <c r="A151" t="s">
        <v>897</v>
      </c>
      <c r="B151" t="s">
        <v>277</v>
      </c>
      <c r="C151" t="s">
        <v>13</v>
      </c>
      <c r="D151">
        <v>2966617.06</v>
      </c>
      <c r="E151">
        <v>793</v>
      </c>
      <c r="F151">
        <v>9</v>
      </c>
      <c r="G151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151">
        <v>1063604.18</v>
      </c>
      <c r="I151">
        <v>3237398.28</v>
      </c>
      <c r="J151" t="s">
        <v>155</v>
      </c>
      <c r="K151" s="5" t="s">
        <v>779</v>
      </c>
      <c r="L151" s="2">
        <f>Table1[[#This Row],[Annual_Revenue]]-Table1[[#This Row],[Total_Expenses]]</f>
        <v>1903012.8800000001</v>
      </c>
      <c r="M151">
        <v>149966.01460959102</v>
      </c>
      <c r="N151">
        <f>Table1[[#This Row],[Total_Liabilities]]/Table1[[#This Row],[Annual_Revenue]]</f>
        <v>5.0551187287243275E-2</v>
      </c>
      <c r="O151">
        <f>Table1[[#This Row],[Net_Profit]]/Table1[[#This Row],[Annual_Revenue]]</f>
        <v>0.64147574206965563</v>
      </c>
    </row>
    <row r="152" spans="1:15" x14ac:dyDescent="0.35">
      <c r="A152" t="s">
        <v>898</v>
      </c>
      <c r="B152" t="s">
        <v>278</v>
      </c>
      <c r="C152" t="s">
        <v>13</v>
      </c>
      <c r="D152">
        <v>4715642.97</v>
      </c>
      <c r="E152">
        <v>807</v>
      </c>
      <c r="F152">
        <v>11</v>
      </c>
      <c r="G15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52">
        <v>1601046.22</v>
      </c>
      <c r="I152">
        <v>5397992.04</v>
      </c>
      <c r="J152" t="s">
        <v>59</v>
      </c>
      <c r="K152" s="5" t="s">
        <v>803</v>
      </c>
      <c r="L152" s="2">
        <f>Table1[[#This Row],[Annual_Revenue]]-Table1[[#This Row],[Total_Expenses]]</f>
        <v>3114596.75</v>
      </c>
      <c r="M152">
        <v>0</v>
      </c>
      <c r="N152">
        <f>Table1[[#This Row],[Total_Liabilities]]/Table1[[#This Row],[Annual_Revenue]]</f>
        <v>0</v>
      </c>
      <c r="O152">
        <f>Table1[[#This Row],[Net_Profit]]/Table1[[#This Row],[Annual_Revenue]]</f>
        <v>0.66048188334325919</v>
      </c>
    </row>
    <row r="153" spans="1:15" x14ac:dyDescent="0.35">
      <c r="A153" t="s">
        <v>558</v>
      </c>
      <c r="B153" t="s">
        <v>279</v>
      </c>
      <c r="C153" t="s">
        <v>10</v>
      </c>
      <c r="D153">
        <v>2524362.0099999998</v>
      </c>
      <c r="E153">
        <v>683</v>
      </c>
      <c r="F153">
        <v>19</v>
      </c>
      <c r="G15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53">
        <v>788598.35</v>
      </c>
      <c r="I153">
        <v>3593575.11</v>
      </c>
      <c r="J153" t="s">
        <v>11</v>
      </c>
      <c r="K153" s="5" t="s">
        <v>787</v>
      </c>
      <c r="L153" s="2">
        <f>Table1[[#This Row],[Annual_Revenue]]-Table1[[#This Row],[Total_Expenses]]</f>
        <v>1735763.6599999997</v>
      </c>
      <c r="M153">
        <v>84118.053743102384</v>
      </c>
      <c r="N153">
        <f>Table1[[#This Row],[Total_Liabilities]]/Table1[[#This Row],[Annual_Revenue]]</f>
        <v>3.3322500263384326E-2</v>
      </c>
      <c r="O153">
        <f>Table1[[#This Row],[Net_Profit]]/Table1[[#This Row],[Annual_Revenue]]</f>
        <v>0.68760488912602513</v>
      </c>
    </row>
    <row r="154" spans="1:15" x14ac:dyDescent="0.35">
      <c r="A154" t="s">
        <v>324</v>
      </c>
      <c r="B154" t="s">
        <v>281</v>
      </c>
      <c r="C154" t="s">
        <v>41</v>
      </c>
      <c r="D154">
        <v>2413716.6</v>
      </c>
      <c r="E154">
        <v>776</v>
      </c>
      <c r="F154">
        <v>10</v>
      </c>
      <c r="G154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154">
        <v>746324.05</v>
      </c>
      <c r="I154">
        <v>2210507.6</v>
      </c>
      <c r="J154" t="s">
        <v>45</v>
      </c>
      <c r="K154" s="5" t="s">
        <v>805</v>
      </c>
      <c r="L154" s="2">
        <f>Table1[[#This Row],[Annual_Revenue]]-Table1[[#This Row],[Total_Expenses]]</f>
        <v>1667392.55</v>
      </c>
      <c r="M154">
        <v>337942.83510807669</v>
      </c>
      <c r="N154">
        <f>Table1[[#This Row],[Total_Liabilities]]/Table1[[#This Row],[Annual_Revenue]]</f>
        <v>0.14000932632608015</v>
      </c>
      <c r="O154">
        <f>Table1[[#This Row],[Net_Profit]]/Table1[[#This Row],[Annual_Revenue]]</f>
        <v>0.69079880794621873</v>
      </c>
    </row>
    <row r="155" spans="1:15" x14ac:dyDescent="0.35">
      <c r="A155" t="s">
        <v>722</v>
      </c>
      <c r="B155" t="s">
        <v>282</v>
      </c>
      <c r="C155" t="s">
        <v>33</v>
      </c>
      <c r="D155">
        <v>1626555.27</v>
      </c>
      <c r="E155">
        <v>724</v>
      </c>
      <c r="F155">
        <v>7</v>
      </c>
      <c r="G155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155">
        <v>562907.72</v>
      </c>
      <c r="I155">
        <v>1280050.25</v>
      </c>
      <c r="J155" t="s">
        <v>24</v>
      </c>
      <c r="K155" s="5" t="s">
        <v>790</v>
      </c>
      <c r="L155" s="2">
        <f>Table1[[#This Row],[Annual_Revenue]]-Table1[[#This Row],[Total_Expenses]]</f>
        <v>1063647.55</v>
      </c>
      <c r="M155">
        <v>38591.527640410954</v>
      </c>
      <c r="N155">
        <f>Table1[[#This Row],[Total_Liabilities]]/Table1[[#This Row],[Annual_Revenue]]</f>
        <v>2.3725924567205733E-2</v>
      </c>
      <c r="O155">
        <f>Table1[[#This Row],[Net_Profit]]/Table1[[#This Row],[Annual_Revenue]]</f>
        <v>0.65392647247701585</v>
      </c>
    </row>
    <row r="156" spans="1:15" x14ac:dyDescent="0.35">
      <c r="A156" t="s">
        <v>899</v>
      </c>
      <c r="B156" t="s">
        <v>283</v>
      </c>
      <c r="C156" t="s">
        <v>44</v>
      </c>
      <c r="D156">
        <v>2528507.48</v>
      </c>
      <c r="E156">
        <v>821</v>
      </c>
      <c r="F156">
        <v>2</v>
      </c>
      <c r="G156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156">
        <v>952616.84</v>
      </c>
      <c r="I156">
        <v>2173695.29</v>
      </c>
      <c r="J156" t="s">
        <v>108</v>
      </c>
      <c r="K156" s="5" t="s">
        <v>793</v>
      </c>
      <c r="L156" s="2">
        <f>Table1[[#This Row],[Annual_Revenue]]-Table1[[#This Row],[Total_Expenses]]</f>
        <v>1575890.6400000001</v>
      </c>
      <c r="M156">
        <v>143018.81527169285</v>
      </c>
      <c r="N156">
        <f>Table1[[#This Row],[Total_Liabilities]]/Table1[[#This Row],[Annual_Revenue]]</f>
        <v>5.6562543873389229E-2</v>
      </c>
      <c r="O156">
        <f>Table1[[#This Row],[Net_Profit]]/Table1[[#This Row],[Annual_Revenue]]</f>
        <v>0.62324934866318848</v>
      </c>
    </row>
    <row r="157" spans="1:15" x14ac:dyDescent="0.35">
      <c r="A157" t="s">
        <v>410</v>
      </c>
      <c r="B157" t="s">
        <v>284</v>
      </c>
      <c r="C157" t="s">
        <v>20</v>
      </c>
      <c r="D157">
        <v>945900.26</v>
      </c>
      <c r="E157">
        <v>713</v>
      </c>
      <c r="F157">
        <v>2</v>
      </c>
      <c r="G157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157">
        <v>364075.41</v>
      </c>
      <c r="I157">
        <v>1282438.6599999999</v>
      </c>
      <c r="J157" t="s">
        <v>64</v>
      </c>
      <c r="K157" s="5" t="s">
        <v>767</v>
      </c>
      <c r="L157" s="2">
        <f>Table1[[#This Row],[Annual_Revenue]]-Table1[[#This Row],[Total_Expenses]]</f>
        <v>581824.85000000009</v>
      </c>
      <c r="M157">
        <v>64812.261404290097</v>
      </c>
      <c r="N157">
        <f>Table1[[#This Row],[Total_Liabilities]]/Table1[[#This Row],[Annual_Revenue]]</f>
        <v>6.851912843780178E-2</v>
      </c>
      <c r="O157">
        <f>Table1[[#This Row],[Net_Profit]]/Table1[[#This Row],[Annual_Revenue]]</f>
        <v>0.61510169158849803</v>
      </c>
    </row>
    <row r="158" spans="1:15" x14ac:dyDescent="0.35">
      <c r="A158" t="s">
        <v>900</v>
      </c>
      <c r="B158" t="s">
        <v>285</v>
      </c>
      <c r="C158" t="s">
        <v>55</v>
      </c>
      <c r="D158">
        <v>1230625.3899999999</v>
      </c>
      <c r="E158">
        <v>760</v>
      </c>
      <c r="F158">
        <v>19</v>
      </c>
      <c r="G15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58">
        <v>413603.77</v>
      </c>
      <c r="I158">
        <v>1041688.16</v>
      </c>
      <c r="J158" t="s">
        <v>137</v>
      </c>
      <c r="K158" s="5" t="s">
        <v>780</v>
      </c>
      <c r="L158" s="2">
        <f>Table1[[#This Row],[Annual_Revenue]]-Table1[[#This Row],[Total_Expenses]]</f>
        <v>817021.61999999988</v>
      </c>
      <c r="M158">
        <v>40522.140115113529</v>
      </c>
      <c r="N158">
        <f>Table1[[#This Row],[Total_Liabilities]]/Table1[[#This Row],[Annual_Revenue]]</f>
        <v>3.2928087169657318E-2</v>
      </c>
      <c r="O158">
        <f>Table1[[#This Row],[Net_Profit]]/Table1[[#This Row],[Annual_Revenue]]</f>
        <v>0.66390765755288039</v>
      </c>
    </row>
    <row r="159" spans="1:15" x14ac:dyDescent="0.35">
      <c r="A159" t="s">
        <v>901</v>
      </c>
      <c r="B159" t="s">
        <v>286</v>
      </c>
      <c r="C159" t="s">
        <v>20</v>
      </c>
      <c r="D159">
        <v>3839809.04</v>
      </c>
      <c r="E159">
        <v>840</v>
      </c>
      <c r="F159">
        <v>13</v>
      </c>
      <c r="G159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59">
        <v>1368783.75</v>
      </c>
      <c r="I159">
        <v>4941721.34</v>
      </c>
      <c r="J159" t="s">
        <v>142</v>
      </c>
      <c r="K159" s="5" t="s">
        <v>797</v>
      </c>
      <c r="L159" s="2">
        <f>Table1[[#This Row],[Annual_Revenue]]-Table1[[#This Row],[Total_Expenses]]</f>
        <v>2471025.29</v>
      </c>
      <c r="M159">
        <v>502162.03263546567</v>
      </c>
      <c r="N159">
        <f>Table1[[#This Row],[Total_Liabilities]]/Table1[[#This Row],[Annual_Revenue]]</f>
        <v>0.13077786613978742</v>
      </c>
      <c r="O159">
        <f>Table1[[#This Row],[Net_Profit]]/Table1[[#This Row],[Annual_Revenue]]</f>
        <v>0.6435281713905231</v>
      </c>
    </row>
    <row r="160" spans="1:15" x14ac:dyDescent="0.35">
      <c r="A160" t="s">
        <v>902</v>
      </c>
      <c r="B160" t="s">
        <v>287</v>
      </c>
      <c r="C160" t="s">
        <v>10</v>
      </c>
      <c r="D160">
        <v>2632239.42</v>
      </c>
      <c r="E160">
        <v>807</v>
      </c>
      <c r="F160">
        <v>17</v>
      </c>
      <c r="G16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60">
        <v>848321.2</v>
      </c>
      <c r="I160">
        <v>2089236.38</v>
      </c>
      <c r="J160" t="s">
        <v>108</v>
      </c>
      <c r="K160" s="5" t="s">
        <v>793</v>
      </c>
      <c r="L160" s="2">
        <f>Table1[[#This Row],[Annual_Revenue]]-Table1[[#This Row],[Total_Expenses]]</f>
        <v>1783918.22</v>
      </c>
      <c r="M160">
        <v>153309.87035595489</v>
      </c>
      <c r="N160">
        <f>Table1[[#This Row],[Total_Liabilities]]/Table1[[#This Row],[Annual_Revenue]]</f>
        <v>5.8243132897065605E-2</v>
      </c>
      <c r="O160">
        <f>Table1[[#This Row],[Net_Profit]]/Table1[[#This Row],[Annual_Revenue]]</f>
        <v>0.67771882999913435</v>
      </c>
    </row>
    <row r="161" spans="1:15" x14ac:dyDescent="0.35">
      <c r="A161" t="s">
        <v>356</v>
      </c>
      <c r="B161" t="s">
        <v>288</v>
      </c>
      <c r="C161" t="s">
        <v>41</v>
      </c>
      <c r="D161">
        <v>3703074.07</v>
      </c>
      <c r="E161">
        <v>819</v>
      </c>
      <c r="F161">
        <v>15</v>
      </c>
      <c r="G16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61">
        <v>1242352.99</v>
      </c>
      <c r="I161">
        <v>3492799.27</v>
      </c>
      <c r="J161" t="s">
        <v>17</v>
      </c>
      <c r="K161" s="5" t="s">
        <v>788</v>
      </c>
      <c r="L161" s="2">
        <f>Table1[[#This Row],[Annual_Revenue]]-Table1[[#This Row],[Total_Expenses]]</f>
        <v>2460721.08</v>
      </c>
      <c r="M161">
        <v>76099.867610450543</v>
      </c>
      <c r="N161">
        <f>Table1[[#This Row],[Total_Liabilities]]/Table1[[#This Row],[Annual_Revenue]]</f>
        <v>2.0550457855262546E-2</v>
      </c>
      <c r="O161">
        <f>Table1[[#This Row],[Net_Profit]]/Table1[[#This Row],[Annual_Revenue]]</f>
        <v>0.66450765863292605</v>
      </c>
    </row>
    <row r="162" spans="1:15" x14ac:dyDescent="0.35">
      <c r="A162" t="s">
        <v>903</v>
      </c>
      <c r="B162" t="s">
        <v>290</v>
      </c>
      <c r="C162" t="s">
        <v>44</v>
      </c>
      <c r="D162">
        <v>1066018.1499999999</v>
      </c>
      <c r="E162">
        <v>760</v>
      </c>
      <c r="F162">
        <v>8</v>
      </c>
      <c r="G162" s="4" t="str">
        <f>IF(Table1[[#This Row],[Business_Tenure]]&gt;10, "10+ Years", IF(Table1[[#This Row],[Business_Tenure]]=1, Table1[[#This Row],[Business_Tenure]]&amp;" Year",Table1[[#This Row],[Business_Tenure]]&amp;" Years"))</f>
        <v>8 Years</v>
      </c>
      <c r="H162">
        <v>371926.74</v>
      </c>
      <c r="I162">
        <v>818671.52</v>
      </c>
      <c r="J162" t="s">
        <v>97</v>
      </c>
      <c r="K162" s="5" t="s">
        <v>768</v>
      </c>
      <c r="L162" s="2">
        <f>Table1[[#This Row],[Annual_Revenue]]-Table1[[#This Row],[Total_Expenses]]</f>
        <v>694091.40999999992</v>
      </c>
      <c r="M162">
        <v>47052.059783661709</v>
      </c>
      <c r="N162">
        <f>Table1[[#This Row],[Total_Liabilities]]/Table1[[#This Row],[Annual_Revenue]]</f>
        <v>4.4138141347463654E-2</v>
      </c>
      <c r="O162">
        <f>Table1[[#This Row],[Net_Profit]]/Table1[[#This Row],[Annual_Revenue]]</f>
        <v>0.6511065594896297</v>
      </c>
    </row>
    <row r="163" spans="1:15" x14ac:dyDescent="0.35">
      <c r="A163" t="s">
        <v>422</v>
      </c>
      <c r="B163" t="s">
        <v>292</v>
      </c>
      <c r="C163" t="s">
        <v>44</v>
      </c>
      <c r="D163">
        <v>2594587.9300000002</v>
      </c>
      <c r="E163">
        <v>752</v>
      </c>
      <c r="F163">
        <v>18</v>
      </c>
      <c r="G16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63">
        <v>822310.42</v>
      </c>
      <c r="I163">
        <v>3108019.62</v>
      </c>
      <c r="J163" t="s">
        <v>64</v>
      </c>
      <c r="K163" s="5" t="s">
        <v>767</v>
      </c>
      <c r="L163" s="2">
        <f>Table1[[#This Row],[Annual_Revenue]]-Table1[[#This Row],[Total_Expenses]]</f>
        <v>1772277.5100000002</v>
      </c>
      <c r="M163">
        <v>528466.7022895054</v>
      </c>
      <c r="N163">
        <f>Table1[[#This Row],[Total_Liabilities]]/Table1[[#This Row],[Annual_Revenue]]</f>
        <v>0.20368039802355256</v>
      </c>
      <c r="O163">
        <f>Table1[[#This Row],[Net_Profit]]/Table1[[#This Row],[Annual_Revenue]]</f>
        <v>0.68306704486981873</v>
      </c>
    </row>
    <row r="164" spans="1:15" x14ac:dyDescent="0.35">
      <c r="A164" t="s">
        <v>181</v>
      </c>
      <c r="B164" t="s">
        <v>294</v>
      </c>
      <c r="C164" t="s">
        <v>13</v>
      </c>
      <c r="D164">
        <v>2737915.96</v>
      </c>
      <c r="E164">
        <v>670</v>
      </c>
      <c r="F164">
        <v>12</v>
      </c>
      <c r="G16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64">
        <v>1083571.55</v>
      </c>
      <c r="I164">
        <v>2812377.93</v>
      </c>
      <c r="J164" t="s">
        <v>73</v>
      </c>
      <c r="K164" s="5" t="s">
        <v>811</v>
      </c>
      <c r="L164" s="2">
        <f>Table1[[#This Row],[Annual_Revenue]]-Table1[[#This Row],[Total_Expenses]]</f>
        <v>1654344.41</v>
      </c>
      <c r="M164">
        <v>259483.72878249816</v>
      </c>
      <c r="N164">
        <f>Table1[[#This Row],[Total_Liabilities]]/Table1[[#This Row],[Annual_Revenue]]</f>
        <v>9.4774175896362486E-2</v>
      </c>
      <c r="O164">
        <f>Table1[[#This Row],[Net_Profit]]/Table1[[#This Row],[Annual_Revenue]]</f>
        <v>0.60423491230899573</v>
      </c>
    </row>
    <row r="165" spans="1:15" x14ac:dyDescent="0.35">
      <c r="A165" t="s">
        <v>904</v>
      </c>
      <c r="B165" t="s">
        <v>296</v>
      </c>
      <c r="C165" t="s">
        <v>41</v>
      </c>
      <c r="D165">
        <v>3317253.79</v>
      </c>
      <c r="E165">
        <v>760</v>
      </c>
      <c r="F165">
        <v>12</v>
      </c>
      <c r="G16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65">
        <v>1177311.83</v>
      </c>
      <c r="I165">
        <v>2962425.71</v>
      </c>
      <c r="J165" t="s">
        <v>97</v>
      </c>
      <c r="K165" s="5" t="s">
        <v>768</v>
      </c>
      <c r="L165" s="2">
        <f>Table1[[#This Row],[Annual_Revenue]]-Table1[[#This Row],[Total_Expenses]]</f>
        <v>2139941.96</v>
      </c>
      <c r="M165">
        <v>299173.80189474655</v>
      </c>
      <c r="N165">
        <f>Table1[[#This Row],[Total_Liabilities]]/Table1[[#This Row],[Annual_Revenue]]</f>
        <v>9.0187191223239677E-2</v>
      </c>
      <c r="O165">
        <f>Table1[[#This Row],[Net_Profit]]/Table1[[#This Row],[Annual_Revenue]]</f>
        <v>0.64509443517735798</v>
      </c>
    </row>
    <row r="166" spans="1:15" x14ac:dyDescent="0.35">
      <c r="A166" t="s">
        <v>905</v>
      </c>
      <c r="B166" t="s">
        <v>298</v>
      </c>
      <c r="C166" t="s">
        <v>44</v>
      </c>
      <c r="D166">
        <v>2616074.4</v>
      </c>
      <c r="E166">
        <v>768</v>
      </c>
      <c r="F166">
        <v>3</v>
      </c>
      <c r="G166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166">
        <v>905243.26</v>
      </c>
      <c r="I166">
        <v>3634479.21</v>
      </c>
      <c r="J166" t="s">
        <v>21</v>
      </c>
      <c r="K166" s="5" t="s">
        <v>774</v>
      </c>
      <c r="L166" s="2">
        <f>Table1[[#This Row],[Annual_Revenue]]-Table1[[#This Row],[Total_Expenses]]</f>
        <v>1710831.14</v>
      </c>
      <c r="M166">
        <v>41342.612866003248</v>
      </c>
      <c r="N166">
        <f>Table1[[#This Row],[Total_Liabilities]]/Table1[[#This Row],[Annual_Revenue]]</f>
        <v>1.5803301643868863E-2</v>
      </c>
      <c r="O166">
        <f>Table1[[#This Row],[Net_Profit]]/Table1[[#This Row],[Annual_Revenue]]</f>
        <v>0.65396883972413011</v>
      </c>
    </row>
    <row r="167" spans="1:15" x14ac:dyDescent="0.35">
      <c r="A167" t="s">
        <v>906</v>
      </c>
      <c r="B167" t="s">
        <v>299</v>
      </c>
      <c r="C167" t="s">
        <v>44</v>
      </c>
      <c r="D167">
        <v>1349161.79</v>
      </c>
      <c r="E167">
        <v>826</v>
      </c>
      <c r="F167">
        <v>11</v>
      </c>
      <c r="G167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67">
        <v>405722.06</v>
      </c>
      <c r="I167">
        <v>1900798.93</v>
      </c>
      <c r="J167" t="s">
        <v>73</v>
      </c>
      <c r="K167" s="5" t="s">
        <v>811</v>
      </c>
      <c r="L167" s="2">
        <f>Table1[[#This Row],[Annual_Revenue]]-Table1[[#This Row],[Total_Expenses]]</f>
        <v>943439.73</v>
      </c>
      <c r="M167">
        <v>98153.702587407432</v>
      </c>
      <c r="N167">
        <f>Table1[[#This Row],[Total_Liabilities]]/Table1[[#This Row],[Annual_Revenue]]</f>
        <v>7.2751617570941896E-2</v>
      </c>
      <c r="O167">
        <f>Table1[[#This Row],[Net_Profit]]/Table1[[#This Row],[Annual_Revenue]]</f>
        <v>0.69927842382787908</v>
      </c>
    </row>
    <row r="168" spans="1:15" x14ac:dyDescent="0.35">
      <c r="A168" t="s">
        <v>696</v>
      </c>
      <c r="B168" t="s">
        <v>300</v>
      </c>
      <c r="C168" t="s">
        <v>13</v>
      </c>
      <c r="D168">
        <v>4467387.1500000004</v>
      </c>
      <c r="E168">
        <v>666</v>
      </c>
      <c r="F168">
        <v>1</v>
      </c>
      <c r="G168" s="4" t="str">
        <f>IF(Table1[[#This Row],[Business_Tenure]]&gt;10, "10+ Years", IF(Table1[[#This Row],[Business_Tenure]]=1, Table1[[#This Row],[Business_Tenure]]&amp;" Year",Table1[[#This Row],[Business_Tenure]]&amp;" Years"))</f>
        <v>1 Year</v>
      </c>
      <c r="H168">
        <v>1431304.87</v>
      </c>
      <c r="I168">
        <v>5887146.8600000003</v>
      </c>
      <c r="J168" t="s">
        <v>92</v>
      </c>
      <c r="K168" s="5" t="s">
        <v>772</v>
      </c>
      <c r="L168" s="2">
        <f>Table1[[#This Row],[Annual_Revenue]]-Table1[[#This Row],[Total_Expenses]]</f>
        <v>3036082.2800000003</v>
      </c>
      <c r="M168">
        <v>302877.84786405176</v>
      </c>
      <c r="N168">
        <f>Table1[[#This Row],[Total_Liabilities]]/Table1[[#This Row],[Annual_Revenue]]</f>
        <v>6.7797537507814101E-2</v>
      </c>
      <c r="O168">
        <f>Table1[[#This Row],[Net_Profit]]/Table1[[#This Row],[Annual_Revenue]]</f>
        <v>0.67961029077141877</v>
      </c>
    </row>
    <row r="169" spans="1:15" x14ac:dyDescent="0.35">
      <c r="A169" t="s">
        <v>199</v>
      </c>
      <c r="B169" t="s">
        <v>301</v>
      </c>
      <c r="C169" t="s">
        <v>10</v>
      </c>
      <c r="D169">
        <v>2764816.37</v>
      </c>
      <c r="E169">
        <v>726</v>
      </c>
      <c r="F169">
        <v>7</v>
      </c>
      <c r="G169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169">
        <v>979975.04</v>
      </c>
      <c r="I169">
        <v>3567965.62</v>
      </c>
      <c r="J169" t="s">
        <v>120</v>
      </c>
      <c r="K169" s="5" t="s">
        <v>801</v>
      </c>
      <c r="L169" s="2">
        <f>Table1[[#This Row],[Annual_Revenue]]-Table1[[#This Row],[Total_Expenses]]</f>
        <v>1784841.33</v>
      </c>
      <c r="M169">
        <v>175554.44269967754</v>
      </c>
      <c r="N169">
        <f>Table1[[#This Row],[Total_Liabilities]]/Table1[[#This Row],[Annual_Revenue]]</f>
        <v>6.3495877919616611E-2</v>
      </c>
      <c r="O169">
        <f>Table1[[#This Row],[Net_Profit]]/Table1[[#This Row],[Annual_Revenue]]</f>
        <v>0.64555510787864734</v>
      </c>
    </row>
    <row r="170" spans="1:15" x14ac:dyDescent="0.35">
      <c r="A170" t="s">
        <v>907</v>
      </c>
      <c r="B170" t="s">
        <v>303</v>
      </c>
      <c r="C170" t="s">
        <v>10</v>
      </c>
      <c r="D170">
        <v>2326283.4300000002</v>
      </c>
      <c r="E170">
        <v>701</v>
      </c>
      <c r="F170">
        <v>8</v>
      </c>
      <c r="G170" s="4" t="str">
        <f>IF(Table1[[#This Row],[Business_Tenure]]&gt;10, "10+ Years", IF(Table1[[#This Row],[Business_Tenure]]=1, Table1[[#This Row],[Business_Tenure]]&amp;" Year",Table1[[#This Row],[Business_Tenure]]&amp;" Years"))</f>
        <v>8 Years</v>
      </c>
      <c r="H170">
        <v>847104.79</v>
      </c>
      <c r="I170">
        <v>1802145.39</v>
      </c>
      <c r="J170" t="s">
        <v>155</v>
      </c>
      <c r="K170" s="5" t="s">
        <v>779</v>
      </c>
      <c r="L170" s="2">
        <f>Table1[[#This Row],[Annual_Revenue]]-Table1[[#This Row],[Total_Expenses]]</f>
        <v>1479178.6400000001</v>
      </c>
      <c r="M170">
        <v>121358.45112163502</v>
      </c>
      <c r="N170">
        <f>Table1[[#This Row],[Total_Liabilities]]/Table1[[#This Row],[Annual_Revenue]]</f>
        <v>5.2168385656099957E-2</v>
      </c>
      <c r="O170">
        <f>Table1[[#This Row],[Net_Profit]]/Table1[[#This Row],[Annual_Revenue]]</f>
        <v>0.63585486657573798</v>
      </c>
    </row>
    <row r="171" spans="1:15" x14ac:dyDescent="0.35">
      <c r="A171" t="s">
        <v>908</v>
      </c>
      <c r="B171" t="s">
        <v>305</v>
      </c>
      <c r="C171" t="s">
        <v>41</v>
      </c>
      <c r="D171">
        <v>3450993.59</v>
      </c>
      <c r="E171">
        <v>682</v>
      </c>
      <c r="F171">
        <v>14</v>
      </c>
      <c r="G17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71">
        <v>1134015.71</v>
      </c>
      <c r="I171">
        <v>4755942.96</v>
      </c>
      <c r="J171" t="s">
        <v>48</v>
      </c>
      <c r="K171" s="5" t="s">
        <v>796</v>
      </c>
      <c r="L171" s="2">
        <f>Table1[[#This Row],[Annual_Revenue]]-Table1[[#This Row],[Total_Expenses]]</f>
        <v>2316977.88</v>
      </c>
      <c r="M171">
        <v>171567.97119050127</v>
      </c>
      <c r="N171">
        <f>Table1[[#This Row],[Total_Liabilities]]/Table1[[#This Row],[Annual_Revenue]]</f>
        <v>4.9715528793694827E-2</v>
      </c>
      <c r="O171">
        <f>Table1[[#This Row],[Net_Profit]]/Table1[[#This Row],[Annual_Revenue]]</f>
        <v>0.67139443165410229</v>
      </c>
    </row>
    <row r="172" spans="1:15" x14ac:dyDescent="0.35">
      <c r="A172" t="s">
        <v>123</v>
      </c>
      <c r="B172" t="s">
        <v>306</v>
      </c>
      <c r="C172" t="s">
        <v>33</v>
      </c>
      <c r="D172">
        <v>4739457.62</v>
      </c>
      <c r="E172">
        <v>846</v>
      </c>
      <c r="F172">
        <v>17</v>
      </c>
      <c r="G17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72">
        <v>1457317.79</v>
      </c>
      <c r="I172">
        <v>4883745.1100000003</v>
      </c>
      <c r="J172" t="s">
        <v>104</v>
      </c>
      <c r="K172" s="5" t="s">
        <v>791</v>
      </c>
      <c r="L172" s="2">
        <f>Table1[[#This Row],[Annual_Revenue]]-Table1[[#This Row],[Total_Expenses]]</f>
        <v>3282139.83</v>
      </c>
      <c r="M172">
        <v>233343.11194730131</v>
      </c>
      <c r="N172">
        <f>Table1[[#This Row],[Total_Liabilities]]/Table1[[#This Row],[Annual_Revenue]]</f>
        <v>4.9234138303635953E-2</v>
      </c>
      <c r="O172">
        <f>Table1[[#This Row],[Net_Profit]]/Table1[[#This Row],[Annual_Revenue]]</f>
        <v>0.69251380498682458</v>
      </c>
    </row>
    <row r="173" spans="1:15" x14ac:dyDescent="0.35">
      <c r="A173" t="s">
        <v>909</v>
      </c>
      <c r="B173" t="s">
        <v>308</v>
      </c>
      <c r="C173" t="s">
        <v>41</v>
      </c>
      <c r="D173">
        <v>3793492.44</v>
      </c>
      <c r="E173">
        <v>682</v>
      </c>
      <c r="F173">
        <v>7</v>
      </c>
      <c r="G173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173">
        <v>1312148.8400000001</v>
      </c>
      <c r="I173">
        <v>5374833.3300000001</v>
      </c>
      <c r="J173" t="s">
        <v>180</v>
      </c>
      <c r="K173" s="5" t="s">
        <v>771</v>
      </c>
      <c r="L173" s="2">
        <f>Table1[[#This Row],[Annual_Revenue]]-Table1[[#This Row],[Total_Expenses]]</f>
        <v>2481343.5999999996</v>
      </c>
      <c r="M173">
        <v>146155.78741913408</v>
      </c>
      <c r="N173">
        <f>Table1[[#This Row],[Total_Liabilities]]/Table1[[#This Row],[Annual_Revenue]]</f>
        <v>3.8528029179131326E-2</v>
      </c>
      <c r="O173">
        <f>Table1[[#This Row],[Net_Profit]]/Table1[[#This Row],[Annual_Revenue]]</f>
        <v>0.65410532358936235</v>
      </c>
    </row>
    <row r="174" spans="1:15" x14ac:dyDescent="0.35">
      <c r="A174" t="s">
        <v>910</v>
      </c>
      <c r="B174" t="s">
        <v>310</v>
      </c>
      <c r="C174" t="s">
        <v>55</v>
      </c>
      <c r="D174">
        <v>4207007.3</v>
      </c>
      <c r="E174">
        <v>776</v>
      </c>
      <c r="F174">
        <v>7</v>
      </c>
      <c r="G174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174">
        <v>1650820.57</v>
      </c>
      <c r="I174">
        <v>3604549.96</v>
      </c>
      <c r="J174" t="s">
        <v>62</v>
      </c>
      <c r="K174" s="5" t="s">
        <v>766</v>
      </c>
      <c r="L174" s="2">
        <f>Table1[[#This Row],[Annual_Revenue]]-Table1[[#This Row],[Total_Expenses]]</f>
        <v>2556186.7299999995</v>
      </c>
      <c r="M174">
        <v>62777.727697638133</v>
      </c>
      <c r="N174">
        <f>Table1[[#This Row],[Total_Liabilities]]/Table1[[#This Row],[Annual_Revenue]]</f>
        <v>1.4922181784100574E-2</v>
      </c>
      <c r="O174">
        <f>Table1[[#This Row],[Net_Profit]]/Table1[[#This Row],[Annual_Revenue]]</f>
        <v>0.60760216175522197</v>
      </c>
    </row>
    <row r="175" spans="1:15" x14ac:dyDescent="0.35">
      <c r="A175" t="s">
        <v>911</v>
      </c>
      <c r="B175" t="s">
        <v>312</v>
      </c>
      <c r="C175" t="s">
        <v>13</v>
      </c>
      <c r="D175">
        <v>4233982.88</v>
      </c>
      <c r="E175">
        <v>814</v>
      </c>
      <c r="F175">
        <v>8</v>
      </c>
      <c r="G175" s="4" t="str">
        <f>IF(Table1[[#This Row],[Business_Tenure]]&gt;10, "10+ Years", IF(Table1[[#This Row],[Business_Tenure]]=1, Table1[[#This Row],[Business_Tenure]]&amp;" Year",Table1[[#This Row],[Business_Tenure]]&amp;" Years"))</f>
        <v>8 Years</v>
      </c>
      <c r="H175">
        <v>1379872.15</v>
      </c>
      <c r="I175">
        <v>6082211.2599999998</v>
      </c>
      <c r="J175" t="s">
        <v>59</v>
      </c>
      <c r="K175" s="5" t="s">
        <v>803</v>
      </c>
      <c r="L175" s="2">
        <f>Table1[[#This Row],[Annual_Revenue]]-Table1[[#This Row],[Total_Expenses]]</f>
        <v>2854110.73</v>
      </c>
      <c r="M175">
        <v>79368.695420017568</v>
      </c>
      <c r="N175">
        <f>Table1[[#This Row],[Total_Liabilities]]/Table1[[#This Row],[Annual_Revenue]]</f>
        <v>1.8745634469834599E-2</v>
      </c>
      <c r="O175">
        <f>Table1[[#This Row],[Net_Profit]]/Table1[[#This Row],[Annual_Revenue]]</f>
        <v>0.6740959543039059</v>
      </c>
    </row>
    <row r="176" spans="1:15" x14ac:dyDescent="0.35">
      <c r="A176" t="s">
        <v>651</v>
      </c>
      <c r="B176" t="s">
        <v>314</v>
      </c>
      <c r="C176" t="s">
        <v>10</v>
      </c>
      <c r="D176">
        <v>3184831.27</v>
      </c>
      <c r="E176">
        <v>729</v>
      </c>
      <c r="F176">
        <v>12</v>
      </c>
      <c r="G176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76">
        <v>1172738.75</v>
      </c>
      <c r="I176">
        <v>3106667.97</v>
      </c>
      <c r="J176" t="s">
        <v>42</v>
      </c>
      <c r="K176" s="5" t="s">
        <v>782</v>
      </c>
      <c r="L176" s="2">
        <f>Table1[[#This Row],[Annual_Revenue]]-Table1[[#This Row],[Total_Expenses]]</f>
        <v>2012092.52</v>
      </c>
      <c r="M176">
        <v>50972.809715600153</v>
      </c>
      <c r="N176">
        <f>Table1[[#This Row],[Total_Liabilities]]/Table1[[#This Row],[Annual_Revenue]]</f>
        <v>1.6004869769945505E-2</v>
      </c>
      <c r="O176">
        <f>Table1[[#This Row],[Net_Profit]]/Table1[[#This Row],[Annual_Revenue]]</f>
        <v>0.63177366378973032</v>
      </c>
    </row>
    <row r="177" spans="1:15" x14ac:dyDescent="0.35">
      <c r="A177" t="s">
        <v>912</v>
      </c>
      <c r="B177" t="s">
        <v>315</v>
      </c>
      <c r="C177" t="s">
        <v>36</v>
      </c>
      <c r="D177">
        <v>4384833.1100000003</v>
      </c>
      <c r="E177">
        <v>834</v>
      </c>
      <c r="F177">
        <v>9</v>
      </c>
      <c r="G177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177">
        <v>1587270.93</v>
      </c>
      <c r="I177">
        <v>6090619.7300000004</v>
      </c>
      <c r="J177" t="s">
        <v>11</v>
      </c>
      <c r="K177" s="5" t="s">
        <v>787</v>
      </c>
      <c r="L177" s="2">
        <f>Table1[[#This Row],[Annual_Revenue]]-Table1[[#This Row],[Total_Expenses]]</f>
        <v>2797562.1800000006</v>
      </c>
      <c r="M177">
        <v>83154.815427688547</v>
      </c>
      <c r="N177">
        <f>Table1[[#This Row],[Total_Liabilities]]/Table1[[#This Row],[Annual_Revenue]]</f>
        <v>1.8964191644613937E-2</v>
      </c>
      <c r="O177">
        <f>Table1[[#This Row],[Net_Profit]]/Table1[[#This Row],[Annual_Revenue]]</f>
        <v>0.63800881580188584</v>
      </c>
    </row>
    <row r="178" spans="1:15" x14ac:dyDescent="0.35">
      <c r="A178" t="s">
        <v>913</v>
      </c>
      <c r="B178" t="s">
        <v>316</v>
      </c>
      <c r="C178" t="s">
        <v>33</v>
      </c>
      <c r="D178">
        <v>4877561.71</v>
      </c>
      <c r="E178">
        <v>682</v>
      </c>
      <c r="F178">
        <v>20</v>
      </c>
      <c r="G17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78">
        <v>1471307.09</v>
      </c>
      <c r="I178">
        <v>3727637.96</v>
      </c>
      <c r="J178" t="s">
        <v>37</v>
      </c>
      <c r="K178" s="5" t="s">
        <v>799</v>
      </c>
      <c r="L178" s="2">
        <f>Table1[[#This Row],[Annual_Revenue]]-Table1[[#This Row],[Total_Expenses]]</f>
        <v>3406254.62</v>
      </c>
      <c r="M178">
        <v>313854.87517147895</v>
      </c>
      <c r="N178">
        <f>Table1[[#This Row],[Total_Liabilities]]/Table1[[#This Row],[Annual_Revenue]]</f>
        <v>6.4346674390200378E-2</v>
      </c>
      <c r="O178">
        <f>Table1[[#This Row],[Net_Profit]]/Table1[[#This Row],[Annual_Revenue]]</f>
        <v>0.69835192715583294</v>
      </c>
    </row>
    <row r="179" spans="1:15" x14ac:dyDescent="0.35">
      <c r="A179" t="s">
        <v>914</v>
      </c>
      <c r="B179" t="s">
        <v>318</v>
      </c>
      <c r="C179" t="s">
        <v>13</v>
      </c>
      <c r="D179">
        <v>2966953.57</v>
      </c>
      <c r="E179">
        <v>749</v>
      </c>
      <c r="F179">
        <v>11</v>
      </c>
      <c r="G179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79">
        <v>931829.7</v>
      </c>
      <c r="I179">
        <v>2116831.66</v>
      </c>
      <c r="J179" t="s">
        <v>108</v>
      </c>
      <c r="K179" s="5" t="s">
        <v>793</v>
      </c>
      <c r="L179" s="2">
        <f>Table1[[#This Row],[Annual_Revenue]]-Table1[[#This Row],[Total_Expenses]]</f>
        <v>2035123.8699999999</v>
      </c>
      <c r="M179">
        <v>152262.18692430569</v>
      </c>
      <c r="N179">
        <f>Table1[[#This Row],[Total_Liabilities]]/Table1[[#This Row],[Annual_Revenue]]</f>
        <v>5.1319369626773664E-2</v>
      </c>
      <c r="O179">
        <f>Table1[[#This Row],[Net_Profit]]/Table1[[#This Row],[Annual_Revenue]]</f>
        <v>0.68593047446981115</v>
      </c>
    </row>
    <row r="180" spans="1:15" x14ac:dyDescent="0.35">
      <c r="A180" t="s">
        <v>915</v>
      </c>
      <c r="B180" t="s">
        <v>320</v>
      </c>
      <c r="C180" t="s">
        <v>20</v>
      </c>
      <c r="D180">
        <v>4475493.0999999996</v>
      </c>
      <c r="E180">
        <v>732</v>
      </c>
      <c r="F180">
        <v>2</v>
      </c>
      <c r="G180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180">
        <v>1718962.71</v>
      </c>
      <c r="I180">
        <v>3587352.55</v>
      </c>
      <c r="J180" t="s">
        <v>89</v>
      </c>
      <c r="K180" s="5" t="s">
        <v>794</v>
      </c>
      <c r="L180" s="2">
        <f>Table1[[#This Row],[Annual_Revenue]]-Table1[[#This Row],[Total_Expenses]]</f>
        <v>2756530.3899999997</v>
      </c>
      <c r="M180">
        <v>266898.37069046119</v>
      </c>
      <c r="N180">
        <f>Table1[[#This Row],[Total_Liabilities]]/Table1[[#This Row],[Annual_Revenue]]</f>
        <v>5.9635522774118724E-2</v>
      </c>
      <c r="O180">
        <f>Table1[[#This Row],[Net_Profit]]/Table1[[#This Row],[Annual_Revenue]]</f>
        <v>0.61591657687953982</v>
      </c>
    </row>
    <row r="181" spans="1:15" x14ac:dyDescent="0.35">
      <c r="A181" t="s">
        <v>916</v>
      </c>
      <c r="B181" t="s">
        <v>322</v>
      </c>
      <c r="C181" t="s">
        <v>20</v>
      </c>
      <c r="D181">
        <v>4060569.5</v>
      </c>
      <c r="E181">
        <v>651</v>
      </c>
      <c r="F181">
        <v>14</v>
      </c>
      <c r="G18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81">
        <v>1235777.23</v>
      </c>
      <c r="I181">
        <v>5960501.9900000002</v>
      </c>
      <c r="J181" t="s">
        <v>180</v>
      </c>
      <c r="K181" s="5" t="s">
        <v>771</v>
      </c>
      <c r="L181" s="2">
        <f>Table1[[#This Row],[Annual_Revenue]]-Table1[[#This Row],[Total_Expenses]]</f>
        <v>2824792.27</v>
      </c>
      <c r="M181">
        <v>0</v>
      </c>
      <c r="N181">
        <f>Table1[[#This Row],[Total_Liabilities]]/Table1[[#This Row],[Annual_Revenue]]</f>
        <v>0</v>
      </c>
      <c r="O181">
        <f>Table1[[#This Row],[Net_Profit]]/Table1[[#This Row],[Annual_Revenue]]</f>
        <v>0.69566406140813497</v>
      </c>
    </row>
    <row r="182" spans="1:15" x14ac:dyDescent="0.35">
      <c r="A182" t="s">
        <v>917</v>
      </c>
      <c r="B182" t="s">
        <v>323</v>
      </c>
      <c r="C182" t="s">
        <v>55</v>
      </c>
      <c r="D182">
        <v>807514.73</v>
      </c>
      <c r="E182">
        <v>824</v>
      </c>
      <c r="F182">
        <v>6</v>
      </c>
      <c r="G182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182">
        <v>251414.47</v>
      </c>
      <c r="I182">
        <v>879432.01</v>
      </c>
      <c r="J182" t="s">
        <v>120</v>
      </c>
      <c r="K182" s="5" t="s">
        <v>801</v>
      </c>
      <c r="L182" s="2">
        <f>Table1[[#This Row],[Annual_Revenue]]-Table1[[#This Row],[Total_Expenses]]</f>
        <v>556100.26</v>
      </c>
      <c r="M182">
        <v>3949.4392630136426</v>
      </c>
      <c r="N182">
        <f>Table1[[#This Row],[Total_Liabilities]]/Table1[[#This Row],[Annual_Revenue]]</f>
        <v>4.8908572392402589E-3</v>
      </c>
      <c r="O182">
        <f>Table1[[#This Row],[Net_Profit]]/Table1[[#This Row],[Annual_Revenue]]</f>
        <v>0.68865649051380151</v>
      </c>
    </row>
    <row r="183" spans="1:15" x14ac:dyDescent="0.35">
      <c r="A183" t="s">
        <v>918</v>
      </c>
      <c r="B183" t="s">
        <v>325</v>
      </c>
      <c r="C183" t="s">
        <v>10</v>
      </c>
      <c r="D183">
        <v>3571546.3</v>
      </c>
      <c r="E183">
        <v>731</v>
      </c>
      <c r="F183">
        <v>7</v>
      </c>
      <c r="G183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183">
        <v>1304263.49</v>
      </c>
      <c r="I183">
        <v>3506524.23</v>
      </c>
      <c r="J183" t="s">
        <v>155</v>
      </c>
      <c r="K183" s="5" t="s">
        <v>779</v>
      </c>
      <c r="L183" s="2">
        <f>Table1[[#This Row],[Annual_Revenue]]-Table1[[#This Row],[Total_Expenses]]</f>
        <v>2267282.8099999996</v>
      </c>
      <c r="M183">
        <v>131342.20906999579</v>
      </c>
      <c r="N183">
        <f>Table1[[#This Row],[Total_Liabilities]]/Table1[[#This Row],[Annual_Revenue]]</f>
        <v>3.6774606301476699E-2</v>
      </c>
      <c r="O183">
        <f>Table1[[#This Row],[Net_Profit]]/Table1[[#This Row],[Annual_Revenue]]</f>
        <v>0.63481826065085578</v>
      </c>
    </row>
    <row r="184" spans="1:15" x14ac:dyDescent="0.35">
      <c r="A184" t="s">
        <v>919</v>
      </c>
      <c r="B184" t="s">
        <v>326</v>
      </c>
      <c r="C184" t="s">
        <v>36</v>
      </c>
      <c r="D184">
        <v>1593880.74</v>
      </c>
      <c r="E184">
        <v>757</v>
      </c>
      <c r="F184">
        <v>10</v>
      </c>
      <c r="G184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184">
        <v>536608.84</v>
      </c>
      <c r="I184">
        <v>1426426.78</v>
      </c>
      <c r="J184" t="s">
        <v>69</v>
      </c>
      <c r="K184" s="5" t="s">
        <v>781</v>
      </c>
      <c r="L184" s="2">
        <f>Table1[[#This Row],[Annual_Revenue]]-Table1[[#This Row],[Total_Expenses]]</f>
        <v>1057271.8999999999</v>
      </c>
      <c r="M184">
        <v>83726.891388999968</v>
      </c>
      <c r="N184">
        <f>Table1[[#This Row],[Total_Liabilities]]/Table1[[#This Row],[Annual_Revenue]]</f>
        <v>5.2530210879516599E-2</v>
      </c>
      <c r="O184">
        <f>Table1[[#This Row],[Net_Profit]]/Table1[[#This Row],[Annual_Revenue]]</f>
        <v>0.66333187513138525</v>
      </c>
    </row>
    <row r="185" spans="1:15" x14ac:dyDescent="0.35">
      <c r="A185" t="s">
        <v>920</v>
      </c>
      <c r="B185" t="s">
        <v>328</v>
      </c>
      <c r="C185" t="s">
        <v>55</v>
      </c>
      <c r="D185">
        <v>4113610.56</v>
      </c>
      <c r="E185">
        <v>728</v>
      </c>
      <c r="F185">
        <v>1</v>
      </c>
      <c r="G185" s="4" t="str">
        <f>IF(Table1[[#This Row],[Business_Tenure]]&gt;10, "10+ Years", IF(Table1[[#This Row],[Business_Tenure]]=1, Table1[[#This Row],[Business_Tenure]]&amp;" Year",Table1[[#This Row],[Business_Tenure]]&amp;" Years"))</f>
        <v>1 Year</v>
      </c>
      <c r="H185">
        <v>1546061.27</v>
      </c>
      <c r="I185">
        <v>4035343.49</v>
      </c>
      <c r="J185" t="s">
        <v>42</v>
      </c>
      <c r="K185" s="5" t="s">
        <v>782</v>
      </c>
      <c r="L185" s="2">
        <f>Table1[[#This Row],[Annual_Revenue]]-Table1[[#This Row],[Total_Expenses]]</f>
        <v>2567549.29</v>
      </c>
      <c r="M185">
        <v>111652.20484782215</v>
      </c>
      <c r="N185">
        <f>Table1[[#This Row],[Total_Liabilities]]/Table1[[#This Row],[Annual_Revenue]]</f>
        <v>2.7142142703907818E-2</v>
      </c>
      <c r="O185">
        <f>Table1[[#This Row],[Net_Profit]]/Table1[[#This Row],[Annual_Revenue]]</f>
        <v>0.62415954367833981</v>
      </c>
    </row>
    <row r="186" spans="1:15" x14ac:dyDescent="0.35">
      <c r="A186" t="s">
        <v>921</v>
      </c>
      <c r="B186" t="s">
        <v>329</v>
      </c>
      <c r="C186" t="s">
        <v>41</v>
      </c>
      <c r="D186">
        <v>4578373.3899999997</v>
      </c>
      <c r="E186">
        <v>688</v>
      </c>
      <c r="F186">
        <v>20</v>
      </c>
      <c r="G186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86">
        <v>1595024.27</v>
      </c>
      <c r="I186">
        <v>5957419.0599999996</v>
      </c>
      <c r="J186" t="s">
        <v>140</v>
      </c>
      <c r="K186" s="5" t="s">
        <v>809</v>
      </c>
      <c r="L186" s="2">
        <f>Table1[[#This Row],[Annual_Revenue]]-Table1[[#This Row],[Total_Expenses]]</f>
        <v>2983349.1199999996</v>
      </c>
      <c r="M186">
        <v>104103.59625343197</v>
      </c>
      <c r="N186">
        <f>Table1[[#This Row],[Total_Liabilities]]/Table1[[#This Row],[Annual_Revenue]]</f>
        <v>2.2738118407033634E-2</v>
      </c>
      <c r="O186">
        <f>Table1[[#This Row],[Net_Profit]]/Table1[[#This Row],[Annual_Revenue]]</f>
        <v>0.65161769603942243</v>
      </c>
    </row>
    <row r="187" spans="1:15" x14ac:dyDescent="0.35">
      <c r="A187" t="s">
        <v>922</v>
      </c>
      <c r="B187" t="s">
        <v>330</v>
      </c>
      <c r="C187" t="s">
        <v>55</v>
      </c>
      <c r="D187">
        <v>3973468.55</v>
      </c>
      <c r="E187">
        <v>675</v>
      </c>
      <c r="F187">
        <v>4</v>
      </c>
      <c r="G187" s="4" t="str">
        <f>IF(Table1[[#This Row],[Business_Tenure]]&gt;10, "10+ Years", IF(Table1[[#This Row],[Business_Tenure]]=1, Table1[[#This Row],[Business_Tenure]]&amp;" Year",Table1[[#This Row],[Business_Tenure]]&amp;" Years"))</f>
        <v>4 Years</v>
      </c>
      <c r="H187">
        <v>1491840.24</v>
      </c>
      <c r="I187">
        <v>2966267.17</v>
      </c>
      <c r="J187" t="s">
        <v>69</v>
      </c>
      <c r="K187" s="5" t="s">
        <v>781</v>
      </c>
      <c r="L187" s="2">
        <f>Table1[[#This Row],[Annual_Revenue]]-Table1[[#This Row],[Total_Expenses]]</f>
        <v>2481628.3099999996</v>
      </c>
      <c r="M187">
        <v>232440.9956520366</v>
      </c>
      <c r="N187">
        <f>Table1[[#This Row],[Total_Liabilities]]/Table1[[#This Row],[Annual_Revenue]]</f>
        <v>5.8498259826930459E-2</v>
      </c>
      <c r="O187">
        <f>Table1[[#This Row],[Net_Profit]]/Table1[[#This Row],[Annual_Revenue]]</f>
        <v>0.62454962931567681</v>
      </c>
    </row>
    <row r="188" spans="1:15" x14ac:dyDescent="0.35">
      <c r="A188" t="s">
        <v>333</v>
      </c>
      <c r="B188" t="s">
        <v>331</v>
      </c>
      <c r="C188" t="s">
        <v>36</v>
      </c>
      <c r="D188">
        <v>3994604.03</v>
      </c>
      <c r="E188">
        <v>680</v>
      </c>
      <c r="F188">
        <v>16</v>
      </c>
      <c r="G18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88">
        <v>1502830.17</v>
      </c>
      <c r="I188">
        <v>5258560.5999999996</v>
      </c>
      <c r="J188" t="s">
        <v>82</v>
      </c>
      <c r="K188" s="5" t="s">
        <v>814</v>
      </c>
      <c r="L188" s="2">
        <f>Table1[[#This Row],[Annual_Revenue]]-Table1[[#This Row],[Total_Expenses]]</f>
        <v>2491773.86</v>
      </c>
      <c r="M188">
        <v>245663.1368525</v>
      </c>
      <c r="N188">
        <f>Table1[[#This Row],[Total_Liabilities]]/Table1[[#This Row],[Annual_Revenue]]</f>
        <v>6.1498745559644373E-2</v>
      </c>
      <c r="O188">
        <f>Table1[[#This Row],[Net_Profit]]/Table1[[#This Row],[Annual_Revenue]]</f>
        <v>0.62378494621405567</v>
      </c>
    </row>
    <row r="189" spans="1:15" x14ac:dyDescent="0.35">
      <c r="A189" t="s">
        <v>346</v>
      </c>
      <c r="B189" t="s">
        <v>332</v>
      </c>
      <c r="C189" t="s">
        <v>10</v>
      </c>
      <c r="D189">
        <v>4433252.5199999996</v>
      </c>
      <c r="E189">
        <v>816</v>
      </c>
      <c r="F189">
        <v>6</v>
      </c>
      <c r="G189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189">
        <v>1336840.94</v>
      </c>
      <c r="I189">
        <v>5691863.2800000003</v>
      </c>
      <c r="J189" t="s">
        <v>77</v>
      </c>
      <c r="K189" s="5" t="s">
        <v>784</v>
      </c>
      <c r="L189" s="2">
        <f>Table1[[#This Row],[Annual_Revenue]]-Table1[[#This Row],[Total_Expenses]]</f>
        <v>3096411.5799999996</v>
      </c>
      <c r="M189">
        <v>171962.68951365666</v>
      </c>
      <c r="N189">
        <f>Table1[[#This Row],[Total_Liabilities]]/Table1[[#This Row],[Annual_Revenue]]</f>
        <v>3.8789283655255594E-2</v>
      </c>
      <c r="O189">
        <f>Table1[[#This Row],[Net_Profit]]/Table1[[#This Row],[Annual_Revenue]]</f>
        <v>0.69845143402749366</v>
      </c>
    </row>
    <row r="190" spans="1:15" x14ac:dyDescent="0.35">
      <c r="A190" t="s">
        <v>249</v>
      </c>
      <c r="B190" t="s">
        <v>334</v>
      </c>
      <c r="C190" t="s">
        <v>36</v>
      </c>
      <c r="D190">
        <v>2369401.83</v>
      </c>
      <c r="E190">
        <v>827</v>
      </c>
      <c r="F190">
        <v>7</v>
      </c>
      <c r="G190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190">
        <v>807379.82</v>
      </c>
      <c r="I190">
        <v>2824587.76</v>
      </c>
      <c r="J190" t="s">
        <v>14</v>
      </c>
      <c r="K190" s="5" t="s">
        <v>783</v>
      </c>
      <c r="L190" s="2">
        <f>Table1[[#This Row],[Annual_Revenue]]-Table1[[#This Row],[Total_Expenses]]</f>
        <v>1562022.0100000002</v>
      </c>
      <c r="M190">
        <v>49198.731842679917</v>
      </c>
      <c r="N190">
        <f>Table1[[#This Row],[Total_Liabilities]]/Table1[[#This Row],[Annual_Revenue]]</f>
        <v>2.0764199309612215E-2</v>
      </c>
      <c r="O190">
        <f>Table1[[#This Row],[Net_Profit]]/Table1[[#This Row],[Annual_Revenue]]</f>
        <v>0.6592474059159481</v>
      </c>
    </row>
    <row r="191" spans="1:15" x14ac:dyDescent="0.35">
      <c r="A191" t="s">
        <v>923</v>
      </c>
      <c r="B191" t="s">
        <v>336</v>
      </c>
      <c r="C191" t="s">
        <v>13</v>
      </c>
      <c r="D191">
        <v>3863491.82</v>
      </c>
      <c r="E191">
        <v>830</v>
      </c>
      <c r="F191">
        <v>20</v>
      </c>
      <c r="G19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91">
        <v>1242372.01</v>
      </c>
      <c r="I191">
        <v>5073934.92</v>
      </c>
      <c r="J191" t="s">
        <v>21</v>
      </c>
      <c r="K191" s="5" t="s">
        <v>774</v>
      </c>
      <c r="L191" s="2">
        <f>Table1[[#This Row],[Annual_Revenue]]-Table1[[#This Row],[Total_Expenses]]</f>
        <v>2621119.8099999996</v>
      </c>
      <c r="M191">
        <v>218321.59638499928</v>
      </c>
      <c r="N191">
        <f>Table1[[#This Row],[Total_Liabilities]]/Table1[[#This Row],[Annual_Revenue]]</f>
        <v>5.6508880193513467E-2</v>
      </c>
      <c r="O191">
        <f>Table1[[#This Row],[Net_Profit]]/Table1[[#This Row],[Annual_Revenue]]</f>
        <v>0.67843286128660674</v>
      </c>
    </row>
    <row r="192" spans="1:15" x14ac:dyDescent="0.35">
      <c r="A192" t="s">
        <v>15</v>
      </c>
      <c r="B192" t="s">
        <v>337</v>
      </c>
      <c r="C192" t="s">
        <v>33</v>
      </c>
      <c r="D192">
        <v>3392422.46</v>
      </c>
      <c r="E192">
        <v>846</v>
      </c>
      <c r="F192">
        <v>9</v>
      </c>
      <c r="G192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192">
        <v>1185434.48</v>
      </c>
      <c r="I192">
        <v>2656002.71</v>
      </c>
      <c r="J192" t="s">
        <v>59</v>
      </c>
      <c r="K192" s="5" t="s">
        <v>803</v>
      </c>
      <c r="L192" s="2">
        <f>Table1[[#This Row],[Annual_Revenue]]-Table1[[#This Row],[Total_Expenses]]</f>
        <v>2206987.98</v>
      </c>
      <c r="M192">
        <v>273796.5409390874</v>
      </c>
      <c r="N192">
        <f>Table1[[#This Row],[Total_Liabilities]]/Table1[[#This Row],[Annual_Revenue]]</f>
        <v>8.0708267961145205E-2</v>
      </c>
      <c r="O192">
        <f>Table1[[#This Row],[Net_Profit]]/Table1[[#This Row],[Annual_Revenue]]</f>
        <v>0.65056401613376891</v>
      </c>
    </row>
    <row r="193" spans="1:15" x14ac:dyDescent="0.35">
      <c r="A193" t="s">
        <v>924</v>
      </c>
      <c r="B193" t="s">
        <v>338</v>
      </c>
      <c r="C193" t="s">
        <v>55</v>
      </c>
      <c r="D193">
        <v>3308051.61</v>
      </c>
      <c r="E193">
        <v>721</v>
      </c>
      <c r="F193">
        <v>11</v>
      </c>
      <c r="G19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93">
        <v>1087290.49</v>
      </c>
      <c r="I193">
        <v>2460891.08</v>
      </c>
      <c r="J193" t="s">
        <v>164</v>
      </c>
      <c r="K193" s="5" t="s">
        <v>789</v>
      </c>
      <c r="L193" s="2">
        <f>Table1[[#This Row],[Annual_Revenue]]-Table1[[#This Row],[Total_Expenses]]</f>
        <v>2220761.12</v>
      </c>
      <c r="M193">
        <v>123617.36355181684</v>
      </c>
      <c r="N193">
        <f>Table1[[#This Row],[Total_Liabilities]]/Table1[[#This Row],[Annual_Revenue]]</f>
        <v>3.7368632090905268E-2</v>
      </c>
      <c r="O193">
        <f>Table1[[#This Row],[Net_Profit]]/Table1[[#This Row],[Annual_Revenue]]</f>
        <v>0.67131997375337205</v>
      </c>
    </row>
    <row r="194" spans="1:15" x14ac:dyDescent="0.35">
      <c r="A194" t="s">
        <v>304</v>
      </c>
      <c r="B194" t="s">
        <v>340</v>
      </c>
      <c r="C194" t="s">
        <v>10</v>
      </c>
      <c r="D194">
        <v>1432430.67</v>
      </c>
      <c r="E194">
        <v>728</v>
      </c>
      <c r="F194">
        <v>5</v>
      </c>
      <c r="G194" s="4" t="str">
        <f>IF(Table1[[#This Row],[Business_Tenure]]&gt;10, "10+ Years", IF(Table1[[#This Row],[Business_Tenure]]=1, Table1[[#This Row],[Business_Tenure]]&amp;" Year",Table1[[#This Row],[Business_Tenure]]&amp;" Years"))</f>
        <v>5 Years</v>
      </c>
      <c r="H194">
        <v>566258.5</v>
      </c>
      <c r="I194">
        <v>1033668.54</v>
      </c>
      <c r="J194" t="s">
        <v>103</v>
      </c>
      <c r="K194" s="5" t="s">
        <v>800</v>
      </c>
      <c r="L194" s="2">
        <f>Table1[[#This Row],[Annual_Revenue]]-Table1[[#This Row],[Total_Expenses]]</f>
        <v>866172.16999999993</v>
      </c>
      <c r="M194">
        <v>309280.02187568101</v>
      </c>
      <c r="N194">
        <f>Table1[[#This Row],[Total_Liabilities]]/Table1[[#This Row],[Annual_Revenue]]</f>
        <v>0.21591273375602954</v>
      </c>
      <c r="O194">
        <f>Table1[[#This Row],[Net_Profit]]/Table1[[#This Row],[Annual_Revenue]]</f>
        <v>0.60468697587995657</v>
      </c>
    </row>
    <row r="195" spans="1:15" x14ac:dyDescent="0.35">
      <c r="A195" t="s">
        <v>925</v>
      </c>
      <c r="B195" t="s">
        <v>341</v>
      </c>
      <c r="C195" t="s">
        <v>44</v>
      </c>
      <c r="D195">
        <v>3768932.9</v>
      </c>
      <c r="E195">
        <v>694</v>
      </c>
      <c r="F195">
        <v>1</v>
      </c>
      <c r="G195" s="4" t="str">
        <f>IF(Table1[[#This Row],[Business_Tenure]]&gt;10, "10+ Years", IF(Table1[[#This Row],[Business_Tenure]]=1, Table1[[#This Row],[Business_Tenure]]&amp;" Year",Table1[[#This Row],[Business_Tenure]]&amp;" Years"))</f>
        <v>1 Year</v>
      </c>
      <c r="H195">
        <v>1296909.57</v>
      </c>
      <c r="I195">
        <v>3028812.42</v>
      </c>
      <c r="J195" t="s">
        <v>14</v>
      </c>
      <c r="K195" s="5" t="s">
        <v>783</v>
      </c>
      <c r="L195" s="2">
        <f>Table1[[#This Row],[Annual_Revenue]]-Table1[[#This Row],[Total_Expenses]]</f>
        <v>2472023.33</v>
      </c>
      <c r="M195">
        <v>0</v>
      </c>
      <c r="N195">
        <f>Table1[[#This Row],[Total_Liabilities]]/Table1[[#This Row],[Annual_Revenue]]</f>
        <v>0</v>
      </c>
      <c r="O195">
        <f>Table1[[#This Row],[Net_Profit]]/Table1[[#This Row],[Annual_Revenue]]</f>
        <v>0.65589475737283631</v>
      </c>
    </row>
    <row r="196" spans="1:15" x14ac:dyDescent="0.35">
      <c r="A196" t="s">
        <v>926</v>
      </c>
      <c r="B196" t="s">
        <v>343</v>
      </c>
      <c r="C196" t="s">
        <v>41</v>
      </c>
      <c r="D196">
        <v>3199833.11</v>
      </c>
      <c r="E196">
        <v>729</v>
      </c>
      <c r="F196">
        <v>9</v>
      </c>
      <c r="G196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196">
        <v>1102063.53</v>
      </c>
      <c r="I196">
        <v>2791280.51</v>
      </c>
      <c r="J196" t="s">
        <v>344</v>
      </c>
      <c r="K196" s="5" t="s">
        <v>773</v>
      </c>
      <c r="L196" s="2">
        <f>Table1[[#This Row],[Annual_Revenue]]-Table1[[#This Row],[Total_Expenses]]</f>
        <v>2097769.58</v>
      </c>
      <c r="M196">
        <v>0</v>
      </c>
      <c r="N196">
        <f>Table1[[#This Row],[Total_Liabilities]]/Table1[[#This Row],[Annual_Revenue]]</f>
        <v>0</v>
      </c>
      <c r="O196">
        <f>Table1[[#This Row],[Net_Profit]]/Table1[[#This Row],[Annual_Revenue]]</f>
        <v>0.65558718467039057</v>
      </c>
    </row>
    <row r="197" spans="1:15" x14ac:dyDescent="0.35">
      <c r="A197" t="s">
        <v>927</v>
      </c>
      <c r="B197" t="s">
        <v>345</v>
      </c>
      <c r="C197" t="s">
        <v>20</v>
      </c>
      <c r="D197">
        <v>3712080.36</v>
      </c>
      <c r="E197">
        <v>765</v>
      </c>
      <c r="F197">
        <v>11</v>
      </c>
      <c r="G197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97">
        <v>1283977.05</v>
      </c>
      <c r="I197">
        <v>4366147.26</v>
      </c>
      <c r="J197" t="s">
        <v>180</v>
      </c>
      <c r="K197" s="5" t="s">
        <v>771</v>
      </c>
      <c r="L197" s="2">
        <f>Table1[[#This Row],[Annual_Revenue]]-Table1[[#This Row],[Total_Expenses]]</f>
        <v>2428103.3099999996</v>
      </c>
      <c r="M197">
        <v>0</v>
      </c>
      <c r="N197">
        <f>Table1[[#This Row],[Total_Liabilities]]/Table1[[#This Row],[Annual_Revenue]]</f>
        <v>0</v>
      </c>
      <c r="O197">
        <f>Table1[[#This Row],[Net_Profit]]/Table1[[#This Row],[Annual_Revenue]]</f>
        <v>0.65410849834080631</v>
      </c>
    </row>
    <row r="198" spans="1:15" x14ac:dyDescent="0.35">
      <c r="A198" t="s">
        <v>263</v>
      </c>
      <c r="B198" t="s">
        <v>347</v>
      </c>
      <c r="C198" t="s">
        <v>20</v>
      </c>
      <c r="D198">
        <v>1724958.88</v>
      </c>
      <c r="E198">
        <v>764</v>
      </c>
      <c r="F198">
        <v>8</v>
      </c>
      <c r="G198" s="4" t="str">
        <f>IF(Table1[[#This Row],[Business_Tenure]]&gt;10, "10+ Years", IF(Table1[[#This Row],[Business_Tenure]]=1, Table1[[#This Row],[Business_Tenure]]&amp;" Year",Table1[[#This Row],[Business_Tenure]]&amp;" Years"))</f>
        <v>8 Years</v>
      </c>
      <c r="H198">
        <v>615698.31000000006</v>
      </c>
      <c r="I198">
        <v>2307605.13</v>
      </c>
      <c r="J198" t="s">
        <v>223</v>
      </c>
      <c r="K198" s="5" t="s">
        <v>804</v>
      </c>
      <c r="L198" s="2">
        <f>Table1[[#This Row],[Annual_Revenue]]-Table1[[#This Row],[Total_Expenses]]</f>
        <v>1109260.5699999998</v>
      </c>
      <c r="M198">
        <v>30067.765449255799</v>
      </c>
      <c r="N198">
        <f>Table1[[#This Row],[Total_Liabilities]]/Table1[[#This Row],[Annual_Revenue]]</f>
        <v>1.7431004180955202E-2</v>
      </c>
      <c r="O198">
        <f>Table1[[#This Row],[Net_Profit]]/Table1[[#This Row],[Annual_Revenue]]</f>
        <v>0.64306493497398609</v>
      </c>
    </row>
    <row r="199" spans="1:15" x14ac:dyDescent="0.35">
      <c r="A199" t="s">
        <v>928</v>
      </c>
      <c r="B199" t="s">
        <v>348</v>
      </c>
      <c r="C199" t="s">
        <v>13</v>
      </c>
      <c r="D199">
        <v>889399.76</v>
      </c>
      <c r="E199">
        <v>812</v>
      </c>
      <c r="F199">
        <v>12</v>
      </c>
      <c r="G199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199">
        <v>294529.59000000003</v>
      </c>
      <c r="I199">
        <v>1020933.04</v>
      </c>
      <c r="J199" t="s">
        <v>142</v>
      </c>
      <c r="K199" s="5" t="s">
        <v>797</v>
      </c>
      <c r="L199" s="2">
        <f>Table1[[#This Row],[Annual_Revenue]]-Table1[[#This Row],[Total_Expenses]]</f>
        <v>594870.16999999993</v>
      </c>
      <c r="M199">
        <v>49703.87983578445</v>
      </c>
      <c r="N199">
        <f>Table1[[#This Row],[Total_Liabilities]]/Table1[[#This Row],[Annual_Revenue]]</f>
        <v>5.5884746175088297E-2</v>
      </c>
      <c r="O199">
        <f>Table1[[#This Row],[Net_Profit]]/Table1[[#This Row],[Annual_Revenue]]</f>
        <v>0.66884453622969264</v>
      </c>
    </row>
    <row r="200" spans="1:15" x14ac:dyDescent="0.35">
      <c r="A200" t="s">
        <v>929</v>
      </c>
      <c r="B200" t="s">
        <v>350</v>
      </c>
      <c r="C200" t="s">
        <v>20</v>
      </c>
      <c r="D200">
        <v>4749246.17</v>
      </c>
      <c r="E200">
        <v>820</v>
      </c>
      <c r="F200">
        <v>19</v>
      </c>
      <c r="G20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00">
        <v>1806443.07</v>
      </c>
      <c r="I200">
        <v>4223764.5999999996</v>
      </c>
      <c r="J200" t="s">
        <v>180</v>
      </c>
      <c r="K200" s="5" t="s">
        <v>771</v>
      </c>
      <c r="L200" s="2">
        <f>Table1[[#This Row],[Annual_Revenue]]-Table1[[#This Row],[Total_Expenses]]</f>
        <v>2942803.0999999996</v>
      </c>
      <c r="M200">
        <v>315087.20940541325</v>
      </c>
      <c r="N200">
        <f>Table1[[#This Row],[Total_Liabilities]]/Table1[[#This Row],[Annual_Revenue]]</f>
        <v>6.6344678318793746E-2</v>
      </c>
      <c r="O200">
        <f>Table1[[#This Row],[Net_Profit]]/Table1[[#This Row],[Annual_Revenue]]</f>
        <v>0.61963583159556446</v>
      </c>
    </row>
    <row r="201" spans="1:15" x14ac:dyDescent="0.35">
      <c r="A201" t="s">
        <v>930</v>
      </c>
      <c r="B201" t="s">
        <v>351</v>
      </c>
      <c r="C201" t="s">
        <v>10</v>
      </c>
      <c r="D201">
        <v>4628519.62</v>
      </c>
      <c r="E201">
        <v>774</v>
      </c>
      <c r="F201">
        <v>11</v>
      </c>
      <c r="G20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01">
        <v>1449040.63</v>
      </c>
      <c r="I201">
        <v>4498716.21</v>
      </c>
      <c r="J201" t="s">
        <v>17</v>
      </c>
      <c r="K201" s="5" t="s">
        <v>788</v>
      </c>
      <c r="L201" s="2">
        <f>Table1[[#This Row],[Annual_Revenue]]-Table1[[#This Row],[Total_Expenses]]</f>
        <v>3179478.99</v>
      </c>
      <c r="M201">
        <v>333028.2344587947</v>
      </c>
      <c r="N201">
        <f>Table1[[#This Row],[Total_Liabilities]]/Table1[[#This Row],[Annual_Revenue]]</f>
        <v>7.1951349848398113E-2</v>
      </c>
      <c r="O201">
        <f>Table1[[#This Row],[Net_Profit]]/Table1[[#This Row],[Annual_Revenue]]</f>
        <v>0.68693216212400976</v>
      </c>
    </row>
    <row r="202" spans="1:15" x14ac:dyDescent="0.35">
      <c r="A202" t="s">
        <v>931</v>
      </c>
      <c r="B202" t="s">
        <v>353</v>
      </c>
      <c r="C202" t="s">
        <v>33</v>
      </c>
      <c r="D202">
        <v>4979269.68</v>
      </c>
      <c r="E202">
        <v>694</v>
      </c>
      <c r="F202">
        <v>20</v>
      </c>
      <c r="G20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02">
        <v>1806429.59</v>
      </c>
      <c r="I202">
        <v>4384860.1100000003</v>
      </c>
      <c r="J202" t="s">
        <v>140</v>
      </c>
      <c r="K202" s="5" t="s">
        <v>809</v>
      </c>
      <c r="L202" s="2">
        <f>Table1[[#This Row],[Annual_Revenue]]-Table1[[#This Row],[Total_Expenses]]</f>
        <v>3172840.09</v>
      </c>
      <c r="M202">
        <v>141966.54200791047</v>
      </c>
      <c r="N202">
        <f>Table1[[#This Row],[Total_Liabilities]]/Table1[[#This Row],[Annual_Revenue]]</f>
        <v>2.8511518984027085E-2</v>
      </c>
      <c r="O202">
        <f>Table1[[#This Row],[Net_Profit]]/Table1[[#This Row],[Annual_Revenue]]</f>
        <v>0.63720993115600844</v>
      </c>
    </row>
    <row r="203" spans="1:15" x14ac:dyDescent="0.35">
      <c r="A203" t="s">
        <v>368</v>
      </c>
      <c r="B203" t="s">
        <v>354</v>
      </c>
      <c r="C203" t="s">
        <v>55</v>
      </c>
      <c r="D203">
        <v>2451502.34</v>
      </c>
      <c r="E203">
        <v>739</v>
      </c>
      <c r="F203">
        <v>16</v>
      </c>
      <c r="G20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03">
        <v>880528.34</v>
      </c>
      <c r="I203">
        <v>1844337.16</v>
      </c>
      <c r="J203" t="s">
        <v>122</v>
      </c>
      <c r="K203" s="5" t="s">
        <v>802</v>
      </c>
      <c r="L203" s="2">
        <f>Table1[[#This Row],[Annual_Revenue]]-Table1[[#This Row],[Total_Expenses]]</f>
        <v>1570974</v>
      </c>
      <c r="M203">
        <v>0</v>
      </c>
      <c r="N203">
        <f>Table1[[#This Row],[Total_Liabilities]]/Table1[[#This Row],[Annual_Revenue]]</f>
        <v>0</v>
      </c>
      <c r="O203">
        <f>Table1[[#This Row],[Net_Profit]]/Table1[[#This Row],[Annual_Revenue]]</f>
        <v>0.64082092615909969</v>
      </c>
    </row>
    <row r="204" spans="1:15" x14ac:dyDescent="0.35">
      <c r="A204" t="s">
        <v>932</v>
      </c>
      <c r="B204" t="s">
        <v>355</v>
      </c>
      <c r="C204" t="s">
        <v>33</v>
      </c>
      <c r="D204">
        <v>3910801.05</v>
      </c>
      <c r="E204">
        <v>721</v>
      </c>
      <c r="F204">
        <v>12</v>
      </c>
      <c r="G20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04">
        <v>1276111.7</v>
      </c>
      <c r="I204">
        <v>2859035.67</v>
      </c>
      <c r="J204" t="s">
        <v>164</v>
      </c>
      <c r="K204" s="5" t="s">
        <v>789</v>
      </c>
      <c r="L204" s="2">
        <f>Table1[[#This Row],[Annual_Revenue]]-Table1[[#This Row],[Total_Expenses]]</f>
        <v>2634689.3499999996</v>
      </c>
      <c r="M204">
        <v>20462.421235767502</v>
      </c>
      <c r="N204">
        <f>Table1[[#This Row],[Total_Liabilities]]/Table1[[#This Row],[Annual_Revenue]]</f>
        <v>5.2322838656718431E-3</v>
      </c>
      <c r="O204">
        <f>Table1[[#This Row],[Net_Profit]]/Table1[[#This Row],[Annual_Revenue]]</f>
        <v>0.67369557190847118</v>
      </c>
    </row>
    <row r="205" spans="1:15" x14ac:dyDescent="0.35">
      <c r="A205" t="s">
        <v>933</v>
      </c>
      <c r="B205" t="s">
        <v>357</v>
      </c>
      <c r="C205" t="s">
        <v>10</v>
      </c>
      <c r="D205">
        <v>2540018.9300000002</v>
      </c>
      <c r="E205">
        <v>721</v>
      </c>
      <c r="F205">
        <v>7</v>
      </c>
      <c r="G205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205">
        <v>848681</v>
      </c>
      <c r="I205">
        <v>3645663.3</v>
      </c>
      <c r="J205" t="s">
        <v>92</v>
      </c>
      <c r="K205" s="5" t="s">
        <v>772</v>
      </c>
      <c r="L205" s="2">
        <f>Table1[[#This Row],[Annual_Revenue]]-Table1[[#This Row],[Total_Expenses]]</f>
        <v>1691337.9300000002</v>
      </c>
      <c r="M205">
        <v>146403.42420972022</v>
      </c>
      <c r="N205">
        <f>Table1[[#This Row],[Total_Liabilities]]/Table1[[#This Row],[Annual_Revenue]]</f>
        <v>5.7638713822388804E-2</v>
      </c>
      <c r="O205">
        <f>Table1[[#This Row],[Net_Profit]]/Table1[[#This Row],[Annual_Revenue]]</f>
        <v>0.66587611219102216</v>
      </c>
    </row>
    <row r="206" spans="1:15" x14ac:dyDescent="0.35">
      <c r="A206" t="s">
        <v>934</v>
      </c>
      <c r="B206" t="s">
        <v>358</v>
      </c>
      <c r="C206" t="s">
        <v>44</v>
      </c>
      <c r="D206">
        <v>2483437</v>
      </c>
      <c r="E206">
        <v>712</v>
      </c>
      <c r="F206">
        <v>10</v>
      </c>
      <c r="G206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206">
        <v>965855.97</v>
      </c>
      <c r="I206">
        <v>2676827.9300000002</v>
      </c>
      <c r="J206" t="s">
        <v>137</v>
      </c>
      <c r="K206" s="5" t="s">
        <v>780</v>
      </c>
      <c r="L206" s="2">
        <f>Table1[[#This Row],[Annual_Revenue]]-Table1[[#This Row],[Total_Expenses]]</f>
        <v>1517581.03</v>
      </c>
      <c r="M206">
        <v>0</v>
      </c>
      <c r="N206">
        <f>Table1[[#This Row],[Total_Liabilities]]/Table1[[#This Row],[Annual_Revenue]]</f>
        <v>0</v>
      </c>
      <c r="O206">
        <f>Table1[[#This Row],[Net_Profit]]/Table1[[#This Row],[Annual_Revenue]]</f>
        <v>0.61108094547999403</v>
      </c>
    </row>
    <row r="207" spans="1:15" x14ac:dyDescent="0.35">
      <c r="A207" t="s">
        <v>935</v>
      </c>
      <c r="B207" t="s">
        <v>360</v>
      </c>
      <c r="C207" t="s">
        <v>44</v>
      </c>
      <c r="D207">
        <v>4859906.07</v>
      </c>
      <c r="E207">
        <v>808</v>
      </c>
      <c r="F207">
        <v>8</v>
      </c>
      <c r="G207" s="4" t="str">
        <f>IF(Table1[[#This Row],[Business_Tenure]]&gt;10, "10+ Years", IF(Table1[[#This Row],[Business_Tenure]]=1, Table1[[#This Row],[Business_Tenure]]&amp;" Year",Table1[[#This Row],[Business_Tenure]]&amp;" Years"))</f>
        <v>8 Years</v>
      </c>
      <c r="H207">
        <v>1679568.14</v>
      </c>
      <c r="I207">
        <v>7060103.1399999997</v>
      </c>
      <c r="J207" t="s">
        <v>223</v>
      </c>
      <c r="K207" s="5" t="s">
        <v>804</v>
      </c>
      <c r="L207" s="2">
        <f>Table1[[#This Row],[Annual_Revenue]]-Table1[[#This Row],[Total_Expenses]]</f>
        <v>3180337.9300000006</v>
      </c>
      <c r="M207">
        <v>891168.67518662312</v>
      </c>
      <c r="N207">
        <f>Table1[[#This Row],[Total_Liabilities]]/Table1[[#This Row],[Annual_Revenue]]</f>
        <v>0.18337158421389471</v>
      </c>
      <c r="O207">
        <f>Table1[[#This Row],[Net_Profit]]/Table1[[#This Row],[Annual_Revenue]]</f>
        <v>0.65440316833119383</v>
      </c>
    </row>
    <row r="208" spans="1:15" x14ac:dyDescent="0.35">
      <c r="A208" t="s">
        <v>936</v>
      </c>
      <c r="B208" t="s">
        <v>361</v>
      </c>
      <c r="C208" t="s">
        <v>41</v>
      </c>
      <c r="D208">
        <v>1687274.56</v>
      </c>
      <c r="E208">
        <v>756</v>
      </c>
      <c r="F208">
        <v>3</v>
      </c>
      <c r="G208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208">
        <v>530484.32999999996</v>
      </c>
      <c r="I208">
        <v>2204635.25</v>
      </c>
      <c r="J208" t="s">
        <v>137</v>
      </c>
      <c r="K208" s="5" t="s">
        <v>780</v>
      </c>
      <c r="L208" s="2">
        <f>Table1[[#This Row],[Annual_Revenue]]-Table1[[#This Row],[Total_Expenses]]</f>
        <v>1156790.23</v>
      </c>
      <c r="M208">
        <v>37522.023480824202</v>
      </c>
      <c r="N208">
        <f>Table1[[#This Row],[Total_Liabilities]]/Table1[[#This Row],[Annual_Revenue]]</f>
        <v>2.2238244071447508E-2</v>
      </c>
      <c r="O208">
        <f>Table1[[#This Row],[Net_Profit]]/Table1[[#This Row],[Annual_Revenue]]</f>
        <v>0.68559691316628391</v>
      </c>
    </row>
    <row r="209" spans="1:15" x14ac:dyDescent="0.35">
      <c r="A209" t="s">
        <v>143</v>
      </c>
      <c r="B209" t="s">
        <v>363</v>
      </c>
      <c r="C209" t="s">
        <v>41</v>
      </c>
      <c r="D209">
        <v>1362704.2</v>
      </c>
      <c r="E209">
        <v>838</v>
      </c>
      <c r="F209">
        <v>6</v>
      </c>
      <c r="G209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209">
        <v>481068.58</v>
      </c>
      <c r="I209">
        <v>1316807.94</v>
      </c>
      <c r="J209" t="s">
        <v>103</v>
      </c>
      <c r="K209" s="5" t="s">
        <v>800</v>
      </c>
      <c r="L209" s="2">
        <f>Table1[[#This Row],[Annual_Revenue]]-Table1[[#This Row],[Total_Expenses]]</f>
        <v>881635.61999999988</v>
      </c>
      <c r="M209">
        <v>53098.841566367904</v>
      </c>
      <c r="N209">
        <f>Table1[[#This Row],[Total_Liabilities]]/Table1[[#This Row],[Annual_Revenue]]</f>
        <v>3.8965786974435028E-2</v>
      </c>
      <c r="O209">
        <f>Table1[[#This Row],[Net_Profit]]/Table1[[#This Row],[Annual_Revenue]]</f>
        <v>0.64697505151888424</v>
      </c>
    </row>
    <row r="210" spans="1:15" x14ac:dyDescent="0.35">
      <c r="A210" t="s">
        <v>677</v>
      </c>
      <c r="B210" t="s">
        <v>364</v>
      </c>
      <c r="C210" t="s">
        <v>36</v>
      </c>
      <c r="D210">
        <v>3423408.91</v>
      </c>
      <c r="E210">
        <v>670</v>
      </c>
      <c r="F210">
        <v>1</v>
      </c>
      <c r="G210" s="4" t="str">
        <f>IF(Table1[[#This Row],[Business_Tenure]]&gt;10, "10+ Years", IF(Table1[[#This Row],[Business_Tenure]]=1, Table1[[#This Row],[Business_Tenure]]&amp;" Year",Table1[[#This Row],[Business_Tenure]]&amp;" Years"))</f>
        <v>1 Year</v>
      </c>
      <c r="H210">
        <v>1152162.1200000001</v>
      </c>
      <c r="I210">
        <v>3876323.1</v>
      </c>
      <c r="J210" t="s">
        <v>131</v>
      </c>
      <c r="K210" s="5" t="s">
        <v>812</v>
      </c>
      <c r="L210" s="2">
        <f>Table1[[#This Row],[Annual_Revenue]]-Table1[[#This Row],[Total_Expenses]]</f>
        <v>2271246.79</v>
      </c>
      <c r="M210">
        <v>311231.48594985891</v>
      </c>
      <c r="N210">
        <f>Table1[[#This Row],[Total_Liabilities]]/Table1[[#This Row],[Annual_Revenue]]</f>
        <v>9.0912740526184727E-2</v>
      </c>
      <c r="O210">
        <f>Table1[[#This Row],[Net_Profit]]/Table1[[#This Row],[Annual_Revenue]]</f>
        <v>0.66344595393367711</v>
      </c>
    </row>
    <row r="211" spans="1:15" x14ac:dyDescent="0.35">
      <c r="A211" t="s">
        <v>638</v>
      </c>
      <c r="B211" t="s">
        <v>365</v>
      </c>
      <c r="C211" t="s">
        <v>41</v>
      </c>
      <c r="D211">
        <v>1673575.88</v>
      </c>
      <c r="E211">
        <v>805</v>
      </c>
      <c r="F211">
        <v>14</v>
      </c>
      <c r="G21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11">
        <v>582270.4</v>
      </c>
      <c r="I211">
        <v>1347396.09</v>
      </c>
      <c r="J211" t="s">
        <v>131</v>
      </c>
      <c r="K211" s="5" t="s">
        <v>812</v>
      </c>
      <c r="L211" s="2">
        <f>Table1[[#This Row],[Annual_Revenue]]-Table1[[#This Row],[Total_Expenses]]</f>
        <v>1091305.48</v>
      </c>
      <c r="M211">
        <v>85001.655141529191</v>
      </c>
      <c r="N211">
        <f>Table1[[#This Row],[Total_Liabilities]]/Table1[[#This Row],[Annual_Revenue]]</f>
        <v>5.079043989420378E-2</v>
      </c>
      <c r="O211">
        <f>Table1[[#This Row],[Net_Profit]]/Table1[[#This Row],[Annual_Revenue]]</f>
        <v>0.65208007180409411</v>
      </c>
    </row>
    <row r="212" spans="1:15" x14ac:dyDescent="0.35">
      <c r="A212" t="s">
        <v>937</v>
      </c>
      <c r="B212" t="s">
        <v>366</v>
      </c>
      <c r="C212" t="s">
        <v>20</v>
      </c>
      <c r="D212">
        <v>927395.63</v>
      </c>
      <c r="E212">
        <v>694</v>
      </c>
      <c r="F212">
        <v>16</v>
      </c>
      <c r="G21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12">
        <v>291629.27</v>
      </c>
      <c r="I212">
        <v>1333577.3999999999</v>
      </c>
      <c r="J212" t="s">
        <v>29</v>
      </c>
      <c r="K212" s="5" t="s">
        <v>798</v>
      </c>
      <c r="L212" s="2">
        <f>Table1[[#This Row],[Annual_Revenue]]-Table1[[#This Row],[Total_Expenses]]</f>
        <v>635766.36</v>
      </c>
      <c r="M212">
        <v>36699.175133721576</v>
      </c>
      <c r="N212">
        <f>Table1[[#This Row],[Total_Liabilities]]/Table1[[#This Row],[Annual_Revenue]]</f>
        <v>3.9572296813304562E-2</v>
      </c>
      <c r="O212">
        <f>Table1[[#This Row],[Net_Profit]]/Table1[[#This Row],[Annual_Revenue]]</f>
        <v>0.68553952534798979</v>
      </c>
    </row>
    <row r="213" spans="1:15" x14ac:dyDescent="0.35">
      <c r="A213" t="s">
        <v>387</v>
      </c>
      <c r="B213" t="s">
        <v>367</v>
      </c>
      <c r="C213" t="s">
        <v>33</v>
      </c>
      <c r="D213">
        <v>2508013.5699999998</v>
      </c>
      <c r="E213">
        <v>837</v>
      </c>
      <c r="F213">
        <v>20</v>
      </c>
      <c r="G21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13">
        <v>793740.59</v>
      </c>
      <c r="I213">
        <v>3124507.22</v>
      </c>
      <c r="J213" t="s">
        <v>118</v>
      </c>
      <c r="K213" s="5" t="s">
        <v>769</v>
      </c>
      <c r="L213" s="2">
        <f>Table1[[#This Row],[Annual_Revenue]]-Table1[[#This Row],[Total_Expenses]]</f>
        <v>1714272.98</v>
      </c>
      <c r="M213">
        <v>87496.295305612846</v>
      </c>
      <c r="N213">
        <f>Table1[[#This Row],[Total_Liabilities]]/Table1[[#This Row],[Annual_Revenue]]</f>
        <v>3.4886691344980583E-2</v>
      </c>
      <c r="O213">
        <f>Table1[[#This Row],[Net_Profit]]/Table1[[#This Row],[Annual_Revenue]]</f>
        <v>0.68351822354772984</v>
      </c>
    </row>
    <row r="214" spans="1:15" x14ac:dyDescent="0.35">
      <c r="A214" t="s">
        <v>938</v>
      </c>
      <c r="B214" t="s">
        <v>369</v>
      </c>
      <c r="C214" t="s">
        <v>10</v>
      </c>
      <c r="D214">
        <v>579802.46</v>
      </c>
      <c r="E214">
        <v>804</v>
      </c>
      <c r="F214">
        <v>14</v>
      </c>
      <c r="G21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14">
        <v>221320.09</v>
      </c>
      <c r="I214">
        <v>457071.87</v>
      </c>
      <c r="J214" t="s">
        <v>45</v>
      </c>
      <c r="K214" s="5" t="s">
        <v>805</v>
      </c>
      <c r="L214" s="2">
        <f>Table1[[#This Row],[Annual_Revenue]]-Table1[[#This Row],[Total_Expenses]]</f>
        <v>358482.37</v>
      </c>
      <c r="M214">
        <v>4793.3101971944998</v>
      </c>
      <c r="N214">
        <f>Table1[[#This Row],[Total_Liabilities]]/Table1[[#This Row],[Annual_Revenue]]</f>
        <v>8.2671436012784431E-3</v>
      </c>
      <c r="O214">
        <f>Table1[[#This Row],[Net_Profit]]/Table1[[#This Row],[Annual_Revenue]]</f>
        <v>0.61828363060067049</v>
      </c>
    </row>
    <row r="215" spans="1:15" x14ac:dyDescent="0.35">
      <c r="A215" t="s">
        <v>939</v>
      </c>
      <c r="B215" t="s">
        <v>370</v>
      </c>
      <c r="C215" t="s">
        <v>41</v>
      </c>
      <c r="D215">
        <v>4808074.34</v>
      </c>
      <c r="E215">
        <v>702</v>
      </c>
      <c r="F215">
        <v>11</v>
      </c>
      <c r="G21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15">
        <v>1559333.25</v>
      </c>
      <c r="I215">
        <v>4035612.84</v>
      </c>
      <c r="J215" t="s">
        <v>69</v>
      </c>
      <c r="K215" s="5" t="s">
        <v>781</v>
      </c>
      <c r="L215" s="2">
        <f>Table1[[#This Row],[Annual_Revenue]]-Table1[[#This Row],[Total_Expenses]]</f>
        <v>3248741.09</v>
      </c>
      <c r="M215">
        <v>70675.898927129951</v>
      </c>
      <c r="N215">
        <f>Table1[[#This Row],[Total_Liabilities]]/Table1[[#This Row],[Annual_Revenue]]</f>
        <v>1.4699418921033146E-2</v>
      </c>
      <c r="O215">
        <f>Table1[[#This Row],[Net_Profit]]/Table1[[#This Row],[Annual_Revenue]]</f>
        <v>0.67568445499534435</v>
      </c>
    </row>
    <row r="216" spans="1:15" x14ac:dyDescent="0.35">
      <c r="A216" t="s">
        <v>940</v>
      </c>
      <c r="B216" t="s">
        <v>371</v>
      </c>
      <c r="C216" t="s">
        <v>13</v>
      </c>
      <c r="D216">
        <v>2514857.2599999998</v>
      </c>
      <c r="E216">
        <v>782</v>
      </c>
      <c r="F216">
        <v>13</v>
      </c>
      <c r="G216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16">
        <v>837707.06</v>
      </c>
      <c r="I216">
        <v>3048840.15</v>
      </c>
      <c r="J216" t="s">
        <v>131</v>
      </c>
      <c r="K216" s="5" t="s">
        <v>812</v>
      </c>
      <c r="L216" s="2">
        <f>Table1[[#This Row],[Annual_Revenue]]-Table1[[#This Row],[Total_Expenses]]</f>
        <v>1677150.1999999997</v>
      </c>
      <c r="M216">
        <v>92669.057244171534</v>
      </c>
      <c r="N216">
        <f>Table1[[#This Row],[Total_Liabilities]]/Table1[[#This Row],[Annual_Revenue]]</f>
        <v>3.6848634997348334E-2</v>
      </c>
      <c r="O216">
        <f>Table1[[#This Row],[Net_Profit]]/Table1[[#This Row],[Annual_Revenue]]</f>
        <v>0.66689677647947299</v>
      </c>
    </row>
    <row r="217" spans="1:15" x14ac:dyDescent="0.35">
      <c r="A217" t="s">
        <v>941</v>
      </c>
      <c r="B217" t="s">
        <v>373</v>
      </c>
      <c r="C217" t="s">
        <v>10</v>
      </c>
      <c r="D217">
        <v>4823405.1399999997</v>
      </c>
      <c r="E217">
        <v>797</v>
      </c>
      <c r="F217">
        <v>2</v>
      </c>
      <c r="G217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217">
        <v>1724808.67</v>
      </c>
      <c r="I217">
        <v>4037996.18</v>
      </c>
      <c r="J217" t="s">
        <v>59</v>
      </c>
      <c r="K217" s="5" t="s">
        <v>803</v>
      </c>
      <c r="L217" s="2">
        <f>Table1[[#This Row],[Annual_Revenue]]-Table1[[#This Row],[Total_Expenses]]</f>
        <v>3098596.4699999997</v>
      </c>
      <c r="M217">
        <v>109335.1231376098</v>
      </c>
      <c r="N217">
        <f>Table1[[#This Row],[Total_Liabilities]]/Table1[[#This Row],[Annual_Revenue]]</f>
        <v>2.2667621724516761E-2</v>
      </c>
      <c r="O217">
        <f>Table1[[#This Row],[Net_Profit]]/Table1[[#This Row],[Annual_Revenue]]</f>
        <v>0.64240850189084464</v>
      </c>
    </row>
    <row r="218" spans="1:15" x14ac:dyDescent="0.35">
      <c r="A218" t="s">
        <v>942</v>
      </c>
      <c r="B218" t="s">
        <v>375</v>
      </c>
      <c r="C218" t="s">
        <v>36</v>
      </c>
      <c r="D218">
        <v>3140056.86</v>
      </c>
      <c r="E218">
        <v>767</v>
      </c>
      <c r="F218">
        <v>7</v>
      </c>
      <c r="G218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218">
        <v>1006649.53</v>
      </c>
      <c r="I218">
        <v>2821578.31</v>
      </c>
      <c r="J218" t="s">
        <v>17</v>
      </c>
      <c r="K218" s="5" t="s">
        <v>788</v>
      </c>
      <c r="L218" s="2">
        <f>Table1[[#This Row],[Annual_Revenue]]-Table1[[#This Row],[Total_Expenses]]</f>
        <v>2133407.33</v>
      </c>
      <c r="M218">
        <v>98199.560327443964</v>
      </c>
      <c r="N218">
        <f>Table1[[#This Row],[Total_Liabilities]]/Table1[[#This Row],[Annual_Revenue]]</f>
        <v>3.1273179023721238E-2</v>
      </c>
      <c r="O218">
        <f>Table1[[#This Row],[Net_Profit]]/Table1[[#This Row],[Annual_Revenue]]</f>
        <v>0.67941678291774632</v>
      </c>
    </row>
    <row r="219" spans="1:15" x14ac:dyDescent="0.35">
      <c r="A219" t="s">
        <v>725</v>
      </c>
      <c r="B219" t="s">
        <v>376</v>
      </c>
      <c r="C219" t="s">
        <v>13</v>
      </c>
      <c r="D219">
        <v>3577973.67</v>
      </c>
      <c r="E219">
        <v>722</v>
      </c>
      <c r="F219">
        <v>9</v>
      </c>
      <c r="G219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219">
        <v>1382412.71</v>
      </c>
      <c r="I219">
        <v>4061687.74</v>
      </c>
      <c r="J219" t="s">
        <v>77</v>
      </c>
      <c r="K219" s="5" t="s">
        <v>784</v>
      </c>
      <c r="L219" s="2">
        <f>Table1[[#This Row],[Annual_Revenue]]-Table1[[#This Row],[Total_Expenses]]</f>
        <v>2195560.96</v>
      </c>
      <c r="M219">
        <v>170275.03896045135</v>
      </c>
      <c r="N219">
        <f>Table1[[#This Row],[Total_Liabilities]]/Table1[[#This Row],[Annual_Revenue]]</f>
        <v>4.7589796534319204E-2</v>
      </c>
      <c r="O219">
        <f>Table1[[#This Row],[Net_Profit]]/Table1[[#This Row],[Annual_Revenue]]</f>
        <v>0.61363250892788157</v>
      </c>
    </row>
    <row r="220" spans="1:15" x14ac:dyDescent="0.35">
      <c r="A220" t="s">
        <v>943</v>
      </c>
      <c r="B220" t="s">
        <v>377</v>
      </c>
      <c r="C220" t="s">
        <v>55</v>
      </c>
      <c r="D220">
        <v>545157.46</v>
      </c>
      <c r="E220">
        <v>741</v>
      </c>
      <c r="F220">
        <v>14</v>
      </c>
      <c r="G22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20">
        <v>168606.72</v>
      </c>
      <c r="I220">
        <v>382635.79</v>
      </c>
      <c r="J220" t="s">
        <v>14</v>
      </c>
      <c r="K220" s="5" t="s">
        <v>783</v>
      </c>
      <c r="L220" s="2">
        <f>Table1[[#This Row],[Annual_Revenue]]-Table1[[#This Row],[Total_Expenses]]</f>
        <v>376550.74</v>
      </c>
      <c r="M220">
        <v>35535.601374091741</v>
      </c>
      <c r="N220">
        <f>Table1[[#This Row],[Total_Liabilities]]/Table1[[#This Row],[Annual_Revenue]]</f>
        <v>6.5184105476776819E-2</v>
      </c>
      <c r="O220">
        <f>Table1[[#This Row],[Net_Profit]]/Table1[[#This Row],[Annual_Revenue]]</f>
        <v>0.69071922816574871</v>
      </c>
    </row>
    <row r="221" spans="1:15" x14ac:dyDescent="0.35">
      <c r="A221" t="s">
        <v>944</v>
      </c>
      <c r="B221" t="s">
        <v>378</v>
      </c>
      <c r="C221" t="s">
        <v>20</v>
      </c>
      <c r="D221">
        <v>4259241.79</v>
      </c>
      <c r="E221">
        <v>685</v>
      </c>
      <c r="F221">
        <v>10</v>
      </c>
      <c r="G221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221">
        <v>1561666.58</v>
      </c>
      <c r="I221">
        <v>3278667.35</v>
      </c>
      <c r="J221" t="s">
        <v>122</v>
      </c>
      <c r="K221" s="5" t="s">
        <v>802</v>
      </c>
      <c r="L221" s="2">
        <f>Table1[[#This Row],[Annual_Revenue]]-Table1[[#This Row],[Total_Expenses]]</f>
        <v>2697575.21</v>
      </c>
      <c r="M221">
        <v>0</v>
      </c>
      <c r="N221">
        <f>Table1[[#This Row],[Total_Liabilities]]/Table1[[#This Row],[Annual_Revenue]]</f>
        <v>0</v>
      </c>
      <c r="O221">
        <f>Table1[[#This Row],[Net_Profit]]/Table1[[#This Row],[Annual_Revenue]]</f>
        <v>0.63334634261277756</v>
      </c>
    </row>
    <row r="222" spans="1:15" x14ac:dyDescent="0.35">
      <c r="A222" t="s">
        <v>945</v>
      </c>
      <c r="B222" t="s">
        <v>380</v>
      </c>
      <c r="C222" t="s">
        <v>33</v>
      </c>
      <c r="D222">
        <v>3763743.24</v>
      </c>
      <c r="E222">
        <v>744</v>
      </c>
      <c r="F222">
        <v>11</v>
      </c>
      <c r="G22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22">
        <v>1473315.02</v>
      </c>
      <c r="I222">
        <v>4186241.32</v>
      </c>
      <c r="J222" t="s">
        <v>115</v>
      </c>
      <c r="K222" s="5" t="s">
        <v>786</v>
      </c>
      <c r="L222" s="2">
        <f>Table1[[#This Row],[Annual_Revenue]]-Table1[[#This Row],[Total_Expenses]]</f>
        <v>2290428.2200000002</v>
      </c>
      <c r="M222">
        <v>223612.74915426306</v>
      </c>
      <c r="N222">
        <f>Table1[[#This Row],[Total_Liabilities]]/Table1[[#This Row],[Annual_Revenue]]</f>
        <v>5.941232833785523E-2</v>
      </c>
      <c r="O222">
        <f>Table1[[#This Row],[Net_Profit]]/Table1[[#This Row],[Annual_Revenue]]</f>
        <v>0.60855060346783918</v>
      </c>
    </row>
    <row r="223" spans="1:15" x14ac:dyDescent="0.35">
      <c r="A223" t="s">
        <v>946</v>
      </c>
      <c r="B223" t="s">
        <v>382</v>
      </c>
      <c r="C223" t="s">
        <v>44</v>
      </c>
      <c r="D223">
        <v>1602689.71</v>
      </c>
      <c r="E223">
        <v>823</v>
      </c>
      <c r="F223">
        <v>20</v>
      </c>
      <c r="G22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23">
        <v>490624.38</v>
      </c>
      <c r="I223">
        <v>1414654.51</v>
      </c>
      <c r="J223" t="s">
        <v>53</v>
      </c>
      <c r="K223" s="5" t="s">
        <v>776</v>
      </c>
      <c r="L223" s="2">
        <f>Table1[[#This Row],[Annual_Revenue]]-Table1[[#This Row],[Total_Expenses]]</f>
        <v>1112065.33</v>
      </c>
      <c r="M223">
        <v>17450.073252483482</v>
      </c>
      <c r="N223">
        <f>Table1[[#This Row],[Total_Liabilities]]/Table1[[#This Row],[Annual_Revenue]]</f>
        <v>1.0887992319164189E-2</v>
      </c>
      <c r="O223">
        <f>Table1[[#This Row],[Net_Profit]]/Table1[[#This Row],[Annual_Revenue]]</f>
        <v>0.69387438071215923</v>
      </c>
    </row>
    <row r="224" spans="1:15" x14ac:dyDescent="0.35">
      <c r="A224" t="s">
        <v>947</v>
      </c>
      <c r="B224" t="s">
        <v>383</v>
      </c>
      <c r="C224" t="s">
        <v>44</v>
      </c>
      <c r="D224">
        <v>4026163.77</v>
      </c>
      <c r="E224">
        <v>836</v>
      </c>
      <c r="F224">
        <v>19</v>
      </c>
      <c r="G22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24">
        <v>1561481.13</v>
      </c>
      <c r="I224">
        <v>4532005</v>
      </c>
      <c r="J224" t="s">
        <v>77</v>
      </c>
      <c r="K224" s="5" t="s">
        <v>784</v>
      </c>
      <c r="L224" s="2">
        <f>Table1[[#This Row],[Annual_Revenue]]-Table1[[#This Row],[Total_Expenses]]</f>
        <v>2464682.64</v>
      </c>
      <c r="M224">
        <v>115664.32879692377</v>
      </c>
      <c r="N224">
        <f>Table1[[#This Row],[Total_Liabilities]]/Table1[[#This Row],[Annual_Revenue]]</f>
        <v>2.8728172872342889E-2</v>
      </c>
      <c r="O224">
        <f>Table1[[#This Row],[Net_Profit]]/Table1[[#This Row],[Annual_Revenue]]</f>
        <v>0.61216651403129585</v>
      </c>
    </row>
    <row r="225" spans="1:15" x14ac:dyDescent="0.35">
      <c r="A225" t="s">
        <v>948</v>
      </c>
      <c r="B225" t="s">
        <v>384</v>
      </c>
      <c r="C225" t="s">
        <v>13</v>
      </c>
      <c r="D225">
        <v>2127599.7200000002</v>
      </c>
      <c r="E225">
        <v>700</v>
      </c>
      <c r="F225">
        <v>4</v>
      </c>
      <c r="G225" s="4" t="str">
        <f>IF(Table1[[#This Row],[Business_Tenure]]&gt;10, "10+ Years", IF(Table1[[#This Row],[Business_Tenure]]=1, Table1[[#This Row],[Business_Tenure]]&amp;" Year",Table1[[#This Row],[Business_Tenure]]&amp;" Years"))</f>
        <v>4 Years</v>
      </c>
      <c r="H225">
        <v>707185.13</v>
      </c>
      <c r="I225">
        <v>2628097.7200000002</v>
      </c>
      <c r="J225" t="s">
        <v>153</v>
      </c>
      <c r="K225" s="5" t="s">
        <v>806</v>
      </c>
      <c r="L225" s="2">
        <f>Table1[[#This Row],[Annual_Revenue]]-Table1[[#This Row],[Total_Expenses]]</f>
        <v>1420414.5900000003</v>
      </c>
      <c r="M225">
        <v>55825.711034746004</v>
      </c>
      <c r="N225">
        <f>Table1[[#This Row],[Total_Liabilities]]/Table1[[#This Row],[Annual_Revenue]]</f>
        <v>2.6238822326384775E-2</v>
      </c>
      <c r="O225">
        <f>Table1[[#This Row],[Net_Profit]]/Table1[[#This Row],[Annual_Revenue]]</f>
        <v>0.66761363833982845</v>
      </c>
    </row>
    <row r="226" spans="1:15" x14ac:dyDescent="0.35">
      <c r="A226" t="s">
        <v>949</v>
      </c>
      <c r="B226" t="s">
        <v>385</v>
      </c>
      <c r="C226" t="s">
        <v>20</v>
      </c>
      <c r="D226">
        <v>4775608.66</v>
      </c>
      <c r="E226">
        <v>735</v>
      </c>
      <c r="F226">
        <v>2</v>
      </c>
      <c r="G226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226">
        <v>1721883.64</v>
      </c>
      <c r="I226">
        <v>5271469.8600000003</v>
      </c>
      <c r="J226" t="s">
        <v>189</v>
      </c>
      <c r="K226" s="5" t="s">
        <v>810</v>
      </c>
      <c r="L226" s="2">
        <f>Table1[[#This Row],[Annual_Revenue]]-Table1[[#This Row],[Total_Expenses]]</f>
        <v>3053725.0200000005</v>
      </c>
      <c r="M226">
        <v>267717.52718164749</v>
      </c>
      <c r="N226">
        <f>Table1[[#This Row],[Total_Liabilities]]/Table1[[#This Row],[Annual_Revenue]]</f>
        <v>5.6059352062077773E-2</v>
      </c>
      <c r="O226">
        <f>Table1[[#This Row],[Net_Profit]]/Table1[[#This Row],[Annual_Revenue]]</f>
        <v>0.63944205595774262</v>
      </c>
    </row>
    <row r="227" spans="1:15" x14ac:dyDescent="0.35">
      <c r="A227" t="s">
        <v>224</v>
      </c>
      <c r="B227" t="s">
        <v>386</v>
      </c>
      <c r="C227" t="s">
        <v>36</v>
      </c>
      <c r="D227">
        <v>3897386.85</v>
      </c>
      <c r="E227">
        <v>813</v>
      </c>
      <c r="F227">
        <v>5</v>
      </c>
      <c r="G227" s="4" t="str">
        <f>IF(Table1[[#This Row],[Business_Tenure]]&gt;10, "10+ Years", IF(Table1[[#This Row],[Business_Tenure]]=1, Table1[[#This Row],[Business_Tenure]]&amp;" Year",Table1[[#This Row],[Business_Tenure]]&amp;" Years"))</f>
        <v>5 Years</v>
      </c>
      <c r="H227">
        <v>1191150.23</v>
      </c>
      <c r="I227">
        <v>5668323.0700000003</v>
      </c>
      <c r="J227" t="s">
        <v>344</v>
      </c>
      <c r="K227" s="5" t="s">
        <v>773</v>
      </c>
      <c r="L227" s="2">
        <f>Table1[[#This Row],[Annual_Revenue]]-Table1[[#This Row],[Total_Expenses]]</f>
        <v>2706236.62</v>
      </c>
      <c r="M227">
        <v>51731.682701051082</v>
      </c>
      <c r="N227">
        <f>Table1[[#This Row],[Total_Liabilities]]/Table1[[#This Row],[Annual_Revenue]]</f>
        <v>1.3273427733008099E-2</v>
      </c>
      <c r="O227">
        <f>Table1[[#This Row],[Net_Profit]]/Table1[[#This Row],[Annual_Revenue]]</f>
        <v>0.69437208164234454</v>
      </c>
    </row>
    <row r="228" spans="1:15" x14ac:dyDescent="0.35">
      <c r="A228" t="s">
        <v>101</v>
      </c>
      <c r="B228" t="s">
        <v>388</v>
      </c>
      <c r="C228" t="s">
        <v>13</v>
      </c>
      <c r="D228">
        <v>4437473.97</v>
      </c>
      <c r="E228">
        <v>690</v>
      </c>
      <c r="F228">
        <v>19</v>
      </c>
      <c r="G22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28">
        <v>1736511.24</v>
      </c>
      <c r="I228">
        <v>6396359.4699999997</v>
      </c>
      <c r="J228" t="s">
        <v>71</v>
      </c>
      <c r="K228" s="5" t="s">
        <v>785</v>
      </c>
      <c r="L228" s="2">
        <f>Table1[[#This Row],[Annual_Revenue]]-Table1[[#This Row],[Total_Expenses]]</f>
        <v>2700962.7299999995</v>
      </c>
      <c r="M228">
        <v>67205.344888018197</v>
      </c>
      <c r="N228">
        <f>Table1[[#This Row],[Total_Liabilities]]/Table1[[#This Row],[Annual_Revenue]]</f>
        <v>1.5144955292665796E-2</v>
      </c>
      <c r="O228">
        <f>Table1[[#This Row],[Net_Profit]]/Table1[[#This Row],[Annual_Revenue]]</f>
        <v>0.60867122787877437</v>
      </c>
    </row>
    <row r="229" spans="1:15" x14ac:dyDescent="0.35">
      <c r="A229" t="s">
        <v>571</v>
      </c>
      <c r="B229" t="s">
        <v>389</v>
      </c>
      <c r="C229" t="s">
        <v>20</v>
      </c>
      <c r="D229">
        <v>3840861.94</v>
      </c>
      <c r="E229">
        <v>758</v>
      </c>
      <c r="F229">
        <v>6</v>
      </c>
      <c r="G229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229">
        <v>1158867.6599999999</v>
      </c>
      <c r="I229">
        <v>3122671.24</v>
      </c>
      <c r="J229" t="s">
        <v>14</v>
      </c>
      <c r="K229" s="5" t="s">
        <v>783</v>
      </c>
      <c r="L229" s="2">
        <f>Table1[[#This Row],[Annual_Revenue]]-Table1[[#This Row],[Total_Expenses]]</f>
        <v>2681994.2800000003</v>
      </c>
      <c r="M229">
        <v>0</v>
      </c>
      <c r="N229">
        <f>Table1[[#This Row],[Total_Liabilities]]/Table1[[#This Row],[Annual_Revenue]]</f>
        <v>0</v>
      </c>
      <c r="O229">
        <f>Table1[[#This Row],[Net_Profit]]/Table1[[#This Row],[Annual_Revenue]]</f>
        <v>0.69827927217816121</v>
      </c>
    </row>
    <row r="230" spans="1:15" x14ac:dyDescent="0.35">
      <c r="A230" t="s">
        <v>950</v>
      </c>
      <c r="B230" t="s">
        <v>390</v>
      </c>
      <c r="C230" t="s">
        <v>33</v>
      </c>
      <c r="D230">
        <v>523395.59</v>
      </c>
      <c r="E230">
        <v>821</v>
      </c>
      <c r="F230">
        <v>10</v>
      </c>
      <c r="G230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230">
        <v>174227.06</v>
      </c>
      <c r="I230">
        <v>378987.36</v>
      </c>
      <c r="J230" t="s">
        <v>189</v>
      </c>
      <c r="K230" s="5" t="s">
        <v>810</v>
      </c>
      <c r="L230" s="2">
        <f>Table1[[#This Row],[Annual_Revenue]]-Table1[[#This Row],[Total_Expenses]]</f>
        <v>349168.53</v>
      </c>
      <c r="M230">
        <v>0</v>
      </c>
      <c r="N230">
        <f>Table1[[#This Row],[Total_Liabilities]]/Table1[[#This Row],[Annual_Revenue]]</f>
        <v>0</v>
      </c>
      <c r="O230">
        <f>Table1[[#This Row],[Net_Profit]]/Table1[[#This Row],[Annual_Revenue]]</f>
        <v>0.66712165075750829</v>
      </c>
    </row>
    <row r="231" spans="1:15" x14ac:dyDescent="0.35">
      <c r="A231" t="s">
        <v>589</v>
      </c>
      <c r="B231" t="s">
        <v>391</v>
      </c>
      <c r="C231" t="s">
        <v>20</v>
      </c>
      <c r="D231">
        <v>4781474.3899999997</v>
      </c>
      <c r="E231">
        <v>817</v>
      </c>
      <c r="F231">
        <v>16</v>
      </c>
      <c r="G23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31">
        <v>1603962.48</v>
      </c>
      <c r="I231">
        <v>5464502.9500000002</v>
      </c>
      <c r="J231" t="s">
        <v>45</v>
      </c>
      <c r="K231" s="5" t="s">
        <v>805</v>
      </c>
      <c r="L231" s="2">
        <f>Table1[[#This Row],[Annual_Revenue]]-Table1[[#This Row],[Total_Expenses]]</f>
        <v>3177511.9099999997</v>
      </c>
      <c r="M231">
        <v>269985.17117375624</v>
      </c>
      <c r="N231">
        <f>Table1[[#This Row],[Total_Liabilities]]/Table1[[#This Row],[Annual_Revenue]]</f>
        <v>5.646483681652769E-2</v>
      </c>
      <c r="O231">
        <f>Table1[[#This Row],[Net_Profit]]/Table1[[#This Row],[Annual_Revenue]]</f>
        <v>0.66454646638816361</v>
      </c>
    </row>
    <row r="232" spans="1:15" x14ac:dyDescent="0.35">
      <c r="A232" t="s">
        <v>236</v>
      </c>
      <c r="B232" t="s">
        <v>392</v>
      </c>
      <c r="C232" t="s">
        <v>20</v>
      </c>
      <c r="D232">
        <v>4240359.9400000004</v>
      </c>
      <c r="E232">
        <v>666</v>
      </c>
      <c r="F232">
        <v>14</v>
      </c>
      <c r="G23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32">
        <v>1494686.87</v>
      </c>
      <c r="I232">
        <v>3923823.03</v>
      </c>
      <c r="J232" t="s">
        <v>14</v>
      </c>
      <c r="K232" s="5" t="s">
        <v>783</v>
      </c>
      <c r="L232" s="2">
        <f>Table1[[#This Row],[Annual_Revenue]]-Table1[[#This Row],[Total_Expenses]]</f>
        <v>2745673.0700000003</v>
      </c>
      <c r="M232">
        <v>243015.06553913097</v>
      </c>
      <c r="N232">
        <f>Table1[[#This Row],[Total_Liabilities]]/Table1[[#This Row],[Annual_Revenue]]</f>
        <v>5.7310008814754287E-2</v>
      </c>
      <c r="O232">
        <f>Table1[[#This Row],[Net_Profit]]/Table1[[#This Row],[Annual_Revenue]]</f>
        <v>0.64750943524855586</v>
      </c>
    </row>
    <row r="233" spans="1:15" x14ac:dyDescent="0.35">
      <c r="A233" t="s">
        <v>702</v>
      </c>
      <c r="B233" t="s">
        <v>394</v>
      </c>
      <c r="C233" t="s">
        <v>41</v>
      </c>
      <c r="D233">
        <v>4547348.67</v>
      </c>
      <c r="E233">
        <v>745</v>
      </c>
      <c r="F233">
        <v>6</v>
      </c>
      <c r="G233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233">
        <v>1811043.07</v>
      </c>
      <c r="I233">
        <v>5601690.79</v>
      </c>
      <c r="J233" t="s">
        <v>95</v>
      </c>
      <c r="K233" s="5" t="s">
        <v>792</v>
      </c>
      <c r="L233" s="2">
        <f>Table1[[#This Row],[Annual_Revenue]]-Table1[[#This Row],[Total_Expenses]]</f>
        <v>2736305.5999999996</v>
      </c>
      <c r="M233">
        <v>72941.707520735727</v>
      </c>
      <c r="N233">
        <f>Table1[[#This Row],[Total_Liabilities]]/Table1[[#This Row],[Annual_Revenue]]</f>
        <v>1.6040491463069562E-2</v>
      </c>
      <c r="O233">
        <f>Table1[[#This Row],[Net_Profit]]/Table1[[#This Row],[Annual_Revenue]]</f>
        <v>0.60173648395428625</v>
      </c>
    </row>
    <row r="234" spans="1:15" x14ac:dyDescent="0.35">
      <c r="A234" t="s">
        <v>951</v>
      </c>
      <c r="B234" t="s">
        <v>395</v>
      </c>
      <c r="C234" t="s">
        <v>41</v>
      </c>
      <c r="D234">
        <v>3966153.6</v>
      </c>
      <c r="E234">
        <v>736</v>
      </c>
      <c r="F234">
        <v>5</v>
      </c>
      <c r="G234" s="4" t="str">
        <f>IF(Table1[[#This Row],[Business_Tenure]]&gt;10, "10+ Years", IF(Table1[[#This Row],[Business_Tenure]]=1, Table1[[#This Row],[Business_Tenure]]&amp;" Year",Table1[[#This Row],[Business_Tenure]]&amp;" Years"))</f>
        <v>5 Years</v>
      </c>
      <c r="H234">
        <v>1233425.1599999999</v>
      </c>
      <c r="I234">
        <v>4204484.9800000004</v>
      </c>
      <c r="J234" t="s">
        <v>108</v>
      </c>
      <c r="K234" s="5" t="s">
        <v>793</v>
      </c>
      <c r="L234" s="2">
        <f>Table1[[#This Row],[Annual_Revenue]]-Table1[[#This Row],[Total_Expenses]]</f>
        <v>2732728.4400000004</v>
      </c>
      <c r="M234">
        <v>602049.29066146968</v>
      </c>
      <c r="N234">
        <f>Table1[[#This Row],[Total_Liabilities]]/Table1[[#This Row],[Annual_Revenue]]</f>
        <v>0.15179676618209381</v>
      </c>
      <c r="O234">
        <f>Table1[[#This Row],[Net_Profit]]/Table1[[#This Row],[Annual_Revenue]]</f>
        <v>0.68901225610626893</v>
      </c>
    </row>
    <row r="235" spans="1:15" x14ac:dyDescent="0.35">
      <c r="A235" t="s">
        <v>952</v>
      </c>
      <c r="B235" t="s">
        <v>396</v>
      </c>
      <c r="C235" t="s">
        <v>55</v>
      </c>
      <c r="D235">
        <v>845549.51</v>
      </c>
      <c r="E235">
        <v>738</v>
      </c>
      <c r="F235">
        <v>17</v>
      </c>
      <c r="G23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35">
        <v>274863.82</v>
      </c>
      <c r="I235">
        <v>673488.61</v>
      </c>
      <c r="J235" t="s">
        <v>89</v>
      </c>
      <c r="K235" s="5" t="s">
        <v>794</v>
      </c>
      <c r="L235" s="2">
        <f>Table1[[#This Row],[Annual_Revenue]]-Table1[[#This Row],[Total_Expenses]]</f>
        <v>570685.68999999994</v>
      </c>
      <c r="M235">
        <v>21781.748104189766</v>
      </c>
      <c r="N235">
        <f>Table1[[#This Row],[Total_Liabilities]]/Table1[[#This Row],[Annual_Revenue]]</f>
        <v>2.5760464463151028E-2</v>
      </c>
      <c r="O235">
        <f>Table1[[#This Row],[Net_Profit]]/Table1[[#This Row],[Annual_Revenue]]</f>
        <v>0.67492876910306521</v>
      </c>
    </row>
    <row r="236" spans="1:15" x14ac:dyDescent="0.35">
      <c r="A236" t="s">
        <v>953</v>
      </c>
      <c r="B236" t="s">
        <v>397</v>
      </c>
      <c r="C236" t="s">
        <v>44</v>
      </c>
      <c r="D236">
        <v>3842121.91</v>
      </c>
      <c r="E236">
        <v>815</v>
      </c>
      <c r="F236">
        <v>11</v>
      </c>
      <c r="G236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36">
        <v>1429453.15</v>
      </c>
      <c r="I236">
        <v>4672155.1100000003</v>
      </c>
      <c r="J236" t="s">
        <v>103</v>
      </c>
      <c r="K236" s="5" t="s">
        <v>800</v>
      </c>
      <c r="L236" s="2">
        <f>Table1[[#This Row],[Annual_Revenue]]-Table1[[#This Row],[Total_Expenses]]</f>
        <v>2412668.7600000002</v>
      </c>
      <c r="M236">
        <v>102501.829783867</v>
      </c>
      <c r="N236">
        <f>Table1[[#This Row],[Total_Liabilities]]/Table1[[#This Row],[Annual_Revenue]]</f>
        <v>2.6678442846147739E-2</v>
      </c>
      <c r="O236">
        <f>Table1[[#This Row],[Net_Profit]]/Table1[[#This Row],[Annual_Revenue]]</f>
        <v>0.62795216198644777</v>
      </c>
    </row>
    <row r="237" spans="1:15" x14ac:dyDescent="0.35">
      <c r="A237" t="s">
        <v>954</v>
      </c>
      <c r="B237" t="s">
        <v>398</v>
      </c>
      <c r="C237" t="s">
        <v>41</v>
      </c>
      <c r="D237">
        <v>3559646.48</v>
      </c>
      <c r="E237">
        <v>768</v>
      </c>
      <c r="F237">
        <v>4</v>
      </c>
      <c r="G237" s="4" t="str">
        <f>IF(Table1[[#This Row],[Business_Tenure]]&gt;10, "10+ Years", IF(Table1[[#This Row],[Business_Tenure]]=1, Table1[[#This Row],[Business_Tenure]]&amp;" Year",Table1[[#This Row],[Business_Tenure]]&amp;" Years"))</f>
        <v>4 Years</v>
      </c>
      <c r="H237">
        <v>1283925.49</v>
      </c>
      <c r="I237">
        <v>2983558.7</v>
      </c>
      <c r="J237" t="s">
        <v>103</v>
      </c>
      <c r="K237" s="5" t="s">
        <v>800</v>
      </c>
      <c r="L237" s="2">
        <f>Table1[[#This Row],[Annual_Revenue]]-Table1[[#This Row],[Total_Expenses]]</f>
        <v>2275720.9900000002</v>
      </c>
      <c r="M237">
        <v>0</v>
      </c>
      <c r="N237">
        <f>Table1[[#This Row],[Total_Liabilities]]/Table1[[#This Row],[Annual_Revenue]]</f>
        <v>0</v>
      </c>
      <c r="O237">
        <f>Table1[[#This Row],[Net_Profit]]/Table1[[#This Row],[Annual_Revenue]]</f>
        <v>0.63931095483391942</v>
      </c>
    </row>
    <row r="238" spans="1:15" x14ac:dyDescent="0.35">
      <c r="A238" t="s">
        <v>955</v>
      </c>
      <c r="B238" t="s">
        <v>399</v>
      </c>
      <c r="C238" t="s">
        <v>44</v>
      </c>
      <c r="D238">
        <v>3634518.29</v>
      </c>
      <c r="E238">
        <v>719</v>
      </c>
      <c r="F238">
        <v>9</v>
      </c>
      <c r="G238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238">
        <v>1336103.8999999999</v>
      </c>
      <c r="I238">
        <v>4967471.07</v>
      </c>
      <c r="J238" t="s">
        <v>137</v>
      </c>
      <c r="K238" s="5" t="s">
        <v>780</v>
      </c>
      <c r="L238" s="2">
        <f>Table1[[#This Row],[Annual_Revenue]]-Table1[[#This Row],[Total_Expenses]]</f>
        <v>2298414.39</v>
      </c>
      <c r="M238">
        <v>46251.42009874418</v>
      </c>
      <c r="N238">
        <f>Table1[[#This Row],[Total_Liabilities]]/Table1[[#This Row],[Annual_Revenue]]</f>
        <v>1.2725598389750896E-2</v>
      </c>
      <c r="O238">
        <f>Table1[[#This Row],[Net_Profit]]/Table1[[#This Row],[Annual_Revenue]]</f>
        <v>0.6323848737599832</v>
      </c>
    </row>
    <row r="239" spans="1:15" x14ac:dyDescent="0.35">
      <c r="A239" t="s">
        <v>956</v>
      </c>
      <c r="B239" t="s">
        <v>400</v>
      </c>
      <c r="C239" t="s">
        <v>44</v>
      </c>
      <c r="D239">
        <v>1598193.96</v>
      </c>
      <c r="E239">
        <v>844</v>
      </c>
      <c r="F239">
        <v>15</v>
      </c>
      <c r="G239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39">
        <v>560933.93999999994</v>
      </c>
      <c r="I239">
        <v>2184175.31</v>
      </c>
      <c r="J239" t="s">
        <v>89</v>
      </c>
      <c r="K239" s="5" t="s">
        <v>794</v>
      </c>
      <c r="L239" s="2">
        <f>Table1[[#This Row],[Annual_Revenue]]-Table1[[#This Row],[Total_Expenses]]</f>
        <v>1037260.02</v>
      </c>
      <c r="M239">
        <v>76003.614788986684</v>
      </c>
      <c r="N239">
        <f>Table1[[#This Row],[Total_Liabilities]]/Table1[[#This Row],[Annual_Revenue]]</f>
        <v>4.7555939198385334E-2</v>
      </c>
      <c r="O239">
        <f>Table1[[#This Row],[Net_Profit]]/Table1[[#This Row],[Annual_Revenue]]</f>
        <v>0.64902011017486261</v>
      </c>
    </row>
    <row r="240" spans="1:15" x14ac:dyDescent="0.35">
      <c r="A240" t="s">
        <v>957</v>
      </c>
      <c r="B240" t="s">
        <v>401</v>
      </c>
      <c r="C240" t="s">
        <v>41</v>
      </c>
      <c r="D240">
        <v>3924154.55</v>
      </c>
      <c r="E240">
        <v>839</v>
      </c>
      <c r="F240">
        <v>4</v>
      </c>
      <c r="G240" s="4" t="str">
        <f>IF(Table1[[#This Row],[Business_Tenure]]&gt;10, "10+ Years", IF(Table1[[#This Row],[Business_Tenure]]=1, Table1[[#This Row],[Business_Tenure]]&amp;" Year",Table1[[#This Row],[Business_Tenure]]&amp;" Years"))</f>
        <v>4 Years</v>
      </c>
      <c r="H240">
        <v>1386123.39</v>
      </c>
      <c r="I240">
        <v>5314363.32</v>
      </c>
      <c r="J240" t="s">
        <v>56</v>
      </c>
      <c r="K240" s="5" t="s">
        <v>813</v>
      </c>
      <c r="L240" s="2">
        <f>Table1[[#This Row],[Annual_Revenue]]-Table1[[#This Row],[Total_Expenses]]</f>
        <v>2538031.16</v>
      </c>
      <c r="M240">
        <v>207127.00085029239</v>
      </c>
      <c r="N240">
        <f>Table1[[#This Row],[Total_Liabilities]]/Table1[[#This Row],[Annual_Revenue]]</f>
        <v>5.2782579842654873E-2</v>
      </c>
      <c r="O240">
        <f>Table1[[#This Row],[Net_Profit]]/Table1[[#This Row],[Annual_Revenue]]</f>
        <v>0.64677145807114056</v>
      </c>
    </row>
    <row r="241" spans="1:15" x14ac:dyDescent="0.35">
      <c r="A241" t="s">
        <v>958</v>
      </c>
      <c r="B241" t="s">
        <v>403</v>
      </c>
      <c r="C241" t="s">
        <v>44</v>
      </c>
      <c r="D241">
        <v>756525.25</v>
      </c>
      <c r="E241">
        <v>786</v>
      </c>
      <c r="F241">
        <v>9</v>
      </c>
      <c r="G241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241">
        <v>231586.9</v>
      </c>
      <c r="I241">
        <v>704550.7</v>
      </c>
      <c r="J241" t="s">
        <v>115</v>
      </c>
      <c r="K241" s="5" t="s">
        <v>786</v>
      </c>
      <c r="L241" s="2">
        <f>Table1[[#This Row],[Annual_Revenue]]-Table1[[#This Row],[Total_Expenses]]</f>
        <v>524938.35</v>
      </c>
      <c r="M241">
        <v>42695.779290294311</v>
      </c>
      <c r="N241">
        <f>Table1[[#This Row],[Total_Liabilities]]/Table1[[#This Row],[Annual_Revenue]]</f>
        <v>5.6436687724956053E-2</v>
      </c>
      <c r="O241">
        <f>Table1[[#This Row],[Net_Profit]]/Table1[[#This Row],[Annual_Revenue]]</f>
        <v>0.69388080569683563</v>
      </c>
    </row>
    <row r="242" spans="1:15" x14ac:dyDescent="0.35">
      <c r="A242" t="s">
        <v>959</v>
      </c>
      <c r="B242" t="s">
        <v>405</v>
      </c>
      <c r="C242" t="s">
        <v>44</v>
      </c>
      <c r="D242">
        <v>2382899.52</v>
      </c>
      <c r="E242">
        <v>709</v>
      </c>
      <c r="F242">
        <v>8</v>
      </c>
      <c r="G242" s="4" t="str">
        <f>IF(Table1[[#This Row],[Business_Tenure]]&gt;10, "10+ Years", IF(Table1[[#This Row],[Business_Tenure]]=1, Table1[[#This Row],[Business_Tenure]]&amp;" Year",Table1[[#This Row],[Business_Tenure]]&amp;" Years"))</f>
        <v>8 Years</v>
      </c>
      <c r="H242">
        <v>902710.06</v>
      </c>
      <c r="I242">
        <v>2623906.2799999998</v>
      </c>
      <c r="J242" t="s">
        <v>69</v>
      </c>
      <c r="K242" s="5" t="s">
        <v>781</v>
      </c>
      <c r="L242" s="2">
        <f>Table1[[#This Row],[Annual_Revenue]]-Table1[[#This Row],[Total_Expenses]]</f>
        <v>1480189.46</v>
      </c>
      <c r="M242">
        <v>26853.010813659163</v>
      </c>
      <c r="N242">
        <f>Table1[[#This Row],[Total_Liabilities]]/Table1[[#This Row],[Annual_Revenue]]</f>
        <v>1.126904873171453E-2</v>
      </c>
      <c r="O242">
        <f>Table1[[#This Row],[Net_Profit]]/Table1[[#This Row],[Annual_Revenue]]</f>
        <v>0.62117158007568862</v>
      </c>
    </row>
    <row r="243" spans="1:15" x14ac:dyDescent="0.35">
      <c r="A243" t="s">
        <v>960</v>
      </c>
      <c r="B243" t="s">
        <v>407</v>
      </c>
      <c r="C243" t="s">
        <v>20</v>
      </c>
      <c r="D243">
        <v>1608786.26</v>
      </c>
      <c r="E243">
        <v>828</v>
      </c>
      <c r="F243">
        <v>6</v>
      </c>
      <c r="G243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243">
        <v>515074.13</v>
      </c>
      <c r="I243">
        <v>1802082.29</v>
      </c>
      <c r="J243" t="s">
        <v>53</v>
      </c>
      <c r="K243" s="5" t="s">
        <v>776</v>
      </c>
      <c r="L243" s="2">
        <f>Table1[[#This Row],[Annual_Revenue]]-Table1[[#This Row],[Total_Expenses]]</f>
        <v>1093712.1299999999</v>
      </c>
      <c r="M243">
        <v>68416.842900858624</v>
      </c>
      <c r="N243">
        <f>Table1[[#This Row],[Total_Liabilities]]/Table1[[#This Row],[Annual_Revenue]]</f>
        <v>4.2526993549073834E-2</v>
      </c>
      <c r="O243">
        <f>Table1[[#This Row],[Net_Profit]]/Table1[[#This Row],[Annual_Revenue]]</f>
        <v>0.67983681685595687</v>
      </c>
    </row>
    <row r="244" spans="1:15" x14ac:dyDescent="0.35">
      <c r="A244" t="s">
        <v>961</v>
      </c>
      <c r="B244" t="s">
        <v>409</v>
      </c>
      <c r="C244" t="s">
        <v>44</v>
      </c>
      <c r="D244">
        <v>3563417.84</v>
      </c>
      <c r="E244">
        <v>751</v>
      </c>
      <c r="F244">
        <v>1</v>
      </c>
      <c r="G244" s="4" t="str">
        <f>IF(Table1[[#This Row],[Business_Tenure]]&gt;10, "10+ Years", IF(Table1[[#This Row],[Business_Tenure]]=1, Table1[[#This Row],[Business_Tenure]]&amp;" Year",Table1[[#This Row],[Business_Tenure]]&amp;" Years"))</f>
        <v>1 Year</v>
      </c>
      <c r="H244">
        <v>1297336.3700000001</v>
      </c>
      <c r="I244">
        <v>3962724.19</v>
      </c>
      <c r="J244" t="s">
        <v>125</v>
      </c>
      <c r="K244" s="5" t="s">
        <v>775</v>
      </c>
      <c r="L244" s="2">
        <f>Table1[[#This Row],[Annual_Revenue]]-Table1[[#This Row],[Total_Expenses]]</f>
        <v>2266081.4699999997</v>
      </c>
      <c r="M244">
        <v>160493.31661035647</v>
      </c>
      <c r="N244">
        <f>Table1[[#This Row],[Total_Liabilities]]/Table1[[#This Row],[Annual_Revenue]]</f>
        <v>4.5039151684315659E-2</v>
      </c>
      <c r="O244">
        <f>Table1[[#This Row],[Net_Profit]]/Table1[[#This Row],[Annual_Revenue]]</f>
        <v>0.6359292038567107</v>
      </c>
    </row>
    <row r="245" spans="1:15" x14ac:dyDescent="0.35">
      <c r="A245" t="s">
        <v>643</v>
      </c>
      <c r="B245" t="s">
        <v>411</v>
      </c>
      <c r="C245" t="s">
        <v>41</v>
      </c>
      <c r="D245">
        <v>1400640.9</v>
      </c>
      <c r="E245">
        <v>842</v>
      </c>
      <c r="F245">
        <v>14</v>
      </c>
      <c r="G24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45">
        <v>436290.6</v>
      </c>
      <c r="I245">
        <v>1552445.09</v>
      </c>
      <c r="J245" t="s">
        <v>137</v>
      </c>
      <c r="K245" s="5" t="s">
        <v>780</v>
      </c>
      <c r="L245" s="2">
        <f>Table1[[#This Row],[Annual_Revenue]]-Table1[[#This Row],[Total_Expenses]]</f>
        <v>964350.29999999993</v>
      </c>
      <c r="M245">
        <v>21908.33712665625</v>
      </c>
      <c r="N245">
        <f>Table1[[#This Row],[Total_Liabilities]]/Table1[[#This Row],[Annual_Revenue]]</f>
        <v>1.5641651708625852E-2</v>
      </c>
      <c r="O245">
        <f>Table1[[#This Row],[Net_Profit]]/Table1[[#This Row],[Annual_Revenue]]</f>
        <v>0.68850645443810754</v>
      </c>
    </row>
    <row r="246" spans="1:15" x14ac:dyDescent="0.35">
      <c r="A246" t="s">
        <v>962</v>
      </c>
      <c r="B246" t="s">
        <v>412</v>
      </c>
      <c r="C246" t="s">
        <v>13</v>
      </c>
      <c r="D246">
        <v>4325350.79</v>
      </c>
      <c r="E246">
        <v>736</v>
      </c>
      <c r="F246">
        <v>5</v>
      </c>
      <c r="G246" s="4" t="str">
        <f>IF(Table1[[#This Row],[Business_Tenure]]&gt;10, "10+ Years", IF(Table1[[#This Row],[Business_Tenure]]=1, Table1[[#This Row],[Business_Tenure]]&amp;" Year",Table1[[#This Row],[Business_Tenure]]&amp;" Years"))</f>
        <v>5 Years</v>
      </c>
      <c r="H246">
        <v>1523649.99</v>
      </c>
      <c r="I246">
        <v>3569247.43</v>
      </c>
      <c r="J246" t="s">
        <v>137</v>
      </c>
      <c r="K246" s="5" t="s">
        <v>780</v>
      </c>
      <c r="L246" s="2">
        <f>Table1[[#This Row],[Annual_Revenue]]-Table1[[#This Row],[Total_Expenses]]</f>
        <v>2801700.8</v>
      </c>
      <c r="M246">
        <v>474999.63242599083</v>
      </c>
      <c r="N246">
        <f>Table1[[#This Row],[Total_Liabilities]]/Table1[[#This Row],[Annual_Revenue]]</f>
        <v>0.10981759757478325</v>
      </c>
      <c r="O246">
        <f>Table1[[#This Row],[Net_Profit]]/Table1[[#This Row],[Annual_Revenue]]</f>
        <v>0.64773955594015531</v>
      </c>
    </row>
    <row r="247" spans="1:15" x14ac:dyDescent="0.35">
      <c r="A247" t="s">
        <v>307</v>
      </c>
      <c r="B247" t="s">
        <v>413</v>
      </c>
      <c r="C247" t="s">
        <v>20</v>
      </c>
      <c r="D247">
        <v>1816690.2</v>
      </c>
      <c r="E247">
        <v>761</v>
      </c>
      <c r="F247">
        <v>14</v>
      </c>
      <c r="G247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47">
        <v>608233.36</v>
      </c>
      <c r="I247">
        <v>2108857.2999999998</v>
      </c>
      <c r="J247" t="s">
        <v>153</v>
      </c>
      <c r="K247" s="5" t="s">
        <v>806</v>
      </c>
      <c r="L247" s="2">
        <f>Table1[[#This Row],[Annual_Revenue]]-Table1[[#This Row],[Total_Expenses]]</f>
        <v>1208456.8399999999</v>
      </c>
      <c r="M247">
        <v>111565.5595663953</v>
      </c>
      <c r="N247">
        <f>Table1[[#This Row],[Total_Liabilities]]/Table1[[#This Row],[Annual_Revenue]]</f>
        <v>6.1411439092034129E-2</v>
      </c>
      <c r="O247">
        <f>Table1[[#This Row],[Net_Profit]]/Table1[[#This Row],[Annual_Revenue]]</f>
        <v>0.66519698295284457</v>
      </c>
    </row>
    <row r="248" spans="1:15" x14ac:dyDescent="0.35">
      <c r="A248" t="s">
        <v>963</v>
      </c>
      <c r="B248" t="s">
        <v>414</v>
      </c>
      <c r="C248" t="s">
        <v>20</v>
      </c>
      <c r="D248">
        <v>733812.81</v>
      </c>
      <c r="E248">
        <v>786</v>
      </c>
      <c r="F248">
        <v>6</v>
      </c>
      <c r="G248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248">
        <v>251252.21</v>
      </c>
      <c r="I248">
        <v>713358.01</v>
      </c>
      <c r="J248" t="s">
        <v>223</v>
      </c>
      <c r="K248" s="5" t="s">
        <v>804</v>
      </c>
      <c r="L248" s="2">
        <f>Table1[[#This Row],[Annual_Revenue]]-Table1[[#This Row],[Total_Expenses]]</f>
        <v>482560.60000000009</v>
      </c>
      <c r="M248">
        <v>51467.09421530625</v>
      </c>
      <c r="N248">
        <f>Table1[[#This Row],[Total_Liabilities]]/Table1[[#This Row],[Annual_Revenue]]</f>
        <v>7.0136543698802761E-2</v>
      </c>
      <c r="O248">
        <f>Table1[[#This Row],[Net_Profit]]/Table1[[#This Row],[Annual_Revenue]]</f>
        <v>0.65760721729564797</v>
      </c>
    </row>
    <row r="249" spans="1:15" x14ac:dyDescent="0.35">
      <c r="A249" t="s">
        <v>964</v>
      </c>
      <c r="B249" t="s">
        <v>416</v>
      </c>
      <c r="C249" t="s">
        <v>55</v>
      </c>
      <c r="D249">
        <v>1463475.93</v>
      </c>
      <c r="E249">
        <v>687</v>
      </c>
      <c r="F249">
        <v>10</v>
      </c>
      <c r="G249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249">
        <v>443787.06</v>
      </c>
      <c r="I249">
        <v>2036133.49</v>
      </c>
      <c r="J249" t="s">
        <v>50</v>
      </c>
      <c r="K249" s="5" t="s">
        <v>807</v>
      </c>
      <c r="L249" s="2">
        <f>Table1[[#This Row],[Annual_Revenue]]-Table1[[#This Row],[Total_Expenses]]</f>
        <v>1019688.8699999999</v>
      </c>
      <c r="M249">
        <v>74883.932561040376</v>
      </c>
      <c r="N249">
        <f>Table1[[#This Row],[Total_Liabilities]]/Table1[[#This Row],[Annual_Revenue]]</f>
        <v>5.1168544029993289E-2</v>
      </c>
      <c r="O249">
        <f>Table1[[#This Row],[Net_Profit]]/Table1[[#This Row],[Annual_Revenue]]</f>
        <v>0.69675821043397679</v>
      </c>
    </row>
    <row r="250" spans="1:15" x14ac:dyDescent="0.35">
      <c r="A250" t="s">
        <v>531</v>
      </c>
      <c r="B250" t="s">
        <v>417</v>
      </c>
      <c r="C250" t="s">
        <v>10</v>
      </c>
      <c r="D250">
        <v>3968570.83</v>
      </c>
      <c r="E250">
        <v>729</v>
      </c>
      <c r="F250">
        <v>16</v>
      </c>
      <c r="G25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50">
        <v>1485395.84</v>
      </c>
      <c r="I250">
        <v>5682459.75</v>
      </c>
      <c r="J250" t="s">
        <v>87</v>
      </c>
      <c r="K250" s="5" t="s">
        <v>795</v>
      </c>
      <c r="L250" s="2">
        <f>Table1[[#This Row],[Annual_Revenue]]-Table1[[#This Row],[Total_Expenses]]</f>
        <v>2483174.9900000002</v>
      </c>
      <c r="M250">
        <v>0</v>
      </c>
      <c r="N250">
        <f>Table1[[#This Row],[Total_Liabilities]]/Table1[[#This Row],[Annual_Revenue]]</f>
        <v>0</v>
      </c>
      <c r="O250">
        <f>Table1[[#This Row],[Net_Profit]]/Table1[[#This Row],[Annual_Revenue]]</f>
        <v>0.62571013505131268</v>
      </c>
    </row>
    <row r="251" spans="1:15" x14ac:dyDescent="0.35">
      <c r="A251" t="s">
        <v>965</v>
      </c>
      <c r="B251" t="s">
        <v>418</v>
      </c>
      <c r="C251" t="s">
        <v>20</v>
      </c>
      <c r="D251">
        <v>4281338.26</v>
      </c>
      <c r="E251">
        <v>804</v>
      </c>
      <c r="F251">
        <v>14</v>
      </c>
      <c r="G25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51">
        <v>1702009.71</v>
      </c>
      <c r="I251">
        <v>3766220.6</v>
      </c>
      <c r="J251" t="s">
        <v>131</v>
      </c>
      <c r="K251" s="5" t="s">
        <v>812</v>
      </c>
      <c r="L251" s="2">
        <f>Table1[[#This Row],[Annual_Revenue]]-Table1[[#This Row],[Total_Expenses]]</f>
        <v>2579328.5499999998</v>
      </c>
      <c r="M251">
        <v>304158.13477055635</v>
      </c>
      <c r="N251">
        <f>Table1[[#This Row],[Total_Liabilities]]/Table1[[#This Row],[Annual_Revenue]]</f>
        <v>7.1042771278379754E-2</v>
      </c>
      <c r="O251">
        <f>Table1[[#This Row],[Net_Profit]]/Table1[[#This Row],[Annual_Revenue]]</f>
        <v>0.602458482222332</v>
      </c>
    </row>
    <row r="252" spans="1:15" x14ac:dyDescent="0.35">
      <c r="A252" t="s">
        <v>684</v>
      </c>
      <c r="B252" t="s">
        <v>419</v>
      </c>
      <c r="C252" t="s">
        <v>13</v>
      </c>
      <c r="D252">
        <v>3614836.15</v>
      </c>
      <c r="E252">
        <v>715</v>
      </c>
      <c r="F252">
        <v>14</v>
      </c>
      <c r="G25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52">
        <v>1215920.32</v>
      </c>
      <c r="I252">
        <v>4164691.96</v>
      </c>
      <c r="J252" t="s">
        <v>71</v>
      </c>
      <c r="K252" s="5" t="s">
        <v>785</v>
      </c>
      <c r="L252" s="2">
        <f>Table1[[#This Row],[Annual_Revenue]]-Table1[[#This Row],[Total_Expenses]]</f>
        <v>2398915.83</v>
      </c>
      <c r="M252">
        <v>379375.44855978427</v>
      </c>
      <c r="N252">
        <f>Table1[[#This Row],[Total_Liabilities]]/Table1[[#This Row],[Annual_Revenue]]</f>
        <v>0.10494955589059944</v>
      </c>
      <c r="O252">
        <f>Table1[[#This Row],[Net_Profit]]/Table1[[#This Row],[Annual_Revenue]]</f>
        <v>0.66363058530329244</v>
      </c>
    </row>
    <row r="253" spans="1:15" x14ac:dyDescent="0.35">
      <c r="A253" t="s">
        <v>966</v>
      </c>
      <c r="B253" t="s">
        <v>421</v>
      </c>
      <c r="C253" t="s">
        <v>10</v>
      </c>
      <c r="D253">
        <v>3715056.18</v>
      </c>
      <c r="E253">
        <v>735</v>
      </c>
      <c r="F253">
        <v>7</v>
      </c>
      <c r="G253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253">
        <v>1138183.1100000001</v>
      </c>
      <c r="I253">
        <v>5291982.8499999996</v>
      </c>
      <c r="J253" t="s">
        <v>82</v>
      </c>
      <c r="K253" s="5" t="s">
        <v>814</v>
      </c>
      <c r="L253" s="2">
        <f>Table1[[#This Row],[Annual_Revenue]]-Table1[[#This Row],[Total_Expenses]]</f>
        <v>2576873.0700000003</v>
      </c>
      <c r="M253">
        <v>365324.13645351474</v>
      </c>
      <c r="N253">
        <f>Table1[[#This Row],[Total_Liabilities]]/Table1[[#This Row],[Annual_Revenue]]</f>
        <v>9.8336100116126562E-2</v>
      </c>
      <c r="O253">
        <f>Table1[[#This Row],[Net_Profit]]/Table1[[#This Row],[Annual_Revenue]]</f>
        <v>0.69362963711628178</v>
      </c>
    </row>
    <row r="254" spans="1:15" x14ac:dyDescent="0.35">
      <c r="A254" t="s">
        <v>967</v>
      </c>
      <c r="B254" t="s">
        <v>423</v>
      </c>
      <c r="C254" t="s">
        <v>13</v>
      </c>
      <c r="D254">
        <v>1167537.19</v>
      </c>
      <c r="E254">
        <v>820</v>
      </c>
      <c r="F254">
        <v>3</v>
      </c>
      <c r="G254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254">
        <v>439439.07</v>
      </c>
      <c r="I254">
        <v>852760.22</v>
      </c>
      <c r="J254" t="s">
        <v>246</v>
      </c>
      <c r="K254" s="5" t="s">
        <v>770</v>
      </c>
      <c r="L254" s="2">
        <f>Table1[[#This Row],[Annual_Revenue]]-Table1[[#This Row],[Total_Expenses]]</f>
        <v>728098.11999999988</v>
      </c>
      <c r="M254">
        <v>56871.87915608842</v>
      </c>
      <c r="N254">
        <f>Table1[[#This Row],[Total_Liabilities]]/Table1[[#This Row],[Annual_Revenue]]</f>
        <v>4.8710978667915857E-2</v>
      </c>
      <c r="O254">
        <f>Table1[[#This Row],[Net_Profit]]/Table1[[#This Row],[Annual_Revenue]]</f>
        <v>0.62361878168523255</v>
      </c>
    </row>
    <row r="255" spans="1:15" x14ac:dyDescent="0.35">
      <c r="A255" t="s">
        <v>968</v>
      </c>
      <c r="B255" t="s">
        <v>424</v>
      </c>
      <c r="C255" t="s">
        <v>10</v>
      </c>
      <c r="D255">
        <v>2193738.35</v>
      </c>
      <c r="E255">
        <v>653</v>
      </c>
      <c r="F255">
        <v>5</v>
      </c>
      <c r="G255" s="4" t="str">
        <f>IF(Table1[[#This Row],[Business_Tenure]]&gt;10, "10+ Years", IF(Table1[[#This Row],[Business_Tenure]]=1, Table1[[#This Row],[Business_Tenure]]&amp;" Year",Table1[[#This Row],[Business_Tenure]]&amp;" Years"))</f>
        <v>5 Years</v>
      </c>
      <c r="H255">
        <v>864857.32</v>
      </c>
      <c r="I255">
        <v>2340728.7000000002</v>
      </c>
      <c r="J255" t="s">
        <v>137</v>
      </c>
      <c r="K255" s="5" t="s">
        <v>780</v>
      </c>
      <c r="L255" s="2">
        <f>Table1[[#This Row],[Annual_Revenue]]-Table1[[#This Row],[Total_Expenses]]</f>
        <v>1328881.0300000003</v>
      </c>
      <c r="M255">
        <v>0</v>
      </c>
      <c r="N255">
        <f>Table1[[#This Row],[Total_Liabilities]]/Table1[[#This Row],[Annual_Revenue]]</f>
        <v>0</v>
      </c>
      <c r="O255">
        <f>Table1[[#This Row],[Net_Profit]]/Table1[[#This Row],[Annual_Revenue]]</f>
        <v>0.60576095139149122</v>
      </c>
    </row>
    <row r="256" spans="1:15" x14ac:dyDescent="0.35">
      <c r="A256" t="s">
        <v>523</v>
      </c>
      <c r="B256" t="s">
        <v>425</v>
      </c>
      <c r="C256" t="s">
        <v>20</v>
      </c>
      <c r="D256">
        <v>1157184.21</v>
      </c>
      <c r="E256">
        <v>660</v>
      </c>
      <c r="F256">
        <v>12</v>
      </c>
      <c r="G256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56">
        <v>358555.49</v>
      </c>
      <c r="I256">
        <v>1291461.55</v>
      </c>
      <c r="J256" t="s">
        <v>45</v>
      </c>
      <c r="K256" s="5" t="s">
        <v>805</v>
      </c>
      <c r="L256" s="2">
        <f>Table1[[#This Row],[Annual_Revenue]]-Table1[[#This Row],[Total_Expenses]]</f>
        <v>798628.72</v>
      </c>
      <c r="M256">
        <v>75247.659997578216</v>
      </c>
      <c r="N256">
        <f>Table1[[#This Row],[Total_Liabilities]]/Table1[[#This Row],[Annual_Revenue]]</f>
        <v>6.5026518118129373E-2</v>
      </c>
      <c r="O256">
        <f>Table1[[#This Row],[Net_Profit]]/Table1[[#This Row],[Annual_Revenue]]</f>
        <v>0.6901483040457318</v>
      </c>
    </row>
    <row r="257" spans="1:15" x14ac:dyDescent="0.35">
      <c r="A257" t="s">
        <v>969</v>
      </c>
      <c r="B257" t="s">
        <v>426</v>
      </c>
      <c r="C257" t="s">
        <v>55</v>
      </c>
      <c r="D257">
        <v>3798512.38</v>
      </c>
      <c r="E257">
        <v>784</v>
      </c>
      <c r="F257">
        <v>4</v>
      </c>
      <c r="G257" s="4" t="str">
        <f>IF(Table1[[#This Row],[Business_Tenure]]&gt;10, "10+ Years", IF(Table1[[#This Row],[Business_Tenure]]=1, Table1[[#This Row],[Business_Tenure]]&amp;" Year",Table1[[#This Row],[Business_Tenure]]&amp;" Years"))</f>
        <v>4 Years</v>
      </c>
      <c r="H257">
        <v>1232159.03</v>
      </c>
      <c r="I257">
        <v>3402617.51</v>
      </c>
      <c r="J257" t="s">
        <v>42</v>
      </c>
      <c r="K257" s="5" t="s">
        <v>782</v>
      </c>
      <c r="L257" s="2">
        <f>Table1[[#This Row],[Annual_Revenue]]-Table1[[#This Row],[Total_Expenses]]</f>
        <v>2566353.3499999996</v>
      </c>
      <c r="M257">
        <v>160936.69029736958</v>
      </c>
      <c r="N257">
        <f>Table1[[#This Row],[Total_Liabilities]]/Table1[[#This Row],[Annual_Revenue]]</f>
        <v>4.2368346920425091E-2</v>
      </c>
      <c r="O257">
        <f>Table1[[#This Row],[Net_Profit]]/Table1[[#This Row],[Annual_Revenue]]</f>
        <v>0.67562063599224065</v>
      </c>
    </row>
    <row r="258" spans="1:15" x14ac:dyDescent="0.35">
      <c r="A258" t="s">
        <v>970</v>
      </c>
      <c r="B258" t="s">
        <v>427</v>
      </c>
      <c r="C258" t="s">
        <v>33</v>
      </c>
      <c r="D258">
        <v>1711389.72</v>
      </c>
      <c r="E258">
        <v>675</v>
      </c>
      <c r="F258">
        <v>17</v>
      </c>
      <c r="G25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58">
        <v>608183.68000000005</v>
      </c>
      <c r="I258">
        <v>2327204.63</v>
      </c>
      <c r="J258" t="s">
        <v>104</v>
      </c>
      <c r="K258" s="5" t="s">
        <v>791</v>
      </c>
      <c r="L258" s="2">
        <f>Table1[[#This Row],[Annual_Revenue]]-Table1[[#This Row],[Total_Expenses]]</f>
        <v>1103206.04</v>
      </c>
      <c r="M258">
        <v>68397.689285248969</v>
      </c>
      <c r="N258">
        <f>Table1[[#This Row],[Total_Liabilities]]/Table1[[#This Row],[Annual_Revenue]]</f>
        <v>3.996616812986873E-2</v>
      </c>
      <c r="O258">
        <f>Table1[[#This Row],[Net_Profit]]/Table1[[#This Row],[Annual_Revenue]]</f>
        <v>0.64462584244107768</v>
      </c>
    </row>
    <row r="259" spans="1:15" x14ac:dyDescent="0.35">
      <c r="A259" t="s">
        <v>971</v>
      </c>
      <c r="B259" t="s">
        <v>428</v>
      </c>
      <c r="C259" t="s">
        <v>20</v>
      </c>
      <c r="D259">
        <v>1499723.29</v>
      </c>
      <c r="E259">
        <v>702</v>
      </c>
      <c r="F259">
        <v>5</v>
      </c>
      <c r="G259" s="4" t="str">
        <f>IF(Table1[[#This Row],[Business_Tenure]]&gt;10, "10+ Years", IF(Table1[[#This Row],[Business_Tenure]]=1, Table1[[#This Row],[Business_Tenure]]&amp;" Year",Table1[[#This Row],[Business_Tenure]]&amp;" Years"))</f>
        <v>5 Years</v>
      </c>
      <c r="H259">
        <v>456120.61</v>
      </c>
      <c r="I259">
        <v>1338601.73</v>
      </c>
      <c r="J259" t="s">
        <v>21</v>
      </c>
      <c r="K259" s="5" t="s">
        <v>774</v>
      </c>
      <c r="L259" s="2">
        <f>Table1[[#This Row],[Annual_Revenue]]-Table1[[#This Row],[Total_Expenses]]</f>
        <v>1043602.68</v>
      </c>
      <c r="M259">
        <v>47789.311165983141</v>
      </c>
      <c r="N259">
        <f>Table1[[#This Row],[Total_Liabilities]]/Table1[[#This Row],[Annual_Revenue]]</f>
        <v>3.1865419097401051E-2</v>
      </c>
      <c r="O259">
        <f>Table1[[#This Row],[Net_Profit]]/Table1[[#This Row],[Annual_Revenue]]</f>
        <v>0.69586348825722377</v>
      </c>
    </row>
    <row r="260" spans="1:15" x14ac:dyDescent="0.35">
      <c r="A260" t="s">
        <v>972</v>
      </c>
      <c r="B260" t="s">
        <v>430</v>
      </c>
      <c r="C260" t="s">
        <v>20</v>
      </c>
      <c r="D260">
        <v>1216981.45</v>
      </c>
      <c r="E260">
        <v>661</v>
      </c>
      <c r="F260">
        <v>16</v>
      </c>
      <c r="G26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60">
        <v>374888.45</v>
      </c>
      <c r="I260">
        <v>1504014.98</v>
      </c>
      <c r="J260" t="s">
        <v>223</v>
      </c>
      <c r="K260" s="5" t="s">
        <v>804</v>
      </c>
      <c r="L260" s="2">
        <f>Table1[[#This Row],[Annual_Revenue]]-Table1[[#This Row],[Total_Expenses]]</f>
        <v>842093</v>
      </c>
      <c r="M260">
        <v>79070.28881233187</v>
      </c>
      <c r="N260">
        <f>Table1[[#This Row],[Total_Liabilities]]/Table1[[#This Row],[Annual_Revenue]]</f>
        <v>6.4972468407248005E-2</v>
      </c>
      <c r="O260">
        <f>Table1[[#This Row],[Net_Profit]]/Table1[[#This Row],[Annual_Revenue]]</f>
        <v>0.69195220683109016</v>
      </c>
    </row>
    <row r="261" spans="1:15" x14ac:dyDescent="0.35">
      <c r="A261" t="s">
        <v>973</v>
      </c>
      <c r="B261" t="s">
        <v>431</v>
      </c>
      <c r="C261" t="s">
        <v>44</v>
      </c>
      <c r="D261">
        <v>3445147.35</v>
      </c>
      <c r="E261">
        <v>654</v>
      </c>
      <c r="F261">
        <v>15</v>
      </c>
      <c r="G26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61">
        <v>1351966.56</v>
      </c>
      <c r="I261">
        <v>3316333.97</v>
      </c>
      <c r="J261" t="s">
        <v>21</v>
      </c>
      <c r="K261" s="5" t="s">
        <v>774</v>
      </c>
      <c r="L261" s="2">
        <f>Table1[[#This Row],[Annual_Revenue]]-Table1[[#This Row],[Total_Expenses]]</f>
        <v>2093180.79</v>
      </c>
      <c r="M261">
        <v>171192.90522785956</v>
      </c>
      <c r="N261">
        <f>Table1[[#This Row],[Total_Liabilities]]/Table1[[#This Row],[Annual_Revenue]]</f>
        <v>4.9691025618355499E-2</v>
      </c>
      <c r="O261">
        <f>Table1[[#This Row],[Net_Profit]]/Table1[[#This Row],[Annual_Revenue]]</f>
        <v>0.60757366154454906</v>
      </c>
    </row>
    <row r="262" spans="1:15" x14ac:dyDescent="0.35">
      <c r="A262" t="s">
        <v>974</v>
      </c>
      <c r="B262" t="s">
        <v>433</v>
      </c>
      <c r="C262" t="s">
        <v>33</v>
      </c>
      <c r="D262">
        <v>3070307.26</v>
      </c>
      <c r="E262">
        <v>690</v>
      </c>
      <c r="F262">
        <v>11</v>
      </c>
      <c r="G26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62">
        <v>1125708.3799999999</v>
      </c>
      <c r="I262">
        <v>4380185.22</v>
      </c>
      <c r="J262" t="s">
        <v>137</v>
      </c>
      <c r="K262" s="5" t="s">
        <v>780</v>
      </c>
      <c r="L262" s="2">
        <f>Table1[[#This Row],[Annual_Revenue]]-Table1[[#This Row],[Total_Expenses]]</f>
        <v>1944598.88</v>
      </c>
      <c r="M262">
        <v>63136.16395753478</v>
      </c>
      <c r="N262">
        <f>Table1[[#This Row],[Total_Liabilities]]/Table1[[#This Row],[Annual_Revenue]]</f>
        <v>2.0563467630772166E-2</v>
      </c>
      <c r="O262">
        <f>Table1[[#This Row],[Net_Profit]]/Table1[[#This Row],[Annual_Revenue]]</f>
        <v>0.63335644133545121</v>
      </c>
    </row>
    <row r="263" spans="1:15" x14ac:dyDescent="0.35">
      <c r="A263" t="s">
        <v>975</v>
      </c>
      <c r="B263" t="s">
        <v>435</v>
      </c>
      <c r="C263" t="s">
        <v>13</v>
      </c>
      <c r="D263">
        <v>2311762.31</v>
      </c>
      <c r="E263">
        <v>742</v>
      </c>
      <c r="F263">
        <v>13</v>
      </c>
      <c r="G26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63">
        <v>841020.71</v>
      </c>
      <c r="I263">
        <v>2212221.33</v>
      </c>
      <c r="J263" t="s">
        <v>140</v>
      </c>
      <c r="K263" s="5" t="s">
        <v>809</v>
      </c>
      <c r="L263" s="2">
        <f>Table1[[#This Row],[Annual_Revenue]]-Table1[[#This Row],[Total_Expenses]]</f>
        <v>1470741.6</v>
      </c>
      <c r="M263">
        <v>37767.420839963539</v>
      </c>
      <c r="N263">
        <f>Table1[[#This Row],[Total_Liabilities]]/Table1[[#This Row],[Annual_Revenue]]</f>
        <v>1.6337069203262309E-2</v>
      </c>
      <c r="O263">
        <f>Table1[[#This Row],[Net_Profit]]/Table1[[#This Row],[Annual_Revenue]]</f>
        <v>0.63619931583710265</v>
      </c>
    </row>
    <row r="264" spans="1:15" x14ac:dyDescent="0.35">
      <c r="A264" t="s">
        <v>443</v>
      </c>
      <c r="B264" t="s">
        <v>437</v>
      </c>
      <c r="C264" t="s">
        <v>41</v>
      </c>
      <c r="D264">
        <v>784516.27</v>
      </c>
      <c r="E264">
        <v>726</v>
      </c>
      <c r="F264">
        <v>17</v>
      </c>
      <c r="G26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64">
        <v>264175.37</v>
      </c>
      <c r="I264">
        <v>634305.92000000004</v>
      </c>
      <c r="J264" t="s">
        <v>111</v>
      </c>
      <c r="K264" s="5" t="s">
        <v>778</v>
      </c>
      <c r="L264" s="2">
        <f>Table1[[#This Row],[Annual_Revenue]]-Table1[[#This Row],[Total_Expenses]]</f>
        <v>520340.9</v>
      </c>
      <c r="M264">
        <v>164520.57858995232</v>
      </c>
      <c r="N264">
        <f>Table1[[#This Row],[Total_Liabilities]]/Table1[[#This Row],[Annual_Revenue]]</f>
        <v>0.2097095814086205</v>
      </c>
      <c r="O264">
        <f>Table1[[#This Row],[Net_Profit]]/Table1[[#This Row],[Annual_Revenue]]</f>
        <v>0.66326336355012749</v>
      </c>
    </row>
    <row r="265" spans="1:15" x14ac:dyDescent="0.35">
      <c r="A265" t="s">
        <v>106</v>
      </c>
      <c r="B265" t="s">
        <v>439</v>
      </c>
      <c r="C265" t="s">
        <v>13</v>
      </c>
      <c r="D265">
        <v>1234350.28</v>
      </c>
      <c r="E265">
        <v>773</v>
      </c>
      <c r="F265">
        <v>7</v>
      </c>
      <c r="G265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265">
        <v>487817.71</v>
      </c>
      <c r="I265">
        <v>1483155.16</v>
      </c>
      <c r="J265" t="s">
        <v>95</v>
      </c>
      <c r="K265" s="5" t="s">
        <v>792</v>
      </c>
      <c r="L265" s="2">
        <f>Table1[[#This Row],[Annual_Revenue]]-Table1[[#This Row],[Total_Expenses]]</f>
        <v>746532.57000000007</v>
      </c>
      <c r="M265">
        <v>90134.506545452285</v>
      </c>
      <c r="N265">
        <f>Table1[[#This Row],[Total_Liabilities]]/Table1[[#This Row],[Annual_Revenue]]</f>
        <v>7.3021822092066355E-2</v>
      </c>
      <c r="O265">
        <f>Table1[[#This Row],[Net_Profit]]/Table1[[#This Row],[Annual_Revenue]]</f>
        <v>0.60479799137729373</v>
      </c>
    </row>
    <row r="266" spans="1:15" x14ac:dyDescent="0.35">
      <c r="A266" t="s">
        <v>630</v>
      </c>
      <c r="B266" t="s">
        <v>440</v>
      </c>
      <c r="C266" t="s">
        <v>44</v>
      </c>
      <c r="D266">
        <v>4934777</v>
      </c>
      <c r="E266">
        <v>821</v>
      </c>
      <c r="F266">
        <v>9</v>
      </c>
      <c r="G266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266">
        <v>1657947.89</v>
      </c>
      <c r="I266">
        <v>3810393.21</v>
      </c>
      <c r="J266" t="s">
        <v>59</v>
      </c>
      <c r="K266" s="5" t="s">
        <v>803</v>
      </c>
      <c r="L266" s="2">
        <f>Table1[[#This Row],[Annual_Revenue]]-Table1[[#This Row],[Total_Expenses]]</f>
        <v>3276829.1100000003</v>
      </c>
      <c r="M266">
        <v>336046.50705664698</v>
      </c>
      <c r="N266">
        <f>Table1[[#This Row],[Total_Liabilities]]/Table1[[#This Row],[Annual_Revenue]]</f>
        <v>6.8097607461623286E-2</v>
      </c>
      <c r="O266">
        <f>Table1[[#This Row],[Net_Profit]]/Table1[[#This Row],[Annual_Revenue]]</f>
        <v>0.66402779902719011</v>
      </c>
    </row>
    <row r="267" spans="1:15" x14ac:dyDescent="0.35">
      <c r="A267" t="s">
        <v>196</v>
      </c>
      <c r="B267" t="s">
        <v>441</v>
      </c>
      <c r="C267" t="s">
        <v>13</v>
      </c>
      <c r="D267">
        <v>3363921.58</v>
      </c>
      <c r="E267">
        <v>841</v>
      </c>
      <c r="F267">
        <v>6</v>
      </c>
      <c r="G267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267">
        <v>1017066.02</v>
      </c>
      <c r="I267">
        <v>3393076.57</v>
      </c>
      <c r="J267" t="s">
        <v>103</v>
      </c>
      <c r="K267" s="5" t="s">
        <v>800</v>
      </c>
      <c r="L267" s="2">
        <f>Table1[[#This Row],[Annual_Revenue]]-Table1[[#This Row],[Total_Expenses]]</f>
        <v>2346855.56</v>
      </c>
      <c r="M267">
        <v>80661.430239028632</v>
      </c>
      <c r="N267">
        <f>Table1[[#This Row],[Total_Liabilities]]/Table1[[#This Row],[Annual_Revenue]]</f>
        <v>2.3978391981131924E-2</v>
      </c>
      <c r="O267">
        <f>Table1[[#This Row],[Net_Profit]]/Table1[[#This Row],[Annual_Revenue]]</f>
        <v>0.69765465816833938</v>
      </c>
    </row>
    <row r="268" spans="1:15" x14ac:dyDescent="0.35">
      <c r="A268" t="s">
        <v>393</v>
      </c>
      <c r="B268" t="s">
        <v>442</v>
      </c>
      <c r="C268" t="s">
        <v>10</v>
      </c>
      <c r="D268">
        <v>3739477.94</v>
      </c>
      <c r="E268">
        <v>839</v>
      </c>
      <c r="F268">
        <v>9</v>
      </c>
      <c r="G268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268">
        <v>1191346.76</v>
      </c>
      <c r="I268">
        <v>5174165.01</v>
      </c>
      <c r="J268" t="s">
        <v>21</v>
      </c>
      <c r="K268" s="5" t="s">
        <v>774</v>
      </c>
      <c r="L268" s="2">
        <f>Table1[[#This Row],[Annual_Revenue]]-Table1[[#This Row],[Total_Expenses]]</f>
        <v>2548131.1799999997</v>
      </c>
      <c r="M268">
        <v>110645.67789860687</v>
      </c>
      <c r="N268">
        <f>Table1[[#This Row],[Total_Liabilities]]/Table1[[#This Row],[Annual_Revenue]]</f>
        <v>2.9588536066776975E-2</v>
      </c>
      <c r="O268">
        <f>Table1[[#This Row],[Net_Profit]]/Table1[[#This Row],[Annual_Revenue]]</f>
        <v>0.68141361465017758</v>
      </c>
    </row>
    <row r="269" spans="1:15" x14ac:dyDescent="0.35">
      <c r="A269" t="s">
        <v>976</v>
      </c>
      <c r="B269" t="s">
        <v>444</v>
      </c>
      <c r="C269" t="s">
        <v>41</v>
      </c>
      <c r="D269">
        <v>1898718.77</v>
      </c>
      <c r="E269">
        <v>653</v>
      </c>
      <c r="F269">
        <v>2</v>
      </c>
      <c r="G269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269">
        <v>614075.63</v>
      </c>
      <c r="I269">
        <v>1573894.54</v>
      </c>
      <c r="J269" t="s">
        <v>223</v>
      </c>
      <c r="K269" s="5" t="s">
        <v>804</v>
      </c>
      <c r="L269" s="2">
        <f>Table1[[#This Row],[Annual_Revenue]]-Table1[[#This Row],[Total_Expenses]]</f>
        <v>1284643.1400000001</v>
      </c>
      <c r="M269">
        <v>39910.9984820994</v>
      </c>
      <c r="N269">
        <f>Table1[[#This Row],[Total_Liabilities]]/Table1[[#This Row],[Annual_Revenue]]</f>
        <v>2.1019963099695591E-2</v>
      </c>
      <c r="O269">
        <f>Table1[[#This Row],[Net_Profit]]/Table1[[#This Row],[Annual_Revenue]]</f>
        <v>0.67658421052002349</v>
      </c>
    </row>
    <row r="270" spans="1:15" x14ac:dyDescent="0.35">
      <c r="A270" t="s">
        <v>977</v>
      </c>
      <c r="B270" t="s">
        <v>445</v>
      </c>
      <c r="C270" t="s">
        <v>13</v>
      </c>
      <c r="D270">
        <v>2133978.0499999998</v>
      </c>
      <c r="E270">
        <v>710</v>
      </c>
      <c r="F270">
        <v>10</v>
      </c>
      <c r="G270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270">
        <v>703823.57</v>
      </c>
      <c r="I270">
        <v>1728936.19</v>
      </c>
      <c r="J270" t="s">
        <v>56</v>
      </c>
      <c r="K270" s="5" t="s">
        <v>813</v>
      </c>
      <c r="L270" s="2">
        <f>Table1[[#This Row],[Annual_Revenue]]-Table1[[#This Row],[Total_Expenses]]</f>
        <v>1430154.48</v>
      </c>
      <c r="M270">
        <v>39250.922822397326</v>
      </c>
      <c r="N270">
        <f>Table1[[#This Row],[Total_Liabilities]]/Table1[[#This Row],[Annual_Revenue]]</f>
        <v>1.8393311413112862E-2</v>
      </c>
      <c r="O270">
        <f>Table1[[#This Row],[Net_Profit]]/Table1[[#This Row],[Annual_Revenue]]</f>
        <v>0.67018237605583619</v>
      </c>
    </row>
    <row r="271" spans="1:15" x14ac:dyDescent="0.35">
      <c r="A271" t="s">
        <v>302</v>
      </c>
      <c r="B271" t="s">
        <v>446</v>
      </c>
      <c r="C271" t="s">
        <v>33</v>
      </c>
      <c r="D271">
        <v>2089537.01</v>
      </c>
      <c r="E271">
        <v>817</v>
      </c>
      <c r="F271">
        <v>13</v>
      </c>
      <c r="G27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71">
        <v>684757.87</v>
      </c>
      <c r="I271">
        <v>2326064.92</v>
      </c>
      <c r="J271" t="s">
        <v>246</v>
      </c>
      <c r="K271" s="5" t="s">
        <v>770</v>
      </c>
      <c r="L271" s="2">
        <f>Table1[[#This Row],[Annual_Revenue]]-Table1[[#This Row],[Total_Expenses]]</f>
        <v>1404779.1400000001</v>
      </c>
      <c r="M271">
        <v>211901.91315097781</v>
      </c>
      <c r="N271">
        <f>Table1[[#This Row],[Total_Liabilities]]/Table1[[#This Row],[Annual_Revenue]]</f>
        <v>0.10141094038385939</v>
      </c>
      <c r="O271">
        <f>Table1[[#This Row],[Net_Profit]]/Table1[[#This Row],[Annual_Revenue]]</f>
        <v>0.67229205956969396</v>
      </c>
    </row>
    <row r="272" spans="1:15" x14ac:dyDescent="0.35">
      <c r="A272" t="s">
        <v>603</v>
      </c>
      <c r="B272" t="s">
        <v>448</v>
      </c>
      <c r="C272" t="s">
        <v>20</v>
      </c>
      <c r="D272">
        <v>1142164.8700000001</v>
      </c>
      <c r="E272">
        <v>673</v>
      </c>
      <c r="F272">
        <v>3</v>
      </c>
      <c r="G272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272">
        <v>393271.45</v>
      </c>
      <c r="I272">
        <v>1258817.1100000001</v>
      </c>
      <c r="J272" t="s">
        <v>73</v>
      </c>
      <c r="K272" s="5" t="s">
        <v>811</v>
      </c>
      <c r="L272" s="2">
        <f>Table1[[#This Row],[Annual_Revenue]]-Table1[[#This Row],[Total_Expenses]]</f>
        <v>748893.42000000016</v>
      </c>
      <c r="M272">
        <v>67297.68846364312</v>
      </c>
      <c r="N272">
        <f>Table1[[#This Row],[Total_Liabilities]]/Table1[[#This Row],[Annual_Revenue]]</f>
        <v>5.8921168240486259E-2</v>
      </c>
      <c r="O272">
        <f>Table1[[#This Row],[Net_Profit]]/Table1[[#This Row],[Annual_Revenue]]</f>
        <v>0.65567891262493483</v>
      </c>
    </row>
    <row r="273" spans="1:15" x14ac:dyDescent="0.35">
      <c r="A273" t="s">
        <v>456</v>
      </c>
      <c r="B273" t="s">
        <v>449</v>
      </c>
      <c r="C273" t="s">
        <v>36</v>
      </c>
      <c r="D273">
        <v>4827342.45</v>
      </c>
      <c r="E273">
        <v>819</v>
      </c>
      <c r="F273">
        <v>10</v>
      </c>
      <c r="G273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273">
        <v>1582936.4</v>
      </c>
      <c r="I273">
        <v>5897491.9000000004</v>
      </c>
      <c r="J273" t="s">
        <v>59</v>
      </c>
      <c r="K273" s="5" t="s">
        <v>803</v>
      </c>
      <c r="L273" s="2">
        <f>Table1[[#This Row],[Annual_Revenue]]-Table1[[#This Row],[Total_Expenses]]</f>
        <v>3244406.0500000003</v>
      </c>
      <c r="M273">
        <v>284712.98447937774</v>
      </c>
      <c r="N273">
        <f>Table1[[#This Row],[Total_Liabilities]]/Table1[[#This Row],[Annual_Revenue]]</f>
        <v>5.8979239079957488E-2</v>
      </c>
      <c r="O273">
        <f>Table1[[#This Row],[Net_Profit]]/Table1[[#This Row],[Annual_Revenue]]</f>
        <v>0.67208947440635791</v>
      </c>
    </row>
    <row r="274" spans="1:15" x14ac:dyDescent="0.35">
      <c r="A274" t="s">
        <v>978</v>
      </c>
      <c r="B274" t="s">
        <v>450</v>
      </c>
      <c r="C274" t="s">
        <v>41</v>
      </c>
      <c r="D274">
        <v>3908759.85</v>
      </c>
      <c r="E274">
        <v>832</v>
      </c>
      <c r="F274">
        <v>7</v>
      </c>
      <c r="G274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274">
        <v>1490472.72</v>
      </c>
      <c r="I274">
        <v>5058594.09</v>
      </c>
      <c r="J274" t="s">
        <v>29</v>
      </c>
      <c r="K274" s="5" t="s">
        <v>798</v>
      </c>
      <c r="L274" s="2">
        <f>Table1[[#This Row],[Annual_Revenue]]-Table1[[#This Row],[Total_Expenses]]</f>
        <v>2418287.13</v>
      </c>
      <c r="M274">
        <v>87720.856844370544</v>
      </c>
      <c r="N274">
        <f>Table1[[#This Row],[Total_Liabilities]]/Table1[[#This Row],[Annual_Revenue]]</f>
        <v>2.244211980543408E-2</v>
      </c>
      <c r="O274">
        <f>Table1[[#This Row],[Net_Profit]]/Table1[[#This Row],[Annual_Revenue]]</f>
        <v>0.61868398745448627</v>
      </c>
    </row>
    <row r="275" spans="1:15" x14ac:dyDescent="0.35">
      <c r="A275" t="s">
        <v>979</v>
      </c>
      <c r="B275" t="s">
        <v>451</v>
      </c>
      <c r="C275" t="s">
        <v>10</v>
      </c>
      <c r="D275">
        <v>2660980.9300000002</v>
      </c>
      <c r="E275">
        <v>830</v>
      </c>
      <c r="F275">
        <v>6</v>
      </c>
      <c r="G275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275">
        <v>1019359.74</v>
      </c>
      <c r="I275">
        <v>1998359.46</v>
      </c>
      <c r="J275" t="s">
        <v>56</v>
      </c>
      <c r="K275" s="5" t="s">
        <v>813</v>
      </c>
      <c r="L275" s="2">
        <f>Table1[[#This Row],[Annual_Revenue]]-Table1[[#This Row],[Total_Expenses]]</f>
        <v>1641621.1900000002</v>
      </c>
      <c r="M275">
        <v>174565.17217622738</v>
      </c>
      <c r="N275">
        <f>Table1[[#This Row],[Total_Liabilities]]/Table1[[#This Row],[Annual_Revenue]]</f>
        <v>6.5601812552721822E-2</v>
      </c>
      <c r="O275">
        <f>Table1[[#This Row],[Net_Profit]]/Table1[[#This Row],[Annual_Revenue]]</f>
        <v>0.61692332007805861</v>
      </c>
    </row>
    <row r="276" spans="1:15" x14ac:dyDescent="0.35">
      <c r="A276" t="s">
        <v>533</v>
      </c>
      <c r="B276" t="s">
        <v>453</v>
      </c>
      <c r="C276" t="s">
        <v>10</v>
      </c>
      <c r="D276">
        <v>597779.92000000004</v>
      </c>
      <c r="E276">
        <v>679</v>
      </c>
      <c r="F276">
        <v>15</v>
      </c>
      <c r="G276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76">
        <v>215944.59</v>
      </c>
      <c r="I276">
        <v>702222.8</v>
      </c>
      <c r="J276" t="s">
        <v>189</v>
      </c>
      <c r="K276" s="5" t="s">
        <v>810</v>
      </c>
      <c r="L276" s="2">
        <f>Table1[[#This Row],[Annual_Revenue]]-Table1[[#This Row],[Total_Expenses]]</f>
        <v>381835.33000000007</v>
      </c>
      <c r="M276">
        <v>13303.889933139493</v>
      </c>
      <c r="N276">
        <f>Table1[[#This Row],[Total_Liabilities]]/Table1[[#This Row],[Annual_Revenue]]</f>
        <v>2.2255498199303003E-2</v>
      </c>
      <c r="O276">
        <f>Table1[[#This Row],[Net_Profit]]/Table1[[#This Row],[Annual_Revenue]]</f>
        <v>0.63875569791638376</v>
      </c>
    </row>
    <row r="277" spans="1:15" x14ac:dyDescent="0.35">
      <c r="A277" t="s">
        <v>980</v>
      </c>
      <c r="B277" t="s">
        <v>454</v>
      </c>
      <c r="C277" t="s">
        <v>13</v>
      </c>
      <c r="D277">
        <v>1063764.48</v>
      </c>
      <c r="E277">
        <v>689</v>
      </c>
      <c r="F277">
        <v>19</v>
      </c>
      <c r="G277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77">
        <v>351517.99</v>
      </c>
      <c r="I277">
        <v>1019333.82</v>
      </c>
      <c r="J277" t="s">
        <v>223</v>
      </c>
      <c r="K277" s="5" t="s">
        <v>804</v>
      </c>
      <c r="L277" s="2">
        <f>Table1[[#This Row],[Annual_Revenue]]-Table1[[#This Row],[Total_Expenses]]</f>
        <v>712246.49</v>
      </c>
      <c r="M277">
        <v>105325.3455712396</v>
      </c>
      <c r="N277">
        <f>Table1[[#This Row],[Total_Liabilities]]/Table1[[#This Row],[Annual_Revenue]]</f>
        <v>9.9011903058879719E-2</v>
      </c>
      <c r="O277">
        <f>Table1[[#This Row],[Net_Profit]]/Table1[[#This Row],[Annual_Revenue]]</f>
        <v>0.66955280364315228</v>
      </c>
    </row>
    <row r="278" spans="1:15" x14ac:dyDescent="0.35">
      <c r="A278" t="s">
        <v>981</v>
      </c>
      <c r="B278" t="s">
        <v>455</v>
      </c>
      <c r="C278" t="s">
        <v>10</v>
      </c>
      <c r="D278">
        <v>945958.38</v>
      </c>
      <c r="E278">
        <v>674</v>
      </c>
      <c r="F278">
        <v>5</v>
      </c>
      <c r="G278" s="4" t="str">
        <f>IF(Table1[[#This Row],[Business_Tenure]]&gt;10, "10+ Years", IF(Table1[[#This Row],[Business_Tenure]]=1, Table1[[#This Row],[Business_Tenure]]&amp;" Year",Table1[[#This Row],[Business_Tenure]]&amp;" Years"))</f>
        <v>5 Years</v>
      </c>
      <c r="H278">
        <v>373206.5</v>
      </c>
      <c r="I278">
        <v>1211662.6200000001</v>
      </c>
      <c r="J278" t="s">
        <v>59</v>
      </c>
      <c r="K278" s="5" t="s">
        <v>803</v>
      </c>
      <c r="L278" s="2">
        <f>Table1[[#This Row],[Annual_Revenue]]-Table1[[#This Row],[Total_Expenses]]</f>
        <v>572751.88</v>
      </c>
      <c r="M278">
        <v>21541.349980285326</v>
      </c>
      <c r="N278">
        <f>Table1[[#This Row],[Total_Liabilities]]/Table1[[#This Row],[Annual_Revenue]]</f>
        <v>2.2771984936890484E-2</v>
      </c>
      <c r="O278">
        <f>Table1[[#This Row],[Net_Profit]]/Table1[[#This Row],[Annual_Revenue]]</f>
        <v>0.60547260017930171</v>
      </c>
    </row>
    <row r="279" spans="1:15" x14ac:dyDescent="0.35">
      <c r="A279" t="s">
        <v>982</v>
      </c>
      <c r="B279" t="s">
        <v>457</v>
      </c>
      <c r="C279" t="s">
        <v>44</v>
      </c>
      <c r="D279">
        <v>3403340.84</v>
      </c>
      <c r="E279">
        <v>820</v>
      </c>
      <c r="F279">
        <v>7</v>
      </c>
      <c r="G279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279">
        <v>1314957.96</v>
      </c>
      <c r="I279">
        <v>2643513.67</v>
      </c>
      <c r="J279" t="s">
        <v>59</v>
      </c>
      <c r="K279" s="5" t="s">
        <v>803</v>
      </c>
      <c r="L279" s="2">
        <f>Table1[[#This Row],[Annual_Revenue]]-Table1[[#This Row],[Total_Expenses]]</f>
        <v>2088382.88</v>
      </c>
      <c r="M279">
        <v>155927.607395017</v>
      </c>
      <c r="N279">
        <f>Table1[[#This Row],[Total_Liabilities]]/Table1[[#This Row],[Annual_Revenue]]</f>
        <v>4.5816042155512403E-2</v>
      </c>
      <c r="O279">
        <f>Table1[[#This Row],[Net_Profit]]/Table1[[#This Row],[Annual_Revenue]]</f>
        <v>0.61362730863006953</v>
      </c>
    </row>
    <row r="280" spans="1:15" x14ac:dyDescent="0.35">
      <c r="A280" t="s">
        <v>128</v>
      </c>
      <c r="B280" t="s">
        <v>458</v>
      </c>
      <c r="C280" t="s">
        <v>55</v>
      </c>
      <c r="D280">
        <v>3462762.4</v>
      </c>
      <c r="E280">
        <v>813</v>
      </c>
      <c r="F280">
        <v>15</v>
      </c>
      <c r="G28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80">
        <v>1256289.8400000001</v>
      </c>
      <c r="I280">
        <v>4096253.46</v>
      </c>
      <c r="J280" t="s">
        <v>103</v>
      </c>
      <c r="K280" s="5" t="s">
        <v>800</v>
      </c>
      <c r="L280" s="2">
        <f>Table1[[#This Row],[Annual_Revenue]]-Table1[[#This Row],[Total_Expenses]]</f>
        <v>2206472.5599999996</v>
      </c>
      <c r="M280">
        <v>101492.01015038954</v>
      </c>
      <c r="N280">
        <f>Table1[[#This Row],[Total_Liabilities]]/Table1[[#This Row],[Annual_Revenue]]</f>
        <v>2.930955070737442E-2</v>
      </c>
      <c r="O280">
        <f>Table1[[#This Row],[Net_Profit]]/Table1[[#This Row],[Annual_Revenue]]</f>
        <v>0.63720010359359325</v>
      </c>
    </row>
    <row r="281" spans="1:15" x14ac:dyDescent="0.35">
      <c r="A281" t="s">
        <v>983</v>
      </c>
      <c r="B281" t="s">
        <v>459</v>
      </c>
      <c r="C281" t="s">
        <v>44</v>
      </c>
      <c r="D281">
        <v>1774787.33</v>
      </c>
      <c r="E281">
        <v>762</v>
      </c>
      <c r="F281">
        <v>16</v>
      </c>
      <c r="G28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81">
        <v>654474.06000000006</v>
      </c>
      <c r="I281">
        <v>1835445.63</v>
      </c>
      <c r="J281" t="s">
        <v>87</v>
      </c>
      <c r="K281" s="5" t="s">
        <v>795</v>
      </c>
      <c r="L281" s="2">
        <f>Table1[[#This Row],[Annual_Revenue]]-Table1[[#This Row],[Total_Expenses]]</f>
        <v>1120313.27</v>
      </c>
      <c r="M281">
        <v>67673.492641945224</v>
      </c>
      <c r="N281">
        <f>Table1[[#This Row],[Total_Liabilities]]/Table1[[#This Row],[Annual_Revenue]]</f>
        <v>3.8130479916117739E-2</v>
      </c>
      <c r="O281">
        <f>Table1[[#This Row],[Net_Profit]]/Table1[[#This Row],[Annual_Revenue]]</f>
        <v>0.63123803684129298</v>
      </c>
    </row>
    <row r="282" spans="1:15" x14ac:dyDescent="0.35">
      <c r="A282" t="s">
        <v>984</v>
      </c>
      <c r="B282" t="s">
        <v>460</v>
      </c>
      <c r="C282" t="s">
        <v>36</v>
      </c>
      <c r="D282">
        <v>763378.52</v>
      </c>
      <c r="E282">
        <v>704</v>
      </c>
      <c r="F282">
        <v>14</v>
      </c>
      <c r="G28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82">
        <v>292020.2</v>
      </c>
      <c r="I282">
        <v>1081058.3400000001</v>
      </c>
      <c r="J282" t="s">
        <v>73</v>
      </c>
      <c r="K282" s="5" t="s">
        <v>811</v>
      </c>
      <c r="L282" s="2">
        <f>Table1[[#This Row],[Annual_Revenue]]-Table1[[#This Row],[Total_Expenses]]</f>
        <v>471358.32</v>
      </c>
      <c r="M282">
        <v>52932.257901201956</v>
      </c>
      <c r="N282">
        <f>Table1[[#This Row],[Total_Liabilities]]/Table1[[#This Row],[Annual_Revenue]]</f>
        <v>6.9339464648811383E-2</v>
      </c>
      <c r="O282">
        <f>Table1[[#This Row],[Net_Profit]]/Table1[[#This Row],[Annual_Revenue]]</f>
        <v>0.617463430854722</v>
      </c>
    </row>
    <row r="283" spans="1:15" x14ac:dyDescent="0.35">
      <c r="A283" t="s">
        <v>985</v>
      </c>
      <c r="B283" t="s">
        <v>462</v>
      </c>
      <c r="C283" t="s">
        <v>20</v>
      </c>
      <c r="D283">
        <v>1121603.1100000001</v>
      </c>
      <c r="E283">
        <v>847</v>
      </c>
      <c r="F283">
        <v>3</v>
      </c>
      <c r="G283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283">
        <v>376976.16</v>
      </c>
      <c r="I283">
        <v>1534486.44</v>
      </c>
      <c r="J283" t="s">
        <v>344</v>
      </c>
      <c r="K283" s="5" t="s">
        <v>773</v>
      </c>
      <c r="L283" s="2">
        <f>Table1[[#This Row],[Annual_Revenue]]-Table1[[#This Row],[Total_Expenses]]</f>
        <v>744626.95000000019</v>
      </c>
      <c r="M283">
        <v>21999.90096849938</v>
      </c>
      <c r="N283">
        <f>Table1[[#This Row],[Total_Liabilities]]/Table1[[#This Row],[Annual_Revenue]]</f>
        <v>1.961469326569483E-2</v>
      </c>
      <c r="O283">
        <f>Table1[[#This Row],[Net_Profit]]/Table1[[#This Row],[Annual_Revenue]]</f>
        <v>0.66389522582547056</v>
      </c>
    </row>
    <row r="284" spans="1:15" x14ac:dyDescent="0.35">
      <c r="A284" t="s">
        <v>309</v>
      </c>
      <c r="B284" t="s">
        <v>464</v>
      </c>
      <c r="C284" t="s">
        <v>33</v>
      </c>
      <c r="D284">
        <v>1792855.58</v>
      </c>
      <c r="E284">
        <v>834</v>
      </c>
      <c r="F284">
        <v>1</v>
      </c>
      <c r="G284" s="4" t="str">
        <f>IF(Table1[[#This Row],[Business_Tenure]]&gt;10, "10+ Years", IF(Table1[[#This Row],[Business_Tenure]]=1, Table1[[#This Row],[Business_Tenure]]&amp;" Year",Table1[[#This Row],[Business_Tenure]]&amp;" Years"))</f>
        <v>1 Year</v>
      </c>
      <c r="H284">
        <v>538854.13</v>
      </c>
      <c r="I284">
        <v>2479333.56</v>
      </c>
      <c r="J284" t="s">
        <v>164</v>
      </c>
      <c r="K284" s="5" t="s">
        <v>789</v>
      </c>
      <c r="L284" s="2">
        <f>Table1[[#This Row],[Annual_Revenue]]-Table1[[#This Row],[Total_Expenses]]</f>
        <v>1254001.4500000002</v>
      </c>
      <c r="M284">
        <v>79581.163348791422</v>
      </c>
      <c r="N284">
        <f>Table1[[#This Row],[Total_Liabilities]]/Table1[[#This Row],[Annual_Revenue]]</f>
        <v>4.4387938569369553E-2</v>
      </c>
      <c r="O284">
        <f>Table1[[#This Row],[Net_Profit]]/Table1[[#This Row],[Annual_Revenue]]</f>
        <v>0.69944364955486271</v>
      </c>
    </row>
    <row r="285" spans="1:15" x14ac:dyDescent="0.35">
      <c r="A285" t="s">
        <v>27</v>
      </c>
      <c r="B285" t="s">
        <v>466</v>
      </c>
      <c r="C285" t="s">
        <v>41</v>
      </c>
      <c r="D285">
        <v>838816.43</v>
      </c>
      <c r="E285">
        <v>672</v>
      </c>
      <c r="F285">
        <v>1</v>
      </c>
      <c r="G285" s="4" t="str">
        <f>IF(Table1[[#This Row],[Business_Tenure]]&gt;10, "10+ Years", IF(Table1[[#This Row],[Business_Tenure]]=1, Table1[[#This Row],[Business_Tenure]]&amp;" Year",Table1[[#This Row],[Business_Tenure]]&amp;" Years"))</f>
        <v>1 Year</v>
      </c>
      <c r="H285">
        <v>264350.63</v>
      </c>
      <c r="I285">
        <v>632277.53</v>
      </c>
      <c r="J285" t="s">
        <v>115</v>
      </c>
      <c r="K285" s="5" t="s">
        <v>786</v>
      </c>
      <c r="L285" s="2">
        <f>Table1[[#This Row],[Annual_Revenue]]-Table1[[#This Row],[Total_Expenses]]</f>
        <v>574465.80000000005</v>
      </c>
      <c r="M285">
        <v>32373.822266506599</v>
      </c>
      <c r="N285">
        <f>Table1[[#This Row],[Total_Liabilities]]/Table1[[#This Row],[Annual_Revenue]]</f>
        <v>3.859464491713234E-2</v>
      </c>
      <c r="O285">
        <f>Table1[[#This Row],[Net_Profit]]/Table1[[#This Row],[Annual_Revenue]]</f>
        <v>0.68485282292336602</v>
      </c>
    </row>
    <row r="286" spans="1:15" x14ac:dyDescent="0.35">
      <c r="A286" t="s">
        <v>986</v>
      </c>
      <c r="B286" t="s">
        <v>467</v>
      </c>
      <c r="C286" t="s">
        <v>10</v>
      </c>
      <c r="D286">
        <v>3760253.02</v>
      </c>
      <c r="E286">
        <v>700</v>
      </c>
      <c r="F286">
        <v>19</v>
      </c>
      <c r="G286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86">
        <v>1282160.44</v>
      </c>
      <c r="I286">
        <v>4729546.55</v>
      </c>
      <c r="J286" t="s">
        <v>42</v>
      </c>
      <c r="K286" s="5" t="s">
        <v>782</v>
      </c>
      <c r="L286" s="2">
        <f>Table1[[#This Row],[Annual_Revenue]]-Table1[[#This Row],[Total_Expenses]]</f>
        <v>2478092.58</v>
      </c>
      <c r="M286">
        <v>169879.5416683426</v>
      </c>
      <c r="N286">
        <f>Table1[[#This Row],[Total_Liabilities]]/Table1[[#This Row],[Annual_Revenue]]</f>
        <v>4.5177689045069261E-2</v>
      </c>
      <c r="O286">
        <f>Table1[[#This Row],[Net_Profit]]/Table1[[#This Row],[Annual_Revenue]]</f>
        <v>0.65902282820319369</v>
      </c>
    </row>
    <row r="287" spans="1:15" x14ac:dyDescent="0.35">
      <c r="A287" t="s">
        <v>18</v>
      </c>
      <c r="B287" t="s">
        <v>468</v>
      </c>
      <c r="C287" t="s">
        <v>36</v>
      </c>
      <c r="D287">
        <v>4495293.16</v>
      </c>
      <c r="E287">
        <v>817</v>
      </c>
      <c r="F287">
        <v>5</v>
      </c>
      <c r="G287" s="4" t="str">
        <f>IF(Table1[[#This Row],[Business_Tenure]]&gt;10, "10+ Years", IF(Table1[[#This Row],[Business_Tenure]]=1, Table1[[#This Row],[Business_Tenure]]&amp;" Year",Table1[[#This Row],[Business_Tenure]]&amp;" Years"))</f>
        <v>5 Years</v>
      </c>
      <c r="H287">
        <v>1423534.17</v>
      </c>
      <c r="I287">
        <v>3685596.57</v>
      </c>
      <c r="J287" t="s">
        <v>108</v>
      </c>
      <c r="K287" s="5" t="s">
        <v>793</v>
      </c>
      <c r="L287" s="2">
        <f>Table1[[#This Row],[Annual_Revenue]]-Table1[[#This Row],[Total_Expenses]]</f>
        <v>3071758.99</v>
      </c>
      <c r="M287">
        <v>166949.87101808831</v>
      </c>
      <c r="N287">
        <f>Table1[[#This Row],[Total_Liabilities]]/Table1[[#This Row],[Annual_Revenue]]</f>
        <v>3.7138817219673458E-2</v>
      </c>
      <c r="O287">
        <f>Table1[[#This Row],[Net_Profit]]/Table1[[#This Row],[Annual_Revenue]]</f>
        <v>0.68332784551920078</v>
      </c>
    </row>
    <row r="288" spans="1:15" x14ac:dyDescent="0.35">
      <c r="A288" t="s">
        <v>987</v>
      </c>
      <c r="B288" t="s">
        <v>469</v>
      </c>
      <c r="C288" t="s">
        <v>36</v>
      </c>
      <c r="D288">
        <v>2360369.38</v>
      </c>
      <c r="E288">
        <v>830</v>
      </c>
      <c r="F288">
        <v>15</v>
      </c>
      <c r="G28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88">
        <v>918786.34</v>
      </c>
      <c r="I288">
        <v>3302322.3</v>
      </c>
      <c r="J288" t="s">
        <v>97</v>
      </c>
      <c r="K288" s="5" t="s">
        <v>768</v>
      </c>
      <c r="L288" s="2">
        <f>Table1[[#This Row],[Annual_Revenue]]-Table1[[#This Row],[Total_Expenses]]</f>
        <v>1441583.04</v>
      </c>
      <c r="M288">
        <v>0</v>
      </c>
      <c r="N288">
        <f>Table1[[#This Row],[Total_Liabilities]]/Table1[[#This Row],[Annual_Revenue]]</f>
        <v>0</v>
      </c>
      <c r="O288">
        <f>Table1[[#This Row],[Net_Profit]]/Table1[[#This Row],[Annual_Revenue]]</f>
        <v>0.61074467929252674</v>
      </c>
    </row>
    <row r="289" spans="1:15" x14ac:dyDescent="0.35">
      <c r="A289" t="s">
        <v>170</v>
      </c>
      <c r="B289" t="s">
        <v>470</v>
      </c>
      <c r="C289" t="s">
        <v>10</v>
      </c>
      <c r="D289">
        <v>4455161.22</v>
      </c>
      <c r="E289">
        <v>774</v>
      </c>
      <c r="F289">
        <v>13</v>
      </c>
      <c r="G289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89">
        <v>1523759.85</v>
      </c>
      <c r="I289">
        <v>3560724.57</v>
      </c>
      <c r="J289" t="s">
        <v>69</v>
      </c>
      <c r="K289" s="5" t="s">
        <v>781</v>
      </c>
      <c r="L289" s="2">
        <f>Table1[[#This Row],[Annual_Revenue]]-Table1[[#This Row],[Total_Expenses]]</f>
        <v>2931401.3699999996</v>
      </c>
      <c r="M289">
        <v>261885.003774098</v>
      </c>
      <c r="N289">
        <f>Table1[[#This Row],[Total_Liabilities]]/Table1[[#This Row],[Annual_Revenue]]</f>
        <v>5.8782385382250661E-2</v>
      </c>
      <c r="O289">
        <f>Table1[[#This Row],[Net_Profit]]/Table1[[#This Row],[Annual_Revenue]]</f>
        <v>0.65797874089054842</v>
      </c>
    </row>
    <row r="290" spans="1:15" x14ac:dyDescent="0.35">
      <c r="A290" t="s">
        <v>988</v>
      </c>
      <c r="B290" t="s">
        <v>471</v>
      </c>
      <c r="C290" t="s">
        <v>20</v>
      </c>
      <c r="D290">
        <v>2626399.0499999998</v>
      </c>
      <c r="E290">
        <v>798</v>
      </c>
      <c r="F290">
        <v>12</v>
      </c>
      <c r="G29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90">
        <v>876890.62</v>
      </c>
      <c r="I290">
        <v>3802575.87</v>
      </c>
      <c r="J290" t="s">
        <v>87</v>
      </c>
      <c r="K290" s="5" t="s">
        <v>795</v>
      </c>
      <c r="L290" s="2">
        <f>Table1[[#This Row],[Annual_Revenue]]-Table1[[#This Row],[Total_Expenses]]</f>
        <v>1749508.4299999997</v>
      </c>
      <c r="M290">
        <v>93038.571596400303</v>
      </c>
      <c r="N290">
        <f>Table1[[#This Row],[Total_Liabilities]]/Table1[[#This Row],[Annual_Revenue]]</f>
        <v>3.5424385184879011E-2</v>
      </c>
      <c r="O290">
        <f>Table1[[#This Row],[Net_Profit]]/Table1[[#This Row],[Annual_Revenue]]</f>
        <v>0.6661243766441356</v>
      </c>
    </row>
    <row r="291" spans="1:15" x14ac:dyDescent="0.35">
      <c r="A291" t="s">
        <v>205</v>
      </c>
      <c r="B291" t="s">
        <v>473</v>
      </c>
      <c r="C291" t="s">
        <v>33</v>
      </c>
      <c r="D291">
        <v>4866365.83</v>
      </c>
      <c r="E291">
        <v>839</v>
      </c>
      <c r="F291">
        <v>18</v>
      </c>
      <c r="G29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91">
        <v>1659447.05</v>
      </c>
      <c r="I291">
        <v>6000409.2999999998</v>
      </c>
      <c r="J291" t="s">
        <v>112</v>
      </c>
      <c r="K291" s="5" t="s">
        <v>777</v>
      </c>
      <c r="L291" s="2">
        <f>Table1[[#This Row],[Annual_Revenue]]-Table1[[#This Row],[Total_Expenses]]</f>
        <v>3206918.7800000003</v>
      </c>
      <c r="M291">
        <v>232892.22458449038</v>
      </c>
      <c r="N291">
        <f>Table1[[#This Row],[Total_Liabilities]]/Table1[[#This Row],[Annual_Revenue]]</f>
        <v>4.785752504441089E-2</v>
      </c>
      <c r="O291">
        <f>Table1[[#This Row],[Net_Profit]]/Table1[[#This Row],[Annual_Revenue]]</f>
        <v>0.65899665007305874</v>
      </c>
    </row>
    <row r="292" spans="1:15" x14ac:dyDescent="0.35">
      <c r="A292" t="s">
        <v>989</v>
      </c>
      <c r="B292" t="s">
        <v>475</v>
      </c>
      <c r="C292" t="s">
        <v>55</v>
      </c>
      <c r="D292">
        <v>917772.07</v>
      </c>
      <c r="E292">
        <v>839</v>
      </c>
      <c r="F292">
        <v>17</v>
      </c>
      <c r="G29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92">
        <v>348955.31</v>
      </c>
      <c r="I292">
        <v>752685.14</v>
      </c>
      <c r="J292" t="s">
        <v>42</v>
      </c>
      <c r="K292" s="5" t="s">
        <v>782</v>
      </c>
      <c r="L292" s="2">
        <f>Table1[[#This Row],[Annual_Revenue]]-Table1[[#This Row],[Total_Expenses]]</f>
        <v>568816.76</v>
      </c>
      <c r="M292">
        <v>37004.034035267585</v>
      </c>
      <c r="N292">
        <f>Table1[[#This Row],[Total_Liabilities]]/Table1[[#This Row],[Annual_Revenue]]</f>
        <v>4.031941616535311E-2</v>
      </c>
      <c r="O292">
        <f>Table1[[#This Row],[Net_Profit]]/Table1[[#This Row],[Annual_Revenue]]</f>
        <v>0.6197799852418695</v>
      </c>
    </row>
    <row r="293" spans="1:15" x14ac:dyDescent="0.35">
      <c r="A293" t="s">
        <v>664</v>
      </c>
      <c r="B293" t="s">
        <v>476</v>
      </c>
      <c r="C293" t="s">
        <v>55</v>
      </c>
      <c r="D293">
        <v>1166969.48</v>
      </c>
      <c r="E293">
        <v>738</v>
      </c>
      <c r="F293">
        <v>9</v>
      </c>
      <c r="G293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293">
        <v>453505.64</v>
      </c>
      <c r="I293">
        <v>1288632.52</v>
      </c>
      <c r="J293" t="s">
        <v>189</v>
      </c>
      <c r="K293" s="5" t="s">
        <v>810</v>
      </c>
      <c r="L293" s="2">
        <f>Table1[[#This Row],[Annual_Revenue]]-Table1[[#This Row],[Total_Expenses]]</f>
        <v>713463.84</v>
      </c>
      <c r="M293">
        <v>123767.83579287856</v>
      </c>
      <c r="N293">
        <f>Table1[[#This Row],[Total_Liabilities]]/Table1[[#This Row],[Annual_Revenue]]</f>
        <v>0.10605918827703922</v>
      </c>
      <c r="O293">
        <f>Table1[[#This Row],[Net_Profit]]/Table1[[#This Row],[Annual_Revenue]]</f>
        <v>0.61138174753293462</v>
      </c>
    </row>
    <row r="294" spans="1:15" x14ac:dyDescent="0.35">
      <c r="A294" t="s">
        <v>990</v>
      </c>
      <c r="B294" t="s">
        <v>477</v>
      </c>
      <c r="C294" t="s">
        <v>44</v>
      </c>
      <c r="D294">
        <v>845961.25</v>
      </c>
      <c r="E294">
        <v>741</v>
      </c>
      <c r="F294">
        <v>11</v>
      </c>
      <c r="G29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94">
        <v>300753.17</v>
      </c>
      <c r="I294">
        <v>1038181.02</v>
      </c>
      <c r="J294" t="s">
        <v>39</v>
      </c>
      <c r="K294" s="5" t="s">
        <v>808</v>
      </c>
      <c r="L294" s="2">
        <f>Table1[[#This Row],[Annual_Revenue]]-Table1[[#This Row],[Total_Expenses]]</f>
        <v>545208.08000000007</v>
      </c>
      <c r="M294">
        <v>26941.510393044631</v>
      </c>
      <c r="N294">
        <f>Table1[[#This Row],[Total_Liabilities]]/Table1[[#This Row],[Annual_Revenue]]</f>
        <v>3.1847215688714618E-2</v>
      </c>
      <c r="O294">
        <f>Table1[[#This Row],[Net_Profit]]/Table1[[#This Row],[Annual_Revenue]]</f>
        <v>0.64448351505461987</v>
      </c>
    </row>
    <row r="295" spans="1:15" x14ac:dyDescent="0.35">
      <c r="A295" t="s">
        <v>991</v>
      </c>
      <c r="B295" t="s">
        <v>478</v>
      </c>
      <c r="C295" t="s">
        <v>36</v>
      </c>
      <c r="D295">
        <v>3097148.56</v>
      </c>
      <c r="E295">
        <v>750</v>
      </c>
      <c r="F295">
        <v>3</v>
      </c>
      <c r="G295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295">
        <v>1053712.3899999999</v>
      </c>
      <c r="I295">
        <v>3280334.72</v>
      </c>
      <c r="J295" t="s">
        <v>137</v>
      </c>
      <c r="K295" s="5" t="s">
        <v>780</v>
      </c>
      <c r="L295" s="2">
        <f>Table1[[#This Row],[Annual_Revenue]]-Table1[[#This Row],[Total_Expenses]]</f>
        <v>2043436.1700000002</v>
      </c>
      <c r="M295">
        <v>0</v>
      </c>
      <c r="N295">
        <f>Table1[[#This Row],[Total_Liabilities]]/Table1[[#This Row],[Annual_Revenue]]</f>
        <v>0</v>
      </c>
      <c r="O295">
        <f>Table1[[#This Row],[Net_Profit]]/Table1[[#This Row],[Annual_Revenue]]</f>
        <v>0.65977983632790294</v>
      </c>
    </row>
    <row r="296" spans="1:15" x14ac:dyDescent="0.35">
      <c r="A296" t="s">
        <v>518</v>
      </c>
      <c r="B296" t="s">
        <v>479</v>
      </c>
      <c r="C296" t="s">
        <v>20</v>
      </c>
      <c r="D296">
        <v>3664225.96</v>
      </c>
      <c r="E296">
        <v>800</v>
      </c>
      <c r="F296">
        <v>17</v>
      </c>
      <c r="G296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96">
        <v>1379455.27</v>
      </c>
      <c r="I296">
        <v>3852210.04</v>
      </c>
      <c r="J296" t="s">
        <v>111</v>
      </c>
      <c r="K296" s="5" t="s">
        <v>778</v>
      </c>
      <c r="L296" s="2">
        <f>Table1[[#This Row],[Annual_Revenue]]-Table1[[#This Row],[Total_Expenses]]</f>
        <v>2284770.69</v>
      </c>
      <c r="M296">
        <v>43164.414296207644</v>
      </c>
      <c r="N296">
        <f>Table1[[#This Row],[Total_Liabilities]]/Table1[[#This Row],[Annual_Revenue]]</f>
        <v>1.177995428431702E-2</v>
      </c>
      <c r="O296">
        <f>Table1[[#This Row],[Net_Profit]]/Table1[[#This Row],[Annual_Revenue]]</f>
        <v>0.62353433301913508</v>
      </c>
    </row>
    <row r="297" spans="1:15" x14ac:dyDescent="0.35">
      <c r="A297" t="s">
        <v>992</v>
      </c>
      <c r="B297" t="s">
        <v>481</v>
      </c>
      <c r="C297" t="s">
        <v>13</v>
      </c>
      <c r="D297">
        <v>1075569.7</v>
      </c>
      <c r="E297">
        <v>828</v>
      </c>
      <c r="F297">
        <v>20</v>
      </c>
      <c r="G297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97">
        <v>410941.7</v>
      </c>
      <c r="I297">
        <v>1174412.22</v>
      </c>
      <c r="J297" t="s">
        <v>120</v>
      </c>
      <c r="K297" s="5" t="s">
        <v>801</v>
      </c>
      <c r="L297" s="2">
        <f>Table1[[#This Row],[Annual_Revenue]]-Table1[[#This Row],[Total_Expenses]]</f>
        <v>664628</v>
      </c>
      <c r="M297">
        <v>95314.782138842696</v>
      </c>
      <c r="N297">
        <f>Table1[[#This Row],[Total_Liabilities]]/Table1[[#This Row],[Annual_Revenue]]</f>
        <v>8.861795022567362E-2</v>
      </c>
      <c r="O297">
        <f>Table1[[#This Row],[Net_Profit]]/Table1[[#This Row],[Annual_Revenue]]</f>
        <v>0.61793112989330212</v>
      </c>
    </row>
    <row r="298" spans="1:15" x14ac:dyDescent="0.35">
      <c r="A298" t="s">
        <v>993</v>
      </c>
      <c r="B298" t="s">
        <v>482</v>
      </c>
      <c r="C298" t="s">
        <v>41</v>
      </c>
      <c r="D298">
        <v>2236607.0299999998</v>
      </c>
      <c r="E298">
        <v>756</v>
      </c>
      <c r="F298">
        <v>15</v>
      </c>
      <c r="G29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298">
        <v>773746.23</v>
      </c>
      <c r="I298">
        <v>1573844.63</v>
      </c>
      <c r="J298" t="s">
        <v>73</v>
      </c>
      <c r="K298" s="5" t="s">
        <v>811</v>
      </c>
      <c r="L298" s="2">
        <f>Table1[[#This Row],[Annual_Revenue]]-Table1[[#This Row],[Total_Expenses]]</f>
        <v>1462860.7999999998</v>
      </c>
      <c r="M298">
        <v>180169.39719620033</v>
      </c>
      <c r="N298">
        <f>Table1[[#This Row],[Total_Liabilities]]/Table1[[#This Row],[Annual_Revenue]]</f>
        <v>8.0554784447851954E-2</v>
      </c>
      <c r="O298">
        <f>Table1[[#This Row],[Net_Profit]]/Table1[[#This Row],[Annual_Revenue]]</f>
        <v>0.65405356434026762</v>
      </c>
    </row>
    <row r="299" spans="1:15" x14ac:dyDescent="0.35">
      <c r="A299" t="s">
        <v>994</v>
      </c>
      <c r="B299" t="s">
        <v>483</v>
      </c>
      <c r="C299" t="s">
        <v>13</v>
      </c>
      <c r="D299">
        <v>1225647.56</v>
      </c>
      <c r="E299">
        <v>723</v>
      </c>
      <c r="F299">
        <v>1</v>
      </c>
      <c r="G299" s="4" t="str">
        <f>IF(Table1[[#This Row],[Business_Tenure]]&gt;10, "10+ Years", IF(Table1[[#This Row],[Business_Tenure]]=1, Table1[[#This Row],[Business_Tenure]]&amp;" Year",Table1[[#This Row],[Business_Tenure]]&amp;" Years"))</f>
        <v>1 Year</v>
      </c>
      <c r="H299">
        <v>454583.35</v>
      </c>
      <c r="I299">
        <v>1320568.43</v>
      </c>
      <c r="J299" t="s">
        <v>73</v>
      </c>
      <c r="K299" s="5" t="s">
        <v>811</v>
      </c>
      <c r="L299" s="2">
        <f>Table1[[#This Row],[Annual_Revenue]]-Table1[[#This Row],[Total_Expenses]]</f>
        <v>771064.21000000008</v>
      </c>
      <c r="M299">
        <v>12504.890324198084</v>
      </c>
      <c r="N299">
        <f>Table1[[#This Row],[Total_Liabilities]]/Table1[[#This Row],[Annual_Revenue]]</f>
        <v>1.0202680388967676E-2</v>
      </c>
      <c r="O299">
        <f>Table1[[#This Row],[Net_Profit]]/Table1[[#This Row],[Annual_Revenue]]</f>
        <v>0.62910761230577572</v>
      </c>
    </row>
    <row r="300" spans="1:15" x14ac:dyDescent="0.35">
      <c r="A300" t="s">
        <v>995</v>
      </c>
      <c r="B300" t="s">
        <v>484</v>
      </c>
      <c r="C300" t="s">
        <v>44</v>
      </c>
      <c r="D300">
        <v>1505946.03</v>
      </c>
      <c r="E300">
        <v>731</v>
      </c>
      <c r="F300">
        <v>16</v>
      </c>
      <c r="G30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00">
        <v>494818.34</v>
      </c>
      <c r="I300">
        <v>1185647.24</v>
      </c>
      <c r="J300" t="s">
        <v>29</v>
      </c>
      <c r="K300" s="5" t="s">
        <v>798</v>
      </c>
      <c r="L300" s="2">
        <f>Table1[[#This Row],[Annual_Revenue]]-Table1[[#This Row],[Total_Expenses]]</f>
        <v>1011127.69</v>
      </c>
      <c r="M300">
        <v>50537.317356037674</v>
      </c>
      <c r="N300">
        <f>Table1[[#This Row],[Total_Liabilities]]/Table1[[#This Row],[Annual_Revenue]]</f>
        <v>3.3558518266446555E-2</v>
      </c>
      <c r="O300">
        <f>Table1[[#This Row],[Net_Profit]]/Table1[[#This Row],[Annual_Revenue]]</f>
        <v>0.67142359012693165</v>
      </c>
    </row>
    <row r="301" spans="1:15" x14ac:dyDescent="0.35">
      <c r="A301" t="s">
        <v>996</v>
      </c>
      <c r="B301" t="s">
        <v>485</v>
      </c>
      <c r="C301" t="s">
        <v>13</v>
      </c>
      <c r="D301">
        <v>3561544.76</v>
      </c>
      <c r="E301">
        <v>755</v>
      </c>
      <c r="F301">
        <v>2</v>
      </c>
      <c r="G301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301">
        <v>1220707.8799999999</v>
      </c>
      <c r="I301">
        <v>2696904.84</v>
      </c>
      <c r="J301" t="s">
        <v>45</v>
      </c>
      <c r="K301" s="5" t="s">
        <v>805</v>
      </c>
      <c r="L301" s="2">
        <f>Table1[[#This Row],[Annual_Revenue]]-Table1[[#This Row],[Total_Expenses]]</f>
        <v>2340836.88</v>
      </c>
      <c r="M301">
        <v>51752.644873063837</v>
      </c>
      <c r="N301">
        <f>Table1[[#This Row],[Total_Liabilities]]/Table1[[#This Row],[Annual_Revenue]]</f>
        <v>1.4530954504433587E-2</v>
      </c>
      <c r="O301">
        <f>Table1[[#This Row],[Net_Profit]]/Table1[[#This Row],[Annual_Revenue]]</f>
        <v>0.65725325322038075</v>
      </c>
    </row>
    <row r="302" spans="1:15" x14ac:dyDescent="0.35">
      <c r="A302" t="s">
        <v>148</v>
      </c>
      <c r="B302" t="s">
        <v>486</v>
      </c>
      <c r="C302" t="s">
        <v>55</v>
      </c>
      <c r="D302">
        <v>1746028.49</v>
      </c>
      <c r="E302">
        <v>811</v>
      </c>
      <c r="F302">
        <v>17</v>
      </c>
      <c r="G30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02">
        <v>597160.39</v>
      </c>
      <c r="I302">
        <v>1874561</v>
      </c>
      <c r="J302" t="s">
        <v>118</v>
      </c>
      <c r="K302" s="5" t="s">
        <v>769</v>
      </c>
      <c r="L302" s="2">
        <f>Table1[[#This Row],[Annual_Revenue]]-Table1[[#This Row],[Total_Expenses]]</f>
        <v>1148868.1000000001</v>
      </c>
      <c r="M302">
        <v>204038.29622993441</v>
      </c>
      <c r="N302">
        <f>Table1[[#This Row],[Total_Liabilities]]/Table1[[#This Row],[Annual_Revenue]]</f>
        <v>0.11685851485157291</v>
      </c>
      <c r="O302">
        <f>Table1[[#This Row],[Net_Profit]]/Table1[[#This Row],[Annual_Revenue]]</f>
        <v>0.65798932066681226</v>
      </c>
    </row>
    <row r="303" spans="1:15" x14ac:dyDescent="0.35">
      <c r="A303" t="s">
        <v>738</v>
      </c>
      <c r="B303" t="s">
        <v>487</v>
      </c>
      <c r="C303" t="s">
        <v>55</v>
      </c>
      <c r="D303">
        <v>2217569.89</v>
      </c>
      <c r="E303">
        <v>758</v>
      </c>
      <c r="F303">
        <v>2</v>
      </c>
      <c r="G303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303">
        <v>691258.04</v>
      </c>
      <c r="I303">
        <v>2140322.04</v>
      </c>
      <c r="J303" t="s">
        <v>89</v>
      </c>
      <c r="K303" s="5" t="s">
        <v>794</v>
      </c>
      <c r="L303" s="2">
        <f>Table1[[#This Row],[Annual_Revenue]]-Table1[[#This Row],[Total_Expenses]]</f>
        <v>1526311.85</v>
      </c>
      <c r="M303">
        <v>190829.6744412097</v>
      </c>
      <c r="N303">
        <f>Table1[[#This Row],[Total_Liabilities]]/Table1[[#This Row],[Annual_Revenue]]</f>
        <v>8.6053510783017387E-2</v>
      </c>
      <c r="O303">
        <f>Table1[[#This Row],[Net_Profit]]/Table1[[#This Row],[Annual_Revenue]]</f>
        <v>0.68828128343679851</v>
      </c>
    </row>
    <row r="304" spans="1:15" x14ac:dyDescent="0.35">
      <c r="A304" t="s">
        <v>997</v>
      </c>
      <c r="B304" t="s">
        <v>488</v>
      </c>
      <c r="C304" t="s">
        <v>13</v>
      </c>
      <c r="D304">
        <v>4062204.57</v>
      </c>
      <c r="E304">
        <v>810</v>
      </c>
      <c r="F304">
        <v>19</v>
      </c>
      <c r="G30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04">
        <v>1479975.64</v>
      </c>
      <c r="I304">
        <v>5648254.3799999999</v>
      </c>
      <c r="J304" t="s">
        <v>122</v>
      </c>
      <c r="K304" s="5" t="s">
        <v>802</v>
      </c>
      <c r="L304" s="2">
        <f>Table1[[#This Row],[Annual_Revenue]]-Table1[[#This Row],[Total_Expenses]]</f>
        <v>2582228.9299999997</v>
      </c>
      <c r="M304">
        <v>282036.85175002797</v>
      </c>
      <c r="N304">
        <f>Table1[[#This Row],[Total_Liabilities]]/Table1[[#This Row],[Annual_Revenue]]</f>
        <v>6.9429504814433302E-2</v>
      </c>
      <c r="O304">
        <f>Table1[[#This Row],[Net_Profit]]/Table1[[#This Row],[Annual_Revenue]]</f>
        <v>0.63567180960559055</v>
      </c>
    </row>
    <row r="305" spans="1:15" x14ac:dyDescent="0.35">
      <c r="A305" t="s">
        <v>998</v>
      </c>
      <c r="B305" t="s">
        <v>489</v>
      </c>
      <c r="C305" t="s">
        <v>20</v>
      </c>
      <c r="D305">
        <v>2670213.98</v>
      </c>
      <c r="E305">
        <v>745</v>
      </c>
      <c r="F305">
        <v>18</v>
      </c>
      <c r="G30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05">
        <v>993547.12</v>
      </c>
      <c r="I305">
        <v>3271403.97</v>
      </c>
      <c r="J305" t="s">
        <v>37</v>
      </c>
      <c r="K305" s="5" t="s">
        <v>799</v>
      </c>
      <c r="L305" s="2">
        <f>Table1[[#This Row],[Annual_Revenue]]-Table1[[#This Row],[Total_Expenses]]</f>
        <v>1676666.8599999999</v>
      </c>
      <c r="M305">
        <v>106711.16840184039</v>
      </c>
      <c r="N305">
        <f>Table1[[#This Row],[Total_Liabilities]]/Table1[[#This Row],[Annual_Revenue]]</f>
        <v>3.9963526968666528E-2</v>
      </c>
      <c r="O305">
        <f>Table1[[#This Row],[Net_Profit]]/Table1[[#This Row],[Annual_Revenue]]</f>
        <v>0.62791479355523405</v>
      </c>
    </row>
    <row r="306" spans="1:15" x14ac:dyDescent="0.35">
      <c r="A306" t="s">
        <v>999</v>
      </c>
      <c r="B306" t="s">
        <v>490</v>
      </c>
      <c r="C306" t="s">
        <v>41</v>
      </c>
      <c r="D306">
        <v>931544.49</v>
      </c>
      <c r="E306">
        <v>773</v>
      </c>
      <c r="F306">
        <v>19</v>
      </c>
      <c r="G306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06">
        <v>313681.71999999997</v>
      </c>
      <c r="I306">
        <v>1158493.45</v>
      </c>
      <c r="J306" t="s">
        <v>37</v>
      </c>
      <c r="K306" s="5" t="s">
        <v>799</v>
      </c>
      <c r="L306" s="2">
        <f>Table1[[#This Row],[Annual_Revenue]]-Table1[[#This Row],[Total_Expenses]]</f>
        <v>617862.77</v>
      </c>
      <c r="M306">
        <v>38230.115150914098</v>
      </c>
      <c r="N306">
        <f>Table1[[#This Row],[Total_Liabilities]]/Table1[[#This Row],[Annual_Revenue]]</f>
        <v>4.1039494690064772E-2</v>
      </c>
      <c r="O306">
        <f>Table1[[#This Row],[Net_Profit]]/Table1[[#This Row],[Annual_Revenue]]</f>
        <v>0.66326705448067225</v>
      </c>
    </row>
    <row r="307" spans="1:15" x14ac:dyDescent="0.35">
      <c r="A307" t="s">
        <v>1000</v>
      </c>
      <c r="B307" t="s">
        <v>492</v>
      </c>
      <c r="C307" t="s">
        <v>33</v>
      </c>
      <c r="D307">
        <v>3139068.11</v>
      </c>
      <c r="E307">
        <v>777</v>
      </c>
      <c r="F307">
        <v>19</v>
      </c>
      <c r="G307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07">
        <v>1044564.86</v>
      </c>
      <c r="I307">
        <v>2895652.01</v>
      </c>
      <c r="J307" t="s">
        <v>137</v>
      </c>
      <c r="K307" s="5" t="s">
        <v>780</v>
      </c>
      <c r="L307" s="2">
        <f>Table1[[#This Row],[Annual_Revenue]]-Table1[[#This Row],[Total_Expenses]]</f>
        <v>2094503.25</v>
      </c>
      <c r="M307">
        <v>208080.6573108974</v>
      </c>
      <c r="N307">
        <f>Table1[[#This Row],[Total_Liabilities]]/Table1[[#This Row],[Annual_Revenue]]</f>
        <v>6.6287398049129115E-2</v>
      </c>
      <c r="O307">
        <f>Table1[[#This Row],[Net_Profit]]/Table1[[#This Row],[Annual_Revenue]]</f>
        <v>0.66723727444066194</v>
      </c>
    </row>
    <row r="308" spans="1:15" x14ac:dyDescent="0.35">
      <c r="A308" t="s">
        <v>1001</v>
      </c>
      <c r="B308" t="s">
        <v>494</v>
      </c>
      <c r="C308" t="s">
        <v>44</v>
      </c>
      <c r="D308">
        <v>2399948.96</v>
      </c>
      <c r="E308">
        <v>790</v>
      </c>
      <c r="F308">
        <v>7</v>
      </c>
      <c r="G308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308">
        <v>794505.85</v>
      </c>
      <c r="I308">
        <v>2761546.29</v>
      </c>
      <c r="J308" t="s">
        <v>120</v>
      </c>
      <c r="K308" s="5" t="s">
        <v>801</v>
      </c>
      <c r="L308" s="2">
        <f>Table1[[#This Row],[Annual_Revenue]]-Table1[[#This Row],[Total_Expenses]]</f>
        <v>1605443.1099999999</v>
      </c>
      <c r="M308">
        <v>116886.5939011681</v>
      </c>
      <c r="N308">
        <f>Table1[[#This Row],[Total_Liabilities]]/Table1[[#This Row],[Annual_Revenue]]</f>
        <v>4.8703783225943313E-2</v>
      </c>
      <c r="O308">
        <f>Table1[[#This Row],[Net_Profit]]/Table1[[#This Row],[Annual_Revenue]]</f>
        <v>0.66894885547899319</v>
      </c>
    </row>
    <row r="309" spans="1:15" x14ac:dyDescent="0.35">
      <c r="A309" t="s">
        <v>551</v>
      </c>
      <c r="B309" t="s">
        <v>345</v>
      </c>
      <c r="C309" t="s">
        <v>36</v>
      </c>
      <c r="D309">
        <v>3052288.23</v>
      </c>
      <c r="E309">
        <v>835</v>
      </c>
      <c r="F309">
        <v>5</v>
      </c>
      <c r="G309" s="4" t="str">
        <f>IF(Table1[[#This Row],[Business_Tenure]]&gt;10, "10+ Years", IF(Table1[[#This Row],[Business_Tenure]]=1, Table1[[#This Row],[Business_Tenure]]&amp;" Year",Table1[[#This Row],[Business_Tenure]]&amp;" Years"))</f>
        <v>5 Years</v>
      </c>
      <c r="H309">
        <v>1188119.52</v>
      </c>
      <c r="I309">
        <v>3124575.38</v>
      </c>
      <c r="J309" t="s">
        <v>164</v>
      </c>
      <c r="K309" s="5" t="s">
        <v>789</v>
      </c>
      <c r="L309" s="2">
        <f>Table1[[#This Row],[Annual_Revenue]]-Table1[[#This Row],[Total_Expenses]]</f>
        <v>1864168.71</v>
      </c>
      <c r="M309">
        <v>216505.59628570048</v>
      </c>
      <c r="N309">
        <f>Table1[[#This Row],[Total_Liabilities]]/Table1[[#This Row],[Annual_Revenue]]</f>
        <v>7.0932225258982337E-2</v>
      </c>
      <c r="O309">
        <f>Table1[[#This Row],[Net_Profit]]/Table1[[#This Row],[Annual_Revenue]]</f>
        <v>0.61074465107117359</v>
      </c>
    </row>
    <row r="310" spans="1:15" x14ac:dyDescent="0.35">
      <c r="A310" t="s">
        <v>1002</v>
      </c>
      <c r="B310" t="s">
        <v>495</v>
      </c>
      <c r="C310" t="s">
        <v>20</v>
      </c>
      <c r="D310">
        <v>3850050.98</v>
      </c>
      <c r="E310">
        <v>775</v>
      </c>
      <c r="F310">
        <v>17</v>
      </c>
      <c r="G31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10">
        <v>1168938.68</v>
      </c>
      <c r="I310">
        <v>5729877.6900000004</v>
      </c>
      <c r="J310" t="s">
        <v>59</v>
      </c>
      <c r="K310" s="5" t="s">
        <v>803</v>
      </c>
      <c r="L310" s="2">
        <f>Table1[[#This Row],[Annual_Revenue]]-Table1[[#This Row],[Total_Expenses]]</f>
        <v>2681112.2999999998</v>
      </c>
      <c r="M310">
        <v>0</v>
      </c>
      <c r="N310">
        <f>Table1[[#This Row],[Total_Liabilities]]/Table1[[#This Row],[Annual_Revenue]]</f>
        <v>0</v>
      </c>
      <c r="O310">
        <f>Table1[[#This Row],[Net_Profit]]/Table1[[#This Row],[Annual_Revenue]]</f>
        <v>0.69638358399087996</v>
      </c>
    </row>
    <row r="311" spans="1:15" x14ac:dyDescent="0.35">
      <c r="A311" t="s">
        <v>1003</v>
      </c>
      <c r="B311" t="s">
        <v>497</v>
      </c>
      <c r="C311" t="s">
        <v>10</v>
      </c>
      <c r="D311">
        <v>2745181.55</v>
      </c>
      <c r="E311">
        <v>706</v>
      </c>
      <c r="F311">
        <v>20</v>
      </c>
      <c r="G31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11">
        <v>1021504.65</v>
      </c>
      <c r="I311">
        <v>2745565.21</v>
      </c>
      <c r="J311" t="s">
        <v>42</v>
      </c>
      <c r="K311" s="5" t="s">
        <v>782</v>
      </c>
      <c r="L311" s="2">
        <f>Table1[[#This Row],[Annual_Revenue]]-Table1[[#This Row],[Total_Expenses]]</f>
        <v>1723676.9</v>
      </c>
      <c r="M311">
        <v>0</v>
      </c>
      <c r="N311">
        <f>Table1[[#This Row],[Total_Liabilities]]/Table1[[#This Row],[Annual_Revenue]]</f>
        <v>0</v>
      </c>
      <c r="O311">
        <f>Table1[[#This Row],[Net_Profit]]/Table1[[#This Row],[Annual_Revenue]]</f>
        <v>0.62789176912543365</v>
      </c>
    </row>
    <row r="312" spans="1:15" x14ac:dyDescent="0.35">
      <c r="A312" t="s">
        <v>1004</v>
      </c>
      <c r="B312" t="s">
        <v>499</v>
      </c>
      <c r="C312" t="s">
        <v>33</v>
      </c>
      <c r="D312">
        <v>3957014.68</v>
      </c>
      <c r="E312">
        <v>837</v>
      </c>
      <c r="F312">
        <v>18</v>
      </c>
      <c r="G31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12">
        <v>1314061.55</v>
      </c>
      <c r="I312">
        <v>5233147.21</v>
      </c>
      <c r="J312" t="s">
        <v>131</v>
      </c>
      <c r="K312" s="5" t="s">
        <v>812</v>
      </c>
      <c r="L312" s="2">
        <f>Table1[[#This Row],[Annual_Revenue]]-Table1[[#This Row],[Total_Expenses]]</f>
        <v>2642953.13</v>
      </c>
      <c r="M312">
        <v>489715.26527523046</v>
      </c>
      <c r="N312">
        <f>Table1[[#This Row],[Total_Liabilities]]/Table1[[#This Row],[Annual_Revenue]]</f>
        <v>0.12375876888968995</v>
      </c>
      <c r="O312">
        <f>Table1[[#This Row],[Net_Profit]]/Table1[[#This Row],[Annual_Revenue]]</f>
        <v>0.6679159274688361</v>
      </c>
    </row>
    <row r="313" spans="1:15" x14ac:dyDescent="0.35">
      <c r="A313" t="s">
        <v>513</v>
      </c>
      <c r="B313" t="s">
        <v>500</v>
      </c>
      <c r="C313" t="s">
        <v>33</v>
      </c>
      <c r="D313">
        <v>1025931.47</v>
      </c>
      <c r="E313">
        <v>726</v>
      </c>
      <c r="F313">
        <v>12</v>
      </c>
      <c r="G31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13">
        <v>345460.36</v>
      </c>
      <c r="I313">
        <v>1069372.3700000001</v>
      </c>
      <c r="J313" t="s">
        <v>77</v>
      </c>
      <c r="K313" s="5" t="s">
        <v>784</v>
      </c>
      <c r="L313" s="2">
        <f>Table1[[#This Row],[Annual_Revenue]]-Table1[[#This Row],[Total_Expenses]]</f>
        <v>680471.11</v>
      </c>
      <c r="M313">
        <v>39891.72199253345</v>
      </c>
      <c r="N313">
        <f>Table1[[#This Row],[Total_Liabilities]]/Table1[[#This Row],[Annual_Revenue]]</f>
        <v>3.8883417810093544E-2</v>
      </c>
      <c r="O313">
        <f>Table1[[#This Row],[Net_Profit]]/Table1[[#This Row],[Annual_Revenue]]</f>
        <v>0.66327150486961861</v>
      </c>
    </row>
    <row r="314" spans="1:15" x14ac:dyDescent="0.35">
      <c r="A314" t="s">
        <v>1005</v>
      </c>
      <c r="B314" t="s">
        <v>501</v>
      </c>
      <c r="C314" t="s">
        <v>10</v>
      </c>
      <c r="D314">
        <v>4586004.37</v>
      </c>
      <c r="E314">
        <v>655</v>
      </c>
      <c r="F314">
        <v>6</v>
      </c>
      <c r="G314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314">
        <v>1615407.72</v>
      </c>
      <c r="I314">
        <v>6084894.1699999999</v>
      </c>
      <c r="J314" t="s">
        <v>140</v>
      </c>
      <c r="K314" s="5" t="s">
        <v>809</v>
      </c>
      <c r="L314" s="2">
        <f>Table1[[#This Row],[Annual_Revenue]]-Table1[[#This Row],[Total_Expenses]]</f>
        <v>2970596.6500000004</v>
      </c>
      <c r="M314">
        <v>314559.95748295932</v>
      </c>
      <c r="N314">
        <f>Table1[[#This Row],[Total_Liabilities]]/Table1[[#This Row],[Annual_Revenue]]</f>
        <v>6.8591290392285287E-2</v>
      </c>
      <c r="O314">
        <f>Table1[[#This Row],[Net_Profit]]/Table1[[#This Row],[Annual_Revenue]]</f>
        <v>0.64775268628887073</v>
      </c>
    </row>
    <row r="315" spans="1:15" x14ac:dyDescent="0.35">
      <c r="A315" t="s">
        <v>1006</v>
      </c>
      <c r="B315" t="s">
        <v>503</v>
      </c>
      <c r="C315" t="s">
        <v>33</v>
      </c>
      <c r="D315">
        <v>4800132</v>
      </c>
      <c r="E315">
        <v>790</v>
      </c>
      <c r="F315">
        <v>5</v>
      </c>
      <c r="G315" s="4" t="str">
        <f>IF(Table1[[#This Row],[Business_Tenure]]&gt;10, "10+ Years", IF(Table1[[#This Row],[Business_Tenure]]=1, Table1[[#This Row],[Business_Tenure]]&amp;" Year",Table1[[#This Row],[Business_Tenure]]&amp;" Years"))</f>
        <v>5 Years</v>
      </c>
      <c r="H315">
        <v>1475624.93</v>
      </c>
      <c r="I315">
        <v>7035402.4400000004</v>
      </c>
      <c r="J315" t="s">
        <v>153</v>
      </c>
      <c r="K315" s="5" t="s">
        <v>806</v>
      </c>
      <c r="L315" s="2">
        <f>Table1[[#This Row],[Annual_Revenue]]-Table1[[#This Row],[Total_Expenses]]</f>
        <v>3324507.0700000003</v>
      </c>
      <c r="M315">
        <v>290393.24796378147</v>
      </c>
      <c r="N315">
        <f>Table1[[#This Row],[Total_Liabilities]]/Table1[[#This Row],[Annual_Revenue]]</f>
        <v>6.0496929660222153E-2</v>
      </c>
      <c r="O315">
        <f>Table1[[#This Row],[Net_Profit]]/Table1[[#This Row],[Annual_Revenue]]</f>
        <v>0.69258659345201345</v>
      </c>
    </row>
    <row r="316" spans="1:15" x14ac:dyDescent="0.35">
      <c r="A316" t="s">
        <v>1007</v>
      </c>
      <c r="B316" t="s">
        <v>504</v>
      </c>
      <c r="C316" t="s">
        <v>10</v>
      </c>
      <c r="D316">
        <v>4427137.33</v>
      </c>
      <c r="E316">
        <v>722</v>
      </c>
      <c r="F316">
        <v>6</v>
      </c>
      <c r="G316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316">
        <v>1625636.52</v>
      </c>
      <c r="I316">
        <v>3470865.08</v>
      </c>
      <c r="J316" t="s">
        <v>39</v>
      </c>
      <c r="K316" s="5" t="s">
        <v>808</v>
      </c>
      <c r="L316" s="2">
        <f>Table1[[#This Row],[Annual_Revenue]]-Table1[[#This Row],[Total_Expenses]]</f>
        <v>2801500.81</v>
      </c>
      <c r="M316">
        <v>487302.32767990406</v>
      </c>
      <c r="N316">
        <f>Table1[[#This Row],[Total_Liabilities]]/Table1[[#This Row],[Annual_Revenue]]</f>
        <v>0.1100716538377417</v>
      </c>
      <c r="O316">
        <f>Table1[[#This Row],[Net_Profit]]/Table1[[#This Row],[Annual_Revenue]]</f>
        <v>0.63280187651192654</v>
      </c>
    </row>
    <row r="317" spans="1:15" x14ac:dyDescent="0.35">
      <c r="A317" t="s">
        <v>1008</v>
      </c>
      <c r="B317" t="s">
        <v>505</v>
      </c>
      <c r="C317" t="s">
        <v>10</v>
      </c>
      <c r="D317">
        <v>2731198.05</v>
      </c>
      <c r="E317">
        <v>796</v>
      </c>
      <c r="F317">
        <v>1</v>
      </c>
      <c r="G317" s="4" t="str">
        <f>IF(Table1[[#This Row],[Business_Tenure]]&gt;10, "10+ Years", IF(Table1[[#This Row],[Business_Tenure]]=1, Table1[[#This Row],[Business_Tenure]]&amp;" Year",Table1[[#This Row],[Business_Tenure]]&amp;" Years"))</f>
        <v>1 Year</v>
      </c>
      <c r="H317">
        <v>879128.5</v>
      </c>
      <c r="I317">
        <v>2596164.69</v>
      </c>
      <c r="J317" t="s">
        <v>45</v>
      </c>
      <c r="K317" s="5" t="s">
        <v>805</v>
      </c>
      <c r="L317" s="2">
        <f>Table1[[#This Row],[Annual_Revenue]]-Table1[[#This Row],[Total_Expenses]]</f>
        <v>1852069.5499999998</v>
      </c>
      <c r="M317">
        <v>115177.59556531503</v>
      </c>
      <c r="N317">
        <f>Table1[[#This Row],[Total_Liabilities]]/Table1[[#This Row],[Annual_Revenue]]</f>
        <v>4.2171088825035973E-2</v>
      </c>
      <c r="O317">
        <f>Table1[[#This Row],[Net_Profit]]/Table1[[#This Row],[Annual_Revenue]]</f>
        <v>0.67811616590748514</v>
      </c>
    </row>
    <row r="318" spans="1:15" x14ac:dyDescent="0.35">
      <c r="A318" t="s">
        <v>1009</v>
      </c>
      <c r="B318" t="s">
        <v>506</v>
      </c>
      <c r="C318" t="s">
        <v>44</v>
      </c>
      <c r="D318">
        <v>2640623.7799999998</v>
      </c>
      <c r="E318">
        <v>759</v>
      </c>
      <c r="F318">
        <v>3</v>
      </c>
      <c r="G318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318">
        <v>888991.9</v>
      </c>
      <c r="I318">
        <v>3739499.11</v>
      </c>
      <c r="J318" t="s">
        <v>17</v>
      </c>
      <c r="K318" s="5" t="s">
        <v>788</v>
      </c>
      <c r="L318" s="2">
        <f>Table1[[#This Row],[Annual_Revenue]]-Table1[[#This Row],[Total_Expenses]]</f>
        <v>1751631.88</v>
      </c>
      <c r="M318">
        <v>141394.58861362419</v>
      </c>
      <c r="N318">
        <f>Table1[[#This Row],[Total_Liabilities]]/Table1[[#This Row],[Annual_Revenue]]</f>
        <v>5.3545904450509871E-2</v>
      </c>
      <c r="O318">
        <f>Table1[[#This Row],[Net_Profit]]/Table1[[#This Row],[Annual_Revenue]]</f>
        <v>0.66334019002131384</v>
      </c>
    </row>
    <row r="319" spans="1:15" x14ac:dyDescent="0.35">
      <c r="A319" t="s">
        <v>1010</v>
      </c>
      <c r="B319" t="s">
        <v>507</v>
      </c>
      <c r="C319" t="s">
        <v>36</v>
      </c>
      <c r="D319">
        <v>742483.41</v>
      </c>
      <c r="E319">
        <v>744</v>
      </c>
      <c r="F319">
        <v>1</v>
      </c>
      <c r="G319" s="4" t="str">
        <f>IF(Table1[[#This Row],[Business_Tenure]]&gt;10, "10+ Years", IF(Table1[[#This Row],[Business_Tenure]]=1, Table1[[#This Row],[Business_Tenure]]&amp;" Year",Table1[[#This Row],[Business_Tenure]]&amp;" Years"))</f>
        <v>1 Year</v>
      </c>
      <c r="H319">
        <v>271202.59999999998</v>
      </c>
      <c r="I319">
        <v>948709.94</v>
      </c>
      <c r="J319" t="s">
        <v>223</v>
      </c>
      <c r="K319" s="5" t="s">
        <v>804</v>
      </c>
      <c r="L319" s="2">
        <f>Table1[[#This Row],[Annual_Revenue]]-Table1[[#This Row],[Total_Expenses]]</f>
        <v>471280.81000000006</v>
      </c>
      <c r="M319">
        <v>0</v>
      </c>
      <c r="N319">
        <f>Table1[[#This Row],[Total_Liabilities]]/Table1[[#This Row],[Annual_Revenue]]</f>
        <v>0</v>
      </c>
      <c r="O319">
        <f>Table1[[#This Row],[Net_Profit]]/Table1[[#This Row],[Annual_Revenue]]</f>
        <v>0.63473581180756622</v>
      </c>
    </row>
    <row r="320" spans="1:15" x14ac:dyDescent="0.35">
      <c r="A320" t="s">
        <v>1011</v>
      </c>
      <c r="B320" t="s">
        <v>40</v>
      </c>
      <c r="C320" t="s">
        <v>44</v>
      </c>
      <c r="D320">
        <v>3145190.8</v>
      </c>
      <c r="E320">
        <v>677</v>
      </c>
      <c r="F320">
        <v>11</v>
      </c>
      <c r="G32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20">
        <v>1005213.35</v>
      </c>
      <c r="I320">
        <v>4267543.82</v>
      </c>
      <c r="J320" t="s">
        <v>29</v>
      </c>
      <c r="K320" s="5" t="s">
        <v>798</v>
      </c>
      <c r="L320" s="2">
        <f>Table1[[#This Row],[Annual_Revenue]]-Table1[[#This Row],[Total_Expenses]]</f>
        <v>2139977.4499999997</v>
      </c>
      <c r="M320">
        <v>112291.75123834018</v>
      </c>
      <c r="N320">
        <f>Table1[[#This Row],[Total_Liabilities]]/Table1[[#This Row],[Annual_Revenue]]</f>
        <v>3.5702683359731369E-2</v>
      </c>
      <c r="O320">
        <f>Table1[[#This Row],[Net_Profit]]/Table1[[#This Row],[Annual_Revenue]]</f>
        <v>0.68039670280098741</v>
      </c>
    </row>
    <row r="321" spans="1:15" x14ac:dyDescent="0.35">
      <c r="A321" t="s">
        <v>1012</v>
      </c>
      <c r="B321" t="s">
        <v>508</v>
      </c>
      <c r="C321" t="s">
        <v>33</v>
      </c>
      <c r="D321">
        <v>2358315.1800000002</v>
      </c>
      <c r="E321">
        <v>779</v>
      </c>
      <c r="F321">
        <v>18</v>
      </c>
      <c r="G32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21">
        <v>817916.43</v>
      </c>
      <c r="I321">
        <v>2733937.08</v>
      </c>
      <c r="J321" t="s">
        <v>69</v>
      </c>
      <c r="K321" s="5" t="s">
        <v>781</v>
      </c>
      <c r="L321" s="2">
        <f>Table1[[#This Row],[Annual_Revenue]]-Table1[[#This Row],[Total_Expenses]]</f>
        <v>1540398.75</v>
      </c>
      <c r="M321">
        <v>168666.15889159043</v>
      </c>
      <c r="N321">
        <f>Table1[[#This Row],[Total_Liabilities]]/Table1[[#This Row],[Annual_Revenue]]</f>
        <v>7.1519769843312639E-2</v>
      </c>
      <c r="O321">
        <f>Table1[[#This Row],[Net_Profit]]/Table1[[#This Row],[Annual_Revenue]]</f>
        <v>0.65317764269320433</v>
      </c>
    </row>
    <row r="322" spans="1:15" x14ac:dyDescent="0.35">
      <c r="A322" t="s">
        <v>491</v>
      </c>
      <c r="B322" t="s">
        <v>509</v>
      </c>
      <c r="C322" t="s">
        <v>33</v>
      </c>
      <c r="D322">
        <v>3670379.57</v>
      </c>
      <c r="E322">
        <v>778</v>
      </c>
      <c r="F322">
        <v>4</v>
      </c>
      <c r="G322" s="4" t="str">
        <f>IF(Table1[[#This Row],[Business_Tenure]]&gt;10, "10+ Years", IF(Table1[[#This Row],[Business_Tenure]]=1, Table1[[#This Row],[Business_Tenure]]&amp;" Year",Table1[[#This Row],[Business_Tenure]]&amp;" Years"))</f>
        <v>4 Years</v>
      </c>
      <c r="H322">
        <v>1445992.3</v>
      </c>
      <c r="I322">
        <v>4409344.9400000004</v>
      </c>
      <c r="J322" t="s">
        <v>87</v>
      </c>
      <c r="K322" s="5" t="s">
        <v>795</v>
      </c>
      <c r="L322" s="2">
        <f>Table1[[#This Row],[Annual_Revenue]]-Table1[[#This Row],[Total_Expenses]]</f>
        <v>2224387.2699999996</v>
      </c>
      <c r="M322">
        <v>81595.723456080712</v>
      </c>
      <c r="N322">
        <f>Table1[[#This Row],[Total_Liabilities]]/Table1[[#This Row],[Annual_Revenue]]</f>
        <v>2.2230867925215898E-2</v>
      </c>
      <c r="O322">
        <f>Table1[[#This Row],[Net_Profit]]/Table1[[#This Row],[Annual_Revenue]]</f>
        <v>0.60603739411071311</v>
      </c>
    </row>
    <row r="323" spans="1:15" x14ac:dyDescent="0.35">
      <c r="A323" t="s">
        <v>633</v>
      </c>
      <c r="B323" t="s">
        <v>510</v>
      </c>
      <c r="C323" t="s">
        <v>20</v>
      </c>
      <c r="D323">
        <v>4425920.43</v>
      </c>
      <c r="E323">
        <v>668</v>
      </c>
      <c r="F323">
        <v>15</v>
      </c>
      <c r="G32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23">
        <v>1754942.29</v>
      </c>
      <c r="I323">
        <v>5444251.0300000003</v>
      </c>
      <c r="J323" t="s">
        <v>14</v>
      </c>
      <c r="K323" s="5" t="s">
        <v>783</v>
      </c>
      <c r="L323" s="2">
        <f>Table1[[#This Row],[Annual_Revenue]]-Table1[[#This Row],[Total_Expenses]]</f>
        <v>2670978.1399999997</v>
      </c>
      <c r="M323">
        <v>220089.89908812402</v>
      </c>
      <c r="N323">
        <f>Table1[[#This Row],[Total_Liabilities]]/Table1[[#This Row],[Annual_Revenue]]</f>
        <v>4.9727486648042614E-2</v>
      </c>
      <c r="O323">
        <f>Table1[[#This Row],[Net_Profit]]/Table1[[#This Row],[Annual_Revenue]]</f>
        <v>0.60348535005180826</v>
      </c>
    </row>
    <row r="324" spans="1:15" x14ac:dyDescent="0.35">
      <c r="A324" t="s">
        <v>1013</v>
      </c>
      <c r="B324" t="s">
        <v>511</v>
      </c>
      <c r="C324" t="s">
        <v>10</v>
      </c>
      <c r="D324">
        <v>2065926.49</v>
      </c>
      <c r="E324">
        <v>671</v>
      </c>
      <c r="F324">
        <v>3</v>
      </c>
      <c r="G324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324">
        <v>777328.13</v>
      </c>
      <c r="I324">
        <v>1737447.76</v>
      </c>
      <c r="J324" t="s">
        <v>87</v>
      </c>
      <c r="K324" s="5" t="s">
        <v>795</v>
      </c>
      <c r="L324" s="2">
        <f>Table1[[#This Row],[Annual_Revenue]]-Table1[[#This Row],[Total_Expenses]]</f>
        <v>1288598.3599999999</v>
      </c>
      <c r="M324">
        <v>28109.257660931733</v>
      </c>
      <c r="N324">
        <f>Table1[[#This Row],[Total_Liabilities]]/Table1[[#This Row],[Annual_Revenue]]</f>
        <v>1.360612674119481E-2</v>
      </c>
      <c r="O324">
        <f>Table1[[#This Row],[Net_Profit]]/Table1[[#This Row],[Annual_Revenue]]</f>
        <v>0.62373872750912829</v>
      </c>
    </row>
    <row r="325" spans="1:15" x14ac:dyDescent="0.35">
      <c r="A325" t="s">
        <v>1014</v>
      </c>
      <c r="B325" t="s">
        <v>512</v>
      </c>
      <c r="C325" t="s">
        <v>20</v>
      </c>
      <c r="D325">
        <v>661470.06999999995</v>
      </c>
      <c r="E325">
        <v>786</v>
      </c>
      <c r="F325">
        <v>14</v>
      </c>
      <c r="G32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25">
        <v>246987.36</v>
      </c>
      <c r="I325">
        <v>964167.42</v>
      </c>
      <c r="J325" t="s">
        <v>71</v>
      </c>
      <c r="K325" s="5" t="s">
        <v>785</v>
      </c>
      <c r="L325" s="2">
        <f>Table1[[#This Row],[Annual_Revenue]]-Table1[[#This Row],[Total_Expenses]]</f>
        <v>414482.70999999996</v>
      </c>
      <c r="M325">
        <v>0</v>
      </c>
      <c r="N325">
        <f>Table1[[#This Row],[Total_Liabilities]]/Table1[[#This Row],[Annual_Revenue]]</f>
        <v>0</v>
      </c>
      <c r="O325">
        <f>Table1[[#This Row],[Net_Profit]]/Table1[[#This Row],[Annual_Revenue]]</f>
        <v>0.62660841177590998</v>
      </c>
    </row>
    <row r="326" spans="1:15" x14ac:dyDescent="0.35">
      <c r="A326" t="s">
        <v>498</v>
      </c>
      <c r="B326" t="s">
        <v>514</v>
      </c>
      <c r="C326" t="s">
        <v>10</v>
      </c>
      <c r="D326">
        <v>3029169.04</v>
      </c>
      <c r="E326">
        <v>680</v>
      </c>
      <c r="F326">
        <v>2</v>
      </c>
      <c r="G326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326">
        <v>1071188.47</v>
      </c>
      <c r="I326">
        <v>4342869.43</v>
      </c>
      <c r="J326" t="s">
        <v>111</v>
      </c>
      <c r="K326" s="5" t="s">
        <v>778</v>
      </c>
      <c r="L326" s="2">
        <f>Table1[[#This Row],[Annual_Revenue]]-Table1[[#This Row],[Total_Expenses]]</f>
        <v>1957980.57</v>
      </c>
      <c r="M326">
        <v>221217.70800427464</v>
      </c>
      <c r="N326">
        <f>Table1[[#This Row],[Total_Liabilities]]/Table1[[#This Row],[Annual_Revenue]]</f>
        <v>7.3029172384607044E-2</v>
      </c>
      <c r="O326">
        <f>Table1[[#This Row],[Net_Profit]]/Table1[[#This Row],[Annual_Revenue]]</f>
        <v>0.64637547266097772</v>
      </c>
    </row>
    <row r="327" spans="1:15" x14ac:dyDescent="0.35">
      <c r="A327" t="s">
        <v>67</v>
      </c>
      <c r="B327" t="s">
        <v>515</v>
      </c>
      <c r="C327" t="s">
        <v>36</v>
      </c>
      <c r="D327">
        <v>3642464.7</v>
      </c>
      <c r="E327">
        <v>655</v>
      </c>
      <c r="F327">
        <v>13</v>
      </c>
      <c r="G327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27">
        <v>1403990.87</v>
      </c>
      <c r="I327">
        <v>4680906.57</v>
      </c>
      <c r="J327" t="s">
        <v>37</v>
      </c>
      <c r="K327" s="5" t="s">
        <v>799</v>
      </c>
      <c r="L327" s="2">
        <f>Table1[[#This Row],[Annual_Revenue]]-Table1[[#This Row],[Total_Expenses]]</f>
        <v>2238473.83</v>
      </c>
      <c r="M327">
        <v>0</v>
      </c>
      <c r="N327">
        <f>Table1[[#This Row],[Total_Liabilities]]/Table1[[#This Row],[Annual_Revenue]]</f>
        <v>0</v>
      </c>
      <c r="O327">
        <f>Table1[[#This Row],[Net_Profit]]/Table1[[#This Row],[Annual_Revenue]]</f>
        <v>0.61454921718253031</v>
      </c>
    </row>
    <row r="328" spans="1:15" x14ac:dyDescent="0.35">
      <c r="A328" t="s">
        <v>1015</v>
      </c>
      <c r="B328" t="s">
        <v>516</v>
      </c>
      <c r="C328" t="s">
        <v>33</v>
      </c>
      <c r="D328">
        <v>3068426.02</v>
      </c>
      <c r="E328">
        <v>720</v>
      </c>
      <c r="F328">
        <v>14</v>
      </c>
      <c r="G32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28">
        <v>1010890.73</v>
      </c>
      <c r="I328">
        <v>4489240.0599999996</v>
      </c>
      <c r="J328" t="s">
        <v>62</v>
      </c>
      <c r="K328" s="5" t="s">
        <v>766</v>
      </c>
      <c r="L328" s="2">
        <f>Table1[[#This Row],[Annual_Revenue]]-Table1[[#This Row],[Total_Expenses]]</f>
        <v>2057535.29</v>
      </c>
      <c r="M328">
        <v>78657.959974405196</v>
      </c>
      <c r="N328">
        <f>Table1[[#This Row],[Total_Liabilities]]/Table1[[#This Row],[Annual_Revenue]]</f>
        <v>2.5634628132375568E-2</v>
      </c>
      <c r="O328">
        <f>Table1[[#This Row],[Net_Profit]]/Table1[[#This Row],[Annual_Revenue]]</f>
        <v>0.67055072424395623</v>
      </c>
    </row>
    <row r="329" spans="1:15" x14ac:dyDescent="0.35">
      <c r="A329" t="s">
        <v>1016</v>
      </c>
      <c r="B329" t="s">
        <v>517</v>
      </c>
      <c r="C329" t="s">
        <v>33</v>
      </c>
      <c r="D329">
        <v>4341664.5999999996</v>
      </c>
      <c r="E329">
        <v>739</v>
      </c>
      <c r="F329">
        <v>6</v>
      </c>
      <c r="G329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329">
        <v>1337588.6499999999</v>
      </c>
      <c r="I329">
        <v>5214829.29</v>
      </c>
      <c r="J329" t="s">
        <v>140</v>
      </c>
      <c r="K329" s="5" t="s">
        <v>809</v>
      </c>
      <c r="L329" s="2">
        <f>Table1[[#This Row],[Annual_Revenue]]-Table1[[#This Row],[Total_Expenses]]</f>
        <v>3004075.9499999997</v>
      </c>
      <c r="M329">
        <v>170775.47309431402</v>
      </c>
      <c r="N329">
        <f>Table1[[#This Row],[Total_Liabilities]]/Table1[[#This Row],[Annual_Revenue]]</f>
        <v>3.9334100817993642E-2</v>
      </c>
      <c r="O329">
        <f>Table1[[#This Row],[Net_Profit]]/Table1[[#This Row],[Annual_Revenue]]</f>
        <v>0.69191801457901658</v>
      </c>
    </row>
    <row r="330" spans="1:15" x14ac:dyDescent="0.35">
      <c r="A330" t="s">
        <v>1017</v>
      </c>
      <c r="B330" t="s">
        <v>519</v>
      </c>
      <c r="C330" t="s">
        <v>10</v>
      </c>
      <c r="D330">
        <v>3693112.72</v>
      </c>
      <c r="E330">
        <v>776</v>
      </c>
      <c r="F330">
        <v>18</v>
      </c>
      <c r="G33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30">
        <v>1177802.81</v>
      </c>
      <c r="I330">
        <v>4245559.2699999996</v>
      </c>
      <c r="J330" t="s">
        <v>45</v>
      </c>
      <c r="K330" s="5" t="s">
        <v>805</v>
      </c>
      <c r="L330" s="2">
        <f>Table1[[#This Row],[Annual_Revenue]]-Table1[[#This Row],[Total_Expenses]]</f>
        <v>2515309.91</v>
      </c>
      <c r="M330">
        <v>246309.04895927405</v>
      </c>
      <c r="N330">
        <f>Table1[[#This Row],[Total_Liabilities]]/Table1[[#This Row],[Annual_Revenue]]</f>
        <v>6.6694159543355086E-2</v>
      </c>
      <c r="O330">
        <f>Table1[[#This Row],[Net_Profit]]/Table1[[#This Row],[Annual_Revenue]]</f>
        <v>0.68108127227700754</v>
      </c>
    </row>
    <row r="331" spans="1:15" x14ac:dyDescent="0.35">
      <c r="A331" t="s">
        <v>1018</v>
      </c>
      <c r="B331" t="s">
        <v>521</v>
      </c>
      <c r="C331" t="s">
        <v>41</v>
      </c>
      <c r="D331">
        <v>916386.18</v>
      </c>
      <c r="E331">
        <v>782</v>
      </c>
      <c r="F331">
        <v>1</v>
      </c>
      <c r="G331" s="4" t="str">
        <f>IF(Table1[[#This Row],[Business_Tenure]]&gt;10, "10+ Years", IF(Table1[[#This Row],[Business_Tenure]]=1, Table1[[#This Row],[Business_Tenure]]&amp;" Year",Table1[[#This Row],[Business_Tenure]]&amp;" Years"))</f>
        <v>1 Year</v>
      </c>
      <c r="H331">
        <v>339725.07</v>
      </c>
      <c r="I331">
        <v>732792.37</v>
      </c>
      <c r="J331" t="s">
        <v>39</v>
      </c>
      <c r="K331" s="5" t="s">
        <v>808</v>
      </c>
      <c r="L331" s="2">
        <f>Table1[[#This Row],[Annual_Revenue]]-Table1[[#This Row],[Total_Expenses]]</f>
        <v>576661.1100000001</v>
      </c>
      <c r="M331">
        <v>31043.663668472374</v>
      </c>
      <c r="N331">
        <f>Table1[[#This Row],[Total_Liabilities]]/Table1[[#This Row],[Annual_Revenue]]</f>
        <v>3.3876180529558368E-2</v>
      </c>
      <c r="O331">
        <f>Table1[[#This Row],[Net_Profit]]/Table1[[#This Row],[Annual_Revenue]]</f>
        <v>0.62927739700308449</v>
      </c>
    </row>
    <row r="332" spans="1:15" x14ac:dyDescent="0.35">
      <c r="A332" t="s">
        <v>78</v>
      </c>
      <c r="B332" t="s">
        <v>522</v>
      </c>
      <c r="C332" t="s">
        <v>20</v>
      </c>
      <c r="D332">
        <v>1223981.28</v>
      </c>
      <c r="E332">
        <v>783</v>
      </c>
      <c r="F332">
        <v>6</v>
      </c>
      <c r="G332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332">
        <v>394052.12</v>
      </c>
      <c r="I332">
        <v>1800016.09</v>
      </c>
      <c r="J332" t="s">
        <v>73</v>
      </c>
      <c r="K332" s="5" t="s">
        <v>811</v>
      </c>
      <c r="L332" s="2">
        <f>Table1[[#This Row],[Annual_Revenue]]-Table1[[#This Row],[Total_Expenses]]</f>
        <v>829929.16</v>
      </c>
      <c r="M332">
        <v>67836.598224739559</v>
      </c>
      <c r="N332">
        <f>Table1[[#This Row],[Total_Liabilities]]/Table1[[#This Row],[Annual_Revenue]]</f>
        <v>5.5422905017582916E-2</v>
      </c>
      <c r="O332">
        <f>Table1[[#This Row],[Net_Profit]]/Table1[[#This Row],[Annual_Revenue]]</f>
        <v>0.67805706963099954</v>
      </c>
    </row>
    <row r="333" spans="1:15" x14ac:dyDescent="0.35">
      <c r="A333" t="s">
        <v>1019</v>
      </c>
      <c r="B333" t="s">
        <v>524</v>
      </c>
      <c r="C333" t="s">
        <v>13</v>
      </c>
      <c r="D333">
        <v>3847073.92</v>
      </c>
      <c r="E333">
        <v>696</v>
      </c>
      <c r="F333">
        <v>11</v>
      </c>
      <c r="G33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33">
        <v>1378600.91</v>
      </c>
      <c r="I333">
        <v>4464513.92</v>
      </c>
      <c r="J333" t="s">
        <v>53</v>
      </c>
      <c r="K333" s="5" t="s">
        <v>776</v>
      </c>
      <c r="L333" s="2">
        <f>Table1[[#This Row],[Annual_Revenue]]-Table1[[#This Row],[Total_Expenses]]</f>
        <v>2468473.0099999998</v>
      </c>
      <c r="M333">
        <v>107232.59811322397</v>
      </c>
      <c r="N333">
        <f>Table1[[#This Row],[Total_Liabilities]]/Table1[[#This Row],[Annual_Revenue]]</f>
        <v>2.7873807559492897E-2</v>
      </c>
      <c r="O333">
        <f>Table1[[#This Row],[Net_Profit]]/Table1[[#This Row],[Annual_Revenue]]</f>
        <v>0.64164948772286645</v>
      </c>
    </row>
    <row r="334" spans="1:15" x14ac:dyDescent="0.35">
      <c r="A334" t="s">
        <v>712</v>
      </c>
      <c r="B334" t="s">
        <v>526</v>
      </c>
      <c r="C334" t="s">
        <v>13</v>
      </c>
      <c r="D334">
        <v>3844879.23</v>
      </c>
      <c r="E334">
        <v>751</v>
      </c>
      <c r="F334">
        <v>5</v>
      </c>
      <c r="G334" s="4" t="str">
        <f>IF(Table1[[#This Row],[Business_Tenure]]&gt;10, "10+ Years", IF(Table1[[#This Row],[Business_Tenure]]=1, Table1[[#This Row],[Business_Tenure]]&amp;" Year",Table1[[#This Row],[Business_Tenure]]&amp;" Years"))</f>
        <v>5 Years</v>
      </c>
      <c r="H334">
        <v>1419304.07</v>
      </c>
      <c r="I334">
        <v>3487068.1600000001</v>
      </c>
      <c r="J334" t="s">
        <v>122</v>
      </c>
      <c r="K334" s="5" t="s">
        <v>802</v>
      </c>
      <c r="L334" s="2">
        <f>Table1[[#This Row],[Annual_Revenue]]-Table1[[#This Row],[Total_Expenses]]</f>
        <v>2425575.16</v>
      </c>
      <c r="M334">
        <v>106238.34832045408</v>
      </c>
      <c r="N334">
        <f>Table1[[#This Row],[Total_Liabilities]]/Table1[[#This Row],[Annual_Revenue]]</f>
        <v>2.7631127524505909E-2</v>
      </c>
      <c r="O334">
        <f>Table1[[#This Row],[Net_Profit]]/Table1[[#This Row],[Annual_Revenue]]</f>
        <v>0.63085860826895213</v>
      </c>
    </row>
    <row r="335" spans="1:15" x14ac:dyDescent="0.35">
      <c r="A335" t="s">
        <v>607</v>
      </c>
      <c r="B335" t="s">
        <v>528</v>
      </c>
      <c r="C335" t="s">
        <v>33</v>
      </c>
      <c r="D335">
        <v>2436385.52</v>
      </c>
      <c r="E335">
        <v>843</v>
      </c>
      <c r="F335">
        <v>19</v>
      </c>
      <c r="G33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35">
        <v>844313.55</v>
      </c>
      <c r="I335">
        <v>2820155.35</v>
      </c>
      <c r="J335" t="s">
        <v>29</v>
      </c>
      <c r="K335" s="5" t="s">
        <v>798</v>
      </c>
      <c r="L335" s="2">
        <f>Table1[[#This Row],[Annual_Revenue]]-Table1[[#This Row],[Total_Expenses]]</f>
        <v>1592071.97</v>
      </c>
      <c r="M335">
        <v>9735.4501378530986</v>
      </c>
      <c r="N335">
        <f>Table1[[#This Row],[Total_Liabilities]]/Table1[[#This Row],[Annual_Revenue]]</f>
        <v>3.995857822145117E-3</v>
      </c>
      <c r="O335">
        <f>Table1[[#This Row],[Net_Profit]]/Table1[[#This Row],[Annual_Revenue]]</f>
        <v>0.65345650634141017</v>
      </c>
    </row>
    <row r="336" spans="1:15" x14ac:dyDescent="0.35">
      <c r="A336" t="s">
        <v>1020</v>
      </c>
      <c r="B336" t="s">
        <v>530</v>
      </c>
      <c r="C336" t="s">
        <v>55</v>
      </c>
      <c r="D336">
        <v>2015067.94</v>
      </c>
      <c r="E336">
        <v>675</v>
      </c>
      <c r="F336">
        <v>20</v>
      </c>
      <c r="G336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36">
        <v>715482.14</v>
      </c>
      <c r="I336">
        <v>2281268.7400000002</v>
      </c>
      <c r="J336" t="s">
        <v>97</v>
      </c>
      <c r="K336" s="5" t="s">
        <v>768</v>
      </c>
      <c r="L336" s="2">
        <f>Table1[[#This Row],[Annual_Revenue]]-Table1[[#This Row],[Total_Expenses]]</f>
        <v>1299585.7999999998</v>
      </c>
      <c r="M336">
        <v>118611.16949421038</v>
      </c>
      <c r="N336">
        <f>Table1[[#This Row],[Total_Liabilities]]/Table1[[#This Row],[Annual_Revenue]]</f>
        <v>5.8862119306116491E-2</v>
      </c>
      <c r="O336">
        <f>Table1[[#This Row],[Net_Profit]]/Table1[[#This Row],[Annual_Revenue]]</f>
        <v>0.64493398669227986</v>
      </c>
    </row>
    <row r="337" spans="1:15" x14ac:dyDescent="0.35">
      <c r="A337" t="s">
        <v>1021</v>
      </c>
      <c r="B337" t="s">
        <v>532</v>
      </c>
      <c r="C337" t="s">
        <v>44</v>
      </c>
      <c r="D337">
        <v>4377449.68</v>
      </c>
      <c r="E337">
        <v>744</v>
      </c>
      <c r="F337">
        <v>16</v>
      </c>
      <c r="G337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37">
        <v>1656264.84</v>
      </c>
      <c r="I337">
        <v>5458143.1900000004</v>
      </c>
      <c r="J337" t="s">
        <v>164</v>
      </c>
      <c r="K337" s="5" t="s">
        <v>789</v>
      </c>
      <c r="L337" s="2">
        <f>Table1[[#This Row],[Annual_Revenue]]-Table1[[#This Row],[Total_Expenses]]</f>
        <v>2721184.84</v>
      </c>
      <c r="M337">
        <v>73531.389318556801</v>
      </c>
      <c r="N337">
        <f>Table1[[#This Row],[Total_Liabilities]]/Table1[[#This Row],[Annual_Revenue]]</f>
        <v>1.6797769179280848E-2</v>
      </c>
      <c r="O337">
        <f>Table1[[#This Row],[Net_Profit]]/Table1[[#This Row],[Annual_Revenue]]</f>
        <v>0.62163703501441503</v>
      </c>
    </row>
    <row r="338" spans="1:15" x14ac:dyDescent="0.35">
      <c r="A338" t="s">
        <v>649</v>
      </c>
      <c r="B338" t="s">
        <v>534</v>
      </c>
      <c r="C338" t="s">
        <v>33</v>
      </c>
      <c r="D338">
        <v>2242828.62</v>
      </c>
      <c r="E338">
        <v>698</v>
      </c>
      <c r="F338">
        <v>12</v>
      </c>
      <c r="G33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38">
        <v>683534.06</v>
      </c>
      <c r="I338">
        <v>1865592.62</v>
      </c>
      <c r="J338" t="s">
        <v>97</v>
      </c>
      <c r="K338" s="5" t="s">
        <v>768</v>
      </c>
      <c r="L338" s="2">
        <f>Table1[[#This Row],[Annual_Revenue]]-Table1[[#This Row],[Total_Expenses]]</f>
        <v>1559294.56</v>
      </c>
      <c r="M338">
        <v>133589.46726083747</v>
      </c>
      <c r="N338">
        <f>Table1[[#This Row],[Total_Liabilities]]/Table1[[#This Row],[Annual_Revenue]]</f>
        <v>5.9562940328823456E-2</v>
      </c>
      <c r="O338">
        <f>Table1[[#This Row],[Net_Profit]]/Table1[[#This Row],[Annual_Revenue]]</f>
        <v>0.69523571533521811</v>
      </c>
    </row>
    <row r="339" spans="1:15" x14ac:dyDescent="0.35">
      <c r="A339" t="s">
        <v>1022</v>
      </c>
      <c r="B339" t="s">
        <v>535</v>
      </c>
      <c r="C339" t="s">
        <v>55</v>
      </c>
      <c r="D339">
        <v>1844321.71</v>
      </c>
      <c r="E339">
        <v>664</v>
      </c>
      <c r="F339">
        <v>12</v>
      </c>
      <c r="G339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39">
        <v>622178.67000000004</v>
      </c>
      <c r="I339">
        <v>1436364.42</v>
      </c>
      <c r="J339" t="s">
        <v>69</v>
      </c>
      <c r="K339" s="5" t="s">
        <v>781</v>
      </c>
      <c r="L339" s="2">
        <f>Table1[[#This Row],[Annual_Revenue]]-Table1[[#This Row],[Total_Expenses]]</f>
        <v>1222143.04</v>
      </c>
      <c r="M339">
        <v>90002.298263009987</v>
      </c>
      <c r="N339">
        <f>Table1[[#This Row],[Total_Liabilities]]/Table1[[#This Row],[Annual_Revenue]]</f>
        <v>4.8799674034640077E-2</v>
      </c>
      <c r="O339">
        <f>Table1[[#This Row],[Net_Profit]]/Table1[[#This Row],[Annual_Revenue]]</f>
        <v>0.66265176697399508</v>
      </c>
    </row>
    <row r="340" spans="1:15" x14ac:dyDescent="0.35">
      <c r="A340" t="s">
        <v>1023</v>
      </c>
      <c r="B340" t="s">
        <v>536</v>
      </c>
      <c r="C340" t="s">
        <v>10</v>
      </c>
      <c r="D340">
        <v>2832539.29</v>
      </c>
      <c r="E340">
        <v>790</v>
      </c>
      <c r="F340">
        <v>1</v>
      </c>
      <c r="G340" s="4" t="str">
        <f>IF(Table1[[#This Row],[Business_Tenure]]&gt;10, "10+ Years", IF(Table1[[#This Row],[Business_Tenure]]=1, Table1[[#This Row],[Business_Tenure]]&amp;" Year",Table1[[#This Row],[Business_Tenure]]&amp;" Years"))</f>
        <v>1 Year</v>
      </c>
      <c r="H340">
        <v>999711.57</v>
      </c>
      <c r="I340">
        <v>2389713.0699999998</v>
      </c>
      <c r="J340" t="s">
        <v>120</v>
      </c>
      <c r="K340" s="5" t="s">
        <v>801</v>
      </c>
      <c r="L340" s="2">
        <f>Table1[[#This Row],[Annual_Revenue]]-Table1[[#This Row],[Total_Expenses]]</f>
        <v>1832827.7200000002</v>
      </c>
      <c r="M340">
        <v>123642.24855775568</v>
      </c>
      <c r="N340">
        <f>Table1[[#This Row],[Total_Liabilities]]/Table1[[#This Row],[Annual_Revenue]]</f>
        <v>4.3650673794450943E-2</v>
      </c>
      <c r="O340">
        <f>Table1[[#This Row],[Net_Profit]]/Table1[[#This Row],[Annual_Revenue]]</f>
        <v>0.64706171118989142</v>
      </c>
    </row>
    <row r="341" spans="1:15" x14ac:dyDescent="0.35">
      <c r="A341" t="s">
        <v>138</v>
      </c>
      <c r="B341" t="s">
        <v>538</v>
      </c>
      <c r="C341" t="s">
        <v>10</v>
      </c>
      <c r="D341">
        <v>3748733.34</v>
      </c>
      <c r="E341">
        <v>694</v>
      </c>
      <c r="F341">
        <v>11</v>
      </c>
      <c r="G34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41">
        <v>1200887.74</v>
      </c>
      <c r="I341">
        <v>5015520.42</v>
      </c>
      <c r="J341" t="s">
        <v>69</v>
      </c>
      <c r="K341" s="5" t="s">
        <v>781</v>
      </c>
      <c r="L341" s="2">
        <f>Table1[[#This Row],[Annual_Revenue]]-Table1[[#This Row],[Total_Expenses]]</f>
        <v>2547845.5999999996</v>
      </c>
      <c r="M341">
        <v>276565.38543402834</v>
      </c>
      <c r="N341">
        <f>Table1[[#This Row],[Total_Liabilities]]/Table1[[#This Row],[Annual_Revenue]]</f>
        <v>7.3775689106237774E-2</v>
      </c>
      <c r="O341">
        <f>Table1[[#This Row],[Net_Profit]]/Table1[[#This Row],[Annual_Revenue]]</f>
        <v>0.67965506450240065</v>
      </c>
    </row>
    <row r="342" spans="1:15" x14ac:dyDescent="0.35">
      <c r="A342" t="s">
        <v>679</v>
      </c>
      <c r="B342" t="s">
        <v>539</v>
      </c>
      <c r="C342" t="s">
        <v>36</v>
      </c>
      <c r="D342">
        <v>3791024.08</v>
      </c>
      <c r="E342">
        <v>736</v>
      </c>
      <c r="F342">
        <v>9</v>
      </c>
      <c r="G342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342">
        <v>1271400.28</v>
      </c>
      <c r="I342">
        <v>5358880.0999999996</v>
      </c>
      <c r="J342" t="s">
        <v>11</v>
      </c>
      <c r="K342" s="5" t="s">
        <v>787</v>
      </c>
      <c r="L342" s="2">
        <f>Table1[[#This Row],[Annual_Revenue]]-Table1[[#This Row],[Total_Expenses]]</f>
        <v>2519623.7999999998</v>
      </c>
      <c r="M342">
        <v>249157.5969131013</v>
      </c>
      <c r="N342">
        <f>Table1[[#This Row],[Total_Liabilities]]/Table1[[#This Row],[Annual_Revenue]]</f>
        <v>6.5723031997491632E-2</v>
      </c>
      <c r="O342">
        <f>Table1[[#This Row],[Net_Profit]]/Table1[[#This Row],[Annual_Revenue]]</f>
        <v>0.66462880394049084</v>
      </c>
    </row>
    <row r="343" spans="1:15" x14ac:dyDescent="0.35">
      <c r="A343" t="s">
        <v>311</v>
      </c>
      <c r="B343" t="s">
        <v>540</v>
      </c>
      <c r="C343" t="s">
        <v>33</v>
      </c>
      <c r="D343">
        <v>2908699.72</v>
      </c>
      <c r="E343">
        <v>663</v>
      </c>
      <c r="F343">
        <v>12</v>
      </c>
      <c r="G34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43">
        <v>1056122.31</v>
      </c>
      <c r="I343">
        <v>4047360.05</v>
      </c>
      <c r="J343" t="s">
        <v>125</v>
      </c>
      <c r="K343" s="5" t="s">
        <v>775</v>
      </c>
      <c r="L343" s="2">
        <f>Table1[[#This Row],[Annual_Revenue]]-Table1[[#This Row],[Total_Expenses]]</f>
        <v>1852577.4100000001</v>
      </c>
      <c r="M343">
        <v>564270.65260620031</v>
      </c>
      <c r="N343">
        <f>Table1[[#This Row],[Total_Liabilities]]/Table1[[#This Row],[Annual_Revenue]]</f>
        <v>0.19399412346565642</v>
      </c>
      <c r="O343">
        <f>Table1[[#This Row],[Net_Profit]]/Table1[[#This Row],[Annual_Revenue]]</f>
        <v>0.63690913065443555</v>
      </c>
    </row>
    <row r="344" spans="1:15" x14ac:dyDescent="0.35">
      <c r="A344" t="s">
        <v>715</v>
      </c>
      <c r="B344" t="s">
        <v>541</v>
      </c>
      <c r="C344" t="s">
        <v>36</v>
      </c>
      <c r="D344">
        <v>3290211.35</v>
      </c>
      <c r="E344">
        <v>728</v>
      </c>
      <c r="F344">
        <v>18</v>
      </c>
      <c r="G34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44">
        <v>997773.18</v>
      </c>
      <c r="I344">
        <v>2934732.59</v>
      </c>
      <c r="J344" t="s">
        <v>53</v>
      </c>
      <c r="K344" s="5" t="s">
        <v>776</v>
      </c>
      <c r="L344" s="2">
        <f>Table1[[#This Row],[Annual_Revenue]]-Table1[[#This Row],[Total_Expenses]]</f>
        <v>2292438.17</v>
      </c>
      <c r="M344">
        <v>42204.149239883176</v>
      </c>
      <c r="N344">
        <f>Table1[[#This Row],[Total_Liabilities]]/Table1[[#This Row],[Annual_Revenue]]</f>
        <v>1.2827184867587054E-2</v>
      </c>
      <c r="O344">
        <f>Table1[[#This Row],[Net_Profit]]/Table1[[#This Row],[Annual_Revenue]]</f>
        <v>0.69674495834439321</v>
      </c>
    </row>
    <row r="345" spans="1:15" x14ac:dyDescent="0.35">
      <c r="A345" t="s">
        <v>1024</v>
      </c>
      <c r="B345" t="s">
        <v>542</v>
      </c>
      <c r="C345" t="s">
        <v>44</v>
      </c>
      <c r="D345">
        <v>4659995.3</v>
      </c>
      <c r="E345">
        <v>742</v>
      </c>
      <c r="F345">
        <v>5</v>
      </c>
      <c r="G345" s="4" t="str">
        <f>IF(Table1[[#This Row],[Business_Tenure]]&gt;10, "10+ Years", IF(Table1[[#This Row],[Business_Tenure]]=1, Table1[[#This Row],[Business_Tenure]]&amp;" Year",Table1[[#This Row],[Business_Tenure]]&amp;" Years"))</f>
        <v>5 Years</v>
      </c>
      <c r="H345">
        <v>1751669.52</v>
      </c>
      <c r="I345">
        <v>5537999.6299999999</v>
      </c>
      <c r="J345" t="s">
        <v>104</v>
      </c>
      <c r="K345" s="5" t="s">
        <v>791</v>
      </c>
      <c r="L345" s="2">
        <f>Table1[[#This Row],[Annual_Revenue]]-Table1[[#This Row],[Total_Expenses]]</f>
        <v>2908325.78</v>
      </c>
      <c r="M345">
        <v>423249.02011196216</v>
      </c>
      <c r="N345">
        <f>Table1[[#This Row],[Total_Liabilities]]/Table1[[#This Row],[Annual_Revenue]]</f>
        <v>9.0826061586792198E-2</v>
      </c>
      <c r="O345">
        <f>Table1[[#This Row],[Net_Profit]]/Table1[[#This Row],[Annual_Revenue]]</f>
        <v>0.62410487409719062</v>
      </c>
    </row>
    <row r="346" spans="1:15" x14ac:dyDescent="0.35">
      <c r="A346" t="s">
        <v>1025</v>
      </c>
      <c r="B346" t="s">
        <v>543</v>
      </c>
      <c r="C346" t="s">
        <v>41</v>
      </c>
      <c r="D346">
        <v>1971916.02</v>
      </c>
      <c r="E346">
        <v>774</v>
      </c>
      <c r="F346">
        <v>6</v>
      </c>
      <c r="G346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346">
        <v>694200.94</v>
      </c>
      <c r="I346">
        <v>2350328.71</v>
      </c>
      <c r="J346" t="s">
        <v>24</v>
      </c>
      <c r="K346" s="5" t="s">
        <v>790</v>
      </c>
      <c r="L346" s="2">
        <f>Table1[[#This Row],[Annual_Revenue]]-Table1[[#This Row],[Total_Expenses]]</f>
        <v>1277715.08</v>
      </c>
      <c r="M346">
        <v>0</v>
      </c>
      <c r="N346">
        <f>Table1[[#This Row],[Total_Liabilities]]/Table1[[#This Row],[Annual_Revenue]]</f>
        <v>0</v>
      </c>
      <c r="O346">
        <f>Table1[[#This Row],[Net_Profit]]/Table1[[#This Row],[Annual_Revenue]]</f>
        <v>0.64795613354771575</v>
      </c>
    </row>
    <row r="347" spans="1:15" x14ac:dyDescent="0.35">
      <c r="A347" t="s">
        <v>1026</v>
      </c>
      <c r="B347" t="s">
        <v>544</v>
      </c>
      <c r="C347" t="s">
        <v>13</v>
      </c>
      <c r="D347">
        <v>692092.53</v>
      </c>
      <c r="E347">
        <v>826</v>
      </c>
      <c r="F347">
        <v>3</v>
      </c>
      <c r="G347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347">
        <v>250793.86</v>
      </c>
      <c r="I347">
        <v>640949.21</v>
      </c>
      <c r="J347" t="s">
        <v>14</v>
      </c>
      <c r="K347" s="5" t="s">
        <v>783</v>
      </c>
      <c r="L347" s="2">
        <f>Table1[[#This Row],[Annual_Revenue]]-Table1[[#This Row],[Total_Expenses]]</f>
        <v>441298.67000000004</v>
      </c>
      <c r="M347">
        <v>0</v>
      </c>
      <c r="N347">
        <f>Table1[[#This Row],[Total_Liabilities]]/Table1[[#This Row],[Annual_Revenue]]</f>
        <v>0</v>
      </c>
      <c r="O347">
        <f>Table1[[#This Row],[Net_Profit]]/Table1[[#This Row],[Annual_Revenue]]</f>
        <v>0.63762958111973844</v>
      </c>
    </row>
    <row r="348" spans="1:15" x14ac:dyDescent="0.35">
      <c r="A348" t="s">
        <v>1027</v>
      </c>
      <c r="B348" t="s">
        <v>545</v>
      </c>
      <c r="C348" t="s">
        <v>33</v>
      </c>
      <c r="D348">
        <v>1061065.1100000001</v>
      </c>
      <c r="E348">
        <v>831</v>
      </c>
      <c r="F348">
        <v>16</v>
      </c>
      <c r="G34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48">
        <v>356593.68</v>
      </c>
      <c r="I348">
        <v>1368585.94</v>
      </c>
      <c r="J348" t="s">
        <v>39</v>
      </c>
      <c r="K348" s="5" t="s">
        <v>808</v>
      </c>
      <c r="L348" s="2">
        <f>Table1[[#This Row],[Annual_Revenue]]-Table1[[#This Row],[Total_Expenses]]</f>
        <v>704471.43000000017</v>
      </c>
      <c r="M348">
        <v>81685.931257302116</v>
      </c>
      <c r="N348">
        <f>Table1[[#This Row],[Total_Liabilities]]/Table1[[#This Row],[Annual_Revenue]]</f>
        <v>7.6984843330964017E-2</v>
      </c>
      <c r="O348">
        <f>Table1[[#This Row],[Net_Profit]]/Table1[[#This Row],[Annual_Revenue]]</f>
        <v>0.66392855948302754</v>
      </c>
    </row>
    <row r="349" spans="1:15" x14ac:dyDescent="0.35">
      <c r="A349" t="s">
        <v>9</v>
      </c>
      <c r="B349" t="s">
        <v>547</v>
      </c>
      <c r="C349" t="s">
        <v>20</v>
      </c>
      <c r="D349">
        <v>1403232.91</v>
      </c>
      <c r="E349">
        <v>720</v>
      </c>
      <c r="F349">
        <v>20</v>
      </c>
      <c r="G349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49">
        <v>468776.37</v>
      </c>
      <c r="I349">
        <v>1450817.16</v>
      </c>
      <c r="J349" t="s">
        <v>53</v>
      </c>
      <c r="K349" s="5" t="s">
        <v>776</v>
      </c>
      <c r="L349" s="2">
        <f>Table1[[#This Row],[Annual_Revenue]]-Table1[[#This Row],[Total_Expenses]]</f>
        <v>934456.53999999992</v>
      </c>
      <c r="M349">
        <v>47799.137816744966</v>
      </c>
      <c r="N349">
        <f>Table1[[#This Row],[Total_Liabilities]]/Table1[[#This Row],[Annual_Revenue]]</f>
        <v>3.4063580946619168E-2</v>
      </c>
      <c r="O349">
        <f>Table1[[#This Row],[Net_Profit]]/Table1[[#This Row],[Annual_Revenue]]</f>
        <v>0.66593117460450668</v>
      </c>
    </row>
    <row r="350" spans="1:15" x14ac:dyDescent="0.35">
      <c r="A350" t="s">
        <v>622</v>
      </c>
      <c r="B350" t="s">
        <v>548</v>
      </c>
      <c r="C350" t="s">
        <v>13</v>
      </c>
      <c r="D350">
        <v>1529427.74</v>
      </c>
      <c r="E350">
        <v>676</v>
      </c>
      <c r="F350">
        <v>16</v>
      </c>
      <c r="G35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50">
        <v>554947.64</v>
      </c>
      <c r="I350">
        <v>1706005.06</v>
      </c>
      <c r="J350" t="s">
        <v>140</v>
      </c>
      <c r="K350" s="5" t="s">
        <v>809</v>
      </c>
      <c r="L350" s="2">
        <f>Table1[[#This Row],[Annual_Revenue]]-Table1[[#This Row],[Total_Expenses]]</f>
        <v>974480.1</v>
      </c>
      <c r="M350">
        <v>84475.243237879258</v>
      </c>
      <c r="N350">
        <f>Table1[[#This Row],[Total_Liabilities]]/Table1[[#This Row],[Annual_Revenue]]</f>
        <v>5.5233235953912579E-2</v>
      </c>
      <c r="O350">
        <f>Table1[[#This Row],[Net_Profit]]/Table1[[#This Row],[Annual_Revenue]]</f>
        <v>0.63715341007218818</v>
      </c>
    </row>
    <row r="351" spans="1:15" x14ac:dyDescent="0.35">
      <c r="A351" t="s">
        <v>1028</v>
      </c>
      <c r="B351" t="s">
        <v>549</v>
      </c>
      <c r="C351" t="s">
        <v>41</v>
      </c>
      <c r="D351">
        <v>956675.69</v>
      </c>
      <c r="E351">
        <v>705</v>
      </c>
      <c r="F351">
        <v>20</v>
      </c>
      <c r="G35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51">
        <v>326720.99</v>
      </c>
      <c r="I351">
        <v>807617.09</v>
      </c>
      <c r="J351" t="s">
        <v>17</v>
      </c>
      <c r="K351" s="5" t="s">
        <v>788</v>
      </c>
      <c r="L351" s="2">
        <f>Table1[[#This Row],[Annual_Revenue]]-Table1[[#This Row],[Total_Expenses]]</f>
        <v>629954.69999999995</v>
      </c>
      <c r="M351">
        <v>33588.722693231168</v>
      </c>
      <c r="N351">
        <f>Table1[[#This Row],[Total_Liabilities]]/Table1[[#This Row],[Annual_Revenue]]</f>
        <v>3.5109831936077703E-2</v>
      </c>
      <c r="O351">
        <f>Table1[[#This Row],[Net_Profit]]/Table1[[#This Row],[Annual_Revenue]]</f>
        <v>0.6584830226008983</v>
      </c>
    </row>
    <row r="352" spans="1:15" x14ac:dyDescent="0.35">
      <c r="A352" t="s">
        <v>1029</v>
      </c>
      <c r="B352" t="s">
        <v>550</v>
      </c>
      <c r="C352" t="s">
        <v>10</v>
      </c>
      <c r="D352">
        <v>4457153.6900000004</v>
      </c>
      <c r="E352">
        <v>797</v>
      </c>
      <c r="F352">
        <v>7</v>
      </c>
      <c r="G352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352">
        <v>1543286.74</v>
      </c>
      <c r="I352">
        <v>3746041.48</v>
      </c>
      <c r="J352" t="s">
        <v>11</v>
      </c>
      <c r="K352" s="5" t="s">
        <v>787</v>
      </c>
      <c r="L352" s="2">
        <f>Table1[[#This Row],[Annual_Revenue]]-Table1[[#This Row],[Total_Expenses]]</f>
        <v>2913866.95</v>
      </c>
      <c r="M352">
        <v>167023.39924130001</v>
      </c>
      <c r="N352">
        <f>Table1[[#This Row],[Total_Liabilities]]/Table1[[#This Row],[Annual_Revenue]]</f>
        <v>3.7473107471261549E-2</v>
      </c>
      <c r="O352">
        <f>Table1[[#This Row],[Net_Profit]]/Table1[[#This Row],[Annual_Revenue]]</f>
        <v>0.65375061141317747</v>
      </c>
    </row>
    <row r="353" spans="1:15" x14ac:dyDescent="0.35">
      <c r="A353" t="s">
        <v>529</v>
      </c>
      <c r="B353" t="s">
        <v>552</v>
      </c>
      <c r="C353" t="s">
        <v>55</v>
      </c>
      <c r="D353">
        <v>4210325.99</v>
      </c>
      <c r="E353">
        <v>675</v>
      </c>
      <c r="F353">
        <v>20</v>
      </c>
      <c r="G35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53">
        <v>1284561.28</v>
      </c>
      <c r="I353">
        <v>6177449.8899999997</v>
      </c>
      <c r="J353" t="s">
        <v>92</v>
      </c>
      <c r="K353" s="5" t="s">
        <v>772</v>
      </c>
      <c r="L353" s="2">
        <f>Table1[[#This Row],[Annual_Revenue]]-Table1[[#This Row],[Total_Expenses]]</f>
        <v>2925764.71</v>
      </c>
      <c r="M353">
        <v>239471.91733717627</v>
      </c>
      <c r="N353">
        <f>Table1[[#This Row],[Total_Liabilities]]/Table1[[#This Row],[Annual_Revenue]]</f>
        <v>5.6877286439565279E-2</v>
      </c>
      <c r="O353">
        <f>Table1[[#This Row],[Net_Profit]]/Table1[[#This Row],[Annual_Revenue]]</f>
        <v>0.69490218024661787</v>
      </c>
    </row>
    <row r="354" spans="1:15" x14ac:dyDescent="0.35">
      <c r="A354" t="s">
        <v>295</v>
      </c>
      <c r="B354" t="s">
        <v>553</v>
      </c>
      <c r="C354" t="s">
        <v>33</v>
      </c>
      <c r="D354">
        <v>2997030.7</v>
      </c>
      <c r="E354">
        <v>835</v>
      </c>
      <c r="F354">
        <v>10</v>
      </c>
      <c r="G354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354">
        <v>1064792.8899999999</v>
      </c>
      <c r="I354">
        <v>2394710.25</v>
      </c>
      <c r="J354" t="s">
        <v>24</v>
      </c>
      <c r="K354" s="5" t="s">
        <v>790</v>
      </c>
      <c r="L354" s="2">
        <f>Table1[[#This Row],[Annual_Revenue]]-Table1[[#This Row],[Total_Expenses]]</f>
        <v>1932237.8100000003</v>
      </c>
      <c r="M354">
        <v>216908.49693058978</v>
      </c>
      <c r="N354">
        <f>Table1[[#This Row],[Total_Liabilities]]/Table1[[#This Row],[Annual_Revenue]]</f>
        <v>7.2374466144304012E-2</v>
      </c>
      <c r="O354">
        <f>Table1[[#This Row],[Net_Profit]]/Table1[[#This Row],[Annual_Revenue]]</f>
        <v>0.64471738978182647</v>
      </c>
    </row>
    <row r="355" spans="1:15" x14ac:dyDescent="0.35">
      <c r="A355" t="s">
        <v>229</v>
      </c>
      <c r="B355" t="s">
        <v>554</v>
      </c>
      <c r="C355" t="s">
        <v>20</v>
      </c>
      <c r="D355">
        <v>3984208.43</v>
      </c>
      <c r="E355">
        <v>773</v>
      </c>
      <c r="F355">
        <v>16</v>
      </c>
      <c r="G35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55">
        <v>1235649.98</v>
      </c>
      <c r="I355">
        <v>3067998.23</v>
      </c>
      <c r="J355" t="s">
        <v>137</v>
      </c>
      <c r="K355" s="5" t="s">
        <v>780</v>
      </c>
      <c r="L355" s="2">
        <f>Table1[[#This Row],[Annual_Revenue]]-Table1[[#This Row],[Total_Expenses]]</f>
        <v>2748558.45</v>
      </c>
      <c r="M355">
        <v>166813.01492303368</v>
      </c>
      <c r="N355">
        <f>Table1[[#This Row],[Total_Liabilities]]/Table1[[#This Row],[Annual_Revenue]]</f>
        <v>4.1868546250486617E-2</v>
      </c>
      <c r="O355">
        <f>Table1[[#This Row],[Net_Profit]]/Table1[[#This Row],[Annual_Revenue]]</f>
        <v>0.68986311792929966</v>
      </c>
    </row>
    <row r="356" spans="1:15" x14ac:dyDescent="0.35">
      <c r="A356" t="s">
        <v>1030</v>
      </c>
      <c r="B356" t="s">
        <v>555</v>
      </c>
      <c r="C356" t="s">
        <v>36</v>
      </c>
      <c r="D356">
        <v>2046456.49</v>
      </c>
      <c r="E356">
        <v>720</v>
      </c>
      <c r="F356">
        <v>8</v>
      </c>
      <c r="G356" s="4" t="str">
        <f>IF(Table1[[#This Row],[Business_Tenure]]&gt;10, "10+ Years", IF(Table1[[#This Row],[Business_Tenure]]=1, Table1[[#This Row],[Business_Tenure]]&amp;" Year",Table1[[#This Row],[Business_Tenure]]&amp;" Years"))</f>
        <v>8 Years</v>
      </c>
      <c r="H356">
        <v>670984.13</v>
      </c>
      <c r="I356">
        <v>2020868.61</v>
      </c>
      <c r="J356" t="s">
        <v>48</v>
      </c>
      <c r="K356" s="5" t="s">
        <v>796</v>
      </c>
      <c r="L356" s="2">
        <f>Table1[[#This Row],[Annual_Revenue]]-Table1[[#This Row],[Total_Expenses]]</f>
        <v>1375472.3599999999</v>
      </c>
      <c r="M356">
        <v>81978.786729833315</v>
      </c>
      <c r="N356">
        <f>Table1[[#This Row],[Total_Liabilities]]/Table1[[#This Row],[Annual_Revenue]]</f>
        <v>4.0058895525227275E-2</v>
      </c>
      <c r="O356">
        <f>Table1[[#This Row],[Net_Profit]]/Table1[[#This Row],[Annual_Revenue]]</f>
        <v>0.67212392089508821</v>
      </c>
    </row>
    <row r="357" spans="1:15" x14ac:dyDescent="0.35">
      <c r="A357" t="s">
        <v>1031</v>
      </c>
      <c r="B357" t="s">
        <v>557</v>
      </c>
      <c r="C357" t="s">
        <v>10</v>
      </c>
      <c r="D357">
        <v>1914129.42</v>
      </c>
      <c r="E357">
        <v>811</v>
      </c>
      <c r="F357">
        <v>2</v>
      </c>
      <c r="G357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357">
        <v>737631.77</v>
      </c>
      <c r="I357">
        <v>1414500.48</v>
      </c>
      <c r="J357" t="s">
        <v>137</v>
      </c>
      <c r="K357" s="5" t="s">
        <v>780</v>
      </c>
      <c r="L357" s="2">
        <f>Table1[[#This Row],[Annual_Revenue]]-Table1[[#This Row],[Total_Expenses]]</f>
        <v>1176497.6499999999</v>
      </c>
      <c r="M357">
        <v>20449.67788661936</v>
      </c>
      <c r="N357">
        <f>Table1[[#This Row],[Total_Liabilities]]/Table1[[#This Row],[Annual_Revenue]]</f>
        <v>1.0683539823874271E-2</v>
      </c>
      <c r="O357">
        <f>Table1[[#This Row],[Net_Profit]]/Table1[[#This Row],[Annual_Revenue]]</f>
        <v>0.61463850756758132</v>
      </c>
    </row>
    <row r="358" spans="1:15" x14ac:dyDescent="0.35">
      <c r="A358" t="s">
        <v>1032</v>
      </c>
      <c r="B358" t="s">
        <v>559</v>
      </c>
      <c r="C358" t="s">
        <v>44</v>
      </c>
      <c r="D358">
        <v>1347614.75</v>
      </c>
      <c r="E358">
        <v>692</v>
      </c>
      <c r="F358">
        <v>5</v>
      </c>
      <c r="G358" s="4" t="str">
        <f>IF(Table1[[#This Row],[Business_Tenure]]&gt;10, "10+ Years", IF(Table1[[#This Row],[Business_Tenure]]=1, Table1[[#This Row],[Business_Tenure]]&amp;" Year",Table1[[#This Row],[Business_Tenure]]&amp;" Years"))</f>
        <v>5 Years</v>
      </c>
      <c r="H358">
        <v>459520.08</v>
      </c>
      <c r="I358">
        <v>2012518.76</v>
      </c>
      <c r="J358" t="s">
        <v>104</v>
      </c>
      <c r="K358" s="5" t="s">
        <v>791</v>
      </c>
      <c r="L358" s="2">
        <f>Table1[[#This Row],[Annual_Revenue]]-Table1[[#This Row],[Total_Expenses]]</f>
        <v>888094.66999999993</v>
      </c>
      <c r="M358">
        <v>31576.072648473899</v>
      </c>
      <c r="N358">
        <f>Table1[[#This Row],[Total_Liabilities]]/Table1[[#This Row],[Annual_Revenue]]</f>
        <v>2.3431082695164845E-2</v>
      </c>
      <c r="O358">
        <f>Table1[[#This Row],[Net_Profit]]/Table1[[#This Row],[Annual_Revenue]]</f>
        <v>0.65901228077237939</v>
      </c>
    </row>
    <row r="359" spans="1:15" x14ac:dyDescent="0.35">
      <c r="A359" t="s">
        <v>1033</v>
      </c>
      <c r="B359" t="s">
        <v>560</v>
      </c>
      <c r="C359" t="s">
        <v>44</v>
      </c>
      <c r="D359">
        <v>757209.09</v>
      </c>
      <c r="E359">
        <v>830</v>
      </c>
      <c r="F359">
        <v>3</v>
      </c>
      <c r="G359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359">
        <v>297430.44</v>
      </c>
      <c r="I359">
        <v>792912.2</v>
      </c>
      <c r="J359" t="s">
        <v>73</v>
      </c>
      <c r="K359" s="5" t="s">
        <v>811</v>
      </c>
      <c r="L359" s="2">
        <f>Table1[[#This Row],[Annual_Revenue]]-Table1[[#This Row],[Total_Expenses]]</f>
        <v>459778.64999999997</v>
      </c>
      <c r="M359">
        <v>19751.627284303442</v>
      </c>
      <c r="N359">
        <f>Table1[[#This Row],[Total_Liabilities]]/Table1[[#This Row],[Annual_Revenue]]</f>
        <v>2.608477307675142E-2</v>
      </c>
      <c r="O359">
        <f>Table1[[#This Row],[Net_Profit]]/Table1[[#This Row],[Annual_Revenue]]</f>
        <v>0.60720170435354914</v>
      </c>
    </row>
    <row r="360" spans="1:15" x14ac:dyDescent="0.35">
      <c r="A360" t="s">
        <v>90</v>
      </c>
      <c r="B360" t="s">
        <v>561</v>
      </c>
      <c r="C360" t="s">
        <v>20</v>
      </c>
      <c r="D360">
        <v>2538697.2599999998</v>
      </c>
      <c r="E360">
        <v>682</v>
      </c>
      <c r="F360">
        <v>19</v>
      </c>
      <c r="G36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60">
        <v>977224.74</v>
      </c>
      <c r="I360">
        <v>3022007.55</v>
      </c>
      <c r="J360" t="s">
        <v>104</v>
      </c>
      <c r="K360" s="5" t="s">
        <v>791</v>
      </c>
      <c r="L360" s="2">
        <f>Table1[[#This Row],[Annual_Revenue]]-Table1[[#This Row],[Total_Expenses]]</f>
        <v>1561472.5199999998</v>
      </c>
      <c r="M360">
        <v>140964.88597394223</v>
      </c>
      <c r="N360">
        <f>Table1[[#This Row],[Total_Liabilities]]/Table1[[#This Row],[Annual_Revenue]]</f>
        <v>5.5526465559718706E-2</v>
      </c>
      <c r="O360">
        <f>Table1[[#This Row],[Net_Profit]]/Table1[[#This Row],[Annual_Revenue]]</f>
        <v>0.61506842292806507</v>
      </c>
    </row>
    <row r="361" spans="1:15" x14ac:dyDescent="0.35">
      <c r="A361" t="s">
        <v>22</v>
      </c>
      <c r="B361" t="s">
        <v>563</v>
      </c>
      <c r="C361" t="s">
        <v>44</v>
      </c>
      <c r="D361">
        <v>1079801.42</v>
      </c>
      <c r="E361">
        <v>739</v>
      </c>
      <c r="F361">
        <v>5</v>
      </c>
      <c r="G361" s="4" t="str">
        <f>IF(Table1[[#This Row],[Business_Tenure]]&gt;10, "10+ Years", IF(Table1[[#This Row],[Business_Tenure]]=1, Table1[[#This Row],[Business_Tenure]]&amp;" Year",Table1[[#This Row],[Business_Tenure]]&amp;" Years"))</f>
        <v>5 Years</v>
      </c>
      <c r="H361">
        <v>368241.37</v>
      </c>
      <c r="I361">
        <v>1567734.9</v>
      </c>
      <c r="J361" t="s">
        <v>39</v>
      </c>
      <c r="K361" s="5" t="s">
        <v>808</v>
      </c>
      <c r="L361" s="2">
        <f>Table1[[#This Row],[Annual_Revenue]]-Table1[[#This Row],[Total_Expenses]]</f>
        <v>711560.04999999993</v>
      </c>
      <c r="M361">
        <v>19977.183721635512</v>
      </c>
      <c r="N361">
        <f>Table1[[#This Row],[Total_Liabilities]]/Table1[[#This Row],[Annual_Revenue]]</f>
        <v>1.8500794082707831E-2</v>
      </c>
      <c r="O361">
        <f>Table1[[#This Row],[Net_Profit]]/Table1[[#This Row],[Annual_Revenue]]</f>
        <v>0.65897306376944753</v>
      </c>
    </row>
    <row r="362" spans="1:15" x14ac:dyDescent="0.35">
      <c r="A362" t="s">
        <v>1034</v>
      </c>
      <c r="B362" t="s">
        <v>564</v>
      </c>
      <c r="C362" t="s">
        <v>36</v>
      </c>
      <c r="D362">
        <v>3219112.91</v>
      </c>
      <c r="E362">
        <v>777</v>
      </c>
      <c r="F362">
        <v>17</v>
      </c>
      <c r="G36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62">
        <v>1217989.05</v>
      </c>
      <c r="I362">
        <v>2671774.73</v>
      </c>
      <c r="J362" t="s">
        <v>103</v>
      </c>
      <c r="K362" s="5" t="s">
        <v>800</v>
      </c>
      <c r="L362" s="2">
        <f>Table1[[#This Row],[Annual_Revenue]]-Table1[[#This Row],[Total_Expenses]]</f>
        <v>2001123.86</v>
      </c>
      <c r="M362">
        <v>48774.908824804777</v>
      </c>
      <c r="N362">
        <f>Table1[[#This Row],[Total_Liabilities]]/Table1[[#This Row],[Annual_Revenue]]</f>
        <v>1.5151661401278644E-2</v>
      </c>
      <c r="O362">
        <f>Table1[[#This Row],[Net_Profit]]/Table1[[#This Row],[Annual_Revenue]]</f>
        <v>0.6216382947561786</v>
      </c>
    </row>
    <row r="363" spans="1:15" x14ac:dyDescent="0.35">
      <c r="A363" t="s">
        <v>404</v>
      </c>
      <c r="B363" t="s">
        <v>565</v>
      </c>
      <c r="C363" t="s">
        <v>10</v>
      </c>
      <c r="D363">
        <v>4603763.99</v>
      </c>
      <c r="E363">
        <v>712</v>
      </c>
      <c r="F363">
        <v>20</v>
      </c>
      <c r="G36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63">
        <v>1627772.62</v>
      </c>
      <c r="I363">
        <v>4147522.66</v>
      </c>
      <c r="J363" t="s">
        <v>120</v>
      </c>
      <c r="K363" s="5" t="s">
        <v>801</v>
      </c>
      <c r="L363" s="2">
        <f>Table1[[#This Row],[Annual_Revenue]]-Table1[[#This Row],[Total_Expenses]]</f>
        <v>2975991.37</v>
      </c>
      <c r="M363">
        <v>145255.26048086371</v>
      </c>
      <c r="N363">
        <f>Table1[[#This Row],[Total_Liabilities]]/Table1[[#This Row],[Annual_Revenue]]</f>
        <v>3.1551413321008165E-2</v>
      </c>
      <c r="O363">
        <f>Table1[[#This Row],[Net_Profit]]/Table1[[#This Row],[Annual_Revenue]]</f>
        <v>0.64642570220025553</v>
      </c>
    </row>
    <row r="364" spans="1:15" x14ac:dyDescent="0.35">
      <c r="A364" t="s">
        <v>57</v>
      </c>
      <c r="B364" t="s">
        <v>566</v>
      </c>
      <c r="C364" t="s">
        <v>55</v>
      </c>
      <c r="D364">
        <v>4195959.49</v>
      </c>
      <c r="E364">
        <v>719</v>
      </c>
      <c r="F364">
        <v>12</v>
      </c>
      <c r="G36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64">
        <v>1476416.46</v>
      </c>
      <c r="I364">
        <v>3482355.46</v>
      </c>
      <c r="J364" t="s">
        <v>142</v>
      </c>
      <c r="K364" s="5" t="s">
        <v>797</v>
      </c>
      <c r="L364" s="2">
        <f>Table1[[#This Row],[Annual_Revenue]]-Table1[[#This Row],[Total_Expenses]]</f>
        <v>2719543.0300000003</v>
      </c>
      <c r="M364">
        <v>328956.26348030934</v>
      </c>
      <c r="N364">
        <f>Table1[[#This Row],[Total_Liabilities]]/Table1[[#This Row],[Annual_Revenue]]</f>
        <v>7.8398341133724653E-2</v>
      </c>
      <c r="O364">
        <f>Table1[[#This Row],[Net_Profit]]/Table1[[#This Row],[Annual_Revenue]]</f>
        <v>0.64813376689678193</v>
      </c>
    </row>
    <row r="365" spans="1:15" x14ac:dyDescent="0.35">
      <c r="A365" t="s">
        <v>1035</v>
      </c>
      <c r="B365" t="s">
        <v>567</v>
      </c>
      <c r="C365" t="s">
        <v>13</v>
      </c>
      <c r="D365">
        <v>1312192.58</v>
      </c>
      <c r="E365">
        <v>780</v>
      </c>
      <c r="F365">
        <v>17</v>
      </c>
      <c r="G36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65">
        <v>437665.56</v>
      </c>
      <c r="I365">
        <v>1717024.6</v>
      </c>
      <c r="J365" t="s">
        <v>140</v>
      </c>
      <c r="K365" s="5" t="s">
        <v>809</v>
      </c>
      <c r="L365" s="2">
        <f>Table1[[#This Row],[Annual_Revenue]]-Table1[[#This Row],[Total_Expenses]]</f>
        <v>874527.02</v>
      </c>
      <c r="M365">
        <v>28312.933986571403</v>
      </c>
      <c r="N365">
        <f>Table1[[#This Row],[Total_Liabilities]]/Table1[[#This Row],[Annual_Revenue]]</f>
        <v>2.1576813051763639E-2</v>
      </c>
      <c r="O365">
        <f>Table1[[#This Row],[Net_Profit]]/Table1[[#This Row],[Annual_Revenue]]</f>
        <v>0.66646240295003034</v>
      </c>
    </row>
    <row r="366" spans="1:15" x14ac:dyDescent="0.35">
      <c r="A366" t="s">
        <v>113</v>
      </c>
      <c r="B366" t="s">
        <v>568</v>
      </c>
      <c r="C366" t="s">
        <v>10</v>
      </c>
      <c r="D366">
        <v>4102327.01</v>
      </c>
      <c r="E366">
        <v>814</v>
      </c>
      <c r="F366">
        <v>4</v>
      </c>
      <c r="G366" s="4" t="str">
        <f>IF(Table1[[#This Row],[Business_Tenure]]&gt;10, "10+ Years", IF(Table1[[#This Row],[Business_Tenure]]=1, Table1[[#This Row],[Business_Tenure]]&amp;" Year",Table1[[#This Row],[Business_Tenure]]&amp;" Years"))</f>
        <v>4 Years</v>
      </c>
      <c r="H366">
        <v>1630518.58</v>
      </c>
      <c r="I366">
        <v>3393283.94</v>
      </c>
      <c r="J366" t="s">
        <v>180</v>
      </c>
      <c r="K366" s="5" t="s">
        <v>771</v>
      </c>
      <c r="L366" s="2">
        <f>Table1[[#This Row],[Annual_Revenue]]-Table1[[#This Row],[Total_Expenses]]</f>
        <v>2471808.4299999997</v>
      </c>
      <c r="M366">
        <v>49179.456160632471</v>
      </c>
      <c r="N366">
        <f>Table1[[#This Row],[Total_Liabilities]]/Table1[[#This Row],[Annual_Revenue]]</f>
        <v>1.1988185252114378E-2</v>
      </c>
      <c r="O366">
        <f>Table1[[#This Row],[Net_Profit]]/Table1[[#This Row],[Annual_Revenue]]</f>
        <v>0.60253812628164904</v>
      </c>
    </row>
    <row r="367" spans="1:15" x14ac:dyDescent="0.35">
      <c r="A367" t="s">
        <v>1036</v>
      </c>
      <c r="B367" t="s">
        <v>569</v>
      </c>
      <c r="C367" t="s">
        <v>36</v>
      </c>
      <c r="D367">
        <v>1603614.75</v>
      </c>
      <c r="E367">
        <v>796</v>
      </c>
      <c r="F367">
        <v>10</v>
      </c>
      <c r="G367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367">
        <v>500051.59</v>
      </c>
      <c r="I367">
        <v>1464305.91</v>
      </c>
      <c r="J367" t="s">
        <v>42</v>
      </c>
      <c r="K367" s="5" t="s">
        <v>782</v>
      </c>
      <c r="L367" s="2">
        <f>Table1[[#This Row],[Annual_Revenue]]-Table1[[#This Row],[Total_Expenses]]</f>
        <v>1103563.1599999999</v>
      </c>
      <c r="M367">
        <v>86101.062572350624</v>
      </c>
      <c r="N367">
        <f>Table1[[#This Row],[Total_Liabilities]]/Table1[[#This Row],[Annual_Revenue]]</f>
        <v>5.3691862445360158E-2</v>
      </c>
      <c r="O367">
        <f>Table1[[#This Row],[Net_Profit]]/Table1[[#This Row],[Annual_Revenue]]</f>
        <v>0.68817224336456118</v>
      </c>
    </row>
    <row r="368" spans="1:15" x14ac:dyDescent="0.35">
      <c r="A368" t="s">
        <v>1037</v>
      </c>
      <c r="B368" t="s">
        <v>570</v>
      </c>
      <c r="C368" t="s">
        <v>36</v>
      </c>
      <c r="D368">
        <v>4601977.41</v>
      </c>
      <c r="E368">
        <v>660</v>
      </c>
      <c r="F368">
        <v>20</v>
      </c>
      <c r="G36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68">
        <v>1696034.97</v>
      </c>
      <c r="I368">
        <v>6166679.8600000003</v>
      </c>
      <c r="J368" t="s">
        <v>131</v>
      </c>
      <c r="K368" s="5" t="s">
        <v>812</v>
      </c>
      <c r="L368" s="2">
        <f>Table1[[#This Row],[Annual_Revenue]]-Table1[[#This Row],[Total_Expenses]]</f>
        <v>2905942.4400000004</v>
      </c>
      <c r="M368">
        <v>237853.85108742729</v>
      </c>
      <c r="N368">
        <f>Table1[[#This Row],[Total_Liabilities]]/Table1[[#This Row],[Annual_Revenue]]</f>
        <v>5.1685140950621766E-2</v>
      </c>
      <c r="O368">
        <f>Table1[[#This Row],[Net_Profit]]/Table1[[#This Row],[Annual_Revenue]]</f>
        <v>0.63145517265805096</v>
      </c>
    </row>
    <row r="369" spans="1:15" x14ac:dyDescent="0.35">
      <c r="A369" t="s">
        <v>1038</v>
      </c>
      <c r="B369" t="s">
        <v>572</v>
      </c>
      <c r="C369" t="s">
        <v>41</v>
      </c>
      <c r="D369">
        <v>2895842.91</v>
      </c>
      <c r="E369">
        <v>764</v>
      </c>
      <c r="F369">
        <v>13</v>
      </c>
      <c r="G369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69">
        <v>1143530.3899999999</v>
      </c>
      <c r="I369">
        <v>3366690.68</v>
      </c>
      <c r="J369" t="s">
        <v>73</v>
      </c>
      <c r="K369" s="5" t="s">
        <v>811</v>
      </c>
      <c r="L369" s="2">
        <f>Table1[[#This Row],[Annual_Revenue]]-Table1[[#This Row],[Total_Expenses]]</f>
        <v>1752312.5200000003</v>
      </c>
      <c r="M369">
        <v>166667.7145731381</v>
      </c>
      <c r="N369">
        <f>Table1[[#This Row],[Total_Liabilities]]/Table1[[#This Row],[Annual_Revenue]]</f>
        <v>5.7554128367114391E-2</v>
      </c>
      <c r="O369">
        <f>Table1[[#This Row],[Net_Profit]]/Table1[[#This Row],[Annual_Revenue]]</f>
        <v>0.60511311368060372</v>
      </c>
    </row>
    <row r="370" spans="1:15" x14ac:dyDescent="0.35">
      <c r="A370" t="s">
        <v>1039</v>
      </c>
      <c r="B370" t="s">
        <v>573</v>
      </c>
      <c r="C370" t="s">
        <v>41</v>
      </c>
      <c r="D370">
        <v>702255.54</v>
      </c>
      <c r="E370">
        <v>795</v>
      </c>
      <c r="F370">
        <v>3</v>
      </c>
      <c r="G370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370">
        <v>241029.64</v>
      </c>
      <c r="I370">
        <v>664899.07999999996</v>
      </c>
      <c r="J370" t="s">
        <v>64</v>
      </c>
      <c r="K370" s="5" t="s">
        <v>767</v>
      </c>
      <c r="L370" s="2">
        <f>Table1[[#This Row],[Annual_Revenue]]-Table1[[#This Row],[Total_Expenses]]</f>
        <v>461225.9</v>
      </c>
      <c r="M370">
        <v>40516.917083531232</v>
      </c>
      <c r="N370">
        <f>Table1[[#This Row],[Total_Liabilities]]/Table1[[#This Row],[Annual_Revenue]]</f>
        <v>5.7695403988598265E-2</v>
      </c>
      <c r="O370">
        <f>Table1[[#This Row],[Net_Profit]]/Table1[[#This Row],[Annual_Revenue]]</f>
        <v>0.65677787319413672</v>
      </c>
    </row>
    <row r="371" spans="1:15" x14ac:dyDescent="0.35">
      <c r="A371" t="s">
        <v>601</v>
      </c>
      <c r="B371" t="s">
        <v>574</v>
      </c>
      <c r="C371" t="s">
        <v>20</v>
      </c>
      <c r="D371">
        <v>658385.48</v>
      </c>
      <c r="E371">
        <v>703</v>
      </c>
      <c r="F371">
        <v>15</v>
      </c>
      <c r="G37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71">
        <v>247766.06</v>
      </c>
      <c r="I371">
        <v>729503.2</v>
      </c>
      <c r="J371" t="s">
        <v>142</v>
      </c>
      <c r="K371" s="5" t="s">
        <v>797</v>
      </c>
      <c r="L371" s="2">
        <f>Table1[[#This Row],[Annual_Revenue]]-Table1[[#This Row],[Total_Expenses]]</f>
        <v>410619.42</v>
      </c>
      <c r="M371">
        <v>32396.511005716467</v>
      </c>
      <c r="N371">
        <f>Table1[[#This Row],[Total_Liabilities]]/Table1[[#This Row],[Annual_Revenue]]</f>
        <v>4.9205992522369221E-2</v>
      </c>
      <c r="O371">
        <f>Table1[[#This Row],[Net_Profit]]/Table1[[#This Row],[Annual_Revenue]]</f>
        <v>0.62367629978717032</v>
      </c>
    </row>
    <row r="372" spans="1:15" x14ac:dyDescent="0.35">
      <c r="A372" t="s">
        <v>1040</v>
      </c>
      <c r="B372" t="s">
        <v>575</v>
      </c>
      <c r="C372" t="s">
        <v>41</v>
      </c>
      <c r="D372">
        <v>777760.45</v>
      </c>
      <c r="E372">
        <v>697</v>
      </c>
      <c r="F372">
        <v>6</v>
      </c>
      <c r="G372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372">
        <v>265312.09999999998</v>
      </c>
      <c r="I372">
        <v>852896.46</v>
      </c>
      <c r="J372" t="s">
        <v>120</v>
      </c>
      <c r="K372" s="5" t="s">
        <v>801</v>
      </c>
      <c r="L372" s="2">
        <f>Table1[[#This Row],[Annual_Revenue]]-Table1[[#This Row],[Total_Expenses]]</f>
        <v>512448.35</v>
      </c>
      <c r="M372">
        <v>38344.944434384503</v>
      </c>
      <c r="N372">
        <f>Table1[[#This Row],[Total_Liabilities]]/Table1[[#This Row],[Annual_Revenue]]</f>
        <v>4.9301741216571895E-2</v>
      </c>
      <c r="O372">
        <f>Table1[[#This Row],[Net_Profit]]/Table1[[#This Row],[Annual_Revenue]]</f>
        <v>0.65887684312052641</v>
      </c>
    </row>
    <row r="373" spans="1:15" x14ac:dyDescent="0.35">
      <c r="A373" t="s">
        <v>96</v>
      </c>
      <c r="B373" t="s">
        <v>576</v>
      </c>
      <c r="C373" t="s">
        <v>10</v>
      </c>
      <c r="D373">
        <v>1489841.76</v>
      </c>
      <c r="E373">
        <v>747</v>
      </c>
      <c r="F373">
        <v>15</v>
      </c>
      <c r="G37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73">
        <v>529787.1</v>
      </c>
      <c r="I373">
        <v>1759881.4</v>
      </c>
      <c r="J373" t="s">
        <v>189</v>
      </c>
      <c r="K373" s="5" t="s">
        <v>810</v>
      </c>
      <c r="L373" s="2">
        <f>Table1[[#This Row],[Annual_Revenue]]-Table1[[#This Row],[Total_Expenses]]</f>
        <v>960054.66</v>
      </c>
      <c r="M373">
        <v>41420.897717823835</v>
      </c>
      <c r="N373">
        <f>Table1[[#This Row],[Total_Liabilities]]/Table1[[#This Row],[Annual_Revenue]]</f>
        <v>2.78022128456272E-2</v>
      </c>
      <c r="O373">
        <f>Table1[[#This Row],[Net_Profit]]/Table1[[#This Row],[Annual_Revenue]]</f>
        <v>0.64440042276704612</v>
      </c>
    </row>
    <row r="374" spans="1:15" x14ac:dyDescent="0.35">
      <c r="A374" t="s">
        <v>1041</v>
      </c>
      <c r="B374" t="s">
        <v>81</v>
      </c>
      <c r="C374" t="s">
        <v>10</v>
      </c>
      <c r="D374">
        <v>4354283.96</v>
      </c>
      <c r="E374">
        <v>817</v>
      </c>
      <c r="F374">
        <v>12</v>
      </c>
      <c r="G37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74">
        <v>1493256.88</v>
      </c>
      <c r="I374">
        <v>6137582.6299999999</v>
      </c>
      <c r="J374" t="s">
        <v>246</v>
      </c>
      <c r="K374" s="5" t="s">
        <v>770</v>
      </c>
      <c r="L374" s="2">
        <f>Table1[[#This Row],[Annual_Revenue]]-Table1[[#This Row],[Total_Expenses]]</f>
        <v>2861027.08</v>
      </c>
      <c r="M374">
        <v>308613.72783455998</v>
      </c>
      <c r="N374">
        <f>Table1[[#This Row],[Total_Liabilities]]/Table1[[#This Row],[Annual_Revenue]]</f>
        <v>7.0875884684966653E-2</v>
      </c>
      <c r="O374">
        <f>Table1[[#This Row],[Net_Profit]]/Table1[[#This Row],[Annual_Revenue]]</f>
        <v>0.65706028965552354</v>
      </c>
    </row>
    <row r="375" spans="1:15" x14ac:dyDescent="0.35">
      <c r="A375" t="s">
        <v>520</v>
      </c>
      <c r="B375" t="s">
        <v>577</v>
      </c>
      <c r="C375" t="s">
        <v>41</v>
      </c>
      <c r="D375">
        <v>3785812.02</v>
      </c>
      <c r="E375">
        <v>812</v>
      </c>
      <c r="F375">
        <v>17</v>
      </c>
      <c r="G37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75">
        <v>1170236.21</v>
      </c>
      <c r="I375">
        <v>3814808.25</v>
      </c>
      <c r="J375" t="s">
        <v>89</v>
      </c>
      <c r="K375" s="5" t="s">
        <v>794</v>
      </c>
      <c r="L375" s="2">
        <f>Table1[[#This Row],[Annual_Revenue]]-Table1[[#This Row],[Total_Expenses]]</f>
        <v>2615575.81</v>
      </c>
      <c r="M375">
        <v>0</v>
      </c>
      <c r="N375">
        <f>Table1[[#This Row],[Total_Liabilities]]/Table1[[#This Row],[Annual_Revenue]]</f>
        <v>0</v>
      </c>
      <c r="O375">
        <f>Table1[[#This Row],[Net_Profit]]/Table1[[#This Row],[Annual_Revenue]]</f>
        <v>0.69088898132876653</v>
      </c>
    </row>
    <row r="376" spans="1:15" x14ac:dyDescent="0.35">
      <c r="A376" t="s">
        <v>587</v>
      </c>
      <c r="B376" t="s">
        <v>578</v>
      </c>
      <c r="C376" t="s">
        <v>36</v>
      </c>
      <c r="D376">
        <v>4180487.15</v>
      </c>
      <c r="E376">
        <v>680</v>
      </c>
      <c r="F376">
        <v>10</v>
      </c>
      <c r="G376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376">
        <v>1543717.84</v>
      </c>
      <c r="I376">
        <v>5743509.2199999997</v>
      </c>
      <c r="J376" t="s">
        <v>17</v>
      </c>
      <c r="K376" s="5" t="s">
        <v>788</v>
      </c>
      <c r="L376" s="2">
        <f>Table1[[#This Row],[Annual_Revenue]]-Table1[[#This Row],[Total_Expenses]]</f>
        <v>2636769.3099999996</v>
      </c>
      <c r="M376">
        <v>151199.77999261435</v>
      </c>
      <c r="N376">
        <f>Table1[[#This Row],[Total_Liabilities]]/Table1[[#This Row],[Annual_Revenue]]</f>
        <v>3.6167981043217501E-2</v>
      </c>
      <c r="O376">
        <f>Table1[[#This Row],[Net_Profit]]/Table1[[#This Row],[Annual_Revenue]]</f>
        <v>0.6307325475214054</v>
      </c>
    </row>
    <row r="377" spans="1:15" x14ac:dyDescent="0.35">
      <c r="A377" t="s">
        <v>1042</v>
      </c>
      <c r="B377" t="s">
        <v>580</v>
      </c>
      <c r="C377" t="s">
        <v>44</v>
      </c>
      <c r="D377">
        <v>2388536.1</v>
      </c>
      <c r="E377">
        <v>723</v>
      </c>
      <c r="F377">
        <v>18</v>
      </c>
      <c r="G377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77">
        <v>940487.35</v>
      </c>
      <c r="I377">
        <v>2421622.0499999998</v>
      </c>
      <c r="J377" t="s">
        <v>14</v>
      </c>
      <c r="K377" s="5" t="s">
        <v>783</v>
      </c>
      <c r="L377" s="2">
        <f>Table1[[#This Row],[Annual_Revenue]]-Table1[[#This Row],[Total_Expenses]]</f>
        <v>1448048.75</v>
      </c>
      <c r="M377">
        <v>51752.088479869264</v>
      </c>
      <c r="N377">
        <f>Table1[[#This Row],[Total_Liabilities]]/Table1[[#This Row],[Annual_Revenue]]</f>
        <v>2.1666864687483377E-2</v>
      </c>
      <c r="O377">
        <f>Table1[[#This Row],[Net_Profit]]/Table1[[#This Row],[Annual_Revenue]]</f>
        <v>0.60624947221856929</v>
      </c>
    </row>
    <row r="378" spans="1:15" x14ac:dyDescent="0.35">
      <c r="A378" t="s">
        <v>1043</v>
      </c>
      <c r="B378" t="s">
        <v>581</v>
      </c>
      <c r="C378" t="s">
        <v>36</v>
      </c>
      <c r="D378">
        <v>1023433.98</v>
      </c>
      <c r="E378">
        <v>700</v>
      </c>
      <c r="F378">
        <v>10</v>
      </c>
      <c r="G378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378">
        <v>339798.02</v>
      </c>
      <c r="I378">
        <v>1435290.48</v>
      </c>
      <c r="J378" t="s">
        <v>89</v>
      </c>
      <c r="K378" s="5" t="s">
        <v>794</v>
      </c>
      <c r="L378" s="2">
        <f>Table1[[#This Row],[Annual_Revenue]]-Table1[[#This Row],[Total_Expenses]]</f>
        <v>683635.96</v>
      </c>
      <c r="M378">
        <v>15559.210418887797</v>
      </c>
      <c r="N378">
        <f>Table1[[#This Row],[Total_Liabilities]]/Table1[[#This Row],[Annual_Revenue]]</f>
        <v>1.520294491188166E-2</v>
      </c>
      <c r="O378">
        <f>Table1[[#This Row],[Net_Profit]]/Table1[[#This Row],[Annual_Revenue]]</f>
        <v>0.66798247210826434</v>
      </c>
    </row>
    <row r="379" spans="1:15" x14ac:dyDescent="0.35">
      <c r="A379" t="s">
        <v>537</v>
      </c>
      <c r="B379" t="s">
        <v>583</v>
      </c>
      <c r="C379" t="s">
        <v>10</v>
      </c>
      <c r="D379">
        <v>968975.78</v>
      </c>
      <c r="E379">
        <v>818</v>
      </c>
      <c r="F379">
        <v>14</v>
      </c>
      <c r="G379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79">
        <v>349102.34</v>
      </c>
      <c r="I379">
        <v>832922.45</v>
      </c>
      <c r="J379" t="s">
        <v>118</v>
      </c>
      <c r="K379" s="5" t="s">
        <v>769</v>
      </c>
      <c r="L379" s="2">
        <f>Table1[[#This Row],[Annual_Revenue]]-Table1[[#This Row],[Total_Expenses]]</f>
        <v>619873.43999999994</v>
      </c>
      <c r="M379">
        <v>76885.43833200245</v>
      </c>
      <c r="N379">
        <f>Table1[[#This Row],[Total_Liabilities]]/Table1[[#This Row],[Annual_Revenue]]</f>
        <v>7.934712086611953E-2</v>
      </c>
      <c r="O379">
        <f>Table1[[#This Row],[Net_Profit]]/Table1[[#This Row],[Annual_Revenue]]</f>
        <v>0.63972026215144395</v>
      </c>
    </row>
    <row r="380" spans="1:15" x14ac:dyDescent="0.35">
      <c r="A380" t="s">
        <v>1044</v>
      </c>
      <c r="B380" t="s">
        <v>584</v>
      </c>
      <c r="C380" t="s">
        <v>33</v>
      </c>
      <c r="D380">
        <v>4379817.5599999996</v>
      </c>
      <c r="E380">
        <v>757</v>
      </c>
      <c r="F380">
        <v>13</v>
      </c>
      <c r="G38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80">
        <v>1598937.94</v>
      </c>
      <c r="I380">
        <v>3892284.08</v>
      </c>
      <c r="J380" t="s">
        <v>53</v>
      </c>
      <c r="K380" s="5" t="s">
        <v>776</v>
      </c>
      <c r="L380" s="2">
        <f>Table1[[#This Row],[Annual_Revenue]]-Table1[[#This Row],[Total_Expenses]]</f>
        <v>2780879.6199999996</v>
      </c>
      <c r="M380">
        <v>120898.69566363069</v>
      </c>
      <c r="N380">
        <f>Table1[[#This Row],[Total_Liabilities]]/Table1[[#This Row],[Annual_Revenue]]</f>
        <v>2.7603591703858711E-2</v>
      </c>
      <c r="O380">
        <f>Table1[[#This Row],[Net_Profit]]/Table1[[#This Row],[Annual_Revenue]]</f>
        <v>0.63493046956960464</v>
      </c>
    </row>
    <row r="381" spans="1:15" x14ac:dyDescent="0.35">
      <c r="A381" t="s">
        <v>1045</v>
      </c>
      <c r="B381" t="s">
        <v>585</v>
      </c>
      <c r="C381" t="s">
        <v>55</v>
      </c>
      <c r="D381">
        <v>3173700.47</v>
      </c>
      <c r="E381">
        <v>746</v>
      </c>
      <c r="F381">
        <v>9</v>
      </c>
      <c r="G381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381">
        <v>1162538.1599999999</v>
      </c>
      <c r="I381">
        <v>3042672.91</v>
      </c>
      <c r="J381" t="s">
        <v>69</v>
      </c>
      <c r="K381" s="5" t="s">
        <v>781</v>
      </c>
      <c r="L381" s="2">
        <f>Table1[[#This Row],[Annual_Revenue]]-Table1[[#This Row],[Total_Expenses]]</f>
        <v>2011162.3100000003</v>
      </c>
      <c r="M381">
        <v>318903.09914562106</v>
      </c>
      <c r="N381">
        <f>Table1[[#This Row],[Total_Liabilities]]/Table1[[#This Row],[Annual_Revenue]]</f>
        <v>0.10048304878173366</v>
      </c>
      <c r="O381">
        <f>Table1[[#This Row],[Net_Profit]]/Table1[[#This Row],[Annual_Revenue]]</f>
        <v>0.63369632043442337</v>
      </c>
    </row>
    <row r="382" spans="1:15" x14ac:dyDescent="0.35">
      <c r="A382" t="s">
        <v>1046</v>
      </c>
      <c r="B382" t="s">
        <v>586</v>
      </c>
      <c r="C382" t="s">
        <v>13</v>
      </c>
      <c r="D382">
        <v>3050031.61</v>
      </c>
      <c r="E382">
        <v>764</v>
      </c>
      <c r="F382">
        <v>11</v>
      </c>
      <c r="G38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82">
        <v>979671.01</v>
      </c>
      <c r="I382">
        <v>3982934.93</v>
      </c>
      <c r="J382" t="s">
        <v>97</v>
      </c>
      <c r="K382" s="5" t="s">
        <v>768</v>
      </c>
      <c r="L382" s="2">
        <f>Table1[[#This Row],[Annual_Revenue]]-Table1[[#This Row],[Total_Expenses]]</f>
        <v>2070360.5999999999</v>
      </c>
      <c r="M382">
        <v>141612.24518959492</v>
      </c>
      <c r="N382">
        <f>Table1[[#This Row],[Total_Liabilities]]/Table1[[#This Row],[Annual_Revenue]]</f>
        <v>4.6429763129436856E-2</v>
      </c>
      <c r="O382">
        <f>Table1[[#This Row],[Net_Profit]]/Table1[[#This Row],[Annual_Revenue]]</f>
        <v>0.67879971906258374</v>
      </c>
    </row>
    <row r="383" spans="1:15" x14ac:dyDescent="0.35">
      <c r="A383" t="s">
        <v>349</v>
      </c>
      <c r="B383" t="s">
        <v>588</v>
      </c>
      <c r="C383" t="s">
        <v>13</v>
      </c>
      <c r="D383">
        <v>4517221.76</v>
      </c>
      <c r="E383">
        <v>831</v>
      </c>
      <c r="F383">
        <v>16</v>
      </c>
      <c r="G38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83">
        <v>1574958.72</v>
      </c>
      <c r="I383">
        <v>3748326.82</v>
      </c>
      <c r="J383" t="s">
        <v>95</v>
      </c>
      <c r="K383" s="5" t="s">
        <v>792</v>
      </c>
      <c r="L383" s="2">
        <f>Table1[[#This Row],[Annual_Revenue]]-Table1[[#This Row],[Total_Expenses]]</f>
        <v>2942263.04</v>
      </c>
      <c r="M383">
        <v>295904.82377987274</v>
      </c>
      <c r="N383">
        <f>Table1[[#This Row],[Total_Liabilities]]/Table1[[#This Row],[Annual_Revenue]]</f>
        <v>6.5505932518104396E-2</v>
      </c>
      <c r="O383">
        <f>Table1[[#This Row],[Net_Profit]]/Table1[[#This Row],[Annual_Revenue]]</f>
        <v>0.6513435018961744</v>
      </c>
    </row>
    <row r="384" spans="1:15" x14ac:dyDescent="0.35">
      <c r="A384" t="s">
        <v>1047</v>
      </c>
      <c r="B384" t="s">
        <v>590</v>
      </c>
      <c r="C384" t="s">
        <v>13</v>
      </c>
      <c r="D384">
        <v>3920599.03</v>
      </c>
      <c r="E384">
        <v>690</v>
      </c>
      <c r="F384">
        <v>9</v>
      </c>
      <c r="G384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384">
        <v>1292901.0900000001</v>
      </c>
      <c r="I384">
        <v>4245344.54</v>
      </c>
      <c r="J384" t="s">
        <v>89</v>
      </c>
      <c r="K384" s="5" t="s">
        <v>794</v>
      </c>
      <c r="L384" s="2">
        <f>Table1[[#This Row],[Annual_Revenue]]-Table1[[#This Row],[Total_Expenses]]</f>
        <v>2627697.9399999995</v>
      </c>
      <c r="M384">
        <v>427418.41715967632</v>
      </c>
      <c r="N384">
        <f>Table1[[#This Row],[Total_Liabilities]]/Table1[[#This Row],[Annual_Revenue]]</f>
        <v>0.109018650948265</v>
      </c>
      <c r="O384">
        <f>Table1[[#This Row],[Net_Profit]]/Table1[[#This Row],[Annual_Revenue]]</f>
        <v>0.67022868696674642</v>
      </c>
    </row>
    <row r="385" spans="1:15" x14ac:dyDescent="0.35">
      <c r="A385" t="s">
        <v>379</v>
      </c>
      <c r="B385" t="s">
        <v>591</v>
      </c>
      <c r="C385" t="s">
        <v>33</v>
      </c>
      <c r="D385">
        <v>1885927.59</v>
      </c>
      <c r="E385">
        <v>769</v>
      </c>
      <c r="F385">
        <v>9</v>
      </c>
      <c r="G385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385">
        <v>646870.43000000005</v>
      </c>
      <c r="I385">
        <v>1326045.5</v>
      </c>
      <c r="J385" t="s">
        <v>140</v>
      </c>
      <c r="K385" s="5" t="s">
        <v>809</v>
      </c>
      <c r="L385" s="2">
        <f>Table1[[#This Row],[Annual_Revenue]]-Table1[[#This Row],[Total_Expenses]]</f>
        <v>1239057.1600000001</v>
      </c>
      <c r="M385">
        <v>114933.57239487435</v>
      </c>
      <c r="N385">
        <f>Table1[[#This Row],[Total_Liabilities]]/Table1[[#This Row],[Annual_Revenue]]</f>
        <v>6.0942728132459399E-2</v>
      </c>
      <c r="O385">
        <f>Table1[[#This Row],[Net_Profit]]/Table1[[#This Row],[Annual_Revenue]]</f>
        <v>0.65700144935044935</v>
      </c>
    </row>
    <row r="386" spans="1:15" x14ac:dyDescent="0.35">
      <c r="A386" t="s">
        <v>86</v>
      </c>
      <c r="B386" t="s">
        <v>593</v>
      </c>
      <c r="C386" t="s">
        <v>36</v>
      </c>
      <c r="D386">
        <v>1606430.06</v>
      </c>
      <c r="E386">
        <v>721</v>
      </c>
      <c r="F386">
        <v>9</v>
      </c>
      <c r="G386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386">
        <v>515875.01</v>
      </c>
      <c r="I386">
        <v>1636902.44</v>
      </c>
      <c r="J386" t="s">
        <v>223</v>
      </c>
      <c r="K386" s="5" t="s">
        <v>804</v>
      </c>
      <c r="L386" s="2">
        <f>Table1[[#This Row],[Annual_Revenue]]-Table1[[#This Row],[Total_Expenses]]</f>
        <v>1090555.05</v>
      </c>
      <c r="M386">
        <v>16085.583841848565</v>
      </c>
      <c r="N386">
        <f>Table1[[#This Row],[Total_Liabilities]]/Table1[[#This Row],[Annual_Revenue]]</f>
        <v>1.0013248782115397E-2</v>
      </c>
      <c r="O386">
        <f>Table1[[#This Row],[Net_Profit]]/Table1[[#This Row],[Annual_Revenue]]</f>
        <v>0.67886867729554312</v>
      </c>
    </row>
    <row r="387" spans="1:15" x14ac:dyDescent="0.35">
      <c r="A387" t="s">
        <v>342</v>
      </c>
      <c r="B387" t="s">
        <v>594</v>
      </c>
      <c r="C387" t="s">
        <v>10</v>
      </c>
      <c r="D387">
        <v>2101969.64</v>
      </c>
      <c r="E387">
        <v>759</v>
      </c>
      <c r="F387">
        <v>13</v>
      </c>
      <c r="G387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87">
        <v>814298.65</v>
      </c>
      <c r="I387">
        <v>2976914.63</v>
      </c>
      <c r="J387" t="s">
        <v>56</v>
      </c>
      <c r="K387" s="5" t="s">
        <v>813</v>
      </c>
      <c r="L387" s="2">
        <f>Table1[[#This Row],[Annual_Revenue]]-Table1[[#This Row],[Total_Expenses]]</f>
        <v>1287670.9900000002</v>
      </c>
      <c r="M387">
        <v>128142.95255024103</v>
      </c>
      <c r="N387">
        <f>Table1[[#This Row],[Total_Liabilities]]/Table1[[#This Row],[Annual_Revenue]]</f>
        <v>6.0963274688515964E-2</v>
      </c>
      <c r="O387">
        <f>Table1[[#This Row],[Net_Profit]]/Table1[[#This Row],[Annual_Revenue]]</f>
        <v>0.61260208782083081</v>
      </c>
    </row>
    <row r="388" spans="1:15" x14ac:dyDescent="0.35">
      <c r="A388" t="s">
        <v>1048</v>
      </c>
      <c r="B388" t="s">
        <v>139</v>
      </c>
      <c r="C388" t="s">
        <v>36</v>
      </c>
      <c r="D388">
        <v>3602119.61</v>
      </c>
      <c r="E388">
        <v>821</v>
      </c>
      <c r="F388">
        <v>14</v>
      </c>
      <c r="G38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88">
        <v>1082974.93</v>
      </c>
      <c r="I388">
        <v>3343444.58</v>
      </c>
      <c r="J388" t="s">
        <v>131</v>
      </c>
      <c r="K388" s="5" t="s">
        <v>812</v>
      </c>
      <c r="L388" s="2">
        <f>Table1[[#This Row],[Annual_Revenue]]-Table1[[#This Row],[Total_Expenses]]</f>
        <v>2519144.6799999997</v>
      </c>
      <c r="M388">
        <v>471124.29064623354</v>
      </c>
      <c r="N388">
        <f>Table1[[#This Row],[Total_Liabilities]]/Table1[[#This Row],[Annual_Revenue]]</f>
        <v>0.1307908514026922</v>
      </c>
      <c r="O388">
        <f>Table1[[#This Row],[Net_Profit]]/Table1[[#This Row],[Annual_Revenue]]</f>
        <v>0.69935064704861361</v>
      </c>
    </row>
    <row r="389" spans="1:15" x14ac:dyDescent="0.35">
      <c r="A389" t="s">
        <v>207</v>
      </c>
      <c r="B389" t="s">
        <v>595</v>
      </c>
      <c r="C389" t="s">
        <v>55</v>
      </c>
      <c r="D389">
        <v>1586588.76</v>
      </c>
      <c r="E389">
        <v>725</v>
      </c>
      <c r="F389">
        <v>17</v>
      </c>
      <c r="G389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89">
        <v>579105.37</v>
      </c>
      <c r="I389">
        <v>2341386.81</v>
      </c>
      <c r="J389" t="s">
        <v>11</v>
      </c>
      <c r="K389" s="5" t="s">
        <v>787</v>
      </c>
      <c r="L389" s="2">
        <f>Table1[[#This Row],[Annual_Revenue]]-Table1[[#This Row],[Total_Expenses]]</f>
        <v>1007483.39</v>
      </c>
      <c r="M389">
        <v>83121.590450919219</v>
      </c>
      <c r="N389">
        <f>Table1[[#This Row],[Total_Liabilities]]/Table1[[#This Row],[Annual_Revenue]]</f>
        <v>5.2390129406261025E-2</v>
      </c>
      <c r="O389">
        <f>Table1[[#This Row],[Net_Profit]]/Table1[[#This Row],[Annual_Revenue]]</f>
        <v>0.63499970212823142</v>
      </c>
    </row>
    <row r="390" spans="1:15" x14ac:dyDescent="0.35">
      <c r="A390" t="s">
        <v>187</v>
      </c>
      <c r="B390" t="s">
        <v>596</v>
      </c>
      <c r="C390" t="s">
        <v>44</v>
      </c>
      <c r="D390">
        <v>2115902.7599999998</v>
      </c>
      <c r="E390">
        <v>675</v>
      </c>
      <c r="F390">
        <v>9</v>
      </c>
      <c r="G390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390">
        <v>638199.53</v>
      </c>
      <c r="I390">
        <v>2194140.48</v>
      </c>
      <c r="J390" t="s">
        <v>14</v>
      </c>
      <c r="K390" s="5" t="s">
        <v>783</v>
      </c>
      <c r="L390" s="2">
        <f>Table1[[#This Row],[Annual_Revenue]]-Table1[[#This Row],[Total_Expenses]]</f>
        <v>1477703.2299999997</v>
      </c>
      <c r="M390">
        <v>240950.50958322838</v>
      </c>
      <c r="N390">
        <f>Table1[[#This Row],[Total_Liabilities]]/Table1[[#This Row],[Annual_Revenue]]</f>
        <v>0.11387598434969119</v>
      </c>
      <c r="O390">
        <f>Table1[[#This Row],[Net_Profit]]/Table1[[#This Row],[Annual_Revenue]]</f>
        <v>0.69837955596787438</v>
      </c>
    </row>
    <row r="391" spans="1:15" x14ac:dyDescent="0.35">
      <c r="A391" t="s">
        <v>1049</v>
      </c>
      <c r="B391" t="s">
        <v>598</v>
      </c>
      <c r="C391" t="s">
        <v>36</v>
      </c>
      <c r="D391">
        <v>3379075.52</v>
      </c>
      <c r="E391">
        <v>672</v>
      </c>
      <c r="F391">
        <v>7</v>
      </c>
      <c r="G391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391">
        <v>1315269.5900000001</v>
      </c>
      <c r="I391">
        <v>2592930.65</v>
      </c>
      <c r="J391" t="s">
        <v>50</v>
      </c>
      <c r="K391" s="5" t="s">
        <v>807</v>
      </c>
      <c r="L391" s="2">
        <f>Table1[[#This Row],[Annual_Revenue]]-Table1[[#This Row],[Total_Expenses]]</f>
        <v>2063805.93</v>
      </c>
      <c r="M391">
        <v>179204.48750257539</v>
      </c>
      <c r="N391">
        <f>Table1[[#This Row],[Total_Liabilities]]/Table1[[#This Row],[Annual_Revenue]]</f>
        <v>5.3033584612685834E-2</v>
      </c>
      <c r="O391">
        <f>Table1[[#This Row],[Net_Profit]]/Table1[[#This Row],[Annual_Revenue]]</f>
        <v>0.61076052245201073</v>
      </c>
    </row>
    <row r="392" spans="1:15" x14ac:dyDescent="0.35">
      <c r="A392" t="s">
        <v>34</v>
      </c>
      <c r="B392" t="s">
        <v>600</v>
      </c>
      <c r="C392" t="s">
        <v>41</v>
      </c>
      <c r="D392">
        <v>3494017.81</v>
      </c>
      <c r="E392">
        <v>763</v>
      </c>
      <c r="F392">
        <v>2</v>
      </c>
      <c r="G392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392">
        <v>1315518.93</v>
      </c>
      <c r="I392">
        <v>3683448.53</v>
      </c>
      <c r="J392" t="s">
        <v>112</v>
      </c>
      <c r="K392" s="5" t="s">
        <v>777</v>
      </c>
      <c r="L392" s="2">
        <f>Table1[[#This Row],[Annual_Revenue]]-Table1[[#This Row],[Total_Expenses]]</f>
        <v>2178498.88</v>
      </c>
      <c r="M392">
        <v>78019.694463207896</v>
      </c>
      <c r="N392">
        <f>Table1[[#This Row],[Total_Liabilities]]/Table1[[#This Row],[Annual_Revenue]]</f>
        <v>2.2329506804433803E-2</v>
      </c>
      <c r="O392">
        <f>Table1[[#This Row],[Net_Profit]]/Table1[[#This Row],[Annual_Revenue]]</f>
        <v>0.62349392546456417</v>
      </c>
    </row>
    <row r="393" spans="1:15" x14ac:dyDescent="0.35">
      <c r="A393" t="s">
        <v>667</v>
      </c>
      <c r="B393" t="s">
        <v>602</v>
      </c>
      <c r="C393" t="s">
        <v>20</v>
      </c>
      <c r="D393">
        <v>4045722.57</v>
      </c>
      <c r="E393">
        <v>823</v>
      </c>
      <c r="F393">
        <v>20</v>
      </c>
      <c r="G39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93">
        <v>1416543.04</v>
      </c>
      <c r="I393">
        <v>5784764.5499999998</v>
      </c>
      <c r="J393" t="s">
        <v>29</v>
      </c>
      <c r="K393" s="5" t="s">
        <v>798</v>
      </c>
      <c r="L393" s="2">
        <f>Table1[[#This Row],[Annual_Revenue]]-Table1[[#This Row],[Total_Expenses]]</f>
        <v>2629179.5299999998</v>
      </c>
      <c r="M393">
        <v>137216.39224031719</v>
      </c>
      <c r="N393">
        <f>Table1[[#This Row],[Total_Liabilities]]/Table1[[#This Row],[Annual_Revenue]]</f>
        <v>3.3916411683245301E-2</v>
      </c>
      <c r="O393">
        <f>Table1[[#This Row],[Net_Profit]]/Table1[[#This Row],[Annual_Revenue]]</f>
        <v>0.64986649096900384</v>
      </c>
    </row>
    <row r="394" spans="1:15" x14ac:dyDescent="0.35">
      <c r="A394" t="s">
        <v>1050</v>
      </c>
      <c r="B394" t="s">
        <v>604</v>
      </c>
      <c r="C394" t="s">
        <v>44</v>
      </c>
      <c r="D394">
        <v>4878594.37</v>
      </c>
      <c r="E394">
        <v>787</v>
      </c>
      <c r="F394">
        <v>4</v>
      </c>
      <c r="G394" s="4" t="str">
        <f>IF(Table1[[#This Row],[Business_Tenure]]&gt;10, "10+ Years", IF(Table1[[#This Row],[Business_Tenure]]=1, Table1[[#This Row],[Business_Tenure]]&amp;" Year",Table1[[#This Row],[Business_Tenure]]&amp;" Years"))</f>
        <v>4 Years</v>
      </c>
      <c r="H394">
        <v>1906725.16</v>
      </c>
      <c r="I394">
        <v>6188794.8200000003</v>
      </c>
      <c r="J394" t="s">
        <v>29</v>
      </c>
      <c r="K394" s="5" t="s">
        <v>798</v>
      </c>
      <c r="L394" s="2">
        <f>Table1[[#This Row],[Annual_Revenue]]-Table1[[#This Row],[Total_Expenses]]</f>
        <v>2971869.21</v>
      </c>
      <c r="M394">
        <v>133913.06053582867</v>
      </c>
      <c r="N394">
        <f>Table1[[#This Row],[Total_Liabilities]]/Table1[[#This Row],[Annual_Revenue]]</f>
        <v>2.744910734110257E-2</v>
      </c>
      <c r="O394">
        <f>Table1[[#This Row],[Net_Profit]]/Table1[[#This Row],[Annual_Revenue]]</f>
        <v>0.60916505546658106</v>
      </c>
    </row>
    <row r="395" spans="1:15" x14ac:dyDescent="0.35">
      <c r="A395" t="s">
        <v>1051</v>
      </c>
      <c r="B395" t="s">
        <v>605</v>
      </c>
      <c r="C395" t="s">
        <v>41</v>
      </c>
      <c r="D395">
        <v>4538319.57</v>
      </c>
      <c r="E395">
        <v>657</v>
      </c>
      <c r="F395">
        <v>11</v>
      </c>
      <c r="G39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95">
        <v>1497249.19</v>
      </c>
      <c r="I395">
        <v>3227264.85</v>
      </c>
      <c r="J395" t="s">
        <v>112</v>
      </c>
      <c r="K395" s="5" t="s">
        <v>777</v>
      </c>
      <c r="L395" s="2">
        <f>Table1[[#This Row],[Annual_Revenue]]-Table1[[#This Row],[Total_Expenses]]</f>
        <v>3041070.3800000004</v>
      </c>
      <c r="M395">
        <v>221910.67325067701</v>
      </c>
      <c r="N395">
        <f>Table1[[#This Row],[Total_Liabilities]]/Table1[[#This Row],[Annual_Revenue]]</f>
        <v>4.8897101631535614E-2</v>
      </c>
      <c r="O395">
        <f>Table1[[#This Row],[Net_Profit]]/Table1[[#This Row],[Annual_Revenue]]</f>
        <v>0.67008731604151894</v>
      </c>
    </row>
    <row r="396" spans="1:15" x14ac:dyDescent="0.35">
      <c r="A396" t="s">
        <v>1052</v>
      </c>
      <c r="B396" t="s">
        <v>606</v>
      </c>
      <c r="C396" t="s">
        <v>41</v>
      </c>
      <c r="D396">
        <v>4479396.8</v>
      </c>
      <c r="E396">
        <v>770</v>
      </c>
      <c r="F396">
        <v>18</v>
      </c>
      <c r="G396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396">
        <v>1524052.52</v>
      </c>
      <c r="I396">
        <v>6682630.46</v>
      </c>
      <c r="J396" t="s">
        <v>118</v>
      </c>
      <c r="K396" s="5" t="s">
        <v>769</v>
      </c>
      <c r="L396" s="2">
        <f>Table1[[#This Row],[Annual_Revenue]]-Table1[[#This Row],[Total_Expenses]]</f>
        <v>2955344.28</v>
      </c>
      <c r="M396">
        <v>765593.92346095201</v>
      </c>
      <c r="N396">
        <f>Table1[[#This Row],[Total_Liabilities]]/Table1[[#This Row],[Annual_Revenue]]</f>
        <v>0.17091451319091713</v>
      </c>
      <c r="O396">
        <f>Table1[[#This Row],[Net_Profit]]/Table1[[#This Row],[Annual_Revenue]]</f>
        <v>0.65976389499586197</v>
      </c>
    </row>
    <row r="397" spans="1:15" x14ac:dyDescent="0.35">
      <c r="A397" t="s">
        <v>1053</v>
      </c>
      <c r="B397" t="s">
        <v>608</v>
      </c>
      <c r="C397" t="s">
        <v>10</v>
      </c>
      <c r="D397">
        <v>4590602.47</v>
      </c>
      <c r="E397">
        <v>724</v>
      </c>
      <c r="F397">
        <v>7</v>
      </c>
      <c r="G397" s="4" t="str">
        <f>IF(Table1[[#This Row],[Business_Tenure]]&gt;10, "10+ Years", IF(Table1[[#This Row],[Business_Tenure]]=1, Table1[[#This Row],[Business_Tenure]]&amp;" Year",Table1[[#This Row],[Business_Tenure]]&amp;" Years"))</f>
        <v>7 Years</v>
      </c>
      <c r="H397">
        <v>1650258.53</v>
      </c>
      <c r="I397">
        <v>5408369.8700000001</v>
      </c>
      <c r="J397" t="s">
        <v>56</v>
      </c>
      <c r="K397" s="5" t="s">
        <v>813</v>
      </c>
      <c r="L397" s="2">
        <f>Table1[[#This Row],[Annual_Revenue]]-Table1[[#This Row],[Total_Expenses]]</f>
        <v>2940343.9399999995</v>
      </c>
      <c r="M397">
        <v>228253.62421094647</v>
      </c>
      <c r="N397">
        <f>Table1[[#This Row],[Total_Liabilities]]/Table1[[#This Row],[Annual_Revenue]]</f>
        <v>4.9721932078110542E-2</v>
      </c>
      <c r="O397">
        <f>Table1[[#This Row],[Net_Profit]]/Table1[[#This Row],[Annual_Revenue]]</f>
        <v>0.64051373631574759</v>
      </c>
    </row>
    <row r="398" spans="1:15" x14ac:dyDescent="0.35">
      <c r="A398" t="s">
        <v>655</v>
      </c>
      <c r="B398" t="s">
        <v>609</v>
      </c>
      <c r="C398" t="s">
        <v>10</v>
      </c>
      <c r="D398">
        <v>522239.04</v>
      </c>
      <c r="E398">
        <v>709</v>
      </c>
      <c r="F398">
        <v>9</v>
      </c>
      <c r="G398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398">
        <v>186906.16</v>
      </c>
      <c r="I398">
        <v>369969.26</v>
      </c>
      <c r="J398" t="s">
        <v>62</v>
      </c>
      <c r="K398" s="5" t="s">
        <v>766</v>
      </c>
      <c r="L398" s="2">
        <f>Table1[[#This Row],[Annual_Revenue]]-Table1[[#This Row],[Total_Expenses]]</f>
        <v>335332.88</v>
      </c>
      <c r="M398">
        <v>30319.475417410333</v>
      </c>
      <c r="N398">
        <f>Table1[[#This Row],[Total_Liabilities]]/Table1[[#This Row],[Annual_Revenue]]</f>
        <v>5.8056700275433894E-2</v>
      </c>
      <c r="O398">
        <f>Table1[[#This Row],[Net_Profit]]/Table1[[#This Row],[Annual_Revenue]]</f>
        <v>0.64210611294015862</v>
      </c>
    </row>
    <row r="399" spans="1:15" x14ac:dyDescent="0.35">
      <c r="A399" t="s">
        <v>60</v>
      </c>
      <c r="B399" t="s">
        <v>610</v>
      </c>
      <c r="C399" t="s">
        <v>33</v>
      </c>
      <c r="D399">
        <v>1168876.46</v>
      </c>
      <c r="E399">
        <v>797</v>
      </c>
      <c r="F399">
        <v>3</v>
      </c>
      <c r="G399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399">
        <v>408778.39</v>
      </c>
      <c r="I399">
        <v>1267929.3400000001</v>
      </c>
      <c r="J399" t="s">
        <v>21</v>
      </c>
      <c r="K399" s="5" t="s">
        <v>774</v>
      </c>
      <c r="L399" s="2">
        <f>Table1[[#This Row],[Annual_Revenue]]-Table1[[#This Row],[Total_Expenses]]</f>
        <v>760098.07</v>
      </c>
      <c r="M399">
        <v>86939.534633674353</v>
      </c>
      <c r="N399">
        <f>Table1[[#This Row],[Total_Liabilities]]/Table1[[#This Row],[Annual_Revenue]]</f>
        <v>7.4378719743979069E-2</v>
      </c>
      <c r="O399">
        <f>Table1[[#This Row],[Net_Profit]]/Table1[[#This Row],[Annual_Revenue]]</f>
        <v>0.65028092874759402</v>
      </c>
    </row>
    <row r="400" spans="1:15" x14ac:dyDescent="0.35">
      <c r="A400" t="s">
        <v>1054</v>
      </c>
      <c r="B400" t="s">
        <v>612</v>
      </c>
      <c r="C400" t="s">
        <v>20</v>
      </c>
      <c r="D400">
        <v>3195592.2</v>
      </c>
      <c r="E400">
        <v>729</v>
      </c>
      <c r="F400">
        <v>1</v>
      </c>
      <c r="G400" s="4" t="str">
        <f>IF(Table1[[#This Row],[Business_Tenure]]&gt;10, "10+ Years", IF(Table1[[#This Row],[Business_Tenure]]=1, Table1[[#This Row],[Business_Tenure]]&amp;" Year",Table1[[#This Row],[Business_Tenure]]&amp;" Years"))</f>
        <v>1 Year</v>
      </c>
      <c r="H400">
        <v>1254795.3</v>
      </c>
      <c r="I400">
        <v>4061631.88</v>
      </c>
      <c r="J400" t="s">
        <v>111</v>
      </c>
      <c r="K400" s="5" t="s">
        <v>778</v>
      </c>
      <c r="L400" s="2">
        <f>Table1[[#This Row],[Annual_Revenue]]-Table1[[#This Row],[Total_Expenses]]</f>
        <v>1940796.9000000001</v>
      </c>
      <c r="M400">
        <v>220747.3172531687</v>
      </c>
      <c r="N400">
        <f>Table1[[#This Row],[Total_Liabilities]]/Table1[[#This Row],[Annual_Revenue]]</f>
        <v>6.9078688217216411E-2</v>
      </c>
      <c r="O400">
        <f>Table1[[#This Row],[Net_Profit]]/Table1[[#This Row],[Annual_Revenue]]</f>
        <v>0.6073355980778774</v>
      </c>
    </row>
    <row r="401" spans="1:15" x14ac:dyDescent="0.35">
      <c r="A401" t="s">
        <v>1055</v>
      </c>
      <c r="B401" t="s">
        <v>614</v>
      </c>
      <c r="C401" t="s">
        <v>36</v>
      </c>
      <c r="D401">
        <v>4548157.1500000004</v>
      </c>
      <c r="E401">
        <v>788</v>
      </c>
      <c r="F401">
        <v>18</v>
      </c>
      <c r="G40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01">
        <v>1391210.58</v>
      </c>
      <c r="I401">
        <v>5257035.78</v>
      </c>
      <c r="J401" t="s">
        <v>153</v>
      </c>
      <c r="K401" s="5" t="s">
        <v>806</v>
      </c>
      <c r="L401" s="2">
        <f>Table1[[#This Row],[Annual_Revenue]]-Table1[[#This Row],[Total_Expenses]]</f>
        <v>3156946.5700000003</v>
      </c>
      <c r="M401">
        <v>0</v>
      </c>
      <c r="N401">
        <f>Table1[[#This Row],[Total_Liabilities]]/Table1[[#This Row],[Annual_Revenue]]</f>
        <v>0</v>
      </c>
      <c r="O401">
        <f>Table1[[#This Row],[Net_Profit]]/Table1[[#This Row],[Annual_Revenue]]</f>
        <v>0.69411554303922851</v>
      </c>
    </row>
    <row r="402" spans="1:15" x14ac:dyDescent="0.35">
      <c r="A402" t="s">
        <v>1056</v>
      </c>
      <c r="B402" t="s">
        <v>615</v>
      </c>
      <c r="C402" t="s">
        <v>10</v>
      </c>
      <c r="D402">
        <v>1592811.8</v>
      </c>
      <c r="E402">
        <v>695</v>
      </c>
      <c r="F402">
        <v>2</v>
      </c>
      <c r="G402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402">
        <v>563309.27</v>
      </c>
      <c r="I402">
        <v>1442819.1</v>
      </c>
      <c r="J402" t="s">
        <v>344</v>
      </c>
      <c r="K402" s="5" t="s">
        <v>773</v>
      </c>
      <c r="L402" s="2">
        <f>Table1[[#This Row],[Annual_Revenue]]-Table1[[#This Row],[Total_Expenses]]</f>
        <v>1029502.53</v>
      </c>
      <c r="M402">
        <v>0</v>
      </c>
      <c r="N402">
        <f>Table1[[#This Row],[Total_Liabilities]]/Table1[[#This Row],[Annual_Revenue]]</f>
        <v>0</v>
      </c>
      <c r="O402">
        <f>Table1[[#This Row],[Net_Profit]]/Table1[[#This Row],[Annual_Revenue]]</f>
        <v>0.64634285732940955</v>
      </c>
    </row>
    <row r="403" spans="1:15" x14ac:dyDescent="0.35">
      <c r="A403" t="s">
        <v>293</v>
      </c>
      <c r="B403" t="s">
        <v>616</v>
      </c>
      <c r="C403" t="s">
        <v>20</v>
      </c>
      <c r="D403">
        <v>1322160.7</v>
      </c>
      <c r="E403">
        <v>815</v>
      </c>
      <c r="F403">
        <v>6</v>
      </c>
      <c r="G403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403">
        <v>414983.28</v>
      </c>
      <c r="I403">
        <v>1606258.31</v>
      </c>
      <c r="J403" t="s">
        <v>37</v>
      </c>
      <c r="K403" s="5" t="s">
        <v>799</v>
      </c>
      <c r="L403" s="2">
        <f>Table1[[#This Row],[Annual_Revenue]]-Table1[[#This Row],[Total_Expenses]]</f>
        <v>907177.41999999993</v>
      </c>
      <c r="M403">
        <v>253989.58825152382</v>
      </c>
      <c r="N403">
        <f>Table1[[#This Row],[Total_Liabilities]]/Table1[[#This Row],[Annual_Revenue]]</f>
        <v>0.19210190429311946</v>
      </c>
      <c r="O403">
        <f>Table1[[#This Row],[Net_Profit]]/Table1[[#This Row],[Annual_Revenue]]</f>
        <v>0.68613249508928831</v>
      </c>
    </row>
    <row r="404" spans="1:15" x14ac:dyDescent="0.35">
      <c r="A404" t="s">
        <v>1057</v>
      </c>
      <c r="B404" t="s">
        <v>617</v>
      </c>
      <c r="C404" t="s">
        <v>33</v>
      </c>
      <c r="D404">
        <v>999514.58</v>
      </c>
      <c r="E404">
        <v>705</v>
      </c>
      <c r="F404">
        <v>18</v>
      </c>
      <c r="G40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04">
        <v>346225.85</v>
      </c>
      <c r="I404">
        <v>1234283.22</v>
      </c>
      <c r="J404" t="s">
        <v>108</v>
      </c>
      <c r="K404" s="5" t="s">
        <v>793</v>
      </c>
      <c r="L404" s="2">
        <f>Table1[[#This Row],[Annual_Revenue]]-Table1[[#This Row],[Total_Expenses]]</f>
        <v>653288.73</v>
      </c>
      <c r="M404">
        <v>25095.590813312854</v>
      </c>
      <c r="N404">
        <f>Table1[[#This Row],[Total_Liabilities]]/Table1[[#This Row],[Annual_Revenue]]</f>
        <v>2.5107778631216021E-2</v>
      </c>
      <c r="O404">
        <f>Table1[[#This Row],[Net_Profit]]/Table1[[#This Row],[Annual_Revenue]]</f>
        <v>0.65360600342618314</v>
      </c>
    </row>
    <row r="405" spans="1:15" x14ac:dyDescent="0.35">
      <c r="A405" t="s">
        <v>1058</v>
      </c>
      <c r="B405" t="s">
        <v>618</v>
      </c>
      <c r="C405" t="s">
        <v>55</v>
      </c>
      <c r="D405">
        <v>3939228.02</v>
      </c>
      <c r="E405">
        <v>748</v>
      </c>
      <c r="F405">
        <v>16</v>
      </c>
      <c r="G40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05">
        <v>1309144.8600000001</v>
      </c>
      <c r="I405">
        <v>4535948.28</v>
      </c>
      <c r="J405" t="s">
        <v>125</v>
      </c>
      <c r="K405" s="5" t="s">
        <v>775</v>
      </c>
      <c r="L405" s="2">
        <f>Table1[[#This Row],[Annual_Revenue]]-Table1[[#This Row],[Total_Expenses]]</f>
        <v>2630083.16</v>
      </c>
      <c r="M405">
        <v>204412.29961378974</v>
      </c>
      <c r="N405">
        <f>Table1[[#This Row],[Total_Liabilities]]/Table1[[#This Row],[Annual_Revenue]]</f>
        <v>5.1891461620388692E-2</v>
      </c>
      <c r="O405">
        <f>Table1[[#This Row],[Net_Profit]]/Table1[[#This Row],[Annual_Revenue]]</f>
        <v>0.6676646151597998</v>
      </c>
    </row>
    <row r="406" spans="1:15" x14ac:dyDescent="0.35">
      <c r="A406" t="s">
        <v>1059</v>
      </c>
      <c r="B406" t="s">
        <v>619</v>
      </c>
      <c r="C406" t="s">
        <v>36</v>
      </c>
      <c r="D406">
        <v>1013260.35</v>
      </c>
      <c r="E406">
        <v>709</v>
      </c>
      <c r="F406">
        <v>1</v>
      </c>
      <c r="G406" s="4" t="str">
        <f>IF(Table1[[#This Row],[Business_Tenure]]&gt;10, "10+ Years", IF(Table1[[#This Row],[Business_Tenure]]=1, Table1[[#This Row],[Business_Tenure]]&amp;" Year",Table1[[#This Row],[Business_Tenure]]&amp;" Years"))</f>
        <v>1 Year</v>
      </c>
      <c r="H406">
        <v>311436.03000000003</v>
      </c>
      <c r="I406">
        <v>993132.96</v>
      </c>
      <c r="J406" t="s">
        <v>115</v>
      </c>
      <c r="K406" s="5" t="s">
        <v>786</v>
      </c>
      <c r="L406" s="2">
        <f>Table1[[#This Row],[Annual_Revenue]]-Table1[[#This Row],[Total_Expenses]]</f>
        <v>701824.32</v>
      </c>
      <c r="M406">
        <v>29166.659307278853</v>
      </c>
      <c r="N406">
        <f>Table1[[#This Row],[Total_Liabilities]]/Table1[[#This Row],[Annual_Revenue]]</f>
        <v>2.8784960654267045E-2</v>
      </c>
      <c r="O406">
        <f>Table1[[#This Row],[Net_Profit]]/Table1[[#This Row],[Annual_Revenue]]</f>
        <v>0.69263967547925853</v>
      </c>
    </row>
    <row r="407" spans="1:15" x14ac:dyDescent="0.35">
      <c r="A407" t="s">
        <v>1060</v>
      </c>
      <c r="B407" t="s">
        <v>620</v>
      </c>
      <c r="C407" t="s">
        <v>36</v>
      </c>
      <c r="D407">
        <v>866075.93</v>
      </c>
      <c r="E407">
        <v>656</v>
      </c>
      <c r="F407">
        <v>17</v>
      </c>
      <c r="G407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07">
        <v>345570.58</v>
      </c>
      <c r="I407">
        <v>763838.4</v>
      </c>
      <c r="J407" t="s">
        <v>89</v>
      </c>
      <c r="K407" s="5" t="s">
        <v>794</v>
      </c>
      <c r="L407" s="2">
        <f>Table1[[#This Row],[Annual_Revenue]]-Table1[[#This Row],[Total_Expenses]]</f>
        <v>520505.35000000003</v>
      </c>
      <c r="M407">
        <v>22713.631396940415</v>
      </c>
      <c r="N407">
        <f>Table1[[#This Row],[Total_Liabilities]]/Table1[[#This Row],[Annual_Revenue]]</f>
        <v>2.6225912313416231E-2</v>
      </c>
      <c r="O407">
        <f>Table1[[#This Row],[Net_Profit]]/Table1[[#This Row],[Annual_Revenue]]</f>
        <v>0.60099274436595873</v>
      </c>
    </row>
    <row r="408" spans="1:15" x14ac:dyDescent="0.35">
      <c r="A408" t="s">
        <v>527</v>
      </c>
      <c r="B408" t="s">
        <v>621</v>
      </c>
      <c r="C408" t="s">
        <v>10</v>
      </c>
      <c r="D408">
        <v>3968661.5</v>
      </c>
      <c r="E408">
        <v>701</v>
      </c>
      <c r="F408">
        <v>13</v>
      </c>
      <c r="G40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08">
        <v>1318545.8899999999</v>
      </c>
      <c r="I408">
        <v>5813839.2199999997</v>
      </c>
      <c r="J408" t="s">
        <v>45</v>
      </c>
      <c r="K408" s="5" t="s">
        <v>805</v>
      </c>
      <c r="L408" s="2">
        <f>Table1[[#This Row],[Annual_Revenue]]-Table1[[#This Row],[Total_Expenses]]</f>
        <v>2650115.6100000003</v>
      </c>
      <c r="M408">
        <v>354367.58725460694</v>
      </c>
      <c r="N408">
        <f>Table1[[#This Row],[Total_Liabilities]]/Table1[[#This Row],[Annual_Revenue]]</f>
        <v>8.9291461933603294E-2</v>
      </c>
      <c r="O408">
        <f>Table1[[#This Row],[Net_Profit]]/Table1[[#This Row],[Annual_Revenue]]</f>
        <v>0.66776055604641527</v>
      </c>
    </row>
    <row r="409" spans="1:15" x14ac:dyDescent="0.35">
      <c r="A409" t="s">
        <v>1061</v>
      </c>
      <c r="B409" t="s">
        <v>623</v>
      </c>
      <c r="C409" t="s">
        <v>13</v>
      </c>
      <c r="D409">
        <v>3520663.31</v>
      </c>
      <c r="E409">
        <v>830</v>
      </c>
      <c r="F409">
        <v>17</v>
      </c>
      <c r="G409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09">
        <v>1296523.58</v>
      </c>
      <c r="I409">
        <v>2635317.1</v>
      </c>
      <c r="J409" t="s">
        <v>112</v>
      </c>
      <c r="K409" s="5" t="s">
        <v>777</v>
      </c>
      <c r="L409" s="2">
        <f>Table1[[#This Row],[Annual_Revenue]]-Table1[[#This Row],[Total_Expenses]]</f>
        <v>2224139.73</v>
      </c>
      <c r="M409">
        <v>193184.7125912577</v>
      </c>
      <c r="N409">
        <f>Table1[[#This Row],[Total_Liabilities]]/Table1[[#This Row],[Annual_Revenue]]</f>
        <v>5.4871680584320827E-2</v>
      </c>
      <c r="O409">
        <f>Table1[[#This Row],[Net_Profit]]/Table1[[#This Row],[Annual_Revenue]]</f>
        <v>0.63173883275989828</v>
      </c>
    </row>
    <row r="410" spans="1:15" x14ac:dyDescent="0.35">
      <c r="A410" t="s">
        <v>1062</v>
      </c>
      <c r="B410" t="s">
        <v>624</v>
      </c>
      <c r="C410" t="s">
        <v>36</v>
      </c>
      <c r="D410">
        <v>1943421.17</v>
      </c>
      <c r="E410">
        <v>838</v>
      </c>
      <c r="F410">
        <v>18</v>
      </c>
      <c r="G41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10">
        <v>689751.51</v>
      </c>
      <c r="I410">
        <v>2911273.73</v>
      </c>
      <c r="J410" t="s">
        <v>125</v>
      </c>
      <c r="K410" s="5" t="s">
        <v>775</v>
      </c>
      <c r="L410" s="2">
        <f>Table1[[#This Row],[Annual_Revenue]]-Table1[[#This Row],[Total_Expenses]]</f>
        <v>1253669.6599999999</v>
      </c>
      <c r="M410">
        <v>109938.6656350484</v>
      </c>
      <c r="N410">
        <f>Table1[[#This Row],[Total_Liabilities]]/Table1[[#This Row],[Annual_Revenue]]</f>
        <v>5.6569655271918443E-2</v>
      </c>
      <c r="O410">
        <f>Table1[[#This Row],[Net_Profit]]/Table1[[#This Row],[Annual_Revenue]]</f>
        <v>0.64508387546277468</v>
      </c>
    </row>
    <row r="411" spans="1:15" x14ac:dyDescent="0.35">
      <c r="A411" t="s">
        <v>297</v>
      </c>
      <c r="B411" t="s">
        <v>625</v>
      </c>
      <c r="C411" t="s">
        <v>20</v>
      </c>
      <c r="D411">
        <v>2340926.06</v>
      </c>
      <c r="E411">
        <v>759</v>
      </c>
      <c r="F411">
        <v>20</v>
      </c>
      <c r="G41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11">
        <v>916331.86</v>
      </c>
      <c r="I411">
        <v>2183874.71</v>
      </c>
      <c r="J411" t="s">
        <v>39</v>
      </c>
      <c r="K411" s="5" t="s">
        <v>808</v>
      </c>
      <c r="L411" s="2">
        <f>Table1[[#This Row],[Annual_Revenue]]-Table1[[#This Row],[Total_Expenses]]</f>
        <v>1424594.2000000002</v>
      </c>
      <c r="M411">
        <v>175923.63792722338</v>
      </c>
      <c r="N411">
        <f>Table1[[#This Row],[Total_Liabilities]]/Table1[[#This Row],[Annual_Revenue]]</f>
        <v>7.5151300561463852E-2</v>
      </c>
      <c r="O411">
        <f>Table1[[#This Row],[Net_Profit]]/Table1[[#This Row],[Annual_Revenue]]</f>
        <v>0.60856010121054405</v>
      </c>
    </row>
    <row r="412" spans="1:15" x14ac:dyDescent="0.35">
      <c r="A412" t="s">
        <v>1063</v>
      </c>
      <c r="B412" t="s">
        <v>626</v>
      </c>
      <c r="C412" t="s">
        <v>33</v>
      </c>
      <c r="D412">
        <v>1786671.48</v>
      </c>
      <c r="E412">
        <v>690</v>
      </c>
      <c r="F412">
        <v>12</v>
      </c>
      <c r="G41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12">
        <v>614279.6</v>
      </c>
      <c r="I412">
        <v>2499707.0699999998</v>
      </c>
      <c r="J412" t="s">
        <v>153</v>
      </c>
      <c r="K412" s="5" t="s">
        <v>806</v>
      </c>
      <c r="L412" s="2">
        <f>Table1[[#This Row],[Annual_Revenue]]-Table1[[#This Row],[Total_Expenses]]</f>
        <v>1172391.8799999999</v>
      </c>
      <c r="M412">
        <v>37276.340882748023</v>
      </c>
      <c r="N412">
        <f>Table1[[#This Row],[Total_Liabilities]]/Table1[[#This Row],[Annual_Revenue]]</f>
        <v>2.0863567421330317E-2</v>
      </c>
      <c r="O412">
        <f>Table1[[#This Row],[Net_Profit]]/Table1[[#This Row],[Annual_Revenue]]</f>
        <v>0.65618771728532876</v>
      </c>
    </row>
    <row r="413" spans="1:15" x14ac:dyDescent="0.35">
      <c r="A413" t="s">
        <v>274</v>
      </c>
      <c r="B413" t="s">
        <v>627</v>
      </c>
      <c r="C413" t="s">
        <v>33</v>
      </c>
      <c r="D413">
        <v>2093622.75</v>
      </c>
      <c r="E413">
        <v>709</v>
      </c>
      <c r="F413">
        <v>6</v>
      </c>
      <c r="G413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413">
        <v>718029.95</v>
      </c>
      <c r="I413">
        <v>2648794.91</v>
      </c>
      <c r="J413" t="s">
        <v>14</v>
      </c>
      <c r="K413" s="5" t="s">
        <v>783</v>
      </c>
      <c r="L413" s="2">
        <f>Table1[[#This Row],[Annual_Revenue]]-Table1[[#This Row],[Total_Expenses]]</f>
        <v>1375592.8</v>
      </c>
      <c r="M413">
        <v>348517.93230642111</v>
      </c>
      <c r="N413">
        <f>Table1[[#This Row],[Total_Liabilities]]/Table1[[#This Row],[Annual_Revenue]]</f>
        <v>0.16646644306211381</v>
      </c>
      <c r="O413">
        <f>Table1[[#This Row],[Net_Profit]]/Table1[[#This Row],[Annual_Revenue]]</f>
        <v>0.65703947857845935</v>
      </c>
    </row>
    <row r="414" spans="1:15" x14ac:dyDescent="0.35">
      <c r="A414" t="s">
        <v>177</v>
      </c>
      <c r="B414" t="s">
        <v>629</v>
      </c>
      <c r="C414" t="s">
        <v>13</v>
      </c>
      <c r="D414">
        <v>2539369.2799999998</v>
      </c>
      <c r="E414">
        <v>760</v>
      </c>
      <c r="F414">
        <v>10</v>
      </c>
      <c r="G414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414">
        <v>971564.32</v>
      </c>
      <c r="I414">
        <v>2634590.4500000002</v>
      </c>
      <c r="J414" t="s">
        <v>59</v>
      </c>
      <c r="K414" s="5" t="s">
        <v>803</v>
      </c>
      <c r="L414" s="2">
        <f>Table1[[#This Row],[Annual_Revenue]]-Table1[[#This Row],[Total_Expenses]]</f>
        <v>1567804.96</v>
      </c>
      <c r="M414">
        <v>59614.448391523656</v>
      </c>
      <c r="N414">
        <f>Table1[[#This Row],[Total_Liabilities]]/Table1[[#This Row],[Annual_Revenue]]</f>
        <v>2.3476084735310203E-2</v>
      </c>
      <c r="O414">
        <f>Table1[[#This Row],[Net_Profit]]/Table1[[#This Row],[Annual_Revenue]]</f>
        <v>0.61739935674105662</v>
      </c>
    </row>
    <row r="415" spans="1:15" x14ac:dyDescent="0.35">
      <c r="A415" t="s">
        <v>1064</v>
      </c>
      <c r="B415" t="s">
        <v>631</v>
      </c>
      <c r="C415" t="s">
        <v>13</v>
      </c>
      <c r="D415">
        <v>4732912.2699999996</v>
      </c>
      <c r="E415">
        <v>800</v>
      </c>
      <c r="F415">
        <v>12</v>
      </c>
      <c r="G41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15">
        <v>1871363.13</v>
      </c>
      <c r="I415">
        <v>5841840.3600000003</v>
      </c>
      <c r="J415" t="s">
        <v>39</v>
      </c>
      <c r="K415" s="5" t="s">
        <v>808</v>
      </c>
      <c r="L415" s="2">
        <f>Table1[[#This Row],[Annual_Revenue]]-Table1[[#This Row],[Total_Expenses]]</f>
        <v>2861549.1399999997</v>
      </c>
      <c r="M415">
        <v>234576.22652736166</v>
      </c>
      <c r="N415">
        <f>Table1[[#This Row],[Total_Liabilities]]/Table1[[#This Row],[Annual_Revenue]]</f>
        <v>4.9562766674177479E-2</v>
      </c>
      <c r="O415">
        <f>Table1[[#This Row],[Net_Profit]]/Table1[[#This Row],[Annual_Revenue]]</f>
        <v>0.60460641921004799</v>
      </c>
    </row>
    <row r="416" spans="1:15" x14ac:dyDescent="0.35">
      <c r="A416" t="s">
        <v>269</v>
      </c>
      <c r="B416" t="s">
        <v>632</v>
      </c>
      <c r="C416" t="s">
        <v>36</v>
      </c>
      <c r="D416">
        <v>1703101.87</v>
      </c>
      <c r="E416">
        <v>736</v>
      </c>
      <c r="F416">
        <v>15</v>
      </c>
      <c r="G416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16">
        <v>599046.68000000005</v>
      </c>
      <c r="I416">
        <v>2480529.0299999998</v>
      </c>
      <c r="J416" t="s">
        <v>71</v>
      </c>
      <c r="K416" s="5" t="s">
        <v>785</v>
      </c>
      <c r="L416" s="2">
        <f>Table1[[#This Row],[Annual_Revenue]]-Table1[[#This Row],[Total_Expenses]]</f>
        <v>1104055.19</v>
      </c>
      <c r="M416">
        <v>38045.257740208901</v>
      </c>
      <c r="N416">
        <f>Table1[[#This Row],[Total_Liabilities]]/Table1[[#This Row],[Annual_Revenue]]</f>
        <v>2.2338803338997508E-2</v>
      </c>
      <c r="O416">
        <f>Table1[[#This Row],[Net_Profit]]/Table1[[#This Row],[Annual_Revenue]]</f>
        <v>0.64826139260829996</v>
      </c>
    </row>
    <row r="417" spans="1:15" x14ac:dyDescent="0.35">
      <c r="A417" t="s">
        <v>1065</v>
      </c>
      <c r="B417" t="s">
        <v>634</v>
      </c>
      <c r="C417" t="s">
        <v>13</v>
      </c>
      <c r="D417">
        <v>3183964.35</v>
      </c>
      <c r="E417">
        <v>654</v>
      </c>
      <c r="F417">
        <v>2</v>
      </c>
      <c r="G417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417">
        <v>1126187.6000000001</v>
      </c>
      <c r="I417">
        <v>4489038.68</v>
      </c>
      <c r="J417" t="s">
        <v>11</v>
      </c>
      <c r="K417" s="5" t="s">
        <v>787</v>
      </c>
      <c r="L417" s="2">
        <f>Table1[[#This Row],[Annual_Revenue]]-Table1[[#This Row],[Total_Expenses]]</f>
        <v>2057776.75</v>
      </c>
      <c r="M417">
        <v>157297.44133420518</v>
      </c>
      <c r="N417">
        <f>Table1[[#This Row],[Total_Liabilities]]/Table1[[#This Row],[Annual_Revenue]]</f>
        <v>4.9403015876796859E-2</v>
      </c>
      <c r="O417">
        <f>Table1[[#This Row],[Net_Profit]]/Table1[[#This Row],[Annual_Revenue]]</f>
        <v>0.64629390401308984</v>
      </c>
    </row>
    <row r="418" spans="1:15" x14ac:dyDescent="0.35">
      <c r="A418" t="s">
        <v>452</v>
      </c>
      <c r="B418" t="s">
        <v>635</v>
      </c>
      <c r="C418" t="s">
        <v>33</v>
      </c>
      <c r="D418">
        <v>2079417.78</v>
      </c>
      <c r="E418">
        <v>786</v>
      </c>
      <c r="F418">
        <v>20</v>
      </c>
      <c r="G41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18">
        <v>712747.87</v>
      </c>
      <c r="I418">
        <v>2405565.6</v>
      </c>
      <c r="J418" t="s">
        <v>125</v>
      </c>
      <c r="K418" s="5" t="s">
        <v>775</v>
      </c>
      <c r="L418" s="2">
        <f>Table1[[#This Row],[Annual_Revenue]]-Table1[[#This Row],[Total_Expenses]]</f>
        <v>1366669.9100000001</v>
      </c>
      <c r="M418">
        <v>55979.239016145526</v>
      </c>
      <c r="N418">
        <f>Table1[[#This Row],[Total_Liabilities]]/Table1[[#This Row],[Annual_Revenue]]</f>
        <v>2.6920631127885002E-2</v>
      </c>
      <c r="O418">
        <f>Table1[[#This Row],[Net_Profit]]/Table1[[#This Row],[Annual_Revenue]]</f>
        <v>0.65723681077690899</v>
      </c>
    </row>
    <row r="419" spans="1:15" x14ac:dyDescent="0.35">
      <c r="A419" t="s">
        <v>1066</v>
      </c>
      <c r="B419" t="s">
        <v>637</v>
      </c>
      <c r="C419" t="s">
        <v>20</v>
      </c>
      <c r="D419">
        <v>1433966.4</v>
      </c>
      <c r="E419">
        <v>676</v>
      </c>
      <c r="F419">
        <v>15</v>
      </c>
      <c r="G419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19">
        <v>539686.27</v>
      </c>
      <c r="I419">
        <v>1693700.59</v>
      </c>
      <c r="J419" t="s">
        <v>14</v>
      </c>
      <c r="K419" s="5" t="s">
        <v>783</v>
      </c>
      <c r="L419" s="2">
        <f>Table1[[#This Row],[Annual_Revenue]]-Table1[[#This Row],[Total_Expenses]]</f>
        <v>894280.12999999989</v>
      </c>
      <c r="M419">
        <v>270759.57388938527</v>
      </c>
      <c r="N419">
        <f>Table1[[#This Row],[Total_Liabilities]]/Table1[[#This Row],[Annual_Revenue]]</f>
        <v>0.18881863193543816</v>
      </c>
      <c r="O419">
        <f>Table1[[#This Row],[Net_Profit]]/Table1[[#This Row],[Annual_Revenue]]</f>
        <v>0.62364092352512579</v>
      </c>
    </row>
    <row r="420" spans="1:15" x14ac:dyDescent="0.35">
      <c r="A420" t="s">
        <v>1067</v>
      </c>
      <c r="B420" t="s">
        <v>639</v>
      </c>
      <c r="C420" t="s">
        <v>44</v>
      </c>
      <c r="D420">
        <v>3442130.3</v>
      </c>
      <c r="E420">
        <v>792</v>
      </c>
      <c r="F420">
        <v>17</v>
      </c>
      <c r="G42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20">
        <v>1321340.29</v>
      </c>
      <c r="I420">
        <v>2814297.46</v>
      </c>
      <c r="J420" t="s">
        <v>21</v>
      </c>
      <c r="K420" s="5" t="s">
        <v>774</v>
      </c>
      <c r="L420" s="2">
        <f>Table1[[#This Row],[Annual_Revenue]]-Table1[[#This Row],[Total_Expenses]]</f>
        <v>2120790.0099999998</v>
      </c>
      <c r="M420">
        <v>259664.26516167898</v>
      </c>
      <c r="N420">
        <f>Table1[[#This Row],[Total_Liabilities]]/Table1[[#This Row],[Annual_Revenue]]</f>
        <v>7.5437081844832832E-2</v>
      </c>
      <c r="O420">
        <f>Table1[[#This Row],[Net_Profit]]/Table1[[#This Row],[Annual_Revenue]]</f>
        <v>0.61612717275694062</v>
      </c>
    </row>
    <row r="421" spans="1:15" x14ac:dyDescent="0.35">
      <c r="A421" t="s">
        <v>1068</v>
      </c>
      <c r="B421" t="s">
        <v>640</v>
      </c>
      <c r="C421" t="s">
        <v>36</v>
      </c>
      <c r="D421">
        <v>4365310.96</v>
      </c>
      <c r="E421">
        <v>716</v>
      </c>
      <c r="F421">
        <v>11</v>
      </c>
      <c r="G42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21">
        <v>1566350.02</v>
      </c>
      <c r="I421">
        <v>4833921.22</v>
      </c>
      <c r="J421" t="s">
        <v>53</v>
      </c>
      <c r="K421" s="5" t="s">
        <v>776</v>
      </c>
      <c r="L421" s="2">
        <f>Table1[[#This Row],[Annual_Revenue]]-Table1[[#This Row],[Total_Expenses]]</f>
        <v>2798960.94</v>
      </c>
      <c r="M421">
        <v>260646.05516280231</v>
      </c>
      <c r="N421">
        <f>Table1[[#This Row],[Total_Liabilities]]/Table1[[#This Row],[Annual_Revenue]]</f>
        <v>5.9708473818048995E-2</v>
      </c>
      <c r="O421">
        <f>Table1[[#This Row],[Net_Profit]]/Table1[[#This Row],[Annual_Revenue]]</f>
        <v>0.64118248748996332</v>
      </c>
    </row>
    <row r="422" spans="1:15" x14ac:dyDescent="0.35">
      <c r="A422" t="s">
        <v>1069</v>
      </c>
      <c r="B422" t="s">
        <v>641</v>
      </c>
      <c r="C422" t="s">
        <v>13</v>
      </c>
      <c r="D422">
        <v>757329.61</v>
      </c>
      <c r="E422">
        <v>850</v>
      </c>
      <c r="F422">
        <v>4</v>
      </c>
      <c r="G422" s="4" t="str">
        <f>IF(Table1[[#This Row],[Business_Tenure]]&gt;10, "10+ Years", IF(Table1[[#This Row],[Business_Tenure]]=1, Table1[[#This Row],[Business_Tenure]]&amp;" Year",Table1[[#This Row],[Business_Tenure]]&amp;" Years"))</f>
        <v>4 Years</v>
      </c>
      <c r="H422">
        <v>247806.78</v>
      </c>
      <c r="I422">
        <v>970335.08</v>
      </c>
      <c r="J422" t="s">
        <v>77</v>
      </c>
      <c r="K422" s="5" t="s">
        <v>784</v>
      </c>
      <c r="L422" s="2">
        <f>Table1[[#This Row],[Annual_Revenue]]-Table1[[#This Row],[Total_Expenses]]</f>
        <v>509522.82999999996</v>
      </c>
      <c r="M422">
        <v>25597.436669094121</v>
      </c>
      <c r="N422">
        <f>Table1[[#This Row],[Total_Liabilities]]/Table1[[#This Row],[Annual_Revenue]]</f>
        <v>3.3799598392956168E-2</v>
      </c>
      <c r="O422">
        <f>Table1[[#This Row],[Net_Profit]]/Table1[[#This Row],[Annual_Revenue]]</f>
        <v>0.67278873461715039</v>
      </c>
    </row>
    <row r="423" spans="1:15" x14ac:dyDescent="0.35">
      <c r="A423" t="s">
        <v>592</v>
      </c>
      <c r="B423" t="s">
        <v>642</v>
      </c>
      <c r="C423" t="s">
        <v>33</v>
      </c>
      <c r="D423">
        <v>1056353.04</v>
      </c>
      <c r="E423">
        <v>809</v>
      </c>
      <c r="F423">
        <v>17</v>
      </c>
      <c r="G423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23">
        <v>385110.21</v>
      </c>
      <c r="I423">
        <v>985839.89</v>
      </c>
      <c r="J423" t="s">
        <v>246</v>
      </c>
      <c r="K423" s="5" t="s">
        <v>770</v>
      </c>
      <c r="L423" s="2">
        <f>Table1[[#This Row],[Annual_Revenue]]-Table1[[#This Row],[Total_Expenses]]</f>
        <v>671242.83000000007</v>
      </c>
      <c r="M423">
        <v>44187.579451093865</v>
      </c>
      <c r="N423">
        <f>Table1[[#This Row],[Total_Liabilities]]/Table1[[#This Row],[Annual_Revenue]]</f>
        <v>4.1830314088075957E-2</v>
      </c>
      <c r="O423">
        <f>Table1[[#This Row],[Net_Profit]]/Table1[[#This Row],[Annual_Revenue]]</f>
        <v>0.63543418211775116</v>
      </c>
    </row>
    <row r="424" spans="1:15" x14ac:dyDescent="0.35">
      <c r="A424" t="s">
        <v>1070</v>
      </c>
      <c r="B424" t="s">
        <v>644</v>
      </c>
      <c r="C424" t="s">
        <v>10</v>
      </c>
      <c r="D424">
        <v>3009853.14</v>
      </c>
      <c r="E424">
        <v>783</v>
      </c>
      <c r="F424">
        <v>17</v>
      </c>
      <c r="G42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24">
        <v>1087579.8400000001</v>
      </c>
      <c r="I424">
        <v>3701600.61</v>
      </c>
      <c r="J424" t="s">
        <v>64</v>
      </c>
      <c r="K424" s="5" t="s">
        <v>767</v>
      </c>
      <c r="L424" s="2">
        <f>Table1[[#This Row],[Annual_Revenue]]-Table1[[#This Row],[Total_Expenses]]</f>
        <v>1922273.3</v>
      </c>
      <c r="M424">
        <v>446265.03212380479</v>
      </c>
      <c r="N424">
        <f>Table1[[#This Row],[Total_Liabilities]]/Table1[[#This Row],[Annual_Revenue]]</f>
        <v>0.14826804211577072</v>
      </c>
      <c r="O424">
        <f>Table1[[#This Row],[Net_Profit]]/Table1[[#This Row],[Annual_Revenue]]</f>
        <v>0.63866016399723746</v>
      </c>
    </row>
    <row r="425" spans="1:15" x14ac:dyDescent="0.35">
      <c r="A425" t="s">
        <v>599</v>
      </c>
      <c r="B425" t="s">
        <v>645</v>
      </c>
      <c r="C425" t="s">
        <v>20</v>
      </c>
      <c r="D425">
        <v>4366532.25</v>
      </c>
      <c r="E425">
        <v>716</v>
      </c>
      <c r="F425">
        <v>18</v>
      </c>
      <c r="G42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25">
        <v>1482991.6</v>
      </c>
      <c r="I425">
        <v>5029978.51</v>
      </c>
      <c r="J425" t="s">
        <v>122</v>
      </c>
      <c r="K425" s="5" t="s">
        <v>802</v>
      </c>
      <c r="L425" s="2">
        <f>Table1[[#This Row],[Annual_Revenue]]-Table1[[#This Row],[Total_Expenses]]</f>
        <v>2883540.65</v>
      </c>
      <c r="M425">
        <v>112903.67857430158</v>
      </c>
      <c r="N425">
        <f>Table1[[#This Row],[Total_Liabilities]]/Table1[[#This Row],[Annual_Revenue]]</f>
        <v>2.5856600182971642E-2</v>
      </c>
      <c r="O425">
        <f>Table1[[#This Row],[Net_Profit]]/Table1[[#This Row],[Annual_Revenue]]</f>
        <v>0.66037314850932338</v>
      </c>
    </row>
    <row r="426" spans="1:15" x14ac:dyDescent="0.35">
      <c r="A426" t="s">
        <v>1071</v>
      </c>
      <c r="B426" t="s">
        <v>647</v>
      </c>
      <c r="C426" t="s">
        <v>33</v>
      </c>
      <c r="D426">
        <v>3956463.07</v>
      </c>
      <c r="E426">
        <v>779</v>
      </c>
      <c r="F426">
        <v>13</v>
      </c>
      <c r="G426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26">
        <v>1463039.06</v>
      </c>
      <c r="I426">
        <v>3086935.53</v>
      </c>
      <c r="J426" t="s">
        <v>87</v>
      </c>
      <c r="K426" s="5" t="s">
        <v>795</v>
      </c>
      <c r="L426" s="2">
        <f>Table1[[#This Row],[Annual_Revenue]]-Table1[[#This Row],[Total_Expenses]]</f>
        <v>2493424.0099999998</v>
      </c>
      <c r="M426">
        <v>276702.57443249488</v>
      </c>
      <c r="N426">
        <f>Table1[[#This Row],[Total_Liabilities]]/Table1[[#This Row],[Annual_Revenue]]</f>
        <v>6.9936852571833782E-2</v>
      </c>
      <c r="O426">
        <f>Table1[[#This Row],[Net_Profit]]/Table1[[#This Row],[Annual_Revenue]]</f>
        <v>0.63021541358655975</v>
      </c>
    </row>
    <row r="427" spans="1:15" x14ac:dyDescent="0.35">
      <c r="A427" t="s">
        <v>1072</v>
      </c>
      <c r="B427" t="s">
        <v>648</v>
      </c>
      <c r="C427" t="s">
        <v>13</v>
      </c>
      <c r="D427">
        <v>1897657.33</v>
      </c>
      <c r="E427">
        <v>746</v>
      </c>
      <c r="F427">
        <v>10</v>
      </c>
      <c r="G427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427">
        <v>575928.79</v>
      </c>
      <c r="I427">
        <v>2780112.52</v>
      </c>
      <c r="J427" t="s">
        <v>62</v>
      </c>
      <c r="K427" s="5" t="s">
        <v>766</v>
      </c>
      <c r="L427" s="2">
        <f>Table1[[#This Row],[Annual_Revenue]]-Table1[[#This Row],[Total_Expenses]]</f>
        <v>1321728.54</v>
      </c>
      <c r="M427">
        <v>66170.618072376121</v>
      </c>
      <c r="N427">
        <f>Table1[[#This Row],[Total_Liabilities]]/Table1[[#This Row],[Annual_Revenue]]</f>
        <v>3.4869634799859321E-2</v>
      </c>
      <c r="O427">
        <f>Table1[[#This Row],[Net_Profit]]/Table1[[#This Row],[Annual_Revenue]]</f>
        <v>0.69650538013625463</v>
      </c>
    </row>
    <row r="428" spans="1:15" x14ac:dyDescent="0.35">
      <c r="A428" t="s">
        <v>1073</v>
      </c>
      <c r="B428" t="s">
        <v>650</v>
      </c>
      <c r="C428" t="s">
        <v>20</v>
      </c>
      <c r="D428">
        <v>3152168.22</v>
      </c>
      <c r="E428">
        <v>711</v>
      </c>
      <c r="F428">
        <v>16</v>
      </c>
      <c r="G42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28">
        <v>1240121.6200000001</v>
      </c>
      <c r="I428">
        <v>4125882.86</v>
      </c>
      <c r="J428" t="s">
        <v>108</v>
      </c>
      <c r="K428" s="5" t="s">
        <v>793</v>
      </c>
      <c r="L428" s="2">
        <f>Table1[[#This Row],[Annual_Revenue]]-Table1[[#This Row],[Total_Expenses]]</f>
        <v>1912046.6</v>
      </c>
      <c r="M428">
        <v>52304.938905818941</v>
      </c>
      <c r="N428">
        <f>Table1[[#This Row],[Total_Liabilities]]/Table1[[#This Row],[Annual_Revenue]]</f>
        <v>1.6593320931907289E-2</v>
      </c>
      <c r="O428">
        <f>Table1[[#This Row],[Net_Profit]]/Table1[[#This Row],[Annual_Revenue]]</f>
        <v>0.60658139621748997</v>
      </c>
    </row>
    <row r="429" spans="1:15" x14ac:dyDescent="0.35">
      <c r="A429" t="s">
        <v>291</v>
      </c>
      <c r="B429" t="s">
        <v>652</v>
      </c>
      <c r="C429" t="s">
        <v>41</v>
      </c>
      <c r="D429">
        <v>3780473.05</v>
      </c>
      <c r="E429">
        <v>845</v>
      </c>
      <c r="F429">
        <v>12</v>
      </c>
      <c r="G429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29">
        <v>1147356.53</v>
      </c>
      <c r="I429">
        <v>3755697.17</v>
      </c>
      <c r="J429" t="s">
        <v>82</v>
      </c>
      <c r="K429" s="5" t="s">
        <v>814</v>
      </c>
      <c r="L429" s="2">
        <f>Table1[[#This Row],[Annual_Revenue]]-Table1[[#This Row],[Total_Expenses]]</f>
        <v>2633116.5199999996</v>
      </c>
      <c r="M429">
        <v>99333.255381667856</v>
      </c>
      <c r="N429">
        <f>Table1[[#This Row],[Total_Liabilities]]/Table1[[#This Row],[Annual_Revenue]]</f>
        <v>2.6275350747882693E-2</v>
      </c>
      <c r="O429">
        <f>Table1[[#This Row],[Net_Profit]]/Table1[[#This Row],[Annual_Revenue]]</f>
        <v>0.69650450755097959</v>
      </c>
    </row>
    <row r="430" spans="1:15" x14ac:dyDescent="0.35">
      <c r="A430" t="s">
        <v>1074</v>
      </c>
      <c r="B430" t="s">
        <v>653</v>
      </c>
      <c r="C430" t="s">
        <v>13</v>
      </c>
      <c r="D430">
        <v>4915341.26</v>
      </c>
      <c r="E430">
        <v>674</v>
      </c>
      <c r="F430">
        <v>5</v>
      </c>
      <c r="G430" s="4" t="str">
        <f>IF(Table1[[#This Row],[Business_Tenure]]&gt;10, "10+ Years", IF(Table1[[#This Row],[Business_Tenure]]=1, Table1[[#This Row],[Business_Tenure]]&amp;" Year",Table1[[#This Row],[Business_Tenure]]&amp;" Years"))</f>
        <v>5 Years</v>
      </c>
      <c r="H430">
        <v>1772525.06</v>
      </c>
      <c r="I430">
        <v>5307450.99</v>
      </c>
      <c r="J430" t="s">
        <v>223</v>
      </c>
      <c r="K430" s="5" t="s">
        <v>804</v>
      </c>
      <c r="L430" s="2">
        <f>Table1[[#This Row],[Annual_Revenue]]-Table1[[#This Row],[Total_Expenses]]</f>
        <v>3142816.1999999997</v>
      </c>
      <c r="M430">
        <v>142967.63840444386</v>
      </c>
      <c r="N430">
        <f>Table1[[#This Row],[Total_Liabilities]]/Table1[[#This Row],[Annual_Revenue]]</f>
        <v>2.9086004580777342E-2</v>
      </c>
      <c r="O430">
        <f>Table1[[#This Row],[Net_Profit]]/Table1[[#This Row],[Annual_Revenue]]</f>
        <v>0.63938921709781749</v>
      </c>
    </row>
    <row r="431" spans="1:15" x14ac:dyDescent="0.35">
      <c r="A431" t="s">
        <v>1075</v>
      </c>
      <c r="B431" t="s">
        <v>654</v>
      </c>
      <c r="C431" t="s">
        <v>13</v>
      </c>
      <c r="D431">
        <v>1665543.84</v>
      </c>
      <c r="E431">
        <v>811</v>
      </c>
      <c r="F431">
        <v>12</v>
      </c>
      <c r="G43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31">
        <v>626603.17000000004</v>
      </c>
      <c r="I431">
        <v>1784290.91</v>
      </c>
      <c r="J431" t="s">
        <v>112</v>
      </c>
      <c r="K431" s="5" t="s">
        <v>777</v>
      </c>
      <c r="L431" s="2">
        <f>Table1[[#This Row],[Annual_Revenue]]-Table1[[#This Row],[Total_Expenses]]</f>
        <v>1038940.67</v>
      </c>
      <c r="M431">
        <v>99206.339540397341</v>
      </c>
      <c r="N431">
        <f>Table1[[#This Row],[Total_Liabilities]]/Table1[[#This Row],[Annual_Revenue]]</f>
        <v>5.9563931706773529E-2</v>
      </c>
      <c r="O431">
        <f>Table1[[#This Row],[Net_Profit]]/Table1[[#This Row],[Annual_Revenue]]</f>
        <v>0.62378464321899807</v>
      </c>
    </row>
    <row r="432" spans="1:15" x14ac:dyDescent="0.35">
      <c r="A432" t="s">
        <v>1076</v>
      </c>
      <c r="B432" t="s">
        <v>656</v>
      </c>
      <c r="C432" t="s">
        <v>20</v>
      </c>
      <c r="D432">
        <v>2131975.0499999998</v>
      </c>
      <c r="E432">
        <v>778</v>
      </c>
      <c r="F432">
        <v>17</v>
      </c>
      <c r="G43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32">
        <v>787849.6</v>
      </c>
      <c r="I432">
        <v>2825562.18</v>
      </c>
      <c r="J432" t="s">
        <v>108</v>
      </c>
      <c r="K432" s="5" t="s">
        <v>793</v>
      </c>
      <c r="L432" s="2">
        <f>Table1[[#This Row],[Annual_Revenue]]-Table1[[#This Row],[Total_Expenses]]</f>
        <v>1344125.4499999997</v>
      </c>
      <c r="M432">
        <v>447175.73123289295</v>
      </c>
      <c r="N432">
        <f>Table1[[#This Row],[Total_Liabilities]]/Table1[[#This Row],[Annual_Revenue]]</f>
        <v>0.2097471690547659</v>
      </c>
      <c r="O432">
        <f>Table1[[#This Row],[Net_Profit]]/Table1[[#This Row],[Annual_Revenue]]</f>
        <v>0.63046021575158673</v>
      </c>
    </row>
    <row r="433" spans="1:15" x14ac:dyDescent="0.35">
      <c r="A433" t="s">
        <v>1077</v>
      </c>
      <c r="B433" t="s">
        <v>657</v>
      </c>
      <c r="C433" t="s">
        <v>10</v>
      </c>
      <c r="D433">
        <v>2731111.29</v>
      </c>
      <c r="E433">
        <v>825</v>
      </c>
      <c r="F433">
        <v>9</v>
      </c>
      <c r="G433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433">
        <v>1027702.28</v>
      </c>
      <c r="I433">
        <v>2829460.94</v>
      </c>
      <c r="J433" t="s">
        <v>50</v>
      </c>
      <c r="K433" s="5" t="s">
        <v>807</v>
      </c>
      <c r="L433" s="2">
        <f>Table1[[#This Row],[Annual_Revenue]]-Table1[[#This Row],[Total_Expenses]]</f>
        <v>1703409.01</v>
      </c>
      <c r="M433">
        <v>53534.195242290953</v>
      </c>
      <c r="N433">
        <f>Table1[[#This Row],[Total_Liabilities]]/Table1[[#This Row],[Annual_Revenue]]</f>
        <v>1.9601616176648354E-2</v>
      </c>
      <c r="O433">
        <f>Table1[[#This Row],[Net_Profit]]/Table1[[#This Row],[Annual_Revenue]]</f>
        <v>0.62370545507869068</v>
      </c>
    </row>
    <row r="434" spans="1:15" x14ac:dyDescent="0.35">
      <c r="A434" t="s">
        <v>730</v>
      </c>
      <c r="B434" t="s">
        <v>658</v>
      </c>
      <c r="C434" t="s">
        <v>41</v>
      </c>
      <c r="D434">
        <v>1601333.48</v>
      </c>
      <c r="E434">
        <v>799</v>
      </c>
      <c r="F434">
        <v>18</v>
      </c>
      <c r="G43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34">
        <v>500426.1</v>
      </c>
      <c r="I434">
        <v>1155223.55</v>
      </c>
      <c r="J434" t="s">
        <v>64</v>
      </c>
      <c r="K434" s="5" t="s">
        <v>767</v>
      </c>
      <c r="L434" s="2">
        <f>Table1[[#This Row],[Annual_Revenue]]-Table1[[#This Row],[Total_Expenses]]</f>
        <v>1100907.3799999999</v>
      </c>
      <c r="M434">
        <v>46639.389549607527</v>
      </c>
      <c r="N434">
        <f>Table1[[#This Row],[Total_Liabilities]]/Table1[[#This Row],[Annual_Revenue]]</f>
        <v>2.9125344678116345E-2</v>
      </c>
      <c r="O434">
        <f>Table1[[#This Row],[Net_Profit]]/Table1[[#This Row],[Annual_Revenue]]</f>
        <v>0.68749413769828871</v>
      </c>
    </row>
    <row r="435" spans="1:15" x14ac:dyDescent="0.35">
      <c r="A435" t="s">
        <v>253</v>
      </c>
      <c r="B435" t="s">
        <v>660</v>
      </c>
      <c r="C435" t="s">
        <v>20</v>
      </c>
      <c r="D435">
        <v>2264653.9300000002</v>
      </c>
      <c r="E435">
        <v>788</v>
      </c>
      <c r="F435">
        <v>18</v>
      </c>
      <c r="G43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35">
        <v>868223.13</v>
      </c>
      <c r="I435">
        <v>2546090.0099999998</v>
      </c>
      <c r="J435" t="s">
        <v>71</v>
      </c>
      <c r="K435" s="5" t="s">
        <v>785</v>
      </c>
      <c r="L435" s="2">
        <f>Table1[[#This Row],[Annual_Revenue]]-Table1[[#This Row],[Total_Expenses]]</f>
        <v>1396430.8000000003</v>
      </c>
      <c r="M435">
        <v>466929.72117380175</v>
      </c>
      <c r="N435">
        <f>Table1[[#This Row],[Total_Liabilities]]/Table1[[#This Row],[Annual_Revenue]]</f>
        <v>0.20618148980219761</v>
      </c>
      <c r="O435">
        <f>Table1[[#This Row],[Net_Profit]]/Table1[[#This Row],[Annual_Revenue]]</f>
        <v>0.61661995305393091</v>
      </c>
    </row>
    <row r="436" spans="1:15" x14ac:dyDescent="0.35">
      <c r="A436" t="s">
        <v>402</v>
      </c>
      <c r="B436" t="s">
        <v>661</v>
      </c>
      <c r="C436" t="s">
        <v>41</v>
      </c>
      <c r="D436">
        <v>1589856.83</v>
      </c>
      <c r="E436">
        <v>780</v>
      </c>
      <c r="F436">
        <v>13</v>
      </c>
      <c r="G436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36">
        <v>600710.68000000005</v>
      </c>
      <c r="I436">
        <v>1799209.86</v>
      </c>
      <c r="J436" t="s">
        <v>137</v>
      </c>
      <c r="K436" s="5" t="s">
        <v>780</v>
      </c>
      <c r="L436" s="2">
        <f>Table1[[#This Row],[Annual_Revenue]]-Table1[[#This Row],[Total_Expenses]]</f>
        <v>989146.15</v>
      </c>
      <c r="M436">
        <v>64104.529928666634</v>
      </c>
      <c r="N436">
        <f>Table1[[#This Row],[Total_Liabilities]]/Table1[[#This Row],[Annual_Revenue]]</f>
        <v>4.0320945080738267E-2</v>
      </c>
      <c r="O436">
        <f>Table1[[#This Row],[Net_Profit]]/Table1[[#This Row],[Annual_Revenue]]</f>
        <v>0.62216051869274291</v>
      </c>
    </row>
    <row r="437" spans="1:15" x14ac:dyDescent="0.35">
      <c r="A437" t="s">
        <v>234</v>
      </c>
      <c r="B437" t="s">
        <v>662</v>
      </c>
      <c r="C437" t="s">
        <v>13</v>
      </c>
      <c r="D437">
        <v>2823813.27</v>
      </c>
      <c r="E437">
        <v>776</v>
      </c>
      <c r="F437">
        <v>1</v>
      </c>
      <c r="G437" s="4" t="str">
        <f>IF(Table1[[#This Row],[Business_Tenure]]&gt;10, "10+ Years", IF(Table1[[#This Row],[Business_Tenure]]=1, Table1[[#This Row],[Business_Tenure]]&amp;" Year",Table1[[#This Row],[Business_Tenure]]&amp;" Years"))</f>
        <v>1 Year</v>
      </c>
      <c r="H437">
        <v>1107454.8700000001</v>
      </c>
      <c r="I437">
        <v>3041273.1</v>
      </c>
      <c r="J437" t="s">
        <v>137</v>
      </c>
      <c r="K437" s="5" t="s">
        <v>780</v>
      </c>
      <c r="L437" s="2">
        <f>Table1[[#This Row],[Annual_Revenue]]-Table1[[#This Row],[Total_Expenses]]</f>
        <v>1716358.4</v>
      </c>
      <c r="M437">
        <v>63615.681883746431</v>
      </c>
      <c r="N437">
        <f>Table1[[#This Row],[Total_Liabilities]]/Table1[[#This Row],[Annual_Revenue]]</f>
        <v>2.2528289161183251E-2</v>
      </c>
      <c r="O437">
        <f>Table1[[#This Row],[Net_Profit]]/Table1[[#This Row],[Annual_Revenue]]</f>
        <v>0.60781582770874931</v>
      </c>
    </row>
    <row r="438" spans="1:15" x14ac:dyDescent="0.35">
      <c r="A438" t="s">
        <v>267</v>
      </c>
      <c r="B438" t="s">
        <v>663</v>
      </c>
      <c r="C438" t="s">
        <v>33</v>
      </c>
      <c r="D438">
        <v>2037132.23</v>
      </c>
      <c r="E438">
        <v>785</v>
      </c>
      <c r="F438">
        <v>10</v>
      </c>
      <c r="G438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438">
        <v>733239.63</v>
      </c>
      <c r="I438">
        <v>2996291.93</v>
      </c>
      <c r="J438" t="s">
        <v>82</v>
      </c>
      <c r="K438" s="5" t="s">
        <v>814</v>
      </c>
      <c r="L438" s="2">
        <f>Table1[[#This Row],[Annual_Revenue]]-Table1[[#This Row],[Total_Expenses]]</f>
        <v>1303892.6000000001</v>
      </c>
      <c r="M438">
        <v>52582.242103223471</v>
      </c>
      <c r="N438">
        <f>Table1[[#This Row],[Total_Liabilities]]/Table1[[#This Row],[Annual_Revenue]]</f>
        <v>2.5811894450869038E-2</v>
      </c>
      <c r="O438">
        <f>Table1[[#This Row],[Net_Profit]]/Table1[[#This Row],[Annual_Revenue]]</f>
        <v>0.6400628200752585</v>
      </c>
    </row>
    <row r="439" spans="1:15" x14ac:dyDescent="0.35">
      <c r="A439" t="s">
        <v>1078</v>
      </c>
      <c r="B439" t="s">
        <v>665</v>
      </c>
      <c r="C439" t="s">
        <v>33</v>
      </c>
      <c r="D439">
        <v>3120269.79</v>
      </c>
      <c r="E439">
        <v>771</v>
      </c>
      <c r="F439">
        <v>2</v>
      </c>
      <c r="G439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439">
        <v>1137366.3799999999</v>
      </c>
      <c r="I439">
        <v>2870206.17</v>
      </c>
      <c r="J439" t="s">
        <v>118</v>
      </c>
      <c r="K439" s="5" t="s">
        <v>769</v>
      </c>
      <c r="L439" s="2">
        <f>Table1[[#This Row],[Annual_Revenue]]-Table1[[#This Row],[Total_Expenses]]</f>
        <v>1982903.4100000001</v>
      </c>
      <c r="M439">
        <v>0</v>
      </c>
      <c r="N439">
        <f>Table1[[#This Row],[Total_Liabilities]]/Table1[[#This Row],[Annual_Revenue]]</f>
        <v>0</v>
      </c>
      <c r="O439">
        <f>Table1[[#This Row],[Net_Profit]]/Table1[[#This Row],[Annual_Revenue]]</f>
        <v>0.63549101310242795</v>
      </c>
    </row>
    <row r="440" spans="1:15" x14ac:dyDescent="0.35">
      <c r="A440" t="s">
        <v>25</v>
      </c>
      <c r="B440" t="s">
        <v>666</v>
      </c>
      <c r="C440" t="s">
        <v>33</v>
      </c>
      <c r="D440">
        <v>4843639.59</v>
      </c>
      <c r="E440">
        <v>694</v>
      </c>
      <c r="F440">
        <v>18</v>
      </c>
      <c r="G44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40">
        <v>1932114.31</v>
      </c>
      <c r="I440">
        <v>4766704.53</v>
      </c>
      <c r="J440" t="s">
        <v>155</v>
      </c>
      <c r="K440" s="5" t="s">
        <v>779</v>
      </c>
      <c r="L440" s="2">
        <f>Table1[[#This Row],[Annual_Revenue]]-Table1[[#This Row],[Total_Expenses]]</f>
        <v>2911525.28</v>
      </c>
      <c r="M440">
        <v>244318.51244255295</v>
      </c>
      <c r="N440">
        <f>Table1[[#This Row],[Total_Liabilities]]/Table1[[#This Row],[Annual_Revenue]]</f>
        <v>5.0441100726603183E-2</v>
      </c>
      <c r="O440">
        <f>Table1[[#This Row],[Net_Profit]]/Table1[[#This Row],[Annual_Revenue]]</f>
        <v>0.60110279179545645</v>
      </c>
    </row>
    <row r="441" spans="1:15" x14ac:dyDescent="0.35">
      <c r="A441" t="s">
        <v>1079</v>
      </c>
      <c r="B441" t="s">
        <v>668</v>
      </c>
      <c r="C441" t="s">
        <v>10</v>
      </c>
      <c r="D441">
        <v>2563327.27</v>
      </c>
      <c r="E441">
        <v>823</v>
      </c>
      <c r="F441">
        <v>9</v>
      </c>
      <c r="G441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441">
        <v>1003335.33</v>
      </c>
      <c r="I441">
        <v>2900639.48</v>
      </c>
      <c r="J441" t="s">
        <v>344</v>
      </c>
      <c r="K441" s="5" t="s">
        <v>773</v>
      </c>
      <c r="L441" s="2">
        <f>Table1[[#This Row],[Annual_Revenue]]-Table1[[#This Row],[Total_Expenses]]</f>
        <v>1559991.94</v>
      </c>
      <c r="M441">
        <v>139318.7837436315</v>
      </c>
      <c r="N441">
        <f>Table1[[#This Row],[Total_Liabilities]]/Table1[[#This Row],[Annual_Revenue]]</f>
        <v>5.435075941108039E-2</v>
      </c>
      <c r="O441">
        <f>Table1[[#This Row],[Net_Profit]]/Table1[[#This Row],[Annual_Revenue]]</f>
        <v>0.60858086997217486</v>
      </c>
    </row>
    <row r="442" spans="1:15" x14ac:dyDescent="0.35">
      <c r="A442" t="s">
        <v>313</v>
      </c>
      <c r="B442" t="s">
        <v>669</v>
      </c>
      <c r="C442" t="s">
        <v>55</v>
      </c>
      <c r="D442">
        <v>2849896.91</v>
      </c>
      <c r="E442">
        <v>714</v>
      </c>
      <c r="F442">
        <v>3</v>
      </c>
      <c r="G442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442">
        <v>931760.63</v>
      </c>
      <c r="I442">
        <v>4258142.9000000004</v>
      </c>
      <c r="J442" t="s">
        <v>125</v>
      </c>
      <c r="K442" s="5" t="s">
        <v>775</v>
      </c>
      <c r="L442" s="2">
        <f>Table1[[#This Row],[Annual_Revenue]]-Table1[[#This Row],[Total_Expenses]]</f>
        <v>1918136.2800000003</v>
      </c>
      <c r="M442">
        <v>54555.933275189724</v>
      </c>
      <c r="N442">
        <f>Table1[[#This Row],[Total_Liabilities]]/Table1[[#This Row],[Annual_Revenue]]</f>
        <v>1.9143125171917085E-2</v>
      </c>
      <c r="O442">
        <f>Table1[[#This Row],[Net_Profit]]/Table1[[#This Row],[Annual_Revenue]]</f>
        <v>0.6730546193686705</v>
      </c>
    </row>
    <row r="443" spans="1:15" x14ac:dyDescent="0.35">
      <c r="A443" t="s">
        <v>1080</v>
      </c>
      <c r="B443" t="s">
        <v>670</v>
      </c>
      <c r="C443" t="s">
        <v>41</v>
      </c>
      <c r="D443">
        <v>1244523.28</v>
      </c>
      <c r="E443">
        <v>765</v>
      </c>
      <c r="F443">
        <v>10</v>
      </c>
      <c r="G443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443">
        <v>386855.54</v>
      </c>
      <c r="I443">
        <v>1330517.83</v>
      </c>
      <c r="J443" t="s">
        <v>92</v>
      </c>
      <c r="K443" s="5" t="s">
        <v>772</v>
      </c>
      <c r="L443" s="2">
        <f>Table1[[#This Row],[Annual_Revenue]]-Table1[[#This Row],[Total_Expenses]]</f>
        <v>857667.74</v>
      </c>
      <c r="M443">
        <v>28726.436709182202</v>
      </c>
      <c r="N443">
        <f>Table1[[#This Row],[Total_Liabilities]]/Table1[[#This Row],[Annual_Revenue]]</f>
        <v>2.3082281521629874E-2</v>
      </c>
      <c r="O443">
        <f>Table1[[#This Row],[Net_Profit]]/Table1[[#This Row],[Annual_Revenue]]</f>
        <v>0.68915363318876599</v>
      </c>
    </row>
    <row r="444" spans="1:15" x14ac:dyDescent="0.35">
      <c r="A444" t="s">
        <v>1081</v>
      </c>
      <c r="B444" t="s">
        <v>671</v>
      </c>
      <c r="C444" t="s">
        <v>41</v>
      </c>
      <c r="D444">
        <v>1849901.38</v>
      </c>
      <c r="E444">
        <v>734</v>
      </c>
      <c r="F444">
        <v>3</v>
      </c>
      <c r="G444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444">
        <v>698017.14</v>
      </c>
      <c r="I444">
        <v>2082129.52</v>
      </c>
      <c r="J444" t="s">
        <v>48</v>
      </c>
      <c r="K444" s="5" t="s">
        <v>796</v>
      </c>
      <c r="L444" s="2">
        <f>Table1[[#This Row],[Annual_Revenue]]-Table1[[#This Row],[Total_Expenses]]</f>
        <v>1151884.2399999998</v>
      </c>
      <c r="M444">
        <v>88641.438956507845</v>
      </c>
      <c r="N444">
        <f>Table1[[#This Row],[Total_Liabilities]]/Table1[[#This Row],[Annual_Revenue]]</f>
        <v>4.7916845684232018E-2</v>
      </c>
      <c r="O444">
        <f>Table1[[#This Row],[Net_Profit]]/Table1[[#This Row],[Annual_Revenue]]</f>
        <v>0.62267332326656233</v>
      </c>
    </row>
    <row r="445" spans="1:15" x14ac:dyDescent="0.35">
      <c r="A445" t="s">
        <v>429</v>
      </c>
      <c r="B445" t="s">
        <v>672</v>
      </c>
      <c r="C445" t="s">
        <v>41</v>
      </c>
      <c r="D445">
        <v>1447796.21</v>
      </c>
      <c r="E445">
        <v>782</v>
      </c>
      <c r="F445">
        <v>9</v>
      </c>
      <c r="G445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445">
        <v>485343.94</v>
      </c>
      <c r="I445">
        <v>1871363.73</v>
      </c>
      <c r="J445" t="s">
        <v>118</v>
      </c>
      <c r="K445" s="5" t="s">
        <v>769</v>
      </c>
      <c r="L445" s="2">
        <f>Table1[[#This Row],[Annual_Revenue]]-Table1[[#This Row],[Total_Expenses]]</f>
        <v>962452.27</v>
      </c>
      <c r="M445">
        <v>0</v>
      </c>
      <c r="N445">
        <f>Table1[[#This Row],[Total_Liabilities]]/Table1[[#This Row],[Annual_Revenue]]</f>
        <v>0</v>
      </c>
      <c r="O445">
        <f>Table1[[#This Row],[Net_Profit]]/Table1[[#This Row],[Annual_Revenue]]</f>
        <v>0.66477054115233525</v>
      </c>
    </row>
    <row r="446" spans="1:15" x14ac:dyDescent="0.35">
      <c r="A446" t="s">
        <v>1082</v>
      </c>
      <c r="B446" t="s">
        <v>673</v>
      </c>
      <c r="C446" t="s">
        <v>41</v>
      </c>
      <c r="D446">
        <v>2695901.42</v>
      </c>
      <c r="E446">
        <v>662</v>
      </c>
      <c r="F446">
        <v>6</v>
      </c>
      <c r="G446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446">
        <v>1030404.94</v>
      </c>
      <c r="I446">
        <v>2239182.34</v>
      </c>
      <c r="J446" t="s">
        <v>56</v>
      </c>
      <c r="K446" s="5" t="s">
        <v>813</v>
      </c>
      <c r="L446" s="2">
        <f>Table1[[#This Row],[Annual_Revenue]]-Table1[[#This Row],[Total_Expenses]]</f>
        <v>1665496.48</v>
      </c>
      <c r="M446">
        <v>115435.14175457977</v>
      </c>
      <c r="N446">
        <f>Table1[[#This Row],[Total_Liabilities]]/Table1[[#This Row],[Annual_Revenue]]</f>
        <v>4.2818754757946519E-2</v>
      </c>
      <c r="O446">
        <f>Table1[[#This Row],[Net_Profit]]/Table1[[#This Row],[Annual_Revenue]]</f>
        <v>0.61778834628159363</v>
      </c>
    </row>
    <row r="447" spans="1:15" x14ac:dyDescent="0.35">
      <c r="A447" t="s">
        <v>261</v>
      </c>
      <c r="B447" t="s">
        <v>674</v>
      </c>
      <c r="C447" t="s">
        <v>13</v>
      </c>
      <c r="D447">
        <v>1082447.97</v>
      </c>
      <c r="E447">
        <v>703</v>
      </c>
      <c r="F447">
        <v>3</v>
      </c>
      <c r="G447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447">
        <v>333487.5</v>
      </c>
      <c r="I447">
        <v>1462944.64</v>
      </c>
      <c r="J447" t="s">
        <v>21</v>
      </c>
      <c r="K447" s="5" t="s">
        <v>774</v>
      </c>
      <c r="L447" s="2">
        <f>Table1[[#This Row],[Annual_Revenue]]-Table1[[#This Row],[Total_Expenses]]</f>
        <v>748960.47</v>
      </c>
      <c r="M447">
        <v>70365.426449424995</v>
      </c>
      <c r="N447">
        <f>Table1[[#This Row],[Total_Liabilities]]/Table1[[#This Row],[Annual_Revenue]]</f>
        <v>6.5005827900832036E-2</v>
      </c>
      <c r="O447">
        <f>Table1[[#This Row],[Net_Profit]]/Table1[[#This Row],[Annual_Revenue]]</f>
        <v>0.69191359839678945</v>
      </c>
    </row>
    <row r="448" spans="1:15" x14ac:dyDescent="0.35">
      <c r="A448" t="s">
        <v>1083</v>
      </c>
      <c r="B448" t="s">
        <v>675</v>
      </c>
      <c r="C448" t="s">
        <v>41</v>
      </c>
      <c r="D448">
        <v>4705063.3099999996</v>
      </c>
      <c r="E448">
        <v>824</v>
      </c>
      <c r="F448">
        <v>2</v>
      </c>
      <c r="G448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448">
        <v>1773596.77</v>
      </c>
      <c r="I448">
        <v>3641715.22</v>
      </c>
      <c r="J448" t="s">
        <v>118</v>
      </c>
      <c r="K448" s="5" t="s">
        <v>769</v>
      </c>
      <c r="L448" s="2">
        <f>Table1[[#This Row],[Annual_Revenue]]-Table1[[#This Row],[Total_Expenses]]</f>
        <v>2931466.5399999996</v>
      </c>
      <c r="M448">
        <v>0</v>
      </c>
      <c r="N448">
        <f>Table1[[#This Row],[Total_Liabilities]]/Table1[[#This Row],[Annual_Revenue]]</f>
        <v>0</v>
      </c>
      <c r="O448">
        <f>Table1[[#This Row],[Net_Profit]]/Table1[[#This Row],[Annual_Revenue]]</f>
        <v>0.62304507864316061</v>
      </c>
    </row>
    <row r="449" spans="1:15" x14ac:dyDescent="0.35">
      <c r="A449" t="s">
        <v>636</v>
      </c>
      <c r="B449" t="s">
        <v>676</v>
      </c>
      <c r="C449" t="s">
        <v>10</v>
      </c>
      <c r="D449">
        <v>3547066.55</v>
      </c>
      <c r="E449">
        <v>665</v>
      </c>
      <c r="F449">
        <v>16</v>
      </c>
      <c r="G449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49">
        <v>1100996.47</v>
      </c>
      <c r="I449">
        <v>3360800.13</v>
      </c>
      <c r="J449" t="s">
        <v>103</v>
      </c>
      <c r="K449" s="5" t="s">
        <v>800</v>
      </c>
      <c r="L449" s="2">
        <f>Table1[[#This Row],[Annual_Revenue]]-Table1[[#This Row],[Total_Expenses]]</f>
        <v>2446070.08</v>
      </c>
      <c r="M449">
        <v>95425.547256154066</v>
      </c>
      <c r="N449">
        <f>Table1[[#This Row],[Total_Liabilities]]/Table1[[#This Row],[Annual_Revenue]]</f>
        <v>2.6902666164003625E-2</v>
      </c>
      <c r="O449">
        <f>Table1[[#This Row],[Net_Profit]]/Table1[[#This Row],[Annual_Revenue]]</f>
        <v>0.68960366136913898</v>
      </c>
    </row>
    <row r="450" spans="1:15" x14ac:dyDescent="0.35">
      <c r="A450" t="s">
        <v>472</v>
      </c>
      <c r="B450" t="s">
        <v>678</v>
      </c>
      <c r="C450" t="s">
        <v>20</v>
      </c>
      <c r="D450">
        <v>3576888.32</v>
      </c>
      <c r="E450">
        <v>702</v>
      </c>
      <c r="F450">
        <v>3</v>
      </c>
      <c r="G450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450">
        <v>1375088.99</v>
      </c>
      <c r="I450">
        <v>3127929.16</v>
      </c>
      <c r="J450" t="s">
        <v>73</v>
      </c>
      <c r="K450" s="5" t="s">
        <v>811</v>
      </c>
      <c r="L450" s="2">
        <f>Table1[[#This Row],[Annual_Revenue]]-Table1[[#This Row],[Total_Expenses]]</f>
        <v>2201799.33</v>
      </c>
      <c r="M450">
        <v>168103.25260610512</v>
      </c>
      <c r="N450">
        <f>Table1[[#This Row],[Total_Liabilities]]/Table1[[#This Row],[Annual_Revenue]]</f>
        <v>4.6997064925444788E-2</v>
      </c>
      <c r="O450">
        <f>Table1[[#This Row],[Net_Profit]]/Table1[[#This Row],[Annual_Revenue]]</f>
        <v>0.61556278335243075</v>
      </c>
    </row>
    <row r="451" spans="1:15" x14ac:dyDescent="0.35">
      <c r="A451" t="s">
        <v>1084</v>
      </c>
      <c r="B451" t="s">
        <v>680</v>
      </c>
      <c r="C451" t="s">
        <v>20</v>
      </c>
      <c r="D451">
        <v>715006.78</v>
      </c>
      <c r="E451">
        <v>765</v>
      </c>
      <c r="F451">
        <v>2</v>
      </c>
      <c r="G451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451">
        <v>277688.13</v>
      </c>
      <c r="I451">
        <v>636522.5</v>
      </c>
      <c r="J451" t="s">
        <v>82</v>
      </c>
      <c r="K451" s="5" t="s">
        <v>814</v>
      </c>
      <c r="L451" s="2">
        <f>Table1[[#This Row],[Annual_Revenue]]-Table1[[#This Row],[Total_Expenses]]</f>
        <v>437318.65</v>
      </c>
      <c r="M451">
        <v>30499.133217377879</v>
      </c>
      <c r="N451">
        <f>Table1[[#This Row],[Total_Liabilities]]/Table1[[#This Row],[Annual_Revenue]]</f>
        <v>4.2655725890288591E-2</v>
      </c>
      <c r="O451">
        <f>Table1[[#This Row],[Net_Profit]]/Table1[[#This Row],[Annual_Revenue]]</f>
        <v>0.61162867574486501</v>
      </c>
    </row>
    <row r="452" spans="1:15" x14ac:dyDescent="0.35">
      <c r="A452" t="s">
        <v>194</v>
      </c>
      <c r="B452" t="s">
        <v>681</v>
      </c>
      <c r="C452" t="s">
        <v>10</v>
      </c>
      <c r="D452">
        <v>3094678.17</v>
      </c>
      <c r="E452">
        <v>725</v>
      </c>
      <c r="F452">
        <v>14</v>
      </c>
      <c r="G45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52">
        <v>1062760.78</v>
      </c>
      <c r="I452">
        <v>3890038.87</v>
      </c>
      <c r="J452" t="s">
        <v>73</v>
      </c>
      <c r="K452" s="5" t="s">
        <v>811</v>
      </c>
      <c r="L452" s="2">
        <f>Table1[[#This Row],[Annual_Revenue]]-Table1[[#This Row],[Total_Expenses]]</f>
        <v>2031917.39</v>
      </c>
      <c r="M452">
        <v>62068.798612765619</v>
      </c>
      <c r="N452">
        <f>Table1[[#This Row],[Total_Liabilities]]/Table1[[#This Row],[Annual_Revenue]]</f>
        <v>2.0056624696701698E-2</v>
      </c>
      <c r="O452">
        <f>Table1[[#This Row],[Net_Profit]]/Table1[[#This Row],[Annual_Revenue]]</f>
        <v>0.65658439371742494</v>
      </c>
    </row>
    <row r="453" spans="1:15" x14ac:dyDescent="0.35">
      <c r="A453" t="s">
        <v>1085</v>
      </c>
      <c r="B453" t="s">
        <v>682</v>
      </c>
      <c r="C453" t="s">
        <v>20</v>
      </c>
      <c r="D453">
        <v>2974355.17</v>
      </c>
      <c r="E453">
        <v>696</v>
      </c>
      <c r="F453">
        <v>1</v>
      </c>
      <c r="G453" s="4" t="str">
        <f>IF(Table1[[#This Row],[Business_Tenure]]&gt;10, "10+ Years", IF(Table1[[#This Row],[Business_Tenure]]=1, Table1[[#This Row],[Business_Tenure]]&amp;" Year",Table1[[#This Row],[Business_Tenure]]&amp;" Years"))</f>
        <v>1 Year</v>
      </c>
      <c r="H453">
        <v>901546.32</v>
      </c>
      <c r="I453">
        <v>3612022.38</v>
      </c>
      <c r="J453" t="s">
        <v>21</v>
      </c>
      <c r="K453" s="5" t="s">
        <v>774</v>
      </c>
      <c r="L453" s="2">
        <f>Table1[[#This Row],[Annual_Revenue]]-Table1[[#This Row],[Total_Expenses]]</f>
        <v>2072808.85</v>
      </c>
      <c r="M453">
        <v>633610.2949584194</v>
      </c>
      <c r="N453">
        <f>Table1[[#This Row],[Total_Liabilities]]/Table1[[#This Row],[Annual_Revenue]]</f>
        <v>0.21302442336044872</v>
      </c>
      <c r="O453">
        <f>Table1[[#This Row],[Net_Profit]]/Table1[[#This Row],[Annual_Revenue]]</f>
        <v>0.69689352196630916</v>
      </c>
    </row>
    <row r="454" spans="1:15" x14ac:dyDescent="0.35">
      <c r="A454" t="s">
        <v>1086</v>
      </c>
      <c r="B454" t="s">
        <v>683</v>
      </c>
      <c r="C454" t="s">
        <v>33</v>
      </c>
      <c r="D454">
        <v>3148086.78</v>
      </c>
      <c r="E454">
        <v>744</v>
      </c>
      <c r="F454">
        <v>9</v>
      </c>
      <c r="G454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454">
        <v>1035132.78</v>
      </c>
      <c r="I454">
        <v>3913044.55</v>
      </c>
      <c r="J454" t="s">
        <v>87</v>
      </c>
      <c r="K454" s="5" t="s">
        <v>795</v>
      </c>
      <c r="L454" s="2">
        <f>Table1[[#This Row],[Annual_Revenue]]-Table1[[#This Row],[Total_Expenses]]</f>
        <v>2112954</v>
      </c>
      <c r="M454">
        <v>81057.79811433627</v>
      </c>
      <c r="N454">
        <f>Table1[[#This Row],[Total_Liabilities]]/Table1[[#This Row],[Annual_Revenue]]</f>
        <v>2.5748273087419869E-2</v>
      </c>
      <c r="O454">
        <f>Table1[[#This Row],[Net_Profit]]/Table1[[#This Row],[Annual_Revenue]]</f>
        <v>0.67118670724826723</v>
      </c>
    </row>
    <row r="455" spans="1:15" x14ac:dyDescent="0.35">
      <c r="A455" t="s">
        <v>406</v>
      </c>
      <c r="B455" t="s">
        <v>685</v>
      </c>
      <c r="C455" t="s">
        <v>20</v>
      </c>
      <c r="D455">
        <v>4604681.45</v>
      </c>
      <c r="E455">
        <v>833</v>
      </c>
      <c r="F455">
        <v>12</v>
      </c>
      <c r="G45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55">
        <v>1594019.63</v>
      </c>
      <c r="I455">
        <v>6347621.21</v>
      </c>
      <c r="J455" t="s">
        <v>104</v>
      </c>
      <c r="K455" s="5" t="s">
        <v>791</v>
      </c>
      <c r="L455" s="2">
        <f>Table1[[#This Row],[Annual_Revenue]]-Table1[[#This Row],[Total_Expenses]]</f>
        <v>3010661.8200000003</v>
      </c>
      <c r="M455">
        <v>367414.37506169028</v>
      </c>
      <c r="N455">
        <f>Table1[[#This Row],[Total_Liabilities]]/Table1[[#This Row],[Annual_Revenue]]</f>
        <v>7.9791485915207072E-2</v>
      </c>
      <c r="O455">
        <f>Table1[[#This Row],[Net_Profit]]/Table1[[#This Row],[Annual_Revenue]]</f>
        <v>0.65382629671374992</v>
      </c>
    </row>
    <row r="456" spans="1:15" x14ac:dyDescent="0.35">
      <c r="A456" t="s">
        <v>556</v>
      </c>
      <c r="B456" t="s">
        <v>686</v>
      </c>
      <c r="C456" t="s">
        <v>44</v>
      </c>
      <c r="D456">
        <v>3965494.66</v>
      </c>
      <c r="E456">
        <v>658</v>
      </c>
      <c r="F456">
        <v>3</v>
      </c>
      <c r="G456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456">
        <v>1458646.29</v>
      </c>
      <c r="I456">
        <v>3371944.13</v>
      </c>
      <c r="J456" t="s">
        <v>111</v>
      </c>
      <c r="K456" s="5" t="s">
        <v>778</v>
      </c>
      <c r="L456" s="2">
        <f>Table1[[#This Row],[Annual_Revenue]]-Table1[[#This Row],[Total_Expenses]]</f>
        <v>2506848.37</v>
      </c>
      <c r="M456">
        <v>51285.302677788619</v>
      </c>
      <c r="N456">
        <f>Table1[[#This Row],[Total_Liabilities]]/Table1[[#This Row],[Annual_Revenue]]</f>
        <v>1.293288910337068E-2</v>
      </c>
      <c r="O456">
        <f>Table1[[#This Row],[Net_Profit]]/Table1[[#This Row],[Annual_Revenue]]</f>
        <v>0.63216536269399493</v>
      </c>
    </row>
    <row r="457" spans="1:15" x14ac:dyDescent="0.35">
      <c r="A457" t="s">
        <v>1087</v>
      </c>
      <c r="B457" t="s">
        <v>687</v>
      </c>
      <c r="C457" t="s">
        <v>33</v>
      </c>
      <c r="D457">
        <v>1780760</v>
      </c>
      <c r="E457">
        <v>677</v>
      </c>
      <c r="F457">
        <v>17</v>
      </c>
      <c r="G457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57">
        <v>628735.02</v>
      </c>
      <c r="I457">
        <v>2362343.7599999998</v>
      </c>
      <c r="J457" t="s">
        <v>155</v>
      </c>
      <c r="K457" s="5" t="s">
        <v>779</v>
      </c>
      <c r="L457" s="2">
        <f>Table1[[#This Row],[Annual_Revenue]]-Table1[[#This Row],[Total_Expenses]]</f>
        <v>1152024.98</v>
      </c>
      <c r="M457">
        <v>75916.937188411597</v>
      </c>
      <c r="N457">
        <f>Table1[[#This Row],[Total_Liabilities]]/Table1[[#This Row],[Annual_Revenue]]</f>
        <v>4.26317623870772E-2</v>
      </c>
      <c r="O457">
        <f>Table1[[#This Row],[Net_Profit]]/Table1[[#This Row],[Annual_Revenue]]</f>
        <v>0.64692882814079378</v>
      </c>
    </row>
    <row r="458" spans="1:15" x14ac:dyDescent="0.35">
      <c r="A458" t="s">
        <v>65</v>
      </c>
      <c r="B458" t="s">
        <v>688</v>
      </c>
      <c r="C458" t="s">
        <v>36</v>
      </c>
      <c r="D458">
        <v>2885821.38</v>
      </c>
      <c r="E458">
        <v>797</v>
      </c>
      <c r="F458">
        <v>12</v>
      </c>
      <c r="G45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58">
        <v>1095679.79</v>
      </c>
      <c r="I458">
        <v>3181945.31</v>
      </c>
      <c r="J458" t="s">
        <v>153</v>
      </c>
      <c r="K458" s="5" t="s">
        <v>806</v>
      </c>
      <c r="L458" s="2">
        <f>Table1[[#This Row],[Annual_Revenue]]-Table1[[#This Row],[Total_Expenses]]</f>
        <v>1790141.5899999999</v>
      </c>
      <c r="M458">
        <v>74695.214935101147</v>
      </c>
      <c r="N458">
        <f>Table1[[#This Row],[Total_Liabilities]]/Table1[[#This Row],[Annual_Revenue]]</f>
        <v>2.5883519836941937E-2</v>
      </c>
      <c r="O458">
        <f>Table1[[#This Row],[Net_Profit]]/Table1[[#This Row],[Annual_Revenue]]</f>
        <v>0.62032307418832688</v>
      </c>
    </row>
    <row r="459" spans="1:15" x14ac:dyDescent="0.35">
      <c r="A459" t="s">
        <v>1088</v>
      </c>
      <c r="B459" t="s">
        <v>689</v>
      </c>
      <c r="C459" t="s">
        <v>36</v>
      </c>
      <c r="D459">
        <v>2693742.68</v>
      </c>
      <c r="E459">
        <v>723</v>
      </c>
      <c r="F459">
        <v>4</v>
      </c>
      <c r="G459" s="4" t="str">
        <f>IF(Table1[[#This Row],[Business_Tenure]]&gt;10, "10+ Years", IF(Table1[[#This Row],[Business_Tenure]]=1, Table1[[#This Row],[Business_Tenure]]&amp;" Year",Table1[[#This Row],[Business_Tenure]]&amp;" Years"))</f>
        <v>4 Years</v>
      </c>
      <c r="H459">
        <v>947307.43</v>
      </c>
      <c r="I459">
        <v>3881014.32</v>
      </c>
      <c r="J459" t="s">
        <v>92</v>
      </c>
      <c r="K459" s="5" t="s">
        <v>772</v>
      </c>
      <c r="L459" s="2">
        <f>Table1[[#This Row],[Annual_Revenue]]-Table1[[#This Row],[Total_Expenses]]</f>
        <v>1746435.25</v>
      </c>
      <c r="M459">
        <v>50267.084823899975</v>
      </c>
      <c r="N459">
        <f>Table1[[#This Row],[Total_Liabilities]]/Table1[[#This Row],[Annual_Revenue]]</f>
        <v>1.8660685445983271E-2</v>
      </c>
      <c r="O459">
        <f>Table1[[#This Row],[Net_Profit]]/Table1[[#This Row],[Annual_Revenue]]</f>
        <v>0.64833039286439931</v>
      </c>
    </row>
    <row r="460" spans="1:15" x14ac:dyDescent="0.35">
      <c r="A460" t="s">
        <v>465</v>
      </c>
      <c r="B460" t="s">
        <v>691</v>
      </c>
      <c r="C460" t="s">
        <v>44</v>
      </c>
      <c r="D460">
        <v>3678106.83</v>
      </c>
      <c r="E460">
        <v>773</v>
      </c>
      <c r="F460">
        <v>14</v>
      </c>
      <c r="G46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60">
        <v>1208605.2</v>
      </c>
      <c r="I460">
        <v>2664759.1800000002</v>
      </c>
      <c r="J460" t="s">
        <v>246</v>
      </c>
      <c r="K460" s="5" t="s">
        <v>770</v>
      </c>
      <c r="L460" s="2">
        <f>Table1[[#This Row],[Annual_Revenue]]-Table1[[#This Row],[Total_Expenses]]</f>
        <v>2469501.63</v>
      </c>
      <c r="M460">
        <v>78391.594188830684</v>
      </c>
      <c r="N460">
        <f>Table1[[#This Row],[Total_Liabilities]]/Table1[[#This Row],[Annual_Revenue]]</f>
        <v>2.1313028090821029E-2</v>
      </c>
      <c r="O460">
        <f>Table1[[#This Row],[Net_Profit]]/Table1[[#This Row],[Annual_Revenue]]</f>
        <v>0.67140562907467261</v>
      </c>
    </row>
    <row r="461" spans="1:15" x14ac:dyDescent="0.35">
      <c r="A461" t="s">
        <v>502</v>
      </c>
      <c r="B461" t="s">
        <v>692</v>
      </c>
      <c r="C461" t="s">
        <v>33</v>
      </c>
      <c r="D461">
        <v>3564558.55</v>
      </c>
      <c r="E461">
        <v>801</v>
      </c>
      <c r="F461">
        <v>4</v>
      </c>
      <c r="G461" s="4" t="str">
        <f>IF(Table1[[#This Row],[Business_Tenure]]&gt;10, "10+ Years", IF(Table1[[#This Row],[Business_Tenure]]=1, Table1[[#This Row],[Business_Tenure]]&amp;" Year",Table1[[#This Row],[Business_Tenure]]&amp;" Years"))</f>
        <v>4 Years</v>
      </c>
      <c r="H461">
        <v>1332908.3400000001</v>
      </c>
      <c r="I461">
        <v>4710357.46</v>
      </c>
      <c r="J461" t="s">
        <v>62</v>
      </c>
      <c r="K461" s="5" t="s">
        <v>766</v>
      </c>
      <c r="L461" s="2">
        <f>Table1[[#This Row],[Annual_Revenue]]-Table1[[#This Row],[Total_Expenses]]</f>
        <v>2231650.21</v>
      </c>
      <c r="M461">
        <v>145008.22995297858</v>
      </c>
      <c r="N461">
        <f>Table1[[#This Row],[Total_Liabilities]]/Table1[[#This Row],[Annual_Revenue]]</f>
        <v>4.0680557751808732E-2</v>
      </c>
      <c r="O461">
        <f>Table1[[#This Row],[Net_Profit]]/Table1[[#This Row],[Annual_Revenue]]</f>
        <v>0.62606636381383052</v>
      </c>
    </row>
    <row r="462" spans="1:15" x14ac:dyDescent="0.35">
      <c r="A462" t="s">
        <v>74</v>
      </c>
      <c r="B462" t="s">
        <v>693</v>
      </c>
      <c r="C462" t="s">
        <v>41</v>
      </c>
      <c r="D462">
        <v>2280575.7400000002</v>
      </c>
      <c r="E462">
        <v>805</v>
      </c>
      <c r="F462">
        <v>9</v>
      </c>
      <c r="G462" s="4" t="str">
        <f>IF(Table1[[#This Row],[Business_Tenure]]&gt;10, "10+ Years", IF(Table1[[#This Row],[Business_Tenure]]=1, Table1[[#This Row],[Business_Tenure]]&amp;" Year",Table1[[#This Row],[Business_Tenure]]&amp;" Years"))</f>
        <v>9 Years</v>
      </c>
      <c r="H462">
        <v>894395.86</v>
      </c>
      <c r="I462">
        <v>2690807.04</v>
      </c>
      <c r="J462" t="s">
        <v>115</v>
      </c>
      <c r="K462" s="5" t="s">
        <v>786</v>
      </c>
      <c r="L462" s="2">
        <f>Table1[[#This Row],[Annual_Revenue]]-Table1[[#This Row],[Total_Expenses]]</f>
        <v>1386179.8800000004</v>
      </c>
      <c r="M462">
        <v>75332.632445052484</v>
      </c>
      <c r="N462">
        <f>Table1[[#This Row],[Total_Liabilities]]/Table1[[#This Row],[Annual_Revenue]]</f>
        <v>3.3032287033384157E-2</v>
      </c>
      <c r="O462">
        <f>Table1[[#This Row],[Net_Profit]]/Table1[[#This Row],[Annual_Revenue]]</f>
        <v>0.60782014632848813</v>
      </c>
    </row>
    <row r="463" spans="1:15" x14ac:dyDescent="0.35">
      <c r="A463" t="s">
        <v>582</v>
      </c>
      <c r="B463" t="s">
        <v>695</v>
      </c>
      <c r="C463" t="s">
        <v>13</v>
      </c>
      <c r="D463">
        <v>1687234.9</v>
      </c>
      <c r="E463">
        <v>682</v>
      </c>
      <c r="F463">
        <v>10</v>
      </c>
      <c r="G463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463">
        <v>648474.11</v>
      </c>
      <c r="I463">
        <v>2042638.1</v>
      </c>
      <c r="J463" t="s">
        <v>42</v>
      </c>
      <c r="K463" s="5" t="s">
        <v>782</v>
      </c>
      <c r="L463" s="2">
        <f>Table1[[#This Row],[Annual_Revenue]]-Table1[[#This Row],[Total_Expenses]]</f>
        <v>1038760.7899999999</v>
      </c>
      <c r="M463">
        <v>78346.263164467338</v>
      </c>
      <c r="N463">
        <f>Table1[[#This Row],[Total_Liabilities]]/Table1[[#This Row],[Annual_Revenue]]</f>
        <v>4.6434709929522762E-2</v>
      </c>
      <c r="O463">
        <f>Table1[[#This Row],[Net_Profit]]/Table1[[#This Row],[Annual_Revenue]]</f>
        <v>0.61565866732604924</v>
      </c>
    </row>
    <row r="464" spans="1:15" x14ac:dyDescent="0.35">
      <c r="A464" t="s">
        <v>1089</v>
      </c>
      <c r="B464" t="s">
        <v>697</v>
      </c>
      <c r="C464" t="s">
        <v>36</v>
      </c>
      <c r="D464">
        <v>4963366.9800000004</v>
      </c>
      <c r="E464">
        <v>803</v>
      </c>
      <c r="F464">
        <v>20</v>
      </c>
      <c r="G46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64">
        <v>1865682.75</v>
      </c>
      <c r="I464">
        <v>4803234.79</v>
      </c>
      <c r="J464" t="s">
        <v>104</v>
      </c>
      <c r="K464" s="5" t="s">
        <v>791</v>
      </c>
      <c r="L464" s="2">
        <f>Table1[[#This Row],[Annual_Revenue]]-Table1[[#This Row],[Total_Expenses]]</f>
        <v>3097684.2300000004</v>
      </c>
      <c r="M464">
        <v>147689.56980118059</v>
      </c>
      <c r="N464">
        <f>Table1[[#This Row],[Total_Liabilities]]/Table1[[#This Row],[Annual_Revenue]]</f>
        <v>2.9755923830798541E-2</v>
      </c>
      <c r="O464">
        <f>Table1[[#This Row],[Net_Profit]]/Table1[[#This Row],[Annual_Revenue]]</f>
        <v>0.62410944878389796</v>
      </c>
    </row>
    <row r="465" spans="1:15" x14ac:dyDescent="0.35">
      <c r="A465" t="s">
        <v>1090</v>
      </c>
      <c r="B465" t="s">
        <v>698</v>
      </c>
      <c r="C465" t="s">
        <v>36</v>
      </c>
      <c r="D465">
        <v>3227568.98</v>
      </c>
      <c r="E465">
        <v>834</v>
      </c>
      <c r="F465">
        <v>6</v>
      </c>
      <c r="G465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465">
        <v>987161.03</v>
      </c>
      <c r="I465">
        <v>2893406.18</v>
      </c>
      <c r="J465" t="s">
        <v>48</v>
      </c>
      <c r="K465" s="5" t="s">
        <v>796</v>
      </c>
      <c r="L465" s="2">
        <f>Table1[[#This Row],[Annual_Revenue]]-Table1[[#This Row],[Total_Expenses]]</f>
        <v>2240407.9500000002</v>
      </c>
      <c r="M465">
        <v>146095.13587681047</v>
      </c>
      <c r="N465">
        <f>Table1[[#This Row],[Total_Liabilities]]/Table1[[#This Row],[Annual_Revenue]]</f>
        <v>4.5264760190132473E-2</v>
      </c>
      <c r="O465">
        <f>Table1[[#This Row],[Net_Profit]]/Table1[[#This Row],[Annual_Revenue]]</f>
        <v>0.69414719371853684</v>
      </c>
    </row>
    <row r="466" spans="1:15" x14ac:dyDescent="0.35">
      <c r="A466" t="s">
        <v>146</v>
      </c>
      <c r="B466" t="s">
        <v>699</v>
      </c>
      <c r="C466" t="s">
        <v>33</v>
      </c>
      <c r="D466">
        <v>3974295.53</v>
      </c>
      <c r="E466">
        <v>705</v>
      </c>
      <c r="F466">
        <v>14</v>
      </c>
      <c r="G466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66">
        <v>1552430.76</v>
      </c>
      <c r="I466">
        <v>4050897.4</v>
      </c>
      <c r="J466" t="s">
        <v>56</v>
      </c>
      <c r="K466" s="5" t="s">
        <v>813</v>
      </c>
      <c r="L466" s="2">
        <f>Table1[[#This Row],[Annual_Revenue]]-Table1[[#This Row],[Total_Expenses]]</f>
        <v>2421864.7699999996</v>
      </c>
      <c r="M466">
        <v>299973.25318988878</v>
      </c>
      <c r="N466">
        <f>Table1[[#This Row],[Total_Liabilities]]/Table1[[#This Row],[Annual_Revenue]]</f>
        <v>7.547834601768752E-2</v>
      </c>
      <c r="O466">
        <f>Table1[[#This Row],[Net_Profit]]/Table1[[#This Row],[Annual_Revenue]]</f>
        <v>0.60938215382286876</v>
      </c>
    </row>
    <row r="467" spans="1:15" x14ac:dyDescent="0.35">
      <c r="A467" t="s">
        <v>1091</v>
      </c>
      <c r="B467" t="s">
        <v>701</v>
      </c>
      <c r="C467" t="s">
        <v>55</v>
      </c>
      <c r="D467">
        <v>1169689.96</v>
      </c>
      <c r="E467">
        <v>751</v>
      </c>
      <c r="F467">
        <v>12</v>
      </c>
      <c r="G467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67">
        <v>436238.1</v>
      </c>
      <c r="I467">
        <v>1574535.72</v>
      </c>
      <c r="J467" t="s">
        <v>82</v>
      </c>
      <c r="K467" s="5" t="s">
        <v>814</v>
      </c>
      <c r="L467" s="2">
        <f>Table1[[#This Row],[Annual_Revenue]]-Table1[[#This Row],[Total_Expenses]]</f>
        <v>733451.86</v>
      </c>
      <c r="M467">
        <v>12960.569465244367</v>
      </c>
      <c r="N467">
        <f>Table1[[#This Row],[Total_Liabilities]]/Table1[[#This Row],[Annual_Revenue]]</f>
        <v>1.1080345996339379E-2</v>
      </c>
      <c r="O467">
        <f>Table1[[#This Row],[Net_Profit]]/Table1[[#This Row],[Annual_Revenue]]</f>
        <v>0.62704809400945871</v>
      </c>
    </row>
    <row r="468" spans="1:15" x14ac:dyDescent="0.35">
      <c r="A468" t="s">
        <v>1092</v>
      </c>
      <c r="B468" t="s">
        <v>703</v>
      </c>
      <c r="C468" t="s">
        <v>44</v>
      </c>
      <c r="D468">
        <v>3836617.31</v>
      </c>
      <c r="E468">
        <v>780</v>
      </c>
      <c r="F468">
        <v>16</v>
      </c>
      <c r="G46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68">
        <v>1368755.73</v>
      </c>
      <c r="I468">
        <v>4021221.99</v>
      </c>
      <c r="J468" t="s">
        <v>82</v>
      </c>
      <c r="K468" s="5" t="s">
        <v>814</v>
      </c>
      <c r="L468" s="2">
        <f>Table1[[#This Row],[Annual_Revenue]]-Table1[[#This Row],[Total_Expenses]]</f>
        <v>2467861.58</v>
      </c>
      <c r="M468">
        <v>121031.99497422617</v>
      </c>
      <c r="N468">
        <f>Table1[[#This Row],[Total_Liabilities]]/Table1[[#This Row],[Annual_Revenue]]</f>
        <v>3.1546538316125715E-2</v>
      </c>
      <c r="O468">
        <f>Table1[[#This Row],[Net_Profit]]/Table1[[#This Row],[Annual_Revenue]]</f>
        <v>0.64323892131946825</v>
      </c>
    </row>
    <row r="469" spans="1:15" x14ac:dyDescent="0.35">
      <c r="A469" t="s">
        <v>1093</v>
      </c>
      <c r="B469" t="s">
        <v>705</v>
      </c>
      <c r="C469" t="s">
        <v>44</v>
      </c>
      <c r="D469">
        <v>3231704.23</v>
      </c>
      <c r="E469">
        <v>826</v>
      </c>
      <c r="F469">
        <v>1</v>
      </c>
      <c r="G469" s="4" t="str">
        <f>IF(Table1[[#This Row],[Business_Tenure]]&gt;10, "10+ Years", IF(Table1[[#This Row],[Business_Tenure]]=1, Table1[[#This Row],[Business_Tenure]]&amp;" Year",Table1[[#This Row],[Business_Tenure]]&amp;" Years"))</f>
        <v>1 Year</v>
      </c>
      <c r="H469">
        <v>1090065.28</v>
      </c>
      <c r="I469">
        <v>3615919.86</v>
      </c>
      <c r="J469" t="s">
        <v>189</v>
      </c>
      <c r="K469" s="5" t="s">
        <v>810</v>
      </c>
      <c r="L469" s="2">
        <f>Table1[[#This Row],[Annual_Revenue]]-Table1[[#This Row],[Total_Expenses]]</f>
        <v>2141638.9500000002</v>
      </c>
      <c r="M469">
        <v>117391.32269807147</v>
      </c>
      <c r="N469">
        <f>Table1[[#This Row],[Total_Liabilities]]/Table1[[#This Row],[Annual_Revenue]]</f>
        <v>3.6324896817080156E-2</v>
      </c>
      <c r="O469">
        <f>Table1[[#This Row],[Net_Profit]]/Table1[[#This Row],[Annual_Revenue]]</f>
        <v>0.66269645907540253</v>
      </c>
    </row>
    <row r="470" spans="1:15" x14ac:dyDescent="0.35">
      <c r="A470" t="s">
        <v>1094</v>
      </c>
      <c r="B470" t="s">
        <v>706</v>
      </c>
      <c r="C470" t="s">
        <v>20</v>
      </c>
      <c r="D470">
        <v>2944614.03</v>
      </c>
      <c r="E470">
        <v>763</v>
      </c>
      <c r="F470">
        <v>3</v>
      </c>
      <c r="G470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470">
        <v>1121059.67</v>
      </c>
      <c r="I470">
        <v>2318137.94</v>
      </c>
      <c r="J470" t="s">
        <v>131</v>
      </c>
      <c r="K470" s="5" t="s">
        <v>812</v>
      </c>
      <c r="L470" s="2">
        <f>Table1[[#This Row],[Annual_Revenue]]-Table1[[#This Row],[Total_Expenses]]</f>
        <v>1823554.3599999999</v>
      </c>
      <c r="M470">
        <v>0</v>
      </c>
      <c r="N470">
        <f>Table1[[#This Row],[Total_Liabilities]]/Table1[[#This Row],[Annual_Revenue]]</f>
        <v>0</v>
      </c>
      <c r="O470">
        <f>Table1[[#This Row],[Net_Profit]]/Table1[[#This Row],[Annual_Revenue]]</f>
        <v>0.61928468091962463</v>
      </c>
    </row>
    <row r="471" spans="1:15" x14ac:dyDescent="0.35">
      <c r="A471" t="s">
        <v>1095</v>
      </c>
      <c r="B471" t="s">
        <v>707</v>
      </c>
      <c r="C471" t="s">
        <v>33</v>
      </c>
      <c r="D471">
        <v>4601301.42</v>
      </c>
      <c r="E471">
        <v>797</v>
      </c>
      <c r="F471">
        <v>19</v>
      </c>
      <c r="G47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71">
        <v>1809057.92</v>
      </c>
      <c r="I471">
        <v>4106832.12</v>
      </c>
      <c r="J471" t="s">
        <v>97</v>
      </c>
      <c r="K471" s="5" t="s">
        <v>768</v>
      </c>
      <c r="L471" s="2">
        <f>Table1[[#This Row],[Annual_Revenue]]-Table1[[#This Row],[Total_Expenses]]</f>
        <v>2792243.5</v>
      </c>
      <c r="M471">
        <v>216110.92681884355</v>
      </c>
      <c r="N471">
        <f>Table1[[#This Row],[Total_Liabilities]]/Table1[[#This Row],[Annual_Revenue]]</f>
        <v>4.6967348385284345E-2</v>
      </c>
      <c r="O471">
        <f>Table1[[#This Row],[Net_Profit]]/Table1[[#This Row],[Annual_Revenue]]</f>
        <v>0.60683777156246377</v>
      </c>
    </row>
    <row r="472" spans="1:15" x14ac:dyDescent="0.35">
      <c r="A472" t="s">
        <v>1096</v>
      </c>
      <c r="B472" t="s">
        <v>709</v>
      </c>
      <c r="C472" t="s">
        <v>41</v>
      </c>
      <c r="D472">
        <v>1254792.8400000001</v>
      </c>
      <c r="E472">
        <v>655</v>
      </c>
      <c r="F472">
        <v>13</v>
      </c>
      <c r="G47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72">
        <v>492219.65</v>
      </c>
      <c r="I472">
        <v>1403917.31</v>
      </c>
      <c r="J472" t="s">
        <v>48</v>
      </c>
      <c r="K472" s="5" t="s">
        <v>796</v>
      </c>
      <c r="L472" s="2">
        <f>Table1[[#This Row],[Annual_Revenue]]-Table1[[#This Row],[Total_Expenses]]</f>
        <v>762573.19000000006</v>
      </c>
      <c r="M472">
        <v>23124.416204800262</v>
      </c>
      <c r="N472">
        <f>Table1[[#This Row],[Total_Liabilities]]/Table1[[#This Row],[Annual_Revenue]]</f>
        <v>1.842887165725321E-2</v>
      </c>
      <c r="O472">
        <f>Table1[[#This Row],[Net_Profit]]/Table1[[#This Row],[Annual_Revenue]]</f>
        <v>0.60772835618029186</v>
      </c>
    </row>
    <row r="473" spans="1:15" x14ac:dyDescent="0.35">
      <c r="A473" t="s">
        <v>218</v>
      </c>
      <c r="B473" t="s">
        <v>710</v>
      </c>
      <c r="C473" t="s">
        <v>10</v>
      </c>
      <c r="D473">
        <v>3143299.96</v>
      </c>
      <c r="E473">
        <v>777</v>
      </c>
      <c r="F473">
        <v>5</v>
      </c>
      <c r="G473" s="4" t="str">
        <f>IF(Table1[[#This Row],[Business_Tenure]]&gt;10, "10+ Years", IF(Table1[[#This Row],[Business_Tenure]]=1, Table1[[#This Row],[Business_Tenure]]&amp;" Year",Table1[[#This Row],[Business_Tenure]]&amp;" Years"))</f>
        <v>5 Years</v>
      </c>
      <c r="H473">
        <v>1231798.55</v>
      </c>
      <c r="I473">
        <v>3588614.09</v>
      </c>
      <c r="J473" t="s">
        <v>223</v>
      </c>
      <c r="K473" s="5" t="s">
        <v>804</v>
      </c>
      <c r="L473" s="2">
        <f>Table1[[#This Row],[Annual_Revenue]]-Table1[[#This Row],[Total_Expenses]]</f>
        <v>1911501.41</v>
      </c>
      <c r="M473">
        <v>85389.120594795007</v>
      </c>
      <c r="N473">
        <f>Table1[[#This Row],[Total_Liabilities]]/Table1[[#This Row],[Annual_Revenue]]</f>
        <v>2.7165438132348976E-2</v>
      </c>
      <c r="O473">
        <f>Table1[[#This Row],[Net_Profit]]/Table1[[#This Row],[Annual_Revenue]]</f>
        <v>0.60811931229115024</v>
      </c>
    </row>
    <row r="474" spans="1:15" x14ac:dyDescent="0.35">
      <c r="A474" t="s">
        <v>1097</v>
      </c>
      <c r="B474" t="s">
        <v>711</v>
      </c>
      <c r="C474" t="s">
        <v>36</v>
      </c>
      <c r="D474">
        <v>904493.56</v>
      </c>
      <c r="E474">
        <v>743</v>
      </c>
      <c r="F474">
        <v>19</v>
      </c>
      <c r="G474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74">
        <v>276442.15000000002</v>
      </c>
      <c r="I474">
        <v>1320992.5</v>
      </c>
      <c r="J474" t="s">
        <v>104</v>
      </c>
      <c r="K474" s="5" t="s">
        <v>791</v>
      </c>
      <c r="L474" s="2">
        <f>Table1[[#This Row],[Annual_Revenue]]-Table1[[#This Row],[Total_Expenses]]</f>
        <v>628051.41</v>
      </c>
      <c r="M474">
        <v>13212.454442534483</v>
      </c>
      <c r="N474">
        <f>Table1[[#This Row],[Total_Liabilities]]/Table1[[#This Row],[Annual_Revenue]]</f>
        <v>1.4607571603422452E-2</v>
      </c>
      <c r="O474">
        <f>Table1[[#This Row],[Net_Profit]]/Table1[[#This Row],[Annual_Revenue]]</f>
        <v>0.6943680284467697</v>
      </c>
    </row>
    <row r="475" spans="1:15" x14ac:dyDescent="0.35">
      <c r="A475" t="s">
        <v>1098</v>
      </c>
      <c r="B475" t="s">
        <v>713</v>
      </c>
      <c r="C475" t="s">
        <v>36</v>
      </c>
      <c r="D475">
        <v>770759.08</v>
      </c>
      <c r="E475">
        <v>747</v>
      </c>
      <c r="F475">
        <v>11</v>
      </c>
      <c r="G475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75">
        <v>234188.45</v>
      </c>
      <c r="I475">
        <v>895956.83</v>
      </c>
      <c r="J475" t="s">
        <v>62</v>
      </c>
      <c r="K475" s="5" t="s">
        <v>766</v>
      </c>
      <c r="L475" s="2">
        <f>Table1[[#This Row],[Annual_Revenue]]-Table1[[#This Row],[Total_Expenses]]</f>
        <v>536570.62999999989</v>
      </c>
      <c r="M475">
        <v>21887.907139533334</v>
      </c>
      <c r="N475">
        <f>Table1[[#This Row],[Total_Liabilities]]/Table1[[#This Row],[Annual_Revenue]]</f>
        <v>2.8397858302925651E-2</v>
      </c>
      <c r="O475">
        <f>Table1[[#This Row],[Net_Profit]]/Table1[[#This Row],[Annual_Revenue]]</f>
        <v>0.6961586881337809</v>
      </c>
    </row>
    <row r="476" spans="1:15" x14ac:dyDescent="0.35">
      <c r="A476" t="s">
        <v>227</v>
      </c>
      <c r="B476" t="s">
        <v>714</v>
      </c>
      <c r="C476" t="s">
        <v>44</v>
      </c>
      <c r="D476">
        <v>3808635.31</v>
      </c>
      <c r="E476">
        <v>717</v>
      </c>
      <c r="F476">
        <v>11</v>
      </c>
      <c r="G476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76">
        <v>1292288.42</v>
      </c>
      <c r="I476">
        <v>3799263.06</v>
      </c>
      <c r="J476" t="s">
        <v>39</v>
      </c>
      <c r="K476" s="5" t="s">
        <v>808</v>
      </c>
      <c r="L476" s="2">
        <f>Table1[[#This Row],[Annual_Revenue]]-Table1[[#This Row],[Total_Expenses]]</f>
        <v>2516346.89</v>
      </c>
      <c r="M476">
        <v>209759.50567737684</v>
      </c>
      <c r="N476">
        <f>Table1[[#This Row],[Total_Liabilities]]/Table1[[#This Row],[Annual_Revenue]]</f>
        <v>5.5074715378138121E-2</v>
      </c>
      <c r="O476">
        <f>Table1[[#This Row],[Net_Profit]]/Table1[[#This Row],[Annual_Revenue]]</f>
        <v>0.66069515329888595</v>
      </c>
    </row>
    <row r="477" spans="1:15" x14ac:dyDescent="0.35">
      <c r="A477" t="s">
        <v>1099</v>
      </c>
      <c r="B477" t="s">
        <v>716</v>
      </c>
      <c r="C477" t="s">
        <v>10</v>
      </c>
      <c r="D477">
        <v>1678842.5</v>
      </c>
      <c r="E477">
        <v>832</v>
      </c>
      <c r="F477">
        <v>15</v>
      </c>
      <c r="G477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77">
        <v>522009.59</v>
      </c>
      <c r="I477">
        <v>2514757.21</v>
      </c>
      <c r="J477" t="s">
        <v>104</v>
      </c>
      <c r="K477" s="5" t="s">
        <v>791</v>
      </c>
      <c r="L477" s="2">
        <f>Table1[[#This Row],[Annual_Revenue]]-Table1[[#This Row],[Total_Expenses]]</f>
        <v>1156832.9099999999</v>
      </c>
      <c r="M477">
        <v>0</v>
      </c>
      <c r="N477">
        <f>Table1[[#This Row],[Total_Liabilities]]/Table1[[#This Row],[Annual_Revenue]]</f>
        <v>0</v>
      </c>
      <c r="O477">
        <f>Table1[[#This Row],[Net_Profit]]/Table1[[#This Row],[Annual_Revenue]]</f>
        <v>0.68906577597362462</v>
      </c>
    </row>
    <row r="478" spans="1:15" x14ac:dyDescent="0.35">
      <c r="A478" t="s">
        <v>1100</v>
      </c>
      <c r="B478" t="s">
        <v>718</v>
      </c>
      <c r="C478" t="s">
        <v>33</v>
      </c>
      <c r="D478">
        <v>2388832.71</v>
      </c>
      <c r="E478">
        <v>849</v>
      </c>
      <c r="F478">
        <v>13</v>
      </c>
      <c r="G47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78">
        <v>769682.06</v>
      </c>
      <c r="I478">
        <v>2077543.28</v>
      </c>
      <c r="J478" t="s">
        <v>108</v>
      </c>
      <c r="K478" s="5" t="s">
        <v>793</v>
      </c>
      <c r="L478" s="2">
        <f>Table1[[#This Row],[Annual_Revenue]]-Table1[[#This Row],[Total_Expenses]]</f>
        <v>1619150.65</v>
      </c>
      <c r="M478">
        <v>52882.663956401448</v>
      </c>
      <c r="N478">
        <f>Table1[[#This Row],[Total_Liabilities]]/Table1[[#This Row],[Annual_Revenue]]</f>
        <v>2.2137449698770011E-2</v>
      </c>
      <c r="O478">
        <f>Table1[[#This Row],[Net_Profit]]/Table1[[#This Row],[Annual_Revenue]]</f>
        <v>0.67779993267088168</v>
      </c>
    </row>
    <row r="479" spans="1:15" x14ac:dyDescent="0.35">
      <c r="A479" t="s">
        <v>562</v>
      </c>
      <c r="B479" t="s">
        <v>719</v>
      </c>
      <c r="C479" t="s">
        <v>44</v>
      </c>
      <c r="D479">
        <v>699692.98</v>
      </c>
      <c r="E479">
        <v>788</v>
      </c>
      <c r="F479">
        <v>10</v>
      </c>
      <c r="G479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479">
        <v>238446.19</v>
      </c>
      <c r="I479">
        <v>562931.27</v>
      </c>
      <c r="J479" t="s">
        <v>71</v>
      </c>
      <c r="K479" s="5" t="s">
        <v>785</v>
      </c>
      <c r="L479" s="2">
        <f>Table1[[#This Row],[Annual_Revenue]]-Table1[[#This Row],[Total_Expenses]]</f>
        <v>461246.79</v>
      </c>
      <c r="M479">
        <v>24096.711009349048</v>
      </c>
      <c r="N479">
        <f>Table1[[#This Row],[Total_Liabilities]]/Table1[[#This Row],[Annual_Revenue]]</f>
        <v>3.4438977806164423E-2</v>
      </c>
      <c r="O479">
        <f>Table1[[#This Row],[Net_Profit]]/Table1[[#This Row],[Annual_Revenue]]</f>
        <v>0.65921311658722082</v>
      </c>
    </row>
    <row r="480" spans="1:15" x14ac:dyDescent="0.35">
      <c r="A480" t="s">
        <v>381</v>
      </c>
      <c r="B480" t="s">
        <v>721</v>
      </c>
      <c r="C480" t="s">
        <v>55</v>
      </c>
      <c r="D480">
        <v>2317734.37</v>
      </c>
      <c r="E480">
        <v>655</v>
      </c>
      <c r="F480">
        <v>19</v>
      </c>
      <c r="G48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80">
        <v>887325.55</v>
      </c>
      <c r="I480">
        <v>1810750.36</v>
      </c>
      <c r="J480" t="s">
        <v>131</v>
      </c>
      <c r="K480" s="5" t="s">
        <v>812</v>
      </c>
      <c r="L480" s="2">
        <f>Table1[[#This Row],[Annual_Revenue]]-Table1[[#This Row],[Total_Expenses]]</f>
        <v>1430408.82</v>
      </c>
      <c r="M480">
        <v>133882.59228724006</v>
      </c>
      <c r="N480">
        <f>Table1[[#This Row],[Total_Liabilities]]/Table1[[#This Row],[Annual_Revenue]]</f>
        <v>5.7764424612316574E-2</v>
      </c>
      <c r="O480">
        <f>Table1[[#This Row],[Net_Profit]]/Table1[[#This Row],[Annual_Revenue]]</f>
        <v>0.61715822076711924</v>
      </c>
    </row>
    <row r="481" spans="1:15" x14ac:dyDescent="0.35">
      <c r="A481" t="s">
        <v>83</v>
      </c>
      <c r="B481" t="s">
        <v>723</v>
      </c>
      <c r="C481" t="s">
        <v>36</v>
      </c>
      <c r="D481">
        <v>3356405.7599999998</v>
      </c>
      <c r="E481">
        <v>829</v>
      </c>
      <c r="F481">
        <v>1</v>
      </c>
      <c r="G481" s="4" t="str">
        <f>IF(Table1[[#This Row],[Business_Tenure]]&gt;10, "10+ Years", IF(Table1[[#This Row],[Business_Tenure]]=1, Table1[[#This Row],[Business_Tenure]]&amp;" Year",Table1[[#This Row],[Business_Tenure]]&amp;" Years"))</f>
        <v>1 Year</v>
      </c>
      <c r="H481">
        <v>1135408.43</v>
      </c>
      <c r="I481">
        <v>3977563.91</v>
      </c>
      <c r="J481" t="s">
        <v>42</v>
      </c>
      <c r="K481" s="5" t="s">
        <v>782</v>
      </c>
      <c r="L481" s="2">
        <f>Table1[[#This Row],[Annual_Revenue]]-Table1[[#This Row],[Total_Expenses]]</f>
        <v>2220997.33</v>
      </c>
      <c r="M481">
        <v>0</v>
      </c>
      <c r="N481">
        <f>Table1[[#This Row],[Total_Liabilities]]/Table1[[#This Row],[Annual_Revenue]]</f>
        <v>0</v>
      </c>
      <c r="O481">
        <f>Table1[[#This Row],[Net_Profit]]/Table1[[#This Row],[Annual_Revenue]]</f>
        <v>0.66171896034405575</v>
      </c>
    </row>
    <row r="482" spans="1:15" x14ac:dyDescent="0.35">
      <c r="A482" t="s">
        <v>339</v>
      </c>
      <c r="B482" t="s">
        <v>724</v>
      </c>
      <c r="C482" t="s">
        <v>33</v>
      </c>
      <c r="D482">
        <v>1609818.2</v>
      </c>
      <c r="E482">
        <v>821</v>
      </c>
      <c r="F482">
        <v>3</v>
      </c>
      <c r="G482" s="4" t="str">
        <f>IF(Table1[[#This Row],[Business_Tenure]]&gt;10, "10+ Years", IF(Table1[[#This Row],[Business_Tenure]]=1, Table1[[#This Row],[Business_Tenure]]&amp;" Year",Table1[[#This Row],[Business_Tenure]]&amp;" Years"))</f>
        <v>3 Years</v>
      </c>
      <c r="H482">
        <v>571531.26</v>
      </c>
      <c r="I482">
        <v>2273946.7999999998</v>
      </c>
      <c r="J482" t="s">
        <v>112</v>
      </c>
      <c r="K482" s="5" t="s">
        <v>777</v>
      </c>
      <c r="L482" s="2">
        <f>Table1[[#This Row],[Annual_Revenue]]-Table1[[#This Row],[Total_Expenses]]</f>
        <v>1038286.94</v>
      </c>
      <c r="M482">
        <v>116084.76254926002</v>
      </c>
      <c r="N482">
        <f>Table1[[#This Row],[Total_Liabilities]]/Table1[[#This Row],[Annual_Revenue]]</f>
        <v>7.2110479648733017E-2</v>
      </c>
      <c r="O482">
        <f>Table1[[#This Row],[Net_Profit]]/Table1[[#This Row],[Annual_Revenue]]</f>
        <v>0.64497155020361929</v>
      </c>
    </row>
    <row r="483" spans="1:15" x14ac:dyDescent="0.35">
      <c r="A483" t="s">
        <v>1101</v>
      </c>
      <c r="B483" t="s">
        <v>726</v>
      </c>
      <c r="C483" t="s">
        <v>33</v>
      </c>
      <c r="D483">
        <v>861269.56</v>
      </c>
      <c r="E483">
        <v>706</v>
      </c>
      <c r="F483">
        <v>2</v>
      </c>
      <c r="G483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483">
        <v>326376.37</v>
      </c>
      <c r="I483">
        <v>871290.21</v>
      </c>
      <c r="J483" t="s">
        <v>112</v>
      </c>
      <c r="K483" s="5" t="s">
        <v>777</v>
      </c>
      <c r="L483" s="2">
        <f>Table1[[#This Row],[Annual_Revenue]]-Table1[[#This Row],[Total_Expenses]]</f>
        <v>534893.19000000006</v>
      </c>
      <c r="M483">
        <v>28770.759246588368</v>
      </c>
      <c r="N483">
        <f>Table1[[#This Row],[Total_Liabilities]]/Table1[[#This Row],[Annual_Revenue]]</f>
        <v>3.3405057583352146E-2</v>
      </c>
      <c r="O483">
        <f>Table1[[#This Row],[Net_Profit]]/Table1[[#This Row],[Annual_Revenue]]</f>
        <v>0.62105200838631758</v>
      </c>
    </row>
    <row r="484" spans="1:15" x14ac:dyDescent="0.35">
      <c r="A484" t="s">
        <v>1102</v>
      </c>
      <c r="B484" t="s">
        <v>727</v>
      </c>
      <c r="C484" t="s">
        <v>55</v>
      </c>
      <c r="D484">
        <v>608305.63</v>
      </c>
      <c r="E484">
        <v>734</v>
      </c>
      <c r="F484">
        <v>6</v>
      </c>
      <c r="G484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484">
        <v>209584.11</v>
      </c>
      <c r="I484">
        <v>627666.42000000004</v>
      </c>
      <c r="J484" t="s">
        <v>125</v>
      </c>
      <c r="K484" s="5" t="s">
        <v>775</v>
      </c>
      <c r="L484" s="2">
        <f>Table1[[#This Row],[Annual_Revenue]]-Table1[[#This Row],[Total_Expenses]]</f>
        <v>398721.52</v>
      </c>
      <c r="M484">
        <v>53482.542639572435</v>
      </c>
      <c r="N484">
        <f>Table1[[#This Row],[Total_Liabilities]]/Table1[[#This Row],[Annual_Revenue]]</f>
        <v>8.792051232465567E-2</v>
      </c>
      <c r="O484">
        <f>Table1[[#This Row],[Net_Profit]]/Table1[[#This Row],[Annual_Revenue]]</f>
        <v>0.65546248519843553</v>
      </c>
    </row>
    <row r="485" spans="1:15" x14ac:dyDescent="0.35">
      <c r="A485" t="s">
        <v>525</v>
      </c>
      <c r="B485" t="s">
        <v>728</v>
      </c>
      <c r="C485" t="s">
        <v>33</v>
      </c>
      <c r="D485">
        <v>3982769.09</v>
      </c>
      <c r="E485">
        <v>712</v>
      </c>
      <c r="F485">
        <v>8</v>
      </c>
      <c r="G485" s="4" t="str">
        <f>IF(Table1[[#This Row],[Business_Tenure]]&gt;10, "10+ Years", IF(Table1[[#This Row],[Business_Tenure]]=1, Table1[[#This Row],[Business_Tenure]]&amp;" Year",Table1[[#This Row],[Business_Tenure]]&amp;" Years"))</f>
        <v>8 Years</v>
      </c>
      <c r="H485">
        <v>1214853.8999999999</v>
      </c>
      <c r="I485">
        <v>5220072.21</v>
      </c>
      <c r="J485" t="s">
        <v>223</v>
      </c>
      <c r="K485" s="5" t="s">
        <v>804</v>
      </c>
      <c r="L485" s="2">
        <f>Table1[[#This Row],[Annual_Revenue]]-Table1[[#This Row],[Total_Expenses]]</f>
        <v>2767915.19</v>
      </c>
      <c r="M485">
        <v>111401.45295932927</v>
      </c>
      <c r="N485">
        <f>Table1[[#This Row],[Total_Liabilities]]/Table1[[#This Row],[Annual_Revenue]]</f>
        <v>2.797085405705237E-2</v>
      </c>
      <c r="O485">
        <f>Table1[[#This Row],[Net_Profit]]/Table1[[#This Row],[Annual_Revenue]]</f>
        <v>0.69497254986479773</v>
      </c>
    </row>
    <row r="486" spans="1:15" x14ac:dyDescent="0.35">
      <c r="A486" t="s">
        <v>732</v>
      </c>
      <c r="B486" t="s">
        <v>729</v>
      </c>
      <c r="C486" t="s">
        <v>13</v>
      </c>
      <c r="D486">
        <v>2422361.0499999998</v>
      </c>
      <c r="E486">
        <v>740</v>
      </c>
      <c r="F486">
        <v>13</v>
      </c>
      <c r="G486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86">
        <v>967845.69</v>
      </c>
      <c r="I486">
        <v>3272948.27</v>
      </c>
      <c r="J486" t="s">
        <v>104</v>
      </c>
      <c r="K486" s="5" t="s">
        <v>791</v>
      </c>
      <c r="L486" s="2">
        <f>Table1[[#This Row],[Annual_Revenue]]-Table1[[#This Row],[Total_Expenses]]</f>
        <v>1454515.3599999999</v>
      </c>
      <c r="M486">
        <v>120361.0308916989</v>
      </c>
      <c r="N486">
        <f>Table1[[#This Row],[Total_Liabilities]]/Table1[[#This Row],[Annual_Revenue]]</f>
        <v>4.9687486054854998E-2</v>
      </c>
      <c r="O486">
        <f>Table1[[#This Row],[Net_Profit]]/Table1[[#This Row],[Annual_Revenue]]</f>
        <v>0.60045357813196343</v>
      </c>
    </row>
    <row r="487" spans="1:15" x14ac:dyDescent="0.35">
      <c r="A487" t="s">
        <v>1103</v>
      </c>
      <c r="B487" t="s">
        <v>731</v>
      </c>
      <c r="C487" t="s">
        <v>44</v>
      </c>
      <c r="D487">
        <v>1299560.28</v>
      </c>
      <c r="E487">
        <v>757</v>
      </c>
      <c r="F487">
        <v>13</v>
      </c>
      <c r="G487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87">
        <v>495972.46</v>
      </c>
      <c r="I487">
        <v>1803168.07</v>
      </c>
      <c r="J487" t="s">
        <v>45</v>
      </c>
      <c r="K487" s="5" t="s">
        <v>805</v>
      </c>
      <c r="L487" s="2">
        <f>Table1[[#This Row],[Annual_Revenue]]-Table1[[#This Row],[Total_Expenses]]</f>
        <v>803587.82000000007</v>
      </c>
      <c r="M487">
        <v>16545.984596428862</v>
      </c>
      <c r="N487">
        <f>Table1[[#This Row],[Total_Liabilities]]/Table1[[#This Row],[Annual_Revenue]]</f>
        <v>1.2731987004426498E-2</v>
      </c>
      <c r="O487">
        <f>Table1[[#This Row],[Net_Profit]]/Table1[[#This Row],[Annual_Revenue]]</f>
        <v>0.61835363266104137</v>
      </c>
    </row>
    <row r="488" spans="1:15" x14ac:dyDescent="0.35">
      <c r="A488" t="s">
        <v>1104</v>
      </c>
      <c r="B488" t="s">
        <v>733</v>
      </c>
      <c r="C488" t="s">
        <v>36</v>
      </c>
      <c r="D488">
        <v>3569909.6</v>
      </c>
      <c r="E488">
        <v>811</v>
      </c>
      <c r="F488">
        <v>16</v>
      </c>
      <c r="G48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88">
        <v>1267400.5900000001</v>
      </c>
      <c r="I488">
        <v>2586811.94</v>
      </c>
      <c r="J488" t="s">
        <v>155</v>
      </c>
      <c r="K488" s="5" t="s">
        <v>779</v>
      </c>
      <c r="L488" s="2">
        <f>Table1[[#This Row],[Annual_Revenue]]-Table1[[#This Row],[Total_Expenses]]</f>
        <v>2302509.0099999998</v>
      </c>
      <c r="M488">
        <v>64942.873324668792</v>
      </c>
      <c r="N488">
        <f>Table1[[#This Row],[Total_Liabilities]]/Table1[[#This Row],[Annual_Revenue]]</f>
        <v>1.8191741696951876E-2</v>
      </c>
      <c r="O488">
        <f>Table1[[#This Row],[Net_Profit]]/Table1[[#This Row],[Annual_Revenue]]</f>
        <v>0.64497683918942927</v>
      </c>
    </row>
    <row r="489" spans="1:15" x14ac:dyDescent="0.35">
      <c r="A489" t="s">
        <v>1105</v>
      </c>
      <c r="B489" t="s">
        <v>734</v>
      </c>
      <c r="C489" t="s">
        <v>10</v>
      </c>
      <c r="D489">
        <v>2091622.92</v>
      </c>
      <c r="E489">
        <v>661</v>
      </c>
      <c r="F489">
        <v>10</v>
      </c>
      <c r="G489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489">
        <v>710591.7</v>
      </c>
      <c r="I489">
        <v>2388087.81</v>
      </c>
      <c r="J489" t="s">
        <v>42</v>
      </c>
      <c r="K489" s="5" t="s">
        <v>782</v>
      </c>
      <c r="L489" s="2">
        <f>Table1[[#This Row],[Annual_Revenue]]-Table1[[#This Row],[Total_Expenses]]</f>
        <v>1381031.22</v>
      </c>
      <c r="M489">
        <v>115180.33708824255</v>
      </c>
      <c r="N489">
        <f>Table1[[#This Row],[Total_Liabilities]]/Table1[[#This Row],[Annual_Revenue]]</f>
        <v>5.5067448337314334E-2</v>
      </c>
      <c r="O489">
        <f>Table1[[#This Row],[Net_Profit]]/Table1[[#This Row],[Annual_Revenue]]</f>
        <v>0.66026777905072875</v>
      </c>
    </row>
    <row r="490" spans="1:15" x14ac:dyDescent="0.35">
      <c r="A490" t="s">
        <v>1106</v>
      </c>
      <c r="B490" t="s">
        <v>735</v>
      </c>
      <c r="C490" t="s">
        <v>41</v>
      </c>
      <c r="D490">
        <v>1287546.31</v>
      </c>
      <c r="E490">
        <v>756</v>
      </c>
      <c r="F490">
        <v>18</v>
      </c>
      <c r="G49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90">
        <v>423767.17</v>
      </c>
      <c r="I490">
        <v>1841775.34</v>
      </c>
      <c r="J490" t="s">
        <v>64</v>
      </c>
      <c r="K490" s="5" t="s">
        <v>767</v>
      </c>
      <c r="L490" s="2">
        <f>Table1[[#This Row],[Annual_Revenue]]-Table1[[#This Row],[Total_Expenses]]</f>
        <v>863779.14000000013</v>
      </c>
      <c r="M490">
        <v>56046.296430963856</v>
      </c>
      <c r="N490">
        <f>Table1[[#This Row],[Total_Liabilities]]/Table1[[#This Row],[Annual_Revenue]]</f>
        <v>4.3529538313044333E-2</v>
      </c>
      <c r="O490">
        <f>Table1[[#This Row],[Net_Profit]]/Table1[[#This Row],[Annual_Revenue]]</f>
        <v>0.67087228885771111</v>
      </c>
    </row>
    <row r="491" spans="1:15" x14ac:dyDescent="0.35">
      <c r="A491" t="s">
        <v>1107</v>
      </c>
      <c r="B491" t="s">
        <v>736</v>
      </c>
      <c r="C491" t="s">
        <v>10</v>
      </c>
      <c r="D491">
        <v>1365821.14</v>
      </c>
      <c r="E491">
        <v>736</v>
      </c>
      <c r="F491">
        <v>13</v>
      </c>
      <c r="G49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91">
        <v>512373.71</v>
      </c>
      <c r="I491">
        <v>1631712.37</v>
      </c>
      <c r="J491" t="s">
        <v>59</v>
      </c>
      <c r="K491" s="5" t="s">
        <v>803</v>
      </c>
      <c r="L491" s="2">
        <f>Table1[[#This Row],[Annual_Revenue]]-Table1[[#This Row],[Total_Expenses]]</f>
        <v>853447.42999999993</v>
      </c>
      <c r="M491">
        <v>26176.155440232411</v>
      </c>
      <c r="N491">
        <f>Table1[[#This Row],[Total_Liabilities]]/Table1[[#This Row],[Annual_Revenue]]</f>
        <v>1.9165141520823447E-2</v>
      </c>
      <c r="O491">
        <f>Table1[[#This Row],[Net_Profit]]/Table1[[#This Row],[Annual_Revenue]]</f>
        <v>0.6248603166297455</v>
      </c>
    </row>
    <row r="492" spans="1:15" x14ac:dyDescent="0.35">
      <c r="A492" t="s">
        <v>126</v>
      </c>
      <c r="B492" t="s">
        <v>501</v>
      </c>
      <c r="C492" t="s">
        <v>44</v>
      </c>
      <c r="D492">
        <v>1937652.76</v>
      </c>
      <c r="E492">
        <v>797</v>
      </c>
      <c r="F492">
        <v>17</v>
      </c>
      <c r="G492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92">
        <v>604101.79</v>
      </c>
      <c r="I492">
        <v>1888127.06</v>
      </c>
      <c r="J492" t="s">
        <v>73</v>
      </c>
      <c r="K492" s="5" t="s">
        <v>811</v>
      </c>
      <c r="L492" s="2">
        <f>Table1[[#This Row],[Annual_Revenue]]-Table1[[#This Row],[Total_Expenses]]</f>
        <v>1333550.97</v>
      </c>
      <c r="M492">
        <v>96311.91825805245</v>
      </c>
      <c r="N492">
        <f>Table1[[#This Row],[Total_Liabilities]]/Table1[[#This Row],[Annual_Revenue]]</f>
        <v>4.9705458194714128E-2</v>
      </c>
      <c r="O492">
        <f>Table1[[#This Row],[Net_Profit]]/Table1[[#This Row],[Annual_Revenue]]</f>
        <v>0.68823010888700198</v>
      </c>
    </row>
    <row r="493" spans="1:15" x14ac:dyDescent="0.35">
      <c r="A493" t="s">
        <v>1108</v>
      </c>
      <c r="B493" t="s">
        <v>739</v>
      </c>
      <c r="C493" t="s">
        <v>36</v>
      </c>
      <c r="D493">
        <v>4431015.8899999997</v>
      </c>
      <c r="E493">
        <v>814</v>
      </c>
      <c r="F493">
        <v>10</v>
      </c>
      <c r="G493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493">
        <v>1755860.99</v>
      </c>
      <c r="I493">
        <v>6170370.4199999999</v>
      </c>
      <c r="J493" t="s">
        <v>189</v>
      </c>
      <c r="K493" s="5" t="s">
        <v>810</v>
      </c>
      <c r="L493" s="2">
        <f>Table1[[#This Row],[Annual_Revenue]]-Table1[[#This Row],[Total_Expenses]]</f>
        <v>2675154.8999999994</v>
      </c>
      <c r="M493">
        <v>423509.86533864419</v>
      </c>
      <c r="N493">
        <f>Table1[[#This Row],[Total_Liabilities]]/Table1[[#This Row],[Annual_Revenue]]</f>
        <v>9.557850295559292E-2</v>
      </c>
      <c r="O493">
        <f>Table1[[#This Row],[Net_Profit]]/Table1[[#This Row],[Annual_Revenue]]</f>
        <v>0.6037339893177408</v>
      </c>
    </row>
    <row r="494" spans="1:15" x14ac:dyDescent="0.35">
      <c r="A494" t="s">
        <v>1109</v>
      </c>
      <c r="B494" t="s">
        <v>740</v>
      </c>
      <c r="C494" t="s">
        <v>55</v>
      </c>
      <c r="D494">
        <v>3128388.5</v>
      </c>
      <c r="E494">
        <v>651</v>
      </c>
      <c r="F494">
        <v>10</v>
      </c>
      <c r="G494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494">
        <v>1056323.57</v>
      </c>
      <c r="I494">
        <v>4545058</v>
      </c>
      <c r="J494" t="s">
        <v>29</v>
      </c>
      <c r="K494" s="5" t="s">
        <v>798</v>
      </c>
      <c r="L494" s="2">
        <f>Table1[[#This Row],[Annual_Revenue]]-Table1[[#This Row],[Total_Expenses]]</f>
        <v>2072064.93</v>
      </c>
      <c r="M494">
        <v>259526.2209528799</v>
      </c>
      <c r="N494">
        <f>Table1[[#This Row],[Total_Liabilities]]/Table1[[#This Row],[Annual_Revenue]]</f>
        <v>8.2958437212283548E-2</v>
      </c>
      <c r="O494">
        <f>Table1[[#This Row],[Net_Profit]]/Table1[[#This Row],[Annual_Revenue]]</f>
        <v>0.6623425862868374</v>
      </c>
    </row>
    <row r="495" spans="1:15" x14ac:dyDescent="0.35">
      <c r="A495" t="s">
        <v>1110</v>
      </c>
      <c r="B495" t="s">
        <v>741</v>
      </c>
      <c r="C495" t="s">
        <v>33</v>
      </c>
      <c r="D495">
        <v>940249.5</v>
      </c>
      <c r="E495">
        <v>662</v>
      </c>
      <c r="F495">
        <v>8</v>
      </c>
      <c r="G495" s="4" t="str">
        <f>IF(Table1[[#This Row],[Business_Tenure]]&gt;10, "10+ Years", IF(Table1[[#This Row],[Business_Tenure]]=1, Table1[[#This Row],[Business_Tenure]]&amp;" Year",Table1[[#This Row],[Business_Tenure]]&amp;" Years"))</f>
        <v>8 Years</v>
      </c>
      <c r="H495">
        <v>355787.16</v>
      </c>
      <c r="I495">
        <v>1040373.44</v>
      </c>
      <c r="J495" t="s">
        <v>69</v>
      </c>
      <c r="K495" s="5" t="s">
        <v>781</v>
      </c>
      <c r="L495" s="2">
        <f>Table1[[#This Row],[Annual_Revenue]]-Table1[[#This Row],[Total_Expenses]]</f>
        <v>584462.34000000008</v>
      </c>
      <c r="M495">
        <v>6629.6309274180239</v>
      </c>
      <c r="N495">
        <f>Table1[[#This Row],[Total_Liabilities]]/Table1[[#This Row],[Annual_Revenue]]</f>
        <v>7.0509273628095778E-3</v>
      </c>
      <c r="O495">
        <f>Table1[[#This Row],[Net_Profit]]/Table1[[#This Row],[Annual_Revenue]]</f>
        <v>0.6216034573801954</v>
      </c>
    </row>
    <row r="496" spans="1:15" x14ac:dyDescent="0.35">
      <c r="A496" t="s">
        <v>1111</v>
      </c>
      <c r="B496" t="s">
        <v>742</v>
      </c>
      <c r="C496" t="s">
        <v>13</v>
      </c>
      <c r="D496">
        <v>4515205.6900000004</v>
      </c>
      <c r="E496">
        <v>819</v>
      </c>
      <c r="F496">
        <v>2</v>
      </c>
      <c r="G496" s="4" t="str">
        <f>IF(Table1[[#This Row],[Business_Tenure]]&gt;10, "10+ Years", IF(Table1[[#This Row],[Business_Tenure]]=1, Table1[[#This Row],[Business_Tenure]]&amp;" Year",Table1[[#This Row],[Business_Tenure]]&amp;" Years"))</f>
        <v>2 Years</v>
      </c>
      <c r="H496">
        <v>1570194.37</v>
      </c>
      <c r="I496">
        <v>3244417.38</v>
      </c>
      <c r="J496" t="s">
        <v>24</v>
      </c>
      <c r="K496" s="5" t="s">
        <v>790</v>
      </c>
      <c r="L496" s="2">
        <f>Table1[[#This Row],[Annual_Revenue]]-Table1[[#This Row],[Total_Expenses]]</f>
        <v>2945011.3200000003</v>
      </c>
      <c r="M496">
        <v>177170.84566348349</v>
      </c>
      <c r="N496">
        <f>Table1[[#This Row],[Total_Liabilities]]/Table1[[#This Row],[Annual_Revenue]]</f>
        <v>3.9238709779240086E-2</v>
      </c>
      <c r="O496">
        <f>Table1[[#This Row],[Net_Profit]]/Table1[[#This Row],[Annual_Revenue]]</f>
        <v>0.65224300335252283</v>
      </c>
    </row>
    <row r="497" spans="1:15" x14ac:dyDescent="0.35">
      <c r="A497" t="s">
        <v>160</v>
      </c>
      <c r="B497" t="s">
        <v>743</v>
      </c>
      <c r="C497" t="s">
        <v>44</v>
      </c>
      <c r="D497">
        <v>4525696.97</v>
      </c>
      <c r="E497">
        <v>704</v>
      </c>
      <c r="F497">
        <v>6</v>
      </c>
      <c r="G497" s="4" t="str">
        <f>IF(Table1[[#This Row],[Business_Tenure]]&gt;10, "10+ Years", IF(Table1[[#This Row],[Business_Tenure]]=1, Table1[[#This Row],[Business_Tenure]]&amp;" Year",Table1[[#This Row],[Business_Tenure]]&amp;" Years"))</f>
        <v>6 Years</v>
      </c>
      <c r="H497">
        <v>1418512.58</v>
      </c>
      <c r="I497">
        <v>5155705.0199999996</v>
      </c>
      <c r="J497" t="s">
        <v>104</v>
      </c>
      <c r="K497" s="5" t="s">
        <v>791</v>
      </c>
      <c r="L497" s="2">
        <f>Table1[[#This Row],[Annual_Revenue]]-Table1[[#This Row],[Total_Expenses]]</f>
        <v>3107184.3899999997</v>
      </c>
      <c r="M497">
        <v>185276.84648522051</v>
      </c>
      <c r="N497">
        <f>Table1[[#This Row],[Total_Liabilities]]/Table1[[#This Row],[Annual_Revenue]]</f>
        <v>4.0938853775095006E-2</v>
      </c>
      <c r="O497">
        <f>Table1[[#This Row],[Net_Profit]]/Table1[[#This Row],[Annual_Revenue]]</f>
        <v>0.68656483423369807</v>
      </c>
    </row>
    <row r="498" spans="1:15" x14ac:dyDescent="0.35">
      <c r="A498" t="s">
        <v>1112</v>
      </c>
      <c r="B498" t="s">
        <v>744</v>
      </c>
      <c r="C498" t="s">
        <v>41</v>
      </c>
      <c r="D498">
        <v>2616373.9900000002</v>
      </c>
      <c r="E498">
        <v>672</v>
      </c>
      <c r="F498">
        <v>16</v>
      </c>
      <c r="G498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498">
        <v>858138.23</v>
      </c>
      <c r="I498">
        <v>2356909.7999999998</v>
      </c>
      <c r="J498" t="s">
        <v>69</v>
      </c>
      <c r="K498" s="5" t="s">
        <v>781</v>
      </c>
      <c r="L498" s="2">
        <f>Table1[[#This Row],[Annual_Revenue]]-Table1[[#This Row],[Total_Expenses]]</f>
        <v>1758235.7600000002</v>
      </c>
      <c r="M498">
        <v>188745.4739069014</v>
      </c>
      <c r="N498">
        <f>Table1[[#This Row],[Total_Liabilities]]/Table1[[#This Row],[Annual_Revenue]]</f>
        <v>7.2140097183469323E-2</v>
      </c>
      <c r="O498">
        <f>Table1[[#This Row],[Net_Profit]]/Table1[[#This Row],[Annual_Revenue]]</f>
        <v>0.67201239834982462</v>
      </c>
    </row>
    <row r="499" spans="1:15" x14ac:dyDescent="0.35">
      <c r="A499" t="s">
        <v>720</v>
      </c>
      <c r="B499" t="s">
        <v>745</v>
      </c>
      <c r="C499" t="s">
        <v>55</v>
      </c>
      <c r="D499">
        <v>2026395.41</v>
      </c>
      <c r="E499">
        <v>661</v>
      </c>
      <c r="F499">
        <v>10</v>
      </c>
      <c r="G499" s="4" t="str">
        <f>IF(Table1[[#This Row],[Business_Tenure]]&gt;10, "10+ Years", IF(Table1[[#This Row],[Business_Tenure]]=1, Table1[[#This Row],[Business_Tenure]]&amp;" Year",Table1[[#This Row],[Business_Tenure]]&amp;" Years"))</f>
        <v>10 Years</v>
      </c>
      <c r="H499">
        <v>730087.08</v>
      </c>
      <c r="I499">
        <v>1970163.02</v>
      </c>
      <c r="J499" t="s">
        <v>21</v>
      </c>
      <c r="K499" s="5" t="s">
        <v>774</v>
      </c>
      <c r="L499" s="2">
        <f>Table1[[#This Row],[Annual_Revenue]]-Table1[[#This Row],[Total_Expenses]]</f>
        <v>1296308.33</v>
      </c>
      <c r="M499">
        <v>105139.60555369998</v>
      </c>
      <c r="N499">
        <f>Table1[[#This Row],[Total_Liabilities]]/Table1[[#This Row],[Annual_Revenue]]</f>
        <v>5.1885039333808981E-2</v>
      </c>
      <c r="O499">
        <f>Table1[[#This Row],[Net_Profit]]/Table1[[#This Row],[Annual_Revenue]]</f>
        <v>0.63971144210201314</v>
      </c>
    </row>
    <row r="500" spans="1:15" x14ac:dyDescent="0.35">
      <c r="A500" t="s">
        <v>1113</v>
      </c>
      <c r="B500" t="s">
        <v>746</v>
      </c>
      <c r="C500" t="s">
        <v>41</v>
      </c>
      <c r="D500">
        <v>2262898.34</v>
      </c>
      <c r="E500">
        <v>663</v>
      </c>
      <c r="F500">
        <v>20</v>
      </c>
      <c r="G500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500">
        <v>717169.17</v>
      </c>
      <c r="I500">
        <v>2979228.92</v>
      </c>
      <c r="J500" t="s">
        <v>50</v>
      </c>
      <c r="K500" s="5" t="s">
        <v>807</v>
      </c>
      <c r="L500" s="2">
        <f>Table1[[#This Row],[Annual_Revenue]]-Table1[[#This Row],[Total_Expenses]]</f>
        <v>1545729.17</v>
      </c>
      <c r="M500">
        <v>56725.901346184954</v>
      </c>
      <c r="N500">
        <f>Table1[[#This Row],[Total_Liabilities]]/Table1[[#This Row],[Annual_Revenue]]</f>
        <v>2.5067808104090507E-2</v>
      </c>
      <c r="O500">
        <f>Table1[[#This Row],[Net_Profit]]/Table1[[#This Row],[Annual_Revenue]]</f>
        <v>0.68307494980088235</v>
      </c>
    </row>
    <row r="501" spans="1:15" x14ac:dyDescent="0.35">
      <c r="A501" t="s">
        <v>1114</v>
      </c>
      <c r="B501" t="s">
        <v>747</v>
      </c>
      <c r="C501" t="s">
        <v>20</v>
      </c>
      <c r="D501">
        <v>4654685.9000000004</v>
      </c>
      <c r="E501">
        <v>850</v>
      </c>
      <c r="F501">
        <v>11</v>
      </c>
      <c r="G501" s="4" t="str">
        <f>IF(Table1[[#This Row],[Business_Tenure]]&gt;10, "10+ Years", IF(Table1[[#This Row],[Business_Tenure]]=1, Table1[[#This Row],[Business_Tenure]]&amp;" Year",Table1[[#This Row],[Business_Tenure]]&amp;" Years"))</f>
        <v>10+ Years</v>
      </c>
      <c r="H501">
        <v>1621536.93</v>
      </c>
      <c r="I501">
        <v>5379914.1299999999</v>
      </c>
      <c r="J501" t="s">
        <v>48</v>
      </c>
      <c r="K501" s="5" t="s">
        <v>796</v>
      </c>
      <c r="L501" s="2">
        <f>Table1[[#This Row],[Annual_Revenue]]-Table1[[#This Row],[Total_Expenses]]</f>
        <v>3033148.9700000007</v>
      </c>
      <c r="M501">
        <v>347211.77718475356</v>
      </c>
      <c r="N501">
        <f>Table1[[#This Row],[Total_Liabilities]]/Table1[[#This Row],[Annual_Revenue]]</f>
        <v>7.4594029467112605E-2</v>
      </c>
      <c r="O501">
        <f>Table1[[#This Row],[Net_Profit]]/Table1[[#This Row],[Annual_Revenue]]</f>
        <v>0.65163343674811669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Aishwarya Kadu</cp:lastModifiedBy>
  <dcterms:created xsi:type="dcterms:W3CDTF">2025-04-06T01:10:23Z</dcterms:created>
  <dcterms:modified xsi:type="dcterms:W3CDTF">2025-04-13T06:24:41Z</dcterms:modified>
</cp:coreProperties>
</file>