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Data Science Course\Finance Project\YouTube bank loan\"/>
    </mc:Choice>
  </mc:AlternateContent>
  <xr:revisionPtr revIDLastSave="0" documentId="13_ncr:1_{0E342148-6915-470A-B981-094535FC5E5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an 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</calcChain>
</file>

<file path=xl/sharedStrings.xml><?xml version="1.0" encoding="utf-8"?>
<sst xmlns="http://schemas.openxmlformats.org/spreadsheetml/2006/main" count="2524" uniqueCount="1036">
  <si>
    <t>Loan_ID</t>
  </si>
  <si>
    <t>Client_ID</t>
  </si>
  <si>
    <t>Loan_Amount_Disbursed</t>
  </si>
  <si>
    <t>Loan_Type</t>
  </si>
  <si>
    <t>Credit_Score</t>
  </si>
  <si>
    <t>Loan_Issue_Date</t>
  </si>
  <si>
    <t>Loan_Status</t>
  </si>
  <si>
    <t>Interest_Rate</t>
  </si>
  <si>
    <t>Maturity_Date</t>
  </si>
  <si>
    <t>Monthly_Installment_Amount</t>
  </si>
  <si>
    <t>Total_Loan_Repayment_Amount</t>
  </si>
  <si>
    <t>Funding_Rate</t>
  </si>
  <si>
    <t>Funding_Cost</t>
  </si>
  <si>
    <t>Expected_Default_Rate</t>
  </si>
  <si>
    <t>Loan_Loss_Provision</t>
  </si>
  <si>
    <t>C0348</t>
  </si>
  <si>
    <t>Equipment Loan</t>
  </si>
  <si>
    <t>Active</t>
  </si>
  <si>
    <t>Term Loan</t>
  </si>
  <si>
    <t>C0191</t>
  </si>
  <si>
    <t>Invoice Financing</t>
  </si>
  <si>
    <t>Defaulted</t>
  </si>
  <si>
    <t>C0286</t>
  </si>
  <si>
    <t>C0360</t>
  </si>
  <si>
    <t>Line of Credit</t>
  </si>
  <si>
    <t>C0439</t>
  </si>
  <si>
    <t>Closed</t>
  </si>
  <si>
    <t>C0284</t>
  </si>
  <si>
    <t>Commercial Real Estate Loan</t>
  </si>
  <si>
    <t>Merchant Cash Advance</t>
  </si>
  <si>
    <t>C0391</t>
  </si>
  <si>
    <t>C0038</t>
  </si>
  <si>
    <t>C0090</t>
  </si>
  <si>
    <t>C0363</t>
  </si>
  <si>
    <t>C0398</t>
  </si>
  <si>
    <t>C0457</t>
  </si>
  <si>
    <t>C0326</t>
  </si>
  <si>
    <t>C0461</t>
  </si>
  <si>
    <t>C0077</t>
  </si>
  <si>
    <t>C0331</t>
  </si>
  <si>
    <t>C0098</t>
  </si>
  <si>
    <t>C0480</t>
  </si>
  <si>
    <t>C0385</t>
  </si>
  <si>
    <t>C0359</t>
  </si>
  <si>
    <t>C0060</t>
  </si>
  <si>
    <t>C0372</t>
  </si>
  <si>
    <t>C0145</t>
  </si>
  <si>
    <t>C0227</t>
  </si>
  <si>
    <t>C0264</t>
  </si>
  <si>
    <t>C0116</t>
  </si>
  <si>
    <t>C0365</t>
  </si>
  <si>
    <t>C0171</t>
  </si>
  <si>
    <t>C0491</t>
  </si>
  <si>
    <t>C0279</t>
  </si>
  <si>
    <t>C0096</t>
  </si>
  <si>
    <t>C0102</t>
  </si>
  <si>
    <t>C0340</t>
  </si>
  <si>
    <t>C0208</t>
  </si>
  <si>
    <t>C0465</t>
  </si>
  <si>
    <t>C0301</t>
  </si>
  <si>
    <t>C0036</t>
  </si>
  <si>
    <t>C0496</t>
  </si>
  <si>
    <t>C0014</t>
  </si>
  <si>
    <t>C0288</t>
  </si>
  <si>
    <t>C0044</t>
  </si>
  <si>
    <t>C0109</t>
  </si>
  <si>
    <t>C0413</t>
  </si>
  <si>
    <t>C0163</t>
  </si>
  <si>
    <t>C0002</t>
  </si>
  <si>
    <t>C0389</t>
  </si>
  <si>
    <t>C0148</t>
  </si>
  <si>
    <t>C0114</t>
  </si>
  <si>
    <t>C0451</t>
  </si>
  <si>
    <t>C0266</t>
  </si>
  <si>
    <t>C0168</t>
  </si>
  <si>
    <t>C0290</t>
  </si>
  <si>
    <t>C0388</t>
  </si>
  <si>
    <t>C0127</t>
  </si>
  <si>
    <t>C0071</t>
  </si>
  <si>
    <t>C0472</t>
  </si>
  <si>
    <t>C0113</t>
  </si>
  <si>
    <t>C0226</t>
  </si>
  <si>
    <t>C0475</t>
  </si>
  <si>
    <t>C0354</t>
  </si>
  <si>
    <t>C0015</t>
  </si>
  <si>
    <t>C0436</t>
  </si>
  <si>
    <t>C0231</t>
  </si>
  <si>
    <t>C0003</t>
  </si>
  <si>
    <t>C0039</t>
  </si>
  <si>
    <t>C0189</t>
  </si>
  <si>
    <t>C0121</t>
  </si>
  <si>
    <t>C0434</t>
  </si>
  <si>
    <t>C0140</t>
  </si>
  <si>
    <t>C0446</t>
  </si>
  <si>
    <t>C0197</t>
  </si>
  <si>
    <t>C0020</t>
  </si>
  <si>
    <t>C0437</t>
  </si>
  <si>
    <t>C0415</t>
  </si>
  <si>
    <t>C0412</t>
  </si>
  <si>
    <t>C0006</t>
  </si>
  <si>
    <t>C0125</t>
  </si>
  <si>
    <t>C0097</t>
  </si>
  <si>
    <t>C0428</t>
  </si>
  <si>
    <t>C0402</t>
  </si>
  <si>
    <t>C0353</t>
  </si>
  <si>
    <t>C0410</t>
  </si>
  <si>
    <t>C0270</t>
  </si>
  <si>
    <t>C0193</t>
  </si>
  <si>
    <t>C0246</t>
  </si>
  <si>
    <t>C0283</t>
  </si>
  <si>
    <t>C0342</t>
  </si>
  <si>
    <t>C0441</t>
  </si>
  <si>
    <t>C0062</t>
  </si>
  <si>
    <t>C0128</t>
  </si>
  <si>
    <t>C0086</t>
  </si>
  <si>
    <t>C0153</t>
  </si>
  <si>
    <t>C0010</t>
  </si>
  <si>
    <t>C0187</t>
  </si>
  <si>
    <t>C0110</t>
  </si>
  <si>
    <t>C0481</t>
  </si>
  <si>
    <t>C0386</t>
  </si>
  <si>
    <t>C0188</t>
  </si>
  <si>
    <t>C0382</t>
  </si>
  <si>
    <t>C0055</t>
  </si>
  <si>
    <t>C0160</t>
  </si>
  <si>
    <t>C0099</t>
  </si>
  <si>
    <t>C0118</t>
  </si>
  <si>
    <t>C0202</t>
  </si>
  <si>
    <t>C0048</t>
  </si>
  <si>
    <t>C0063</t>
  </si>
  <si>
    <t>C0384</t>
  </si>
  <si>
    <t>C0479</t>
  </si>
  <si>
    <t>C0212</t>
  </si>
  <si>
    <t>C0267</t>
  </si>
  <si>
    <t>C0435</t>
  </si>
  <si>
    <t>C0362</t>
  </si>
  <si>
    <t>C0454</t>
  </si>
  <si>
    <t>C0033</t>
  </si>
  <si>
    <t>C0156</t>
  </si>
  <si>
    <t>C0068</t>
  </si>
  <si>
    <t>C0028</t>
  </si>
  <si>
    <t>C0162</t>
  </si>
  <si>
    <t>C0444</t>
  </si>
  <si>
    <t>C0037</t>
  </si>
  <si>
    <t>C0094</t>
  </si>
  <si>
    <t>C0105</t>
  </si>
  <si>
    <t>C0018</t>
  </si>
  <si>
    <t>C0263</t>
  </si>
  <si>
    <t>C0051</t>
  </si>
  <si>
    <t>C0417</t>
  </si>
  <si>
    <t>C0272</t>
  </si>
  <si>
    <t>C0130</t>
  </si>
  <si>
    <t>C0100</t>
  </si>
  <si>
    <t>C0459</t>
  </si>
  <si>
    <t>C0449</t>
  </si>
  <si>
    <t>C0111</t>
  </si>
  <si>
    <t>C0146</t>
  </si>
  <si>
    <t>C0321</t>
  </si>
  <si>
    <t>C0022</t>
  </si>
  <si>
    <t>C0104</t>
  </si>
  <si>
    <t>C0325</t>
  </si>
  <si>
    <t>C0460</t>
  </si>
  <si>
    <t>C0312</t>
  </si>
  <si>
    <t>C0295</t>
  </si>
  <si>
    <t>C0374</t>
  </si>
  <si>
    <t>C0255</t>
  </si>
  <si>
    <t>C0484</t>
  </si>
  <si>
    <t>C0407</t>
  </si>
  <si>
    <t>C0352</t>
  </si>
  <si>
    <t>C0249</t>
  </si>
  <si>
    <t>C0275</t>
  </si>
  <si>
    <t>C0378</t>
  </si>
  <si>
    <t>C0023</t>
  </si>
  <si>
    <t>C0308</t>
  </si>
  <si>
    <t>C0455</t>
  </si>
  <si>
    <t>C0152</t>
  </si>
  <si>
    <t>C0478</t>
  </si>
  <si>
    <t>C0228</t>
  </si>
  <si>
    <t>C0004</t>
  </si>
  <si>
    <t>C0462</t>
  </si>
  <si>
    <t>C0375</t>
  </si>
  <si>
    <t>C0230</t>
  </si>
  <si>
    <t>C0422</t>
  </si>
  <si>
    <t>C0074</t>
  </si>
  <si>
    <t>C0424</t>
  </si>
  <si>
    <t>C0370</t>
  </si>
  <si>
    <t>C0271</t>
  </si>
  <si>
    <t>C0334</t>
  </si>
  <si>
    <t>C0143</t>
  </si>
  <si>
    <t>C0032</t>
  </si>
  <si>
    <t>C0349</t>
  </si>
  <si>
    <t>C0066</t>
  </si>
  <si>
    <t>C0265</t>
  </si>
  <si>
    <t>C0322</t>
  </si>
  <si>
    <t>C0448</t>
  </si>
  <si>
    <t>C0210</t>
  </si>
  <si>
    <t>C0244</t>
  </si>
  <si>
    <t>C0017</t>
  </si>
  <si>
    <t>C0337</t>
  </si>
  <si>
    <t>C0175</t>
  </si>
  <si>
    <t>C0397</t>
  </si>
  <si>
    <t>C0119</t>
  </si>
  <si>
    <t>C0292</t>
  </si>
  <si>
    <t>C0392</t>
  </si>
  <si>
    <t>C0209</t>
  </si>
  <si>
    <t>C0341</t>
  </si>
  <si>
    <t>C0251</t>
  </si>
  <si>
    <t>C0057</t>
  </si>
  <si>
    <t>C0065</t>
  </si>
  <si>
    <t>C0167</t>
  </si>
  <si>
    <t>C0085</t>
  </si>
  <si>
    <t>C0232</t>
  </si>
  <si>
    <t>C0083</t>
  </si>
  <si>
    <t>C0064</t>
  </si>
  <si>
    <t>C0333</t>
  </si>
  <si>
    <t>C0343</t>
  </si>
  <si>
    <t>C0035</t>
  </si>
  <si>
    <t>C0498</t>
  </si>
  <si>
    <t>C0154</t>
  </si>
  <si>
    <t>C0218</t>
  </si>
  <si>
    <t>C0433</t>
  </si>
  <si>
    <t>C0485</t>
  </si>
  <si>
    <t>C0144</t>
  </si>
  <si>
    <t>C0302</t>
  </si>
  <si>
    <t>L0001</t>
  </si>
  <si>
    <t>L0002</t>
  </si>
  <si>
    <t>L0003</t>
  </si>
  <si>
    <t>L0004</t>
  </si>
  <si>
    <t>L0005</t>
  </si>
  <si>
    <t>L0006</t>
  </si>
  <si>
    <t>L0007</t>
  </si>
  <si>
    <t>L0008</t>
  </si>
  <si>
    <t>L0009</t>
  </si>
  <si>
    <t>L0010</t>
  </si>
  <si>
    <t>L0011</t>
  </si>
  <si>
    <t>L0012</t>
  </si>
  <si>
    <t>L0013</t>
  </si>
  <si>
    <t>L0014</t>
  </si>
  <si>
    <t>L0015</t>
  </si>
  <si>
    <t>L0016</t>
  </si>
  <si>
    <t>L0017</t>
  </si>
  <si>
    <t>L0018</t>
  </si>
  <si>
    <t>L0019</t>
  </si>
  <si>
    <t>L0020</t>
  </si>
  <si>
    <t>L0021</t>
  </si>
  <si>
    <t>L0022</t>
  </si>
  <si>
    <t>L0023</t>
  </si>
  <si>
    <t>L0024</t>
  </si>
  <si>
    <t>L0025</t>
  </si>
  <si>
    <t>L0026</t>
  </si>
  <si>
    <t>L0027</t>
  </si>
  <si>
    <t>L0028</t>
  </si>
  <si>
    <t>L0029</t>
  </si>
  <si>
    <t>L0030</t>
  </si>
  <si>
    <t>L0031</t>
  </si>
  <si>
    <t>L0032</t>
  </si>
  <si>
    <t>L0033</t>
  </si>
  <si>
    <t>L0034</t>
  </si>
  <si>
    <t>L0035</t>
  </si>
  <si>
    <t>L0036</t>
  </si>
  <si>
    <t>L0037</t>
  </si>
  <si>
    <t>L0038</t>
  </si>
  <si>
    <t>L0039</t>
  </si>
  <si>
    <t>L0040</t>
  </si>
  <si>
    <t>L0041</t>
  </si>
  <si>
    <t>L0042</t>
  </si>
  <si>
    <t>L0043</t>
  </si>
  <si>
    <t>L0044</t>
  </si>
  <si>
    <t>L0045</t>
  </si>
  <si>
    <t>L0046</t>
  </si>
  <si>
    <t>L0047</t>
  </si>
  <si>
    <t>L0048</t>
  </si>
  <si>
    <t>L0049</t>
  </si>
  <si>
    <t>L0050</t>
  </si>
  <si>
    <t>L0051</t>
  </si>
  <si>
    <t>L0052</t>
  </si>
  <si>
    <t>L0053</t>
  </si>
  <si>
    <t>L0054</t>
  </si>
  <si>
    <t>L0055</t>
  </si>
  <si>
    <t>L0056</t>
  </si>
  <si>
    <t>L0057</t>
  </si>
  <si>
    <t>L0058</t>
  </si>
  <si>
    <t>L0059</t>
  </si>
  <si>
    <t>L0060</t>
  </si>
  <si>
    <t>L0061</t>
  </si>
  <si>
    <t>L0062</t>
  </si>
  <si>
    <t>L0063</t>
  </si>
  <si>
    <t>L0064</t>
  </si>
  <si>
    <t>L0065</t>
  </si>
  <si>
    <t>L0066</t>
  </si>
  <si>
    <t>L0067</t>
  </si>
  <si>
    <t>L0068</t>
  </si>
  <si>
    <t>L0069</t>
  </si>
  <si>
    <t>L0070</t>
  </si>
  <si>
    <t>L0071</t>
  </si>
  <si>
    <t>L0072</t>
  </si>
  <si>
    <t>L0073</t>
  </si>
  <si>
    <t>L0074</t>
  </si>
  <si>
    <t>L0075</t>
  </si>
  <si>
    <t>L0076</t>
  </si>
  <si>
    <t>L0077</t>
  </si>
  <si>
    <t>L0078</t>
  </si>
  <si>
    <t>L0079</t>
  </si>
  <si>
    <t>L0080</t>
  </si>
  <si>
    <t>L0081</t>
  </si>
  <si>
    <t>L0082</t>
  </si>
  <si>
    <t>L0083</t>
  </si>
  <si>
    <t>L0084</t>
  </si>
  <si>
    <t>L0085</t>
  </si>
  <si>
    <t>L0086</t>
  </si>
  <si>
    <t>L0087</t>
  </si>
  <si>
    <t>L0088</t>
  </si>
  <si>
    <t>L0089</t>
  </si>
  <si>
    <t>L0090</t>
  </si>
  <si>
    <t>L0091</t>
  </si>
  <si>
    <t>L0092</t>
  </si>
  <si>
    <t>L0093</t>
  </si>
  <si>
    <t>L0094</t>
  </si>
  <si>
    <t>L0095</t>
  </si>
  <si>
    <t>L0096</t>
  </si>
  <si>
    <t>L0097</t>
  </si>
  <si>
    <t>L0098</t>
  </si>
  <si>
    <t>L0099</t>
  </si>
  <si>
    <t>L0100</t>
  </si>
  <si>
    <t>L0101</t>
  </si>
  <si>
    <t>L0102</t>
  </si>
  <si>
    <t>L0103</t>
  </si>
  <si>
    <t>L0104</t>
  </si>
  <si>
    <t>L0105</t>
  </si>
  <si>
    <t>L0106</t>
  </si>
  <si>
    <t>L0107</t>
  </si>
  <si>
    <t>L0108</t>
  </si>
  <si>
    <t>L0109</t>
  </si>
  <si>
    <t>L0110</t>
  </si>
  <si>
    <t>L0111</t>
  </si>
  <si>
    <t>L0112</t>
  </si>
  <si>
    <t>L0113</t>
  </si>
  <si>
    <t>L0114</t>
  </si>
  <si>
    <t>L0115</t>
  </si>
  <si>
    <t>L0116</t>
  </si>
  <si>
    <t>L0117</t>
  </si>
  <si>
    <t>L0118</t>
  </si>
  <si>
    <t>L0119</t>
  </si>
  <si>
    <t>L0120</t>
  </si>
  <si>
    <t>L0121</t>
  </si>
  <si>
    <t>L0122</t>
  </si>
  <si>
    <t>L0123</t>
  </si>
  <si>
    <t>L0124</t>
  </si>
  <si>
    <t>L0125</t>
  </si>
  <si>
    <t>L0126</t>
  </si>
  <si>
    <t>L0127</t>
  </si>
  <si>
    <t>L0128</t>
  </si>
  <si>
    <t>L0129</t>
  </si>
  <si>
    <t>L0130</t>
  </si>
  <si>
    <t>L0131</t>
  </si>
  <si>
    <t>L0132</t>
  </si>
  <si>
    <t>L0133</t>
  </si>
  <si>
    <t>L0134</t>
  </si>
  <si>
    <t>L0135</t>
  </si>
  <si>
    <t>L0136</t>
  </si>
  <si>
    <t>L0137</t>
  </si>
  <si>
    <t>L0138</t>
  </si>
  <si>
    <t>L0139</t>
  </si>
  <si>
    <t>L0140</t>
  </si>
  <si>
    <t>L0141</t>
  </si>
  <si>
    <t>L0142</t>
  </si>
  <si>
    <t>L0143</t>
  </si>
  <si>
    <t>L0144</t>
  </si>
  <si>
    <t>L0145</t>
  </si>
  <si>
    <t>L0146</t>
  </si>
  <si>
    <t>L0147</t>
  </si>
  <si>
    <t>L0148</t>
  </si>
  <si>
    <t>L0149</t>
  </si>
  <si>
    <t>L0150</t>
  </si>
  <si>
    <t>L0151</t>
  </si>
  <si>
    <t>L0152</t>
  </si>
  <si>
    <t>L0153</t>
  </si>
  <si>
    <t>L0154</t>
  </si>
  <si>
    <t>L0155</t>
  </si>
  <si>
    <t>L0156</t>
  </si>
  <si>
    <t>L0157</t>
  </si>
  <si>
    <t>L0158</t>
  </si>
  <si>
    <t>L0159</t>
  </si>
  <si>
    <t>L0160</t>
  </si>
  <si>
    <t>L0161</t>
  </si>
  <si>
    <t>L0162</t>
  </si>
  <si>
    <t>L0163</t>
  </si>
  <si>
    <t>L0164</t>
  </si>
  <si>
    <t>L0165</t>
  </si>
  <si>
    <t>L0166</t>
  </si>
  <si>
    <t>L0167</t>
  </si>
  <si>
    <t>L0168</t>
  </si>
  <si>
    <t>L0169</t>
  </si>
  <si>
    <t>L0170</t>
  </si>
  <si>
    <t>L0171</t>
  </si>
  <si>
    <t>L0172</t>
  </si>
  <si>
    <t>L0173</t>
  </si>
  <si>
    <t>L0174</t>
  </si>
  <si>
    <t>L0175</t>
  </si>
  <si>
    <t>L0176</t>
  </si>
  <si>
    <t>L0177</t>
  </si>
  <si>
    <t>L0178</t>
  </si>
  <si>
    <t>L0179</t>
  </si>
  <si>
    <t>L0180</t>
  </si>
  <si>
    <t>L0181</t>
  </si>
  <si>
    <t>L0182</t>
  </si>
  <si>
    <t>L0183</t>
  </si>
  <si>
    <t>L0184</t>
  </si>
  <si>
    <t>L0185</t>
  </si>
  <si>
    <t>L0186</t>
  </si>
  <si>
    <t>L0187</t>
  </si>
  <si>
    <t>L0188</t>
  </si>
  <si>
    <t>L0189</t>
  </si>
  <si>
    <t>L0190</t>
  </si>
  <si>
    <t>L0191</t>
  </si>
  <si>
    <t>L0192</t>
  </si>
  <si>
    <t>L0193</t>
  </si>
  <si>
    <t>L0194</t>
  </si>
  <si>
    <t>L0195</t>
  </si>
  <si>
    <t>L0196</t>
  </si>
  <si>
    <t>L0197</t>
  </si>
  <si>
    <t>L0198</t>
  </si>
  <si>
    <t>L0199</t>
  </si>
  <si>
    <t>L0200</t>
  </si>
  <si>
    <t>L0201</t>
  </si>
  <si>
    <t>L0202</t>
  </si>
  <si>
    <t>L0203</t>
  </si>
  <si>
    <t>L0204</t>
  </si>
  <si>
    <t>L0205</t>
  </si>
  <si>
    <t>L0206</t>
  </si>
  <si>
    <t>L0207</t>
  </si>
  <si>
    <t>L0208</t>
  </si>
  <si>
    <t>L0209</t>
  </si>
  <si>
    <t>L0210</t>
  </si>
  <si>
    <t>L0211</t>
  </si>
  <si>
    <t>L0212</t>
  </si>
  <si>
    <t>L0213</t>
  </si>
  <si>
    <t>L0214</t>
  </si>
  <si>
    <t>L0215</t>
  </si>
  <si>
    <t>L0216</t>
  </si>
  <si>
    <t>L0217</t>
  </si>
  <si>
    <t>L0218</t>
  </si>
  <si>
    <t>L0219</t>
  </si>
  <si>
    <t>L0220</t>
  </si>
  <si>
    <t>L0221</t>
  </si>
  <si>
    <t>L0222</t>
  </si>
  <si>
    <t>L0223</t>
  </si>
  <si>
    <t>L0224</t>
  </si>
  <si>
    <t>L0225</t>
  </si>
  <si>
    <t>L0226</t>
  </si>
  <si>
    <t>L0227</t>
  </si>
  <si>
    <t>L0228</t>
  </si>
  <si>
    <t>L0229</t>
  </si>
  <si>
    <t>L0230</t>
  </si>
  <si>
    <t>L0231</t>
  </si>
  <si>
    <t>L0232</t>
  </si>
  <si>
    <t>L0233</t>
  </si>
  <si>
    <t>L0234</t>
  </si>
  <si>
    <t>L0235</t>
  </si>
  <si>
    <t>L0236</t>
  </si>
  <si>
    <t>L0237</t>
  </si>
  <si>
    <t>L0238</t>
  </si>
  <si>
    <t>L0239</t>
  </si>
  <si>
    <t>L0240</t>
  </si>
  <si>
    <t>L0241</t>
  </si>
  <si>
    <t>L0242</t>
  </si>
  <si>
    <t>L0243</t>
  </si>
  <si>
    <t>L0244</t>
  </si>
  <si>
    <t>L0245</t>
  </si>
  <si>
    <t>L0246</t>
  </si>
  <si>
    <t>L0247</t>
  </si>
  <si>
    <t>L0248</t>
  </si>
  <si>
    <t>L0249</t>
  </si>
  <si>
    <t>L0250</t>
  </si>
  <si>
    <t>L0251</t>
  </si>
  <si>
    <t>L0252</t>
  </si>
  <si>
    <t>L0253</t>
  </si>
  <si>
    <t>L0254</t>
  </si>
  <si>
    <t>L0255</t>
  </si>
  <si>
    <t>L0256</t>
  </si>
  <si>
    <t>L0257</t>
  </si>
  <si>
    <t>L0258</t>
  </si>
  <si>
    <t>L0259</t>
  </si>
  <si>
    <t>L0260</t>
  </si>
  <si>
    <t>L0261</t>
  </si>
  <si>
    <t>L0262</t>
  </si>
  <si>
    <t>L0263</t>
  </si>
  <si>
    <t>L0264</t>
  </si>
  <si>
    <t>L0265</t>
  </si>
  <si>
    <t>L0266</t>
  </si>
  <si>
    <t>L0267</t>
  </si>
  <si>
    <t>L0268</t>
  </si>
  <si>
    <t>L0269</t>
  </si>
  <si>
    <t>L0270</t>
  </si>
  <si>
    <t>L0271</t>
  </si>
  <si>
    <t>L0272</t>
  </si>
  <si>
    <t>L0273</t>
  </si>
  <si>
    <t>L0274</t>
  </si>
  <si>
    <t>L0275</t>
  </si>
  <si>
    <t>L0276</t>
  </si>
  <si>
    <t>L0277</t>
  </si>
  <si>
    <t>L0278</t>
  </si>
  <si>
    <t>L0279</t>
  </si>
  <si>
    <t>L0280</t>
  </si>
  <si>
    <t>L0281</t>
  </si>
  <si>
    <t>L0282</t>
  </si>
  <si>
    <t>L0283</t>
  </si>
  <si>
    <t>L0284</t>
  </si>
  <si>
    <t>L0285</t>
  </si>
  <si>
    <t>L0286</t>
  </si>
  <si>
    <t>L0287</t>
  </si>
  <si>
    <t>L0288</t>
  </si>
  <si>
    <t>L0289</t>
  </si>
  <si>
    <t>L0290</t>
  </si>
  <si>
    <t>L0291</t>
  </si>
  <si>
    <t>L0292</t>
  </si>
  <si>
    <t>L0293</t>
  </si>
  <si>
    <t>L0294</t>
  </si>
  <si>
    <t>L0295</t>
  </si>
  <si>
    <t>L0296</t>
  </si>
  <si>
    <t>L0297</t>
  </si>
  <si>
    <t>L0298</t>
  </si>
  <si>
    <t>L0299</t>
  </si>
  <si>
    <t>L0300</t>
  </si>
  <si>
    <t>L0301</t>
  </si>
  <si>
    <t>L0302</t>
  </si>
  <si>
    <t>L0303</t>
  </si>
  <si>
    <t>L0304</t>
  </si>
  <si>
    <t>L0305</t>
  </si>
  <si>
    <t>L0306</t>
  </si>
  <si>
    <t>L0307</t>
  </si>
  <si>
    <t>L0308</t>
  </si>
  <si>
    <t>L0309</t>
  </si>
  <si>
    <t>L0310</t>
  </si>
  <si>
    <t>L0311</t>
  </si>
  <si>
    <t>L0312</t>
  </si>
  <si>
    <t>L0313</t>
  </si>
  <si>
    <t>L0314</t>
  </si>
  <si>
    <t>L0315</t>
  </si>
  <si>
    <t>L0316</t>
  </si>
  <si>
    <t>L0317</t>
  </si>
  <si>
    <t>L0318</t>
  </si>
  <si>
    <t>L0319</t>
  </si>
  <si>
    <t>L0320</t>
  </si>
  <si>
    <t>L0321</t>
  </si>
  <si>
    <t>L0322</t>
  </si>
  <si>
    <t>L0323</t>
  </si>
  <si>
    <t>L0324</t>
  </si>
  <si>
    <t>L0325</t>
  </si>
  <si>
    <t>L0326</t>
  </si>
  <si>
    <t>L0327</t>
  </si>
  <si>
    <t>L0328</t>
  </si>
  <si>
    <t>L0329</t>
  </si>
  <si>
    <t>L0330</t>
  </si>
  <si>
    <t>L0331</t>
  </si>
  <si>
    <t>L0332</t>
  </si>
  <si>
    <t>L0333</t>
  </si>
  <si>
    <t>L0334</t>
  </si>
  <si>
    <t>L0335</t>
  </si>
  <si>
    <t>L0336</t>
  </si>
  <si>
    <t>L0337</t>
  </si>
  <si>
    <t>L0338</t>
  </si>
  <si>
    <t>L0339</t>
  </si>
  <si>
    <t>L0340</t>
  </si>
  <si>
    <t>L0341</t>
  </si>
  <si>
    <t>L0342</t>
  </si>
  <si>
    <t>L0343</t>
  </si>
  <si>
    <t>L0344</t>
  </si>
  <si>
    <t>L0345</t>
  </si>
  <si>
    <t>L0346</t>
  </si>
  <si>
    <t>L0347</t>
  </si>
  <si>
    <t>L0348</t>
  </si>
  <si>
    <t>L0349</t>
  </si>
  <si>
    <t>L0350</t>
  </si>
  <si>
    <t>L0351</t>
  </si>
  <si>
    <t>L0352</t>
  </si>
  <si>
    <t>L0353</t>
  </si>
  <si>
    <t>L0354</t>
  </si>
  <si>
    <t>L0355</t>
  </si>
  <si>
    <t>L0356</t>
  </si>
  <si>
    <t>L0357</t>
  </si>
  <si>
    <t>L0358</t>
  </si>
  <si>
    <t>L0359</t>
  </si>
  <si>
    <t>L0360</t>
  </si>
  <si>
    <t>L0361</t>
  </si>
  <si>
    <t>L0362</t>
  </si>
  <si>
    <t>L0363</t>
  </si>
  <si>
    <t>L0364</t>
  </si>
  <si>
    <t>L0365</t>
  </si>
  <si>
    <t>L0366</t>
  </si>
  <si>
    <t>L0367</t>
  </si>
  <si>
    <t>L0368</t>
  </si>
  <si>
    <t>L0369</t>
  </si>
  <si>
    <t>L0370</t>
  </si>
  <si>
    <t>L0371</t>
  </si>
  <si>
    <t>L0372</t>
  </si>
  <si>
    <t>L0373</t>
  </si>
  <si>
    <t>L0374</t>
  </si>
  <si>
    <t>L0375</t>
  </si>
  <si>
    <t>L0376</t>
  </si>
  <si>
    <t>L0377</t>
  </si>
  <si>
    <t>L0378</t>
  </si>
  <si>
    <t>L0379</t>
  </si>
  <si>
    <t>L0380</t>
  </si>
  <si>
    <t>L0381</t>
  </si>
  <si>
    <t>L0382</t>
  </si>
  <si>
    <t>L0383</t>
  </si>
  <si>
    <t>L0384</t>
  </si>
  <si>
    <t>L0385</t>
  </si>
  <si>
    <t>L0386</t>
  </si>
  <si>
    <t>L0387</t>
  </si>
  <si>
    <t>L0388</t>
  </si>
  <si>
    <t>L0389</t>
  </si>
  <si>
    <t>L0390</t>
  </si>
  <si>
    <t>L0391</t>
  </si>
  <si>
    <t>L0392</t>
  </si>
  <si>
    <t>L0393</t>
  </si>
  <si>
    <t>L0394</t>
  </si>
  <si>
    <t>L0395</t>
  </si>
  <si>
    <t>L0396</t>
  </si>
  <si>
    <t>L0397</t>
  </si>
  <si>
    <t>L0398</t>
  </si>
  <si>
    <t>L0399</t>
  </si>
  <si>
    <t>L0400</t>
  </si>
  <si>
    <t>L0401</t>
  </si>
  <si>
    <t>L0402</t>
  </si>
  <si>
    <t>L0403</t>
  </si>
  <si>
    <t>L0404</t>
  </si>
  <si>
    <t>L0405</t>
  </si>
  <si>
    <t>L0406</t>
  </si>
  <si>
    <t>L0407</t>
  </si>
  <si>
    <t>L0408</t>
  </si>
  <si>
    <t>L0409</t>
  </si>
  <si>
    <t>L0410</t>
  </si>
  <si>
    <t>L0411</t>
  </si>
  <si>
    <t>L0412</t>
  </si>
  <si>
    <t>L0413</t>
  </si>
  <si>
    <t>L0414</t>
  </si>
  <si>
    <t>L0415</t>
  </si>
  <si>
    <t>L0416</t>
  </si>
  <si>
    <t>L0417</t>
  </si>
  <si>
    <t>L0418</t>
  </si>
  <si>
    <t>L0419</t>
  </si>
  <si>
    <t>L0420</t>
  </si>
  <si>
    <t>L0421</t>
  </si>
  <si>
    <t>L0422</t>
  </si>
  <si>
    <t>L0423</t>
  </si>
  <si>
    <t>L0424</t>
  </si>
  <si>
    <t>L0425</t>
  </si>
  <si>
    <t>L0426</t>
  </si>
  <si>
    <t>L0427</t>
  </si>
  <si>
    <t>L0428</t>
  </si>
  <si>
    <t>L0429</t>
  </si>
  <si>
    <t>L0430</t>
  </si>
  <si>
    <t>L0431</t>
  </si>
  <si>
    <t>L0432</t>
  </si>
  <si>
    <t>L0433</t>
  </si>
  <si>
    <t>L0434</t>
  </si>
  <si>
    <t>L0435</t>
  </si>
  <si>
    <t>L0436</t>
  </si>
  <si>
    <t>L0437</t>
  </si>
  <si>
    <t>L0438</t>
  </si>
  <si>
    <t>L0439</t>
  </si>
  <si>
    <t>L0440</t>
  </si>
  <si>
    <t>L0441</t>
  </si>
  <si>
    <t>L0442</t>
  </si>
  <si>
    <t>L0443</t>
  </si>
  <si>
    <t>L0444</t>
  </si>
  <si>
    <t>L0445</t>
  </si>
  <si>
    <t>L0446</t>
  </si>
  <si>
    <t>L0447</t>
  </si>
  <si>
    <t>L0448</t>
  </si>
  <si>
    <t>L0449</t>
  </si>
  <si>
    <t>L0450</t>
  </si>
  <si>
    <t>L0451</t>
  </si>
  <si>
    <t>L0452</t>
  </si>
  <si>
    <t>L0453</t>
  </si>
  <si>
    <t>L0454</t>
  </si>
  <si>
    <t>L0455</t>
  </si>
  <si>
    <t>L0456</t>
  </si>
  <si>
    <t>L0457</t>
  </si>
  <si>
    <t>L0458</t>
  </si>
  <si>
    <t>L0459</t>
  </si>
  <si>
    <t>L0460</t>
  </si>
  <si>
    <t>L0461</t>
  </si>
  <si>
    <t>L0462</t>
  </si>
  <si>
    <t>L0463</t>
  </si>
  <si>
    <t>L0464</t>
  </si>
  <si>
    <t>L0465</t>
  </si>
  <si>
    <t>L0466</t>
  </si>
  <si>
    <t>L0467</t>
  </si>
  <si>
    <t>L0468</t>
  </si>
  <si>
    <t>L0469</t>
  </si>
  <si>
    <t>L0470</t>
  </si>
  <si>
    <t>L0471</t>
  </si>
  <si>
    <t>L0472</t>
  </si>
  <si>
    <t>L0473</t>
  </si>
  <si>
    <t>L0474</t>
  </si>
  <si>
    <t>L0475</t>
  </si>
  <si>
    <t>L0476</t>
  </si>
  <si>
    <t>L0477</t>
  </si>
  <si>
    <t>L0478</t>
  </si>
  <si>
    <t>L0479</t>
  </si>
  <si>
    <t>L0480</t>
  </si>
  <si>
    <t>L0481</t>
  </si>
  <si>
    <t>L0482</t>
  </si>
  <si>
    <t>L0483</t>
  </si>
  <si>
    <t>L0484</t>
  </si>
  <si>
    <t>L0485</t>
  </si>
  <si>
    <t>L0486</t>
  </si>
  <si>
    <t>L0487</t>
  </si>
  <si>
    <t>L0488</t>
  </si>
  <si>
    <t>L0489</t>
  </si>
  <si>
    <t>L0490</t>
  </si>
  <si>
    <t>L0491</t>
  </si>
  <si>
    <t>L0492</t>
  </si>
  <si>
    <t>L0493</t>
  </si>
  <si>
    <t>L0494</t>
  </si>
  <si>
    <t>L0495</t>
  </si>
  <si>
    <t>L0496</t>
  </si>
  <si>
    <t>L0497</t>
  </si>
  <si>
    <t>L0498</t>
  </si>
  <si>
    <t>L0499</t>
  </si>
  <si>
    <t>L0500</t>
  </si>
  <si>
    <t>Loan_Recovered_Amount</t>
  </si>
  <si>
    <t>Outstanding_Balance</t>
  </si>
  <si>
    <t>Total_Liabilities</t>
  </si>
  <si>
    <t>Total_Interest_Earned</t>
  </si>
  <si>
    <t>Total_Interest_Expected_Earnings</t>
  </si>
  <si>
    <t>Bank_Profitability</t>
  </si>
  <si>
    <t>Loan_Tenure (Months)</t>
  </si>
  <si>
    <t>Loan_Tenure (Years)</t>
  </si>
  <si>
    <t>Credit Score Range</t>
  </si>
  <si>
    <t>700 - 749</t>
  </si>
  <si>
    <t>750 - 850</t>
  </si>
  <si>
    <t>650 - 699</t>
  </si>
  <si>
    <t>C0001</t>
  </si>
  <si>
    <t>C0005</t>
  </si>
  <si>
    <t>C0007</t>
  </si>
  <si>
    <t>C0008</t>
  </si>
  <si>
    <t>C0009</t>
  </si>
  <si>
    <t>C0011</t>
  </si>
  <si>
    <t>C0012</t>
  </si>
  <si>
    <t>C0013</t>
  </si>
  <si>
    <t>C0016</t>
  </si>
  <si>
    <t>C0019</t>
  </si>
  <si>
    <t>C0021</t>
  </si>
  <si>
    <t>C0024</t>
  </si>
  <si>
    <t>C0025</t>
  </si>
  <si>
    <t>C0026</t>
  </si>
  <si>
    <t>C0027</t>
  </si>
  <si>
    <t>C0029</t>
  </si>
  <si>
    <t>C0030</t>
  </si>
  <si>
    <t>C0031</t>
  </si>
  <si>
    <t>C0034</t>
  </si>
  <si>
    <t>C0040</t>
  </si>
  <si>
    <t>C0041</t>
  </si>
  <si>
    <t>C0042</t>
  </si>
  <si>
    <t>C0043</t>
  </si>
  <si>
    <t>C0045</t>
  </si>
  <si>
    <t>C0046</t>
  </si>
  <si>
    <t>C0047</t>
  </si>
  <si>
    <t>C0049</t>
  </si>
  <si>
    <t>C0050</t>
  </si>
  <si>
    <t>C0052</t>
  </si>
  <si>
    <t>C0053</t>
  </si>
  <si>
    <t>C0054</t>
  </si>
  <si>
    <t>C0056</t>
  </si>
  <si>
    <t>C0058</t>
  </si>
  <si>
    <t>C0059</t>
  </si>
  <si>
    <t>C0061</t>
  </si>
  <si>
    <t>C0067</t>
  </si>
  <si>
    <t>C0069</t>
  </si>
  <si>
    <t>C0070</t>
  </si>
  <si>
    <t>C0072</t>
  </si>
  <si>
    <t>C0073</t>
  </si>
  <si>
    <t>C0075</t>
  </si>
  <si>
    <t>C0076</t>
  </si>
  <si>
    <t>C0078</t>
  </si>
  <si>
    <t>C0079</t>
  </si>
  <si>
    <t>C0080</t>
  </si>
  <si>
    <t>C0081</t>
  </si>
  <si>
    <t>C0082</t>
  </si>
  <si>
    <t>C0084</t>
  </si>
  <si>
    <t>C0087</t>
  </si>
  <si>
    <t>C0088</t>
  </si>
  <si>
    <t>C0089</t>
  </si>
  <si>
    <t>C0091</t>
  </si>
  <si>
    <t>C0092</t>
  </si>
  <si>
    <t>C0093</t>
  </si>
  <si>
    <t>C0095</t>
  </si>
  <si>
    <t>C0101</t>
  </si>
  <si>
    <t>C0103</t>
  </si>
  <si>
    <t>C0106</t>
  </si>
  <si>
    <t>C0107</t>
  </si>
  <si>
    <t>C0108</t>
  </si>
  <si>
    <t>C0112</t>
  </si>
  <si>
    <t>C0115</t>
  </si>
  <si>
    <t>C0117</t>
  </si>
  <si>
    <t>C0120</t>
  </si>
  <si>
    <t>C0122</t>
  </si>
  <si>
    <t>C0123</t>
  </si>
  <si>
    <t>C0124</t>
  </si>
  <si>
    <t>C0126</t>
  </si>
  <si>
    <t>C0129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</si>
  <si>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</si>
  <si>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</si>
  <si>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</si>
  <si>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</si>
  <si>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</si>
  <si>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</si>
  <si>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</si>
  <si>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</si>
  <si>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</si>
  <si>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C0141</t>
  </si>
  <si>
    <t>C0142</t>
  </si>
  <si>
    <t>C0147</t>
  </si>
  <si>
    <t>C0149</t>
  </si>
  <si>
    <t>C0150</t>
  </si>
  <si>
    <t>C0151</t>
  </si>
  <si>
    <t>C0155</t>
  </si>
  <si>
    <t>C0157</t>
  </si>
  <si>
    <t>C0158</t>
  </si>
  <si>
    <t>C0159</t>
  </si>
  <si>
    <t>C0161</t>
  </si>
  <si>
    <t>C0164</t>
  </si>
  <si>
    <t>C0165</t>
  </si>
  <si>
    <t>C0166</t>
  </si>
  <si>
    <t>C0169</t>
  </si>
  <si>
    <t>C0170</t>
  </si>
  <si>
    <t>C0172</t>
  </si>
  <si>
    <t>C0173</t>
  </si>
  <si>
    <t>C0174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</si>
  <si>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</si>
  <si>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</si>
  <si>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</si>
  <si>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</si>
  <si>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</si>
  <si>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</si>
  <si>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</si>
  <si>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</si>
  <si>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</si>
  <si>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</si>
  <si>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</si>
  <si>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C0190</t>
  </si>
  <si>
    <t>C0192</t>
  </si>
  <si>
    <t>C0194</t>
  </si>
  <si>
    <t>C0195</t>
  </si>
  <si>
    <t>C0196</t>
  </si>
  <si>
    <t>C0198</t>
  </si>
  <si>
    <t>C0199</t>
  </si>
  <si>
    <t>C0200</t>
  </si>
  <si>
    <t>C0201</t>
  </si>
  <si>
    <t>C0203</t>
  </si>
  <si>
    <t>C0204</t>
  </si>
  <si>
    <t>C0205</t>
  </si>
  <si>
    <t>C0206</t>
  </si>
  <si>
    <t>C0207</t>
  </si>
  <si>
    <t>C0211</t>
  </si>
  <si>
    <t>C0213</t>
  </si>
  <si>
    <t>C0214</t>
  </si>
  <si>
    <t>C0215</t>
  </si>
  <si>
    <t>C0216</t>
  </si>
  <si>
    <t>C0217</t>
  </si>
  <si>
    <t>C0219</t>
  </si>
  <si>
    <t>C0220</t>
  </si>
  <si>
    <t>C0221</t>
  </si>
  <si>
    <t>C0222</t>
  </si>
  <si>
    <t>C0223</t>
  </si>
  <si>
    <t>C0224</t>
  </si>
  <si>
    <t>C0225</t>
  </si>
  <si>
    <t>C0229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</si>
  <si>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</si>
  <si>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</si>
  <si>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</si>
  <si>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</si>
  <si>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</si>
  <si>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</si>
  <si>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</si>
  <si>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</si>
  <si>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</si>
  <si>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</si>
  <si>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</si>
  <si>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C0245</t>
  </si>
  <si>
    <t>C0247</t>
  </si>
  <si>
    <t>C0248</t>
  </si>
  <si>
    <t>C0250</t>
  </si>
  <si>
    <t>C0252</t>
  </si>
  <si>
    <t>C0253</t>
  </si>
  <si>
    <t>C0254</t>
  </si>
  <si>
    <t>C0256</t>
  </si>
  <si>
    <t>C0257</t>
  </si>
  <si>
    <t>C0258</t>
  </si>
  <si>
    <t>C0259</t>
  </si>
  <si>
    <t>C0260</t>
  </si>
  <si>
    <t>C0261</t>
  </si>
  <si>
    <t>C0262</t>
  </si>
  <si>
    <t>C0268</t>
  </si>
  <si>
    <t>C0269</t>
  </si>
  <si>
    <t>C0273</t>
  </si>
  <si>
    <t>C0274</t>
  </si>
  <si>
    <t>C0276</t>
  </si>
  <si>
    <t>C0277</t>
  </si>
  <si>
    <t>C0278</t>
  </si>
  <si>
    <t>C0280</t>
  </si>
  <si>
    <t>C0281</t>
  </si>
  <si>
    <t>C0282</t>
  </si>
  <si>
    <t>C0285</t>
  </si>
  <si>
    <t>C0287</t>
  </si>
  <si>
    <t>C0289</t>
  </si>
  <si>
    <t>C0291</t>
  </si>
  <si>
    <t>C0293</t>
  </si>
  <si>
    <t>C0294</t>
  </si>
  <si>
    <t>C0296</t>
  </si>
  <si>
    <t>C0297</t>
  </si>
  <si>
    <t>C0298</t>
  </si>
  <si>
    <t>C0299</t>
  </si>
  <si>
    <t>C0300</t>
  </si>
  <si>
    <t>C0303</t>
  </si>
  <si>
    <t>C0304</t>
  </si>
  <si>
    <t>C0305</t>
  </si>
  <si>
    <t>C0306</t>
  </si>
  <si>
    <t>C0307</t>
  </si>
  <si>
    <t>C0309</t>
  </si>
  <si>
    <t>C0310</t>
  </si>
  <si>
    <t>C0311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</si>
  <si>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</si>
  <si>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</si>
  <si>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</si>
  <si>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</si>
  <si>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</si>
  <si>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</si>
  <si>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</si>
  <si>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</si>
  <si>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C0323</t>
  </si>
  <si>
    <t>C0324</t>
  </si>
  <si>
    <t>C0327</t>
  </si>
  <si>
    <t>C0328</t>
  </si>
  <si>
    <t>C0329</t>
  </si>
  <si>
    <t>C0330</t>
  </si>
  <si>
    <t>C0332</t>
  </si>
  <si>
    <t>C0335</t>
  </si>
  <si>
    <t>C0336</t>
  </si>
  <si>
    <t>C0338</t>
  </si>
  <si>
    <t>C0339</t>
  </si>
  <si>
    <t>C0344</t>
  </si>
  <si>
    <t>C0345</t>
  </si>
  <si>
    <t>C0346</t>
  </si>
  <si>
    <t>C0347</t>
  </si>
  <si>
    <t>C0350</t>
  </si>
  <si>
    <t>C0351</t>
  </si>
  <si>
    <t>C0355</t>
  </si>
  <si>
    <t>C0356</t>
  </si>
  <si>
    <t>C0357</t>
  </si>
  <si>
    <t>C0358</t>
  </si>
  <si>
    <t>C0361</t>
  </si>
  <si>
    <t>C0364</t>
  </si>
  <si>
    <t>C0366</t>
  </si>
  <si>
    <t>C0367</t>
  </si>
  <si>
    <t>C0368</t>
  </si>
  <si>
    <t>C0369</t>
  </si>
  <si>
    <t>C0371</t>
  </si>
  <si>
    <t>C0373</t>
  </si>
  <si>
    <t>C0376</t>
  </si>
  <si>
    <t>C0377</t>
  </si>
  <si>
    <t>C0379</t>
  </si>
  <si>
    <t>C0380</t>
  </si>
  <si>
    <t>C0381</t>
  </si>
  <si>
    <t>C0383</t>
  </si>
  <si>
    <t>C0387</t>
  </si>
  <si>
    <t>C0390</t>
  </si>
  <si>
    <t>C0393</t>
  </si>
  <si>
    <t>C0394</t>
  </si>
  <si>
    <t>C0395</t>
  </si>
  <si>
    <t>C0396</t>
  </si>
  <si>
    <t>C0399</t>
  </si>
  <si>
    <t>C0400</t>
  </si>
  <si>
    <t>C0401</t>
  </si>
  <si>
    <t>C0403</t>
  </si>
  <si>
    <t>C0404</t>
  </si>
  <si>
    <t>C0405</t>
  </si>
  <si>
    <t>C0406</t>
  </si>
  <si>
    <t>C0408</t>
  </si>
  <si>
    <t>C0409</t>
  </si>
  <si>
    <t>C0411</t>
  </si>
  <si>
    <t>C0414</t>
  </si>
  <si>
    <t>C0416</t>
  </si>
  <si>
    <t>C0418</t>
  </si>
  <si>
    <t>C0419</t>
  </si>
  <si>
    <t>C0420</t>
  </si>
  <si>
    <t>C0421</t>
  </si>
  <si>
    <t>C0423</t>
  </si>
  <si>
    <t>C0425</t>
  </si>
  <si>
    <t>C0426</t>
  </si>
  <si>
    <t>C0427</t>
  </si>
  <si>
    <t>C0429</t>
  </si>
  <si>
    <t>C0430</t>
  </si>
  <si>
    <t>C0431</t>
  </si>
  <si>
    <t>C0432</t>
  </si>
  <si>
    <t>C0438</t>
  </si>
  <si>
    <t>C0440</t>
  </si>
  <si>
    <t>C0442</t>
  </si>
  <si>
    <t>C0443</t>
  </si>
  <si>
    <t>C0445</t>
  </si>
  <si>
    <t>C0447</t>
  </si>
  <si>
    <t>C0450</t>
  </si>
  <si>
    <t>C0452</t>
  </si>
  <si>
    <t>C0453</t>
  </si>
  <si>
    <t>C0456</t>
  </si>
  <si>
    <t>C0458</t>
  </si>
  <si>
    <t>C0463</t>
  </si>
  <si>
    <t>C0464</t>
  </si>
  <si>
    <t>C0466</t>
  </si>
  <si>
    <t>C0467</t>
  </si>
  <si>
    <t>C0468</t>
  </si>
  <si>
    <t>C0469</t>
  </si>
  <si>
    <t>C0470</t>
  </si>
  <si>
    <t>C0471</t>
  </si>
  <si>
    <t>C0473</t>
  </si>
  <si>
    <t>C0474</t>
  </si>
  <si>
    <t>C0476</t>
  </si>
  <si>
    <t>C0477</t>
  </si>
  <si>
    <t>C0482</t>
  </si>
  <si>
    <t>C0483</t>
  </si>
  <si>
    <t>C0486</t>
  </si>
  <si>
    <t>C0487</t>
  </si>
  <si>
    <t>C0488</t>
  </si>
  <si>
    <t>C0489</t>
  </si>
  <si>
    <t>C0490</t>
  </si>
  <si>
    <t>C0492</t>
  </si>
  <si>
    <t>C0493</t>
  </si>
  <si>
    <t>C0494</t>
  </si>
  <si>
    <t>C0495</t>
  </si>
  <si>
    <t>C0497</t>
  </si>
  <si>
    <t>C0499</t>
  </si>
  <si>
    <t>C0500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</si>
</sst>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&quot;$&quot;#,##0.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numFmt numFmtId="30" formatCode="@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4" formatCode="dd/mm/yy"/>
    </dxf>
    <dxf>
      <numFmt numFmtId="166" formatCode="0.000"/>
    </dxf>
    <dxf>
      <numFmt numFmtId="164" formatCode="dd/mm/yy"/>
    </dxf>
    <dxf>
      <numFmt numFmtId="30" formatCode="@"/>
    </dxf>
    <dxf>
      <numFmt numFmtId="0" formatCode="General"/>
    </dxf>
    <dxf>
      <numFmt numFmtId="165" formatCode="&quot;$&quot;#,##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1E7F86-8455-43B7-8594-3F2CCAC7116B}" name="Table1" displayName="Table1" ref="A1:X501" totalsRowShown="0" headerRowDxfId="19" headerRowBorderDxfId="18" tableBorderDxfId="17">
  <autoFilter ref="A1:X501" xr:uid="{F31E7F86-8455-43B7-8594-3F2CCAC7116B}"/>
  <tableColumns count="24">
    <tableColumn id="1" xr3:uid="{ED68B1B3-EC10-4999-89A3-F9EF75933220}" name="Loan_ID"/>
    <tableColumn id="2" xr3:uid="{19EE9CDB-10D6-4A6F-89D5-6703C829A5EC}" name="Client_ID"/>
    <tableColumn id="3" xr3:uid="{3462AE5F-E468-43F2-AED4-6B66DA00BC09}" name="Loan_Amount_Disbursed" dataDxfId="16"/>
    <tableColumn id="4" xr3:uid="{8E1CBE03-133A-425E-ABA3-55083A17C6C2}" name="Loan_Type"/>
    <tableColumn id="5" xr3:uid="{59CAE097-6188-4AAE-9415-9ED26507C85C}" name="Loan_Tenure (Months)"/>
    <tableColumn id="24" xr3:uid="{F19F507F-95CD-423F-8365-727D7079DDB4}" name="Loan_Tenure (Years)" dataDxfId="15">
      <calculatedColumnFormula>Table1[[#This Row],[Loan_Tenure (Months)]]/12</calculatedColumnFormula>
    </tableColumn>
    <tableColumn id="6" xr3:uid="{89B8A609-E4F0-49BA-93F1-2A86B871AC8E}" name="Credit_Score" dataDxfId="14"/>
    <tableColumn id="7" xr3:uid="{112DFEA5-3A50-496F-BA6F-3763200B2A8B}" name="Loan_Issue_Date" dataDxfId="13"/>
    <tableColumn id="8" xr3:uid="{368EA7DB-0860-4E43-8F25-B52965B5EEFD}" name="Loan_Status"/>
    <tableColumn id="9" xr3:uid="{6973779C-5AE4-456D-A012-7FC3399E945A}" name="Interest_Rate" dataDxfId="12"/>
    <tableColumn id="10" xr3:uid="{6A035633-24D9-488E-8F17-8D83174AD5AC}" name="Maturity_Date" dataDxfId="11"/>
    <tableColumn id="11" xr3:uid="{47F562BB-5369-4578-BFB8-D1E6D47582BA}" name="Monthly_Installment_Amount" dataDxfId="10"/>
    <tableColumn id="12" xr3:uid="{E9CB3D2A-5D02-4463-88C8-8C6C7C62DEB9}" name="Total_Loan_Repayment_Amount" dataDxfId="9"/>
    <tableColumn id="13" xr3:uid="{50D805C4-64FA-4007-BEFB-9FE5E70C2A52}" name="Funding_Rate"/>
    <tableColumn id="14" xr3:uid="{08A560AB-1D04-45CE-88F2-308EF6077F18}" name="Funding_Cost" dataDxfId="8"/>
    <tableColumn id="15" xr3:uid="{E1D1EE3F-F31F-4F3E-8D8A-41C9AF54336B}" name="Expected_Default_Rate"/>
    <tableColumn id="16" xr3:uid="{F6DFE6A6-6CAF-4342-BFEF-F0EBDE5A3670}" name="Loan_Loss_Provision" dataDxfId="7"/>
    <tableColumn id="17" xr3:uid="{D13FD875-C4FB-47EB-96EC-F70021F3FBD3}" name="Loan_Recovered_Amount" dataDxfId="6"/>
    <tableColumn id="18" xr3:uid="{C2A2A5FB-A05F-4FD5-9CD4-E4D1E06478D9}" name="Outstanding_Balance" dataDxfId="5">
      <calculatedColumnFormula>Table1[[#This Row],[Total_Loan_Repayment_Amount]]-Table1[[#This Row],[Loan_Recovered_Amount]]</calculatedColumnFormula>
    </tableColumn>
    <tableColumn id="19" xr3:uid="{E2BC9D4A-B095-409F-9D03-F720846E0FF0}" name="Total_Liabilities" dataDxfId="4"/>
    <tableColumn id="20" xr3:uid="{3930F851-A617-4377-9698-6DFCF4A35F4B}" name="Total_Interest_Expected_Earnings" dataDxfId="3">
      <calculatedColumnFormula>Table1[[#This Row],[Total_Loan_Repayment_Amount]]-Table1[[#This Row],[Loan_Amount_Disbursed]]</calculatedColumnFormula>
    </tableColumn>
    <tableColumn id="21" xr3:uid="{C3D4CAEB-B770-40CA-9623-52690799A5C0}" name="Total_Interest_Earned" dataDxfId="2"/>
    <tableColumn id="23" xr3:uid="{95E76B63-A83B-4B51-B4FE-67C304081219}" name="Bank_Profitability" dataDxfId="1">
      <calculatedColumnFormula>Table1[[#This Row],[Total_Interest_Earned]]-Table1[[#This Row],[Loan_Loss_Provision]]-(Table1[[#This Row],[Funding_Cost]])</calculatedColumnFormula>
    </tableColumn>
    <tableColumn id="25" xr3:uid="{E84DEF90-16BF-4501-AB87-F8F8ECF15921}" name="Credit Score Rang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1"/>
  <sheetViews>
    <sheetView tabSelected="1" workbookViewId="0">
      <pane xSplit="1" ySplit="1" topLeftCell="L23" activePane="bottomRight" state="frozen"/>
      <selection pane="topRight" activeCell="B1" sqref="B1"/>
      <selection pane="bottomLeft" activeCell="A2" sqref="A2"/>
      <selection pane="bottomRight" activeCell="V1" sqref="V1"/>
    </sheetView>
  </sheetViews>
  <sheetFormatPr defaultRowHeight="14.5" x14ac:dyDescent="0.35"/>
  <cols>
    <col min="1" max="1" width="16" customWidth="1"/>
    <col min="2" max="2" width="19.36328125" customWidth="1"/>
    <col min="3" max="3" width="24" customWidth="1"/>
    <col min="4" max="4" width="19.453125" customWidth="1"/>
    <col min="5" max="5" width="24.7265625" bestFit="1" customWidth="1"/>
    <col min="6" max="6" width="22.7265625" bestFit="1" customWidth="1"/>
    <col min="7" max="7" width="13.453125" style="6" customWidth="1"/>
    <col min="8" max="8" width="22.08984375" style="1" customWidth="1"/>
    <col min="9" max="9" width="13.08984375" customWidth="1"/>
    <col min="10" max="10" width="14.26953125" customWidth="1"/>
    <col min="11" max="11" width="15.453125" style="1" customWidth="1"/>
    <col min="12" max="12" width="28.26953125" customWidth="1"/>
    <col min="13" max="13" width="35.08984375" customWidth="1"/>
    <col min="14" max="14" width="15.90625" customWidth="1"/>
    <col min="15" max="15" width="20" customWidth="1"/>
    <col min="16" max="16" width="22.453125" customWidth="1"/>
    <col min="17" max="17" width="20.08984375" customWidth="1"/>
    <col min="18" max="18" width="27.1796875" bestFit="1" customWidth="1"/>
    <col min="19" max="19" width="23.36328125" bestFit="1" customWidth="1"/>
    <col min="20" max="20" width="18.453125" bestFit="1" customWidth="1"/>
    <col min="21" max="21" width="21" customWidth="1"/>
    <col min="22" max="22" width="24.36328125" bestFit="1" customWidth="1"/>
    <col min="23" max="23" width="20.453125" bestFit="1" customWidth="1"/>
    <col min="24" max="24" width="21.08984375" style="6" bestFit="1" customWidth="1"/>
  </cols>
  <sheetData>
    <row r="1" spans="1:2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730</v>
      </c>
      <c r="F1" s="2" t="s">
        <v>731</v>
      </c>
      <c r="G1" s="5" t="s">
        <v>4</v>
      </c>
      <c r="H1" s="3" t="s">
        <v>5</v>
      </c>
      <c r="I1" s="2" t="s">
        <v>6</v>
      </c>
      <c r="J1" s="2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724</v>
      </c>
      <c r="S1" s="2" t="s">
        <v>725</v>
      </c>
      <c r="T1" s="2" t="s">
        <v>726</v>
      </c>
      <c r="U1" s="2" t="s">
        <v>728</v>
      </c>
      <c r="V1" s="2" t="s">
        <v>727</v>
      </c>
      <c r="W1" s="2" t="s">
        <v>729</v>
      </c>
      <c r="X1" s="5" t="s">
        <v>732</v>
      </c>
    </row>
    <row r="2" spans="1:24" x14ac:dyDescent="0.35">
      <c r="A2" t="s">
        <v>224</v>
      </c>
      <c r="B2" t="s">
        <v>736</v>
      </c>
      <c r="C2" s="4">
        <v>67433</v>
      </c>
      <c r="D2" t="s">
        <v>16</v>
      </c>
      <c r="E2">
        <v>36</v>
      </c>
      <c r="F2">
        <f>Table1[[#This Row],[Loan_Tenure (Months)]]/12</f>
        <v>3</v>
      </c>
      <c r="G2" s="6">
        <v>727</v>
      </c>
      <c r="H2" s="1">
        <v>45429</v>
      </c>
      <c r="I2" t="s">
        <v>17</v>
      </c>
      <c r="J2" s="7">
        <v>7.0000000000000007E-2</v>
      </c>
      <c r="K2" s="1">
        <v>46524</v>
      </c>
      <c r="L2" s="4">
        <v>2082.1352729226192</v>
      </c>
      <c r="M2" s="4">
        <v>74956.869825214279</v>
      </c>
      <c r="N2">
        <v>0.03</v>
      </c>
      <c r="O2" s="4">
        <v>2022.99</v>
      </c>
      <c r="P2">
        <v>1.4999999999999999E-2</v>
      </c>
      <c r="Q2" s="4">
        <v>1011.495</v>
      </c>
      <c r="R2" s="4">
        <v>14569.879999999997</v>
      </c>
      <c r="S2" s="4">
        <f>Table1[[#This Row],[Total_Loan_Repayment_Amount]]-Table1[[#This Row],[Loan_Recovered_Amount]]</f>
        <v>60386.989825214281</v>
      </c>
      <c r="T2" s="4">
        <v>20128.996608404759</v>
      </c>
      <c r="U2" s="4">
        <f>Table1[[#This Row],[Total_Loan_Repayment_Amount]]-Table1[[#This Row],[Loan_Amount_Disbursed]]</f>
        <v>7523.8698252142785</v>
      </c>
      <c r="V2" s="4">
        <v>7523.8698252142785</v>
      </c>
      <c r="W2" s="4">
        <f>Table1[[#This Row],[Total_Interest_Earned]]-Table1[[#This Row],[Loan_Loss_Provision]]-(Table1[[#This Row],[Funding_Cost]])</f>
        <v>4489.3848252142789</v>
      </c>
      <c r="X2" s="6" t="s">
        <v>733</v>
      </c>
    </row>
    <row r="3" spans="1:24" x14ac:dyDescent="0.35">
      <c r="A3" t="s">
        <v>225</v>
      </c>
      <c r="B3" t="s">
        <v>68</v>
      </c>
      <c r="C3" s="4">
        <v>336115</v>
      </c>
      <c r="D3" t="s">
        <v>18</v>
      </c>
      <c r="E3">
        <v>48</v>
      </c>
      <c r="F3">
        <f>Table1[[#This Row],[Loan_Tenure (Months)]]/12</f>
        <v>4</v>
      </c>
      <c r="G3" s="6">
        <v>741</v>
      </c>
      <c r="H3" s="1">
        <v>45453</v>
      </c>
      <c r="I3" t="s">
        <v>17</v>
      </c>
      <c r="J3" s="7">
        <v>0.06</v>
      </c>
      <c r="K3" s="1">
        <v>46914</v>
      </c>
      <c r="L3" s="4">
        <v>7893.6705384470297</v>
      </c>
      <c r="M3" s="4">
        <v>378896.18584545742</v>
      </c>
      <c r="N3">
        <v>0.03</v>
      </c>
      <c r="O3" s="4">
        <v>10083.450000000001</v>
      </c>
      <c r="P3">
        <v>1.4999999999999999E-2</v>
      </c>
      <c r="Q3" s="4">
        <v>5041.7249999999995</v>
      </c>
      <c r="R3" s="4">
        <v>47362.02</v>
      </c>
      <c r="S3" s="4">
        <f>Table1[[#This Row],[Total_Loan_Repayment_Amount]]-Table1[[#This Row],[Loan_Recovered_Amount]]</f>
        <v>331534.16584545741</v>
      </c>
      <c r="T3" s="4">
        <v>82883.541461364352</v>
      </c>
      <c r="U3" s="4">
        <f>Table1[[#This Row],[Total_Loan_Repayment_Amount]]-Table1[[#This Row],[Loan_Amount_Disbursed]]</f>
        <v>42781.185845457425</v>
      </c>
      <c r="V3" s="4">
        <v>42781.185845457425</v>
      </c>
      <c r="W3" s="4">
        <f>Table1[[#This Row],[Total_Interest_Earned]]-Table1[[#This Row],[Loan_Loss_Provision]]-(Table1[[#This Row],[Funding_Cost]])</f>
        <v>27656.010845457426</v>
      </c>
      <c r="X3" s="6" t="s">
        <v>733</v>
      </c>
    </row>
    <row r="4" spans="1:24" x14ac:dyDescent="0.35">
      <c r="A4" t="s">
        <v>226</v>
      </c>
      <c r="B4" t="s">
        <v>87</v>
      </c>
      <c r="C4" s="4">
        <v>1169052</v>
      </c>
      <c r="D4" t="s">
        <v>20</v>
      </c>
      <c r="E4">
        <v>24</v>
      </c>
      <c r="F4">
        <f>Table1[[#This Row],[Loan_Tenure (Months)]]/12</f>
        <v>2</v>
      </c>
      <c r="G4" s="6">
        <v>715</v>
      </c>
      <c r="H4" s="1">
        <v>45314</v>
      </c>
      <c r="I4" t="s">
        <v>17</v>
      </c>
      <c r="J4" s="7">
        <v>0.09</v>
      </c>
      <c r="K4" s="1">
        <v>46045</v>
      </c>
      <c r="L4" s="4">
        <v>53407.839330951458</v>
      </c>
      <c r="M4" s="4">
        <v>1281788.143942835</v>
      </c>
      <c r="N4">
        <v>0.02</v>
      </c>
      <c r="O4" s="4">
        <v>23381.040000000001</v>
      </c>
      <c r="P4">
        <v>1.4999999999999999E-2</v>
      </c>
      <c r="Q4" s="4">
        <v>17535.78</v>
      </c>
      <c r="R4" s="4">
        <v>587486.23999999976</v>
      </c>
      <c r="S4" s="4">
        <f>Table1[[#This Row],[Total_Loan_Repayment_Amount]]-Table1[[#This Row],[Loan_Recovered_Amount]]</f>
        <v>694301.90394283528</v>
      </c>
      <c r="T4" s="4">
        <v>347150.95197141764</v>
      </c>
      <c r="U4" s="4">
        <f>Table1[[#This Row],[Total_Loan_Repayment_Amount]]-Table1[[#This Row],[Loan_Amount_Disbursed]]</f>
        <v>112736.14394283504</v>
      </c>
      <c r="V4" s="4">
        <v>112736.14394283504</v>
      </c>
      <c r="W4" s="4">
        <f>Table1[[#This Row],[Total_Interest_Earned]]-Table1[[#This Row],[Loan_Loss_Provision]]-(Table1[[#This Row],[Funding_Cost]])</f>
        <v>71819.323942835035</v>
      </c>
      <c r="X4" s="6" t="s">
        <v>733</v>
      </c>
    </row>
    <row r="5" spans="1:24" x14ac:dyDescent="0.35">
      <c r="A5" t="s">
        <v>227</v>
      </c>
      <c r="B5" t="s">
        <v>178</v>
      </c>
      <c r="C5" s="4">
        <v>278757</v>
      </c>
      <c r="D5" t="s">
        <v>16</v>
      </c>
      <c r="E5">
        <v>12</v>
      </c>
      <c r="F5">
        <f>Table1[[#This Row],[Loan_Tenure (Months)]]/12</f>
        <v>1</v>
      </c>
      <c r="G5" s="6">
        <v>772</v>
      </c>
      <c r="H5" s="1">
        <v>45631</v>
      </c>
      <c r="I5" t="s">
        <v>17</v>
      </c>
      <c r="J5" s="7">
        <v>0.04</v>
      </c>
      <c r="K5" s="1">
        <v>45996</v>
      </c>
      <c r="L5" s="4">
        <v>23736.131843840609</v>
      </c>
      <c r="M5" s="4">
        <v>284833.58212608728</v>
      </c>
      <c r="N5">
        <v>0.02</v>
      </c>
      <c r="O5" s="4">
        <v>5575.14</v>
      </c>
      <c r="P5">
        <v>5.0000000000000001E-3</v>
      </c>
      <c r="Q5" s="4">
        <v>1393.7850000000001</v>
      </c>
      <c r="R5" s="4">
        <v>587486.23999999976</v>
      </c>
      <c r="S5" s="4">
        <f>Table1[[#This Row],[Total_Loan_Repayment_Amount]]-Table1[[#This Row],[Loan_Recovered_Amount]]</f>
        <v>-302652.65787391248</v>
      </c>
      <c r="T5" s="4">
        <v>0</v>
      </c>
      <c r="U5" s="4">
        <f>Table1[[#This Row],[Total_Loan_Repayment_Amount]]-Table1[[#This Row],[Loan_Amount_Disbursed]]</f>
        <v>6076.5821260872763</v>
      </c>
      <c r="V5" s="4">
        <v>6076.5821260872763</v>
      </c>
      <c r="W5" s="4">
        <f>Table1[[#This Row],[Total_Interest_Earned]]-Table1[[#This Row],[Loan_Loss_Provision]]-(Table1[[#This Row],[Funding_Cost]])</f>
        <v>-892.34287391272392</v>
      </c>
      <c r="X5" s="6" t="s">
        <v>734</v>
      </c>
    </row>
    <row r="6" spans="1:24" x14ac:dyDescent="0.35">
      <c r="A6" t="s">
        <v>228</v>
      </c>
      <c r="B6" t="s">
        <v>737</v>
      </c>
      <c r="C6" s="4">
        <v>105946</v>
      </c>
      <c r="D6" t="s">
        <v>24</v>
      </c>
      <c r="E6">
        <v>36</v>
      </c>
      <c r="F6">
        <f>Table1[[#This Row],[Loan_Tenure (Months)]]/12</f>
        <v>3</v>
      </c>
      <c r="G6" s="6">
        <v>824</v>
      </c>
      <c r="H6" s="1">
        <v>45633</v>
      </c>
      <c r="I6" t="s">
        <v>17</v>
      </c>
      <c r="J6" s="7">
        <v>0.06</v>
      </c>
      <c r="K6" s="1">
        <v>46728</v>
      </c>
      <c r="L6" s="4">
        <v>3223.0825852425219</v>
      </c>
      <c r="M6" s="4">
        <v>116030.9730687308</v>
      </c>
      <c r="N6">
        <v>0.03</v>
      </c>
      <c r="O6" s="4">
        <v>3178.38</v>
      </c>
      <c r="P6">
        <v>5.0000000000000001E-3</v>
      </c>
      <c r="Q6" s="4">
        <v>529.73</v>
      </c>
      <c r="R6" s="4">
        <v>587486.23999999976</v>
      </c>
      <c r="S6" s="4">
        <f>Table1[[#This Row],[Total_Loan_Repayment_Amount]]-Table1[[#This Row],[Loan_Recovered_Amount]]</f>
        <v>-471455.26693126897</v>
      </c>
      <c r="T6" s="4">
        <v>0</v>
      </c>
      <c r="U6" s="4">
        <f>Table1[[#This Row],[Total_Loan_Repayment_Amount]]-Table1[[#This Row],[Loan_Amount_Disbursed]]</f>
        <v>10084.973068730804</v>
      </c>
      <c r="V6" s="4">
        <v>10084.973068730804</v>
      </c>
      <c r="W6" s="4">
        <f>Table1[[#This Row],[Total_Interest_Earned]]-Table1[[#This Row],[Loan_Loss_Provision]]-(Table1[[#This Row],[Funding_Cost]])</f>
        <v>6376.8630687308041</v>
      </c>
      <c r="X6" s="6" t="s">
        <v>734</v>
      </c>
    </row>
    <row r="7" spans="1:24" x14ac:dyDescent="0.35">
      <c r="A7" t="s">
        <v>229</v>
      </c>
      <c r="B7" t="s">
        <v>99</v>
      </c>
      <c r="C7" s="4">
        <v>193626</v>
      </c>
      <c r="D7" t="s">
        <v>20</v>
      </c>
      <c r="E7">
        <v>60</v>
      </c>
      <c r="F7">
        <f>Table1[[#This Row],[Loan_Tenure (Months)]]/12</f>
        <v>5</v>
      </c>
      <c r="G7" s="6">
        <v>841</v>
      </c>
      <c r="H7" s="1">
        <v>45601</v>
      </c>
      <c r="I7" t="s">
        <v>17</v>
      </c>
      <c r="J7" s="7">
        <v>0.05</v>
      </c>
      <c r="K7" s="1">
        <v>47427</v>
      </c>
      <c r="L7" s="4">
        <v>3653.9614855552718</v>
      </c>
      <c r="M7" s="4">
        <v>219237.68913331631</v>
      </c>
      <c r="N7">
        <v>0.03</v>
      </c>
      <c r="O7" s="4">
        <v>5808.78</v>
      </c>
      <c r="P7">
        <v>5.0000000000000001E-3</v>
      </c>
      <c r="Q7" s="4">
        <v>968.13</v>
      </c>
      <c r="R7" s="4">
        <v>3653.96</v>
      </c>
      <c r="S7" s="4">
        <f>Table1[[#This Row],[Total_Loan_Repayment_Amount]]-Table1[[#This Row],[Loan_Recovered_Amount]]</f>
        <v>215583.72913331632</v>
      </c>
      <c r="T7" s="4">
        <v>43116.74582666326</v>
      </c>
      <c r="U7" s="4">
        <f>Table1[[#This Row],[Total_Loan_Repayment_Amount]]-Table1[[#This Row],[Loan_Amount_Disbursed]]</f>
        <v>25611.689133316308</v>
      </c>
      <c r="V7" s="4">
        <v>3653.96</v>
      </c>
      <c r="W7" s="4">
        <f>Table1[[#This Row],[Total_Interest_Earned]]-Table1[[#This Row],[Loan_Loss_Provision]]-(Table1[[#This Row],[Funding_Cost]])</f>
        <v>-3122.95</v>
      </c>
      <c r="X7" s="6" t="s">
        <v>734</v>
      </c>
    </row>
    <row r="8" spans="1:24" x14ac:dyDescent="0.35">
      <c r="A8" t="s">
        <v>230</v>
      </c>
      <c r="B8" t="s">
        <v>738</v>
      </c>
      <c r="C8" s="4">
        <v>213320</v>
      </c>
      <c r="D8" t="s">
        <v>28</v>
      </c>
      <c r="E8">
        <v>24</v>
      </c>
      <c r="F8">
        <f>Table1[[#This Row],[Loan_Tenure (Months)]]/12</f>
        <v>2</v>
      </c>
      <c r="G8" s="6">
        <v>743</v>
      </c>
      <c r="H8" s="1">
        <v>45362</v>
      </c>
      <c r="I8" t="s">
        <v>26</v>
      </c>
      <c r="J8" s="7">
        <v>0.05</v>
      </c>
      <c r="K8" s="1">
        <v>46092</v>
      </c>
      <c r="L8" s="4">
        <v>9358.6448580715132</v>
      </c>
      <c r="M8" s="4">
        <v>224607.4765937163</v>
      </c>
      <c r="N8">
        <v>0.02</v>
      </c>
      <c r="O8" s="4">
        <v>4266.3999999999996</v>
      </c>
      <c r="P8">
        <v>1.4999999999999999E-2</v>
      </c>
      <c r="Q8" s="4">
        <v>3199.8</v>
      </c>
      <c r="R8" s="4">
        <v>224607.4765937163</v>
      </c>
      <c r="S8" s="4">
        <f>Table1[[#This Row],[Total_Loan_Repayment_Amount]]-Table1[[#This Row],[Loan_Recovered_Amount]]</f>
        <v>0</v>
      </c>
      <c r="T8" s="4">
        <v>0</v>
      </c>
      <c r="U8" s="4">
        <f>Table1[[#This Row],[Total_Loan_Repayment_Amount]]-Table1[[#This Row],[Loan_Amount_Disbursed]]</f>
        <v>11287.476593716303</v>
      </c>
      <c r="V8" s="4">
        <v>11287.476593716303</v>
      </c>
      <c r="W8" s="4">
        <f>Table1[[#This Row],[Total_Interest_Earned]]-Table1[[#This Row],[Loan_Loss_Provision]]-(Table1[[#This Row],[Funding_Cost]])</f>
        <v>3821.2765937163031</v>
      </c>
      <c r="X8" s="6" t="s">
        <v>733</v>
      </c>
    </row>
    <row r="9" spans="1:24" x14ac:dyDescent="0.35">
      <c r="A9" t="s">
        <v>231</v>
      </c>
      <c r="B9" t="s">
        <v>739</v>
      </c>
      <c r="C9" s="4">
        <v>435843</v>
      </c>
      <c r="D9" t="s">
        <v>24</v>
      </c>
      <c r="E9">
        <v>36</v>
      </c>
      <c r="F9">
        <f>Table1[[#This Row],[Loan_Tenure (Months)]]/12</f>
        <v>3</v>
      </c>
      <c r="G9" s="6">
        <v>760</v>
      </c>
      <c r="H9" s="1">
        <v>45619</v>
      </c>
      <c r="I9" t="s">
        <v>17</v>
      </c>
      <c r="J9" s="7">
        <v>0.06</v>
      </c>
      <c r="K9" s="1">
        <v>46714</v>
      </c>
      <c r="L9" s="4">
        <v>13259.188484698399</v>
      </c>
      <c r="M9" s="4">
        <v>477330.78544914239</v>
      </c>
      <c r="N9">
        <v>0.03</v>
      </c>
      <c r="O9" s="4">
        <v>13075.29</v>
      </c>
      <c r="P9">
        <v>5.0000000000000001E-3</v>
      </c>
      <c r="Q9" s="4">
        <v>2179.2150000000001</v>
      </c>
      <c r="R9" s="4">
        <v>13259.19</v>
      </c>
      <c r="S9" s="4">
        <f>Table1[[#This Row],[Total_Loan_Repayment_Amount]]-Table1[[#This Row],[Loan_Recovered_Amount]]</f>
        <v>464071.59544914239</v>
      </c>
      <c r="T9" s="4">
        <v>154690.5318163808</v>
      </c>
      <c r="U9" s="4">
        <f>Table1[[#This Row],[Total_Loan_Repayment_Amount]]-Table1[[#This Row],[Loan_Amount_Disbursed]]</f>
        <v>41487.785449142393</v>
      </c>
      <c r="V9" s="4">
        <v>13259.19</v>
      </c>
      <c r="W9" s="4">
        <f>Table1[[#This Row],[Total_Interest_Earned]]-Table1[[#This Row],[Loan_Loss_Provision]]-(Table1[[#This Row],[Funding_Cost]])</f>
        <v>-1995.3150000000005</v>
      </c>
      <c r="X9" s="6" t="s">
        <v>734</v>
      </c>
    </row>
    <row r="10" spans="1:24" x14ac:dyDescent="0.35">
      <c r="A10" t="s">
        <v>232</v>
      </c>
      <c r="B10" t="s">
        <v>740</v>
      </c>
      <c r="C10" s="4">
        <v>240717</v>
      </c>
      <c r="D10" t="s">
        <v>20</v>
      </c>
      <c r="E10">
        <v>60</v>
      </c>
      <c r="F10">
        <f>Table1[[#This Row],[Loan_Tenure (Months)]]/12</f>
        <v>5</v>
      </c>
      <c r="G10" s="6">
        <v>707</v>
      </c>
      <c r="H10" s="1">
        <v>45439</v>
      </c>
      <c r="I10" t="s">
        <v>17</v>
      </c>
      <c r="J10" s="7">
        <v>0.09</v>
      </c>
      <c r="K10" s="1">
        <v>47265</v>
      </c>
      <c r="L10" s="4">
        <v>4996.8889950222247</v>
      </c>
      <c r="M10" s="4">
        <v>299813.33970133349</v>
      </c>
      <c r="N10">
        <v>0.03</v>
      </c>
      <c r="O10" s="4">
        <v>7221.5099999999993</v>
      </c>
      <c r="P10">
        <v>1.4999999999999999E-2</v>
      </c>
      <c r="Q10" s="4">
        <v>3610.7550000000001</v>
      </c>
      <c r="R10" s="4">
        <v>35027.26</v>
      </c>
      <c r="S10" s="4">
        <f>Table1[[#This Row],[Total_Loan_Repayment_Amount]]-Table1[[#This Row],[Loan_Recovered_Amount]]</f>
        <v>264786.07970133348</v>
      </c>
      <c r="T10" s="4">
        <v>52957.215940266695</v>
      </c>
      <c r="U10" s="4">
        <f>Table1[[#This Row],[Total_Loan_Repayment_Amount]]-Table1[[#This Row],[Loan_Amount_Disbursed]]</f>
        <v>59096.339701333491</v>
      </c>
      <c r="V10" s="4">
        <v>35027.26</v>
      </c>
      <c r="W10" s="4">
        <f>Table1[[#This Row],[Total_Interest_Earned]]-Table1[[#This Row],[Loan_Loss_Provision]]-(Table1[[#This Row],[Funding_Cost]])</f>
        <v>24194.995000000003</v>
      </c>
      <c r="X10" s="6" t="s">
        <v>733</v>
      </c>
    </row>
    <row r="11" spans="1:24" x14ac:dyDescent="0.35">
      <c r="A11" t="s">
        <v>233</v>
      </c>
      <c r="B11" t="s">
        <v>116</v>
      </c>
      <c r="C11" s="4">
        <v>260047</v>
      </c>
      <c r="D11" t="s">
        <v>29</v>
      </c>
      <c r="E11">
        <v>12</v>
      </c>
      <c r="F11">
        <f>Table1[[#This Row],[Loan_Tenure (Months)]]/12</f>
        <v>1</v>
      </c>
      <c r="G11" s="6">
        <v>788</v>
      </c>
      <c r="H11" s="1">
        <v>45370</v>
      </c>
      <c r="I11" t="s">
        <v>17</v>
      </c>
      <c r="J11" s="7">
        <v>0.15</v>
      </c>
      <c r="K11" s="1">
        <v>45735</v>
      </c>
      <c r="L11" s="4">
        <v>23471.4033504211</v>
      </c>
      <c r="M11" s="4">
        <v>281656.84020505322</v>
      </c>
      <c r="N11">
        <v>0.02</v>
      </c>
      <c r="O11" s="4">
        <v>5200.9400000000014</v>
      </c>
      <c r="P11">
        <v>5.0000000000000001E-3</v>
      </c>
      <c r="Q11" s="4">
        <v>1300.2349999999999</v>
      </c>
      <c r="R11" s="4">
        <v>211481.9</v>
      </c>
      <c r="S11" s="4">
        <f>Table1[[#This Row],[Total_Loan_Repayment_Amount]]-Table1[[#This Row],[Loan_Recovered_Amount]]</f>
        <v>70174.940205053223</v>
      </c>
      <c r="T11" s="4">
        <v>70174.940205053223</v>
      </c>
      <c r="U11" s="4">
        <f>Table1[[#This Row],[Total_Loan_Repayment_Amount]]-Table1[[#This Row],[Loan_Amount_Disbursed]]</f>
        <v>21609.840205053217</v>
      </c>
      <c r="V11" s="4">
        <v>21609.840205053217</v>
      </c>
      <c r="W11" s="4">
        <f>Table1[[#This Row],[Total_Interest_Earned]]-Table1[[#This Row],[Loan_Loss_Provision]]-(Table1[[#This Row],[Funding_Cost]])</f>
        <v>15108.665205053214</v>
      </c>
      <c r="X11" s="6" t="s">
        <v>734</v>
      </c>
    </row>
    <row r="12" spans="1:24" x14ac:dyDescent="0.35">
      <c r="A12" t="s">
        <v>234</v>
      </c>
      <c r="B12" t="s">
        <v>741</v>
      </c>
      <c r="C12" s="4">
        <v>114806</v>
      </c>
      <c r="D12" t="s">
        <v>16</v>
      </c>
      <c r="E12">
        <v>12</v>
      </c>
      <c r="F12">
        <f>Table1[[#This Row],[Loan_Tenure (Months)]]/12</f>
        <v>1</v>
      </c>
      <c r="G12" s="6">
        <v>780</v>
      </c>
      <c r="H12" s="1">
        <v>45335</v>
      </c>
      <c r="I12" t="s">
        <v>17</v>
      </c>
      <c r="J12" s="7">
        <v>0.04</v>
      </c>
      <c r="K12" s="1">
        <v>45701</v>
      </c>
      <c r="L12" s="4">
        <v>9775.7199010750028</v>
      </c>
      <c r="M12" s="4">
        <v>117308.6388129</v>
      </c>
      <c r="N12">
        <v>0.02</v>
      </c>
      <c r="O12" s="4">
        <v>2296.12</v>
      </c>
      <c r="P12">
        <v>5.0000000000000001E-3</v>
      </c>
      <c r="Q12" s="4">
        <v>574.03</v>
      </c>
      <c r="R12" s="4">
        <v>97757.2</v>
      </c>
      <c r="S12" s="4">
        <f>Table1[[#This Row],[Total_Loan_Repayment_Amount]]-Table1[[#This Row],[Loan_Recovered_Amount]]</f>
        <v>19551.4388129</v>
      </c>
      <c r="T12" s="4">
        <v>19551.4388129</v>
      </c>
      <c r="U12" s="4">
        <f>Table1[[#This Row],[Total_Loan_Repayment_Amount]]-Table1[[#This Row],[Loan_Amount_Disbursed]]</f>
        <v>2502.638812899997</v>
      </c>
      <c r="V12" s="4">
        <v>2502.638812899997</v>
      </c>
      <c r="W12" s="4">
        <f>Table1[[#This Row],[Total_Interest_Earned]]-Table1[[#This Row],[Loan_Loss_Provision]]-(Table1[[#This Row],[Funding_Cost]])</f>
        <v>-367.51118710000287</v>
      </c>
      <c r="X12" s="6" t="s">
        <v>734</v>
      </c>
    </row>
    <row r="13" spans="1:24" x14ac:dyDescent="0.35">
      <c r="A13" t="s">
        <v>235</v>
      </c>
      <c r="B13" t="s">
        <v>742</v>
      </c>
      <c r="C13" s="4">
        <v>351094</v>
      </c>
      <c r="D13" t="s">
        <v>29</v>
      </c>
      <c r="E13">
        <v>12</v>
      </c>
      <c r="F13">
        <f>Table1[[#This Row],[Loan_Tenure (Months)]]/12</f>
        <v>1</v>
      </c>
      <c r="G13" s="6">
        <v>668</v>
      </c>
      <c r="H13" s="1">
        <v>45445</v>
      </c>
      <c r="I13" t="s">
        <v>17</v>
      </c>
      <c r="J13" s="7">
        <v>0.3</v>
      </c>
      <c r="K13" s="1">
        <v>45810</v>
      </c>
      <c r="L13" s="4">
        <v>34227.145362843621</v>
      </c>
      <c r="M13" s="4">
        <v>410725.74435412348</v>
      </c>
      <c r="N13">
        <v>0.02</v>
      </c>
      <c r="O13" s="4">
        <v>7021.88</v>
      </c>
      <c r="P13">
        <v>0.03</v>
      </c>
      <c r="Q13" s="4">
        <v>10532.82</v>
      </c>
      <c r="R13" s="4">
        <v>205362.9</v>
      </c>
      <c r="S13" s="4">
        <f>Table1[[#This Row],[Total_Loan_Repayment_Amount]]-Table1[[#This Row],[Loan_Recovered_Amount]]</f>
        <v>205362.84435412349</v>
      </c>
      <c r="T13" s="4">
        <v>205362.84435412349</v>
      </c>
      <c r="U13" s="4">
        <f>Table1[[#This Row],[Total_Loan_Repayment_Amount]]-Table1[[#This Row],[Loan_Amount_Disbursed]]</f>
        <v>59631.744354123482</v>
      </c>
      <c r="V13" s="4">
        <v>59631.744354123482</v>
      </c>
      <c r="W13" s="4">
        <f>Table1[[#This Row],[Total_Interest_Earned]]-Table1[[#This Row],[Loan_Loss_Provision]]-(Table1[[#This Row],[Funding_Cost]])</f>
        <v>42077.044354123485</v>
      </c>
      <c r="X13" s="6" t="s">
        <v>735</v>
      </c>
    </row>
    <row r="14" spans="1:24" x14ac:dyDescent="0.35">
      <c r="A14" t="s">
        <v>236</v>
      </c>
      <c r="B14" t="s">
        <v>743</v>
      </c>
      <c r="C14" s="4">
        <v>374869</v>
      </c>
      <c r="D14" t="s">
        <v>24</v>
      </c>
      <c r="E14">
        <v>12</v>
      </c>
      <c r="F14">
        <f>Table1[[#This Row],[Loan_Tenure (Months)]]/12</f>
        <v>1</v>
      </c>
      <c r="G14" s="6">
        <v>724</v>
      </c>
      <c r="H14" s="1">
        <v>45292</v>
      </c>
      <c r="I14" t="s">
        <v>26</v>
      </c>
      <c r="J14" s="7">
        <v>0.09</v>
      </c>
      <c r="K14" s="1">
        <v>45658</v>
      </c>
      <c r="L14" s="4">
        <v>32782.847645263428</v>
      </c>
      <c r="M14" s="4">
        <v>393394.17174316122</v>
      </c>
      <c r="N14">
        <v>0.02</v>
      </c>
      <c r="O14" s="4">
        <v>7497.38</v>
      </c>
      <c r="P14">
        <v>1.4999999999999999E-2</v>
      </c>
      <c r="Q14" s="4">
        <v>5623.0349999999999</v>
      </c>
      <c r="R14" s="4">
        <v>393394.17174316128</v>
      </c>
      <c r="S14" s="4">
        <f>Table1[[#This Row],[Total_Loan_Repayment_Amount]]-Table1[[#This Row],[Loan_Recovered_Amount]]</f>
        <v>0</v>
      </c>
      <c r="T14" s="4">
        <v>0</v>
      </c>
      <c r="U14" s="4">
        <f>Table1[[#This Row],[Total_Loan_Repayment_Amount]]-Table1[[#This Row],[Loan_Amount_Disbursed]]</f>
        <v>18525.17174316122</v>
      </c>
      <c r="V14" s="4">
        <v>18525.17174316122</v>
      </c>
      <c r="W14" s="4">
        <f>Table1[[#This Row],[Total_Interest_Earned]]-Table1[[#This Row],[Loan_Loss_Provision]]-(Table1[[#This Row],[Funding_Cost]])</f>
        <v>5404.7567431612197</v>
      </c>
      <c r="X14" s="6" t="s">
        <v>733</v>
      </c>
    </row>
    <row r="15" spans="1:24" x14ac:dyDescent="0.35">
      <c r="A15" t="s">
        <v>237</v>
      </c>
      <c r="B15" t="s">
        <v>62</v>
      </c>
      <c r="C15" s="4">
        <v>640630</v>
      </c>
      <c r="D15" t="s">
        <v>29</v>
      </c>
      <c r="E15">
        <v>60</v>
      </c>
      <c r="F15">
        <f>Table1[[#This Row],[Loan_Tenure (Months)]]/12</f>
        <v>5</v>
      </c>
      <c r="G15" s="6">
        <v>670</v>
      </c>
      <c r="H15" s="1">
        <v>45607</v>
      </c>
      <c r="I15" t="s">
        <v>17</v>
      </c>
      <c r="J15" s="7">
        <v>0.3</v>
      </c>
      <c r="K15" s="1">
        <v>47433</v>
      </c>
      <c r="L15" s="4">
        <v>20726.556015454978</v>
      </c>
      <c r="M15" s="4">
        <v>1243593.3609272989</v>
      </c>
      <c r="N15">
        <v>0.03</v>
      </c>
      <c r="O15" s="4">
        <v>19218.900000000001</v>
      </c>
      <c r="P15">
        <v>0.03</v>
      </c>
      <c r="Q15" s="4">
        <v>19218.900000000001</v>
      </c>
      <c r="R15" s="4">
        <v>20726.560000000001</v>
      </c>
      <c r="S15" s="4">
        <f>Table1[[#This Row],[Total_Loan_Repayment_Amount]]-Table1[[#This Row],[Loan_Recovered_Amount]]</f>
        <v>1222866.8009272988</v>
      </c>
      <c r="T15" s="4">
        <v>244573.36018545978</v>
      </c>
      <c r="U15" s="4">
        <f>Table1[[#This Row],[Total_Loan_Repayment_Amount]]-Table1[[#This Row],[Loan_Amount_Disbursed]]</f>
        <v>602963.3609272989</v>
      </c>
      <c r="V15" s="4">
        <v>20726.560000000001</v>
      </c>
      <c r="W15" s="4">
        <f>Table1[[#This Row],[Total_Interest_Earned]]-Table1[[#This Row],[Loan_Loss_Provision]]-(Table1[[#This Row],[Funding_Cost]])</f>
        <v>-17711.240000000002</v>
      </c>
      <c r="X15" s="6" t="s">
        <v>735</v>
      </c>
    </row>
    <row r="16" spans="1:24" x14ac:dyDescent="0.35">
      <c r="A16" t="s">
        <v>238</v>
      </c>
      <c r="B16" t="s">
        <v>84</v>
      </c>
      <c r="C16" s="4">
        <v>365135</v>
      </c>
      <c r="D16" t="s">
        <v>20</v>
      </c>
      <c r="E16">
        <v>48</v>
      </c>
      <c r="F16">
        <f>Table1[[#This Row],[Loan_Tenure (Months)]]/12</f>
        <v>4</v>
      </c>
      <c r="G16" s="6">
        <v>757</v>
      </c>
      <c r="H16" s="1">
        <v>45398</v>
      </c>
      <c r="I16" t="s">
        <v>17</v>
      </c>
      <c r="J16" s="7">
        <v>0.05</v>
      </c>
      <c r="K16" s="1">
        <v>46859</v>
      </c>
      <c r="L16" s="4">
        <v>8408.8011079180415</v>
      </c>
      <c r="M16" s="4">
        <v>403622.45318006602</v>
      </c>
      <c r="N16">
        <v>0.03</v>
      </c>
      <c r="O16" s="4">
        <v>10954.05</v>
      </c>
      <c r="P16">
        <v>5.0000000000000001E-3</v>
      </c>
      <c r="Q16" s="4">
        <v>1825.675</v>
      </c>
      <c r="R16" s="4">
        <v>67099.710000000006</v>
      </c>
      <c r="S16" s="4">
        <f>Table1[[#This Row],[Total_Loan_Repayment_Amount]]-Table1[[#This Row],[Loan_Recovered_Amount]]</f>
        <v>336522.743180066</v>
      </c>
      <c r="T16" s="4">
        <v>84130.685795016499</v>
      </c>
      <c r="U16" s="4">
        <f>Table1[[#This Row],[Total_Loan_Repayment_Amount]]-Table1[[#This Row],[Loan_Amount_Disbursed]]</f>
        <v>38487.453180066019</v>
      </c>
      <c r="V16" s="4">
        <v>38487.453180066019</v>
      </c>
      <c r="W16" s="4">
        <f>Table1[[#This Row],[Total_Interest_Earned]]-Table1[[#This Row],[Loan_Loss_Provision]]-(Table1[[#This Row],[Funding_Cost]])</f>
        <v>25707.728180066017</v>
      </c>
      <c r="X16" s="6" t="s">
        <v>734</v>
      </c>
    </row>
    <row r="17" spans="1:24" x14ac:dyDescent="0.35">
      <c r="A17" t="s">
        <v>239</v>
      </c>
      <c r="B17" t="s">
        <v>744</v>
      </c>
      <c r="C17" s="4">
        <v>538901</v>
      </c>
      <c r="D17" t="s">
        <v>29</v>
      </c>
      <c r="E17">
        <v>24</v>
      </c>
      <c r="F17">
        <f>Table1[[#This Row],[Loan_Tenure (Months)]]/12</f>
        <v>2</v>
      </c>
      <c r="G17" s="6">
        <v>684</v>
      </c>
      <c r="H17" s="1">
        <v>45444</v>
      </c>
      <c r="I17" t="s">
        <v>17</v>
      </c>
      <c r="J17" s="7">
        <v>0.3</v>
      </c>
      <c r="K17" s="1">
        <v>46174</v>
      </c>
      <c r="L17" s="4">
        <v>30131.474804879708</v>
      </c>
      <c r="M17" s="4">
        <v>723155.39531711303</v>
      </c>
      <c r="N17">
        <v>0.02</v>
      </c>
      <c r="O17" s="4">
        <v>10778.02</v>
      </c>
      <c r="P17">
        <v>0.03</v>
      </c>
      <c r="Q17" s="4">
        <v>16167.03</v>
      </c>
      <c r="R17" s="4">
        <v>180406.79</v>
      </c>
      <c r="S17" s="4">
        <f>Table1[[#This Row],[Total_Loan_Repayment_Amount]]-Table1[[#This Row],[Loan_Recovered_Amount]]</f>
        <v>542748.60531711299</v>
      </c>
      <c r="T17" s="4">
        <v>271374.30265855649</v>
      </c>
      <c r="U17" s="4">
        <f>Table1[[#This Row],[Total_Loan_Repayment_Amount]]-Table1[[#This Row],[Loan_Amount_Disbursed]]</f>
        <v>184254.39531711303</v>
      </c>
      <c r="V17" s="4">
        <v>180406.79</v>
      </c>
      <c r="W17" s="4">
        <f>Table1[[#This Row],[Total_Interest_Earned]]-Table1[[#This Row],[Loan_Loss_Provision]]-(Table1[[#This Row],[Funding_Cost]])</f>
        <v>153461.74000000002</v>
      </c>
      <c r="X17" s="6" t="s">
        <v>735</v>
      </c>
    </row>
    <row r="18" spans="1:24" x14ac:dyDescent="0.35">
      <c r="A18" t="s">
        <v>240</v>
      </c>
      <c r="B18" t="s">
        <v>197</v>
      </c>
      <c r="C18" s="4">
        <v>126943</v>
      </c>
      <c r="D18" t="s">
        <v>29</v>
      </c>
      <c r="E18">
        <v>60</v>
      </c>
      <c r="F18">
        <f>Table1[[#This Row],[Loan_Tenure (Months)]]/12</f>
        <v>5</v>
      </c>
      <c r="G18" s="6">
        <v>775</v>
      </c>
      <c r="H18" s="1">
        <v>45570</v>
      </c>
      <c r="I18" t="s">
        <v>17</v>
      </c>
      <c r="J18" s="7">
        <v>0.15</v>
      </c>
      <c r="K18" s="1">
        <v>47396</v>
      </c>
      <c r="L18" s="4">
        <v>3019.9650949526431</v>
      </c>
      <c r="M18" s="4">
        <v>181197.9056971586</v>
      </c>
      <c r="N18">
        <v>0.03</v>
      </c>
      <c r="O18" s="4">
        <v>3808.29</v>
      </c>
      <c r="P18">
        <v>5.0000000000000001E-3</v>
      </c>
      <c r="Q18" s="4">
        <v>634.71500000000003</v>
      </c>
      <c r="R18" s="4">
        <v>6039.94</v>
      </c>
      <c r="S18" s="4">
        <f>Table1[[#This Row],[Total_Loan_Repayment_Amount]]-Table1[[#This Row],[Loan_Recovered_Amount]]</f>
        <v>175157.96569715859</v>
      </c>
      <c r="T18" s="4">
        <v>35031.593139431716</v>
      </c>
      <c r="U18" s="4">
        <f>Table1[[#This Row],[Total_Loan_Repayment_Amount]]-Table1[[#This Row],[Loan_Amount_Disbursed]]</f>
        <v>54254.905697158596</v>
      </c>
      <c r="V18" s="4">
        <v>6039.94</v>
      </c>
      <c r="W18" s="4">
        <f>Table1[[#This Row],[Total_Interest_Earned]]-Table1[[#This Row],[Loan_Loss_Provision]]-(Table1[[#This Row],[Funding_Cost]])</f>
        <v>1596.9349999999995</v>
      </c>
      <c r="X18" s="6" t="s">
        <v>734</v>
      </c>
    </row>
    <row r="19" spans="1:24" x14ac:dyDescent="0.35">
      <c r="A19" t="s">
        <v>241</v>
      </c>
      <c r="B19" t="s">
        <v>146</v>
      </c>
      <c r="C19" s="4">
        <v>259355</v>
      </c>
      <c r="D19" t="s">
        <v>20</v>
      </c>
      <c r="E19">
        <v>48</v>
      </c>
      <c r="F19">
        <f>Table1[[#This Row],[Loan_Tenure (Months)]]/12</f>
        <v>4</v>
      </c>
      <c r="G19" s="6">
        <v>805</v>
      </c>
      <c r="H19" s="1">
        <v>45456</v>
      </c>
      <c r="I19" t="s">
        <v>17</v>
      </c>
      <c r="J19" s="7">
        <v>0.05</v>
      </c>
      <c r="K19" s="1">
        <v>46917</v>
      </c>
      <c r="L19" s="4">
        <v>5972.762434015046</v>
      </c>
      <c r="M19" s="4">
        <v>286692.59683272219</v>
      </c>
      <c r="N19">
        <v>0.03</v>
      </c>
      <c r="O19" s="4">
        <v>7780.65</v>
      </c>
      <c r="P19">
        <v>5.0000000000000001E-3</v>
      </c>
      <c r="Q19" s="4">
        <v>1296.7750000000001</v>
      </c>
      <c r="R19" s="4">
        <v>35836.560000000005</v>
      </c>
      <c r="S19" s="4">
        <f>Table1[[#This Row],[Total_Loan_Repayment_Amount]]-Table1[[#This Row],[Loan_Recovered_Amount]]</f>
        <v>250856.03683272219</v>
      </c>
      <c r="T19" s="4">
        <v>62714.009208180549</v>
      </c>
      <c r="U19" s="4">
        <f>Table1[[#This Row],[Total_Loan_Repayment_Amount]]-Table1[[#This Row],[Loan_Amount_Disbursed]]</f>
        <v>27337.596832722193</v>
      </c>
      <c r="V19" s="4">
        <v>27337.596832722193</v>
      </c>
      <c r="W19" s="4">
        <f>Table1[[#This Row],[Total_Interest_Earned]]-Table1[[#This Row],[Loan_Loss_Provision]]-(Table1[[#This Row],[Funding_Cost]])</f>
        <v>18260.17183272219</v>
      </c>
      <c r="X19" s="6" t="s">
        <v>734</v>
      </c>
    </row>
    <row r="20" spans="1:24" x14ac:dyDescent="0.35">
      <c r="A20" t="s">
        <v>242</v>
      </c>
      <c r="B20" t="s">
        <v>745</v>
      </c>
      <c r="C20" s="4">
        <v>266765</v>
      </c>
      <c r="D20" t="s">
        <v>16</v>
      </c>
      <c r="E20">
        <v>48</v>
      </c>
      <c r="F20">
        <f>Table1[[#This Row],[Loan_Tenure (Months)]]/12</f>
        <v>4</v>
      </c>
      <c r="G20" s="6">
        <v>742</v>
      </c>
      <c r="H20" s="1">
        <v>45528</v>
      </c>
      <c r="I20" t="s">
        <v>17</v>
      </c>
      <c r="J20" s="7">
        <v>7.0000000000000007E-2</v>
      </c>
      <c r="K20" s="1">
        <v>46989</v>
      </c>
      <c r="L20" s="4">
        <v>6388.0199573765594</v>
      </c>
      <c r="M20" s="4">
        <v>306624.95795407478</v>
      </c>
      <c r="N20">
        <v>0.03</v>
      </c>
      <c r="O20" s="4">
        <v>8002.95</v>
      </c>
      <c r="P20">
        <v>1.4999999999999999E-2</v>
      </c>
      <c r="Q20" s="4">
        <v>4001.4749999999999</v>
      </c>
      <c r="R20" s="4">
        <v>25552.080000000002</v>
      </c>
      <c r="S20" s="4">
        <f>Table1[[#This Row],[Total_Loan_Repayment_Amount]]-Table1[[#This Row],[Loan_Recovered_Amount]]</f>
        <v>281072.87795407476</v>
      </c>
      <c r="T20" s="4">
        <v>70268.219488518691</v>
      </c>
      <c r="U20" s="4">
        <f>Table1[[#This Row],[Total_Loan_Repayment_Amount]]-Table1[[#This Row],[Loan_Amount_Disbursed]]</f>
        <v>39859.95795407478</v>
      </c>
      <c r="V20" s="4">
        <v>25552.080000000002</v>
      </c>
      <c r="W20" s="4">
        <f>Table1[[#This Row],[Total_Interest_Earned]]-Table1[[#This Row],[Loan_Loss_Provision]]-(Table1[[#This Row],[Funding_Cost]])</f>
        <v>13547.655000000002</v>
      </c>
      <c r="X20" s="6" t="s">
        <v>733</v>
      </c>
    </row>
    <row r="21" spans="1:24" x14ac:dyDescent="0.35">
      <c r="A21" t="s">
        <v>243</v>
      </c>
      <c r="B21" t="s">
        <v>95</v>
      </c>
      <c r="C21" s="4">
        <v>245692</v>
      </c>
      <c r="D21" t="s">
        <v>24</v>
      </c>
      <c r="E21">
        <v>36</v>
      </c>
      <c r="F21">
        <f>Table1[[#This Row],[Loan_Tenure (Months)]]/12</f>
        <v>3</v>
      </c>
      <c r="G21" s="6">
        <v>781</v>
      </c>
      <c r="H21" s="1">
        <v>45538</v>
      </c>
      <c r="I21" t="s">
        <v>17</v>
      </c>
      <c r="J21" s="7">
        <v>0.06</v>
      </c>
      <c r="K21" s="1">
        <v>46633</v>
      </c>
      <c r="L21" s="4">
        <v>7474.4266563476276</v>
      </c>
      <c r="M21" s="4">
        <v>269079.35962851462</v>
      </c>
      <c r="N21">
        <v>0.03</v>
      </c>
      <c r="O21" s="4">
        <v>7370.7599999999993</v>
      </c>
      <c r="P21">
        <v>5.0000000000000001E-3</v>
      </c>
      <c r="Q21" s="4">
        <v>1228.46</v>
      </c>
      <c r="R21" s="4">
        <v>22423.29</v>
      </c>
      <c r="S21" s="4">
        <f>Table1[[#This Row],[Total_Loan_Repayment_Amount]]-Table1[[#This Row],[Loan_Recovered_Amount]]</f>
        <v>246656.06962851461</v>
      </c>
      <c r="T21" s="4">
        <v>82218.689876171542</v>
      </c>
      <c r="U21" s="4">
        <f>Table1[[#This Row],[Total_Loan_Repayment_Amount]]-Table1[[#This Row],[Loan_Amount_Disbursed]]</f>
        <v>23387.35962851462</v>
      </c>
      <c r="V21" s="4">
        <v>22423.29</v>
      </c>
      <c r="W21" s="4">
        <f>Table1[[#This Row],[Total_Interest_Earned]]-Table1[[#This Row],[Loan_Loss_Provision]]-(Table1[[#This Row],[Funding_Cost]])</f>
        <v>13824.070000000003</v>
      </c>
      <c r="X21" s="6" t="s">
        <v>734</v>
      </c>
    </row>
    <row r="22" spans="1:24" x14ac:dyDescent="0.35">
      <c r="A22" t="s">
        <v>244</v>
      </c>
      <c r="B22" t="s">
        <v>746</v>
      </c>
      <c r="C22" s="4">
        <v>135453</v>
      </c>
      <c r="D22" t="s">
        <v>28</v>
      </c>
      <c r="E22">
        <v>60</v>
      </c>
      <c r="F22">
        <f>Table1[[#This Row],[Loan_Tenure (Months)]]/12</f>
        <v>5</v>
      </c>
      <c r="G22" s="6">
        <v>820</v>
      </c>
      <c r="H22" s="1">
        <v>45488</v>
      </c>
      <c r="I22" t="s">
        <v>17</v>
      </c>
      <c r="J22" s="7">
        <v>0.03</v>
      </c>
      <c r="K22" s="1">
        <v>47314</v>
      </c>
      <c r="L22" s="4">
        <v>2433.9130565193909</v>
      </c>
      <c r="M22" s="4">
        <v>146034.78339116351</v>
      </c>
      <c r="N22">
        <v>0.03</v>
      </c>
      <c r="O22" s="4">
        <v>4063.59</v>
      </c>
      <c r="P22">
        <v>5.0000000000000001E-3</v>
      </c>
      <c r="Q22" s="4">
        <v>677.26499999999999</v>
      </c>
      <c r="R22" s="4">
        <v>12169.55</v>
      </c>
      <c r="S22" s="4">
        <f>Table1[[#This Row],[Total_Loan_Repayment_Amount]]-Table1[[#This Row],[Loan_Recovered_Amount]]</f>
        <v>133865.23339116352</v>
      </c>
      <c r="T22" s="4">
        <v>26773.046678232706</v>
      </c>
      <c r="U22" s="4">
        <f>Table1[[#This Row],[Total_Loan_Repayment_Amount]]-Table1[[#This Row],[Loan_Amount_Disbursed]]</f>
        <v>10581.78339116351</v>
      </c>
      <c r="V22" s="4">
        <v>10581.78339116351</v>
      </c>
      <c r="W22" s="4">
        <f>Table1[[#This Row],[Total_Interest_Earned]]-Table1[[#This Row],[Loan_Loss_Provision]]-(Table1[[#This Row],[Funding_Cost]])</f>
        <v>5840.9283911635102</v>
      </c>
      <c r="X22" s="6" t="s">
        <v>734</v>
      </c>
    </row>
    <row r="23" spans="1:24" x14ac:dyDescent="0.35">
      <c r="A23" t="s">
        <v>245</v>
      </c>
      <c r="B23" t="s">
        <v>158</v>
      </c>
      <c r="C23" s="4">
        <v>547973</v>
      </c>
      <c r="D23" t="s">
        <v>18</v>
      </c>
      <c r="E23">
        <v>48</v>
      </c>
      <c r="F23">
        <f>Table1[[#This Row],[Loan_Tenure (Months)]]/12</f>
        <v>4</v>
      </c>
      <c r="G23" s="6">
        <v>774</v>
      </c>
      <c r="H23" s="1">
        <v>45333</v>
      </c>
      <c r="I23" t="s">
        <v>17</v>
      </c>
      <c r="J23" s="7">
        <v>0.04</v>
      </c>
      <c r="K23" s="1">
        <v>46794</v>
      </c>
      <c r="L23" s="4">
        <v>12372.712309170531</v>
      </c>
      <c r="M23" s="4">
        <v>593890.19084018515</v>
      </c>
      <c r="N23">
        <v>0.03</v>
      </c>
      <c r="O23" s="4">
        <v>16439.189999999999</v>
      </c>
      <c r="P23">
        <v>5.0000000000000001E-3</v>
      </c>
      <c r="Q23" s="4">
        <v>2739.8649999999998</v>
      </c>
      <c r="R23" s="4">
        <v>123727.09999999998</v>
      </c>
      <c r="S23" s="4">
        <f>Table1[[#This Row],[Total_Loan_Repayment_Amount]]-Table1[[#This Row],[Loan_Recovered_Amount]]</f>
        <v>470163.09084018518</v>
      </c>
      <c r="T23" s="4">
        <v>117540.77271004629</v>
      </c>
      <c r="U23" s="4">
        <f>Table1[[#This Row],[Total_Loan_Repayment_Amount]]-Table1[[#This Row],[Loan_Amount_Disbursed]]</f>
        <v>45917.190840185154</v>
      </c>
      <c r="V23" s="4">
        <v>45917.190840185154</v>
      </c>
      <c r="W23" s="4">
        <f>Table1[[#This Row],[Total_Interest_Earned]]-Table1[[#This Row],[Loan_Loss_Provision]]-(Table1[[#This Row],[Funding_Cost]])</f>
        <v>26738.135840185158</v>
      </c>
      <c r="X23" s="6" t="s">
        <v>734</v>
      </c>
    </row>
    <row r="24" spans="1:24" x14ac:dyDescent="0.35">
      <c r="A24" t="s">
        <v>246</v>
      </c>
      <c r="B24" t="s">
        <v>172</v>
      </c>
      <c r="C24" s="4">
        <v>1057990</v>
      </c>
      <c r="D24" t="s">
        <v>18</v>
      </c>
      <c r="E24">
        <v>60</v>
      </c>
      <c r="F24">
        <f>Table1[[#This Row],[Loan_Tenure (Months)]]/12</f>
        <v>5</v>
      </c>
      <c r="G24" s="6">
        <v>676</v>
      </c>
      <c r="H24" s="1">
        <v>45319</v>
      </c>
      <c r="I24" t="s">
        <v>17</v>
      </c>
      <c r="J24" s="7">
        <v>0.08</v>
      </c>
      <c r="K24" s="1">
        <v>47146</v>
      </c>
      <c r="L24" s="4">
        <v>21452.222393198968</v>
      </c>
      <c r="M24" s="4">
        <v>1287133.343591938</v>
      </c>
      <c r="N24">
        <v>0.03</v>
      </c>
      <c r="O24" s="4">
        <v>31739.7</v>
      </c>
      <c r="P24">
        <v>0.03</v>
      </c>
      <c r="Q24" s="4">
        <v>31739.7</v>
      </c>
      <c r="R24" s="4">
        <v>235974.42</v>
      </c>
      <c r="S24" s="4">
        <f>Table1[[#This Row],[Total_Loan_Repayment_Amount]]-Table1[[#This Row],[Loan_Recovered_Amount]]</f>
        <v>1051158.9235919381</v>
      </c>
      <c r="T24" s="4">
        <v>210231.78471838761</v>
      </c>
      <c r="U24" s="4">
        <f>Table1[[#This Row],[Total_Loan_Repayment_Amount]]-Table1[[#This Row],[Loan_Amount_Disbursed]]</f>
        <v>229143.34359193803</v>
      </c>
      <c r="V24" s="4">
        <v>229143.34359193803</v>
      </c>
      <c r="W24" s="4">
        <f>Table1[[#This Row],[Total_Interest_Earned]]-Table1[[#This Row],[Loan_Loss_Provision]]-(Table1[[#This Row],[Funding_Cost]])</f>
        <v>165663.943591938</v>
      </c>
      <c r="X24" s="6" t="s">
        <v>735</v>
      </c>
    </row>
    <row r="25" spans="1:24" x14ac:dyDescent="0.35">
      <c r="A25" t="s">
        <v>247</v>
      </c>
      <c r="B25" t="s">
        <v>747</v>
      </c>
      <c r="C25" s="4">
        <v>99462</v>
      </c>
      <c r="D25" t="s">
        <v>29</v>
      </c>
      <c r="E25">
        <v>60</v>
      </c>
      <c r="F25">
        <f>Table1[[#This Row],[Loan_Tenure (Months)]]/12</f>
        <v>5</v>
      </c>
      <c r="G25" s="6">
        <v>837</v>
      </c>
      <c r="H25" s="1">
        <v>45452</v>
      </c>
      <c r="I25" t="s">
        <v>17</v>
      </c>
      <c r="J25" s="7">
        <v>0.15</v>
      </c>
      <c r="K25" s="1">
        <v>47278</v>
      </c>
      <c r="L25" s="4">
        <v>2366.1940262494181</v>
      </c>
      <c r="M25" s="4">
        <v>141971.64157496509</v>
      </c>
      <c r="N25">
        <v>0.03</v>
      </c>
      <c r="O25" s="4">
        <v>2983.86</v>
      </c>
      <c r="P25">
        <v>5.0000000000000001E-3</v>
      </c>
      <c r="Q25" s="4">
        <v>497.31</v>
      </c>
      <c r="R25" s="4">
        <v>14197.140000000001</v>
      </c>
      <c r="S25" s="4">
        <f>Table1[[#This Row],[Total_Loan_Repayment_Amount]]-Table1[[#This Row],[Loan_Recovered_Amount]]</f>
        <v>127774.50157496509</v>
      </c>
      <c r="T25" s="4">
        <v>25554.900314993018</v>
      </c>
      <c r="U25" s="4">
        <f>Table1[[#This Row],[Total_Loan_Repayment_Amount]]-Table1[[#This Row],[Loan_Amount_Disbursed]]</f>
        <v>42509.641574965091</v>
      </c>
      <c r="V25" s="4">
        <v>14197.140000000001</v>
      </c>
      <c r="W25" s="4">
        <f>Table1[[#This Row],[Total_Interest_Earned]]-Table1[[#This Row],[Loan_Loss_Provision]]-(Table1[[#This Row],[Funding_Cost]])</f>
        <v>10715.970000000001</v>
      </c>
      <c r="X25" s="6" t="s">
        <v>734</v>
      </c>
    </row>
    <row r="26" spans="1:24" x14ac:dyDescent="0.35">
      <c r="A26" t="s">
        <v>248</v>
      </c>
      <c r="B26" t="s">
        <v>748</v>
      </c>
      <c r="C26" s="4">
        <v>427832</v>
      </c>
      <c r="D26" t="s">
        <v>29</v>
      </c>
      <c r="E26">
        <v>12</v>
      </c>
      <c r="F26">
        <f>Table1[[#This Row],[Loan_Tenure (Months)]]/12</f>
        <v>1</v>
      </c>
      <c r="G26" s="6">
        <v>849</v>
      </c>
      <c r="H26" s="1">
        <v>45453</v>
      </c>
      <c r="I26" t="s">
        <v>21</v>
      </c>
      <c r="J26" s="7">
        <v>0.15</v>
      </c>
      <c r="K26" s="1">
        <v>45818</v>
      </c>
      <c r="L26" s="4">
        <v>38615.394287253308</v>
      </c>
      <c r="M26" s="4">
        <v>463384.7314470397</v>
      </c>
      <c r="N26">
        <v>0.02</v>
      </c>
      <c r="O26" s="4">
        <v>8556.64</v>
      </c>
      <c r="P26">
        <v>5.0000000000000001E-3</v>
      </c>
      <c r="Q26" s="4">
        <v>2139.16</v>
      </c>
      <c r="R26" s="4">
        <v>13584.41</v>
      </c>
      <c r="S26" s="4">
        <f>Table1[[#This Row],[Total_Loan_Repayment_Amount]]-Table1[[#This Row],[Loan_Recovered_Amount]]</f>
        <v>449800.32144703972</v>
      </c>
      <c r="T26" s="4">
        <v>449800.32144703972</v>
      </c>
      <c r="U26" s="4">
        <f>Table1[[#This Row],[Total_Loan_Repayment_Amount]]-Table1[[#This Row],[Loan_Amount_Disbursed]]</f>
        <v>35552.731447039696</v>
      </c>
      <c r="V26" s="4">
        <v>13584.41</v>
      </c>
      <c r="W26" s="4">
        <f>Table1[[#This Row],[Total_Interest_Earned]]-Table1[[#This Row],[Loan_Loss_Provision]]-(Table1[[#This Row],[Funding_Cost]])</f>
        <v>2888.6100000000006</v>
      </c>
      <c r="X26" s="6" t="s">
        <v>734</v>
      </c>
    </row>
    <row r="27" spans="1:24" x14ac:dyDescent="0.35">
      <c r="A27" t="s">
        <v>249</v>
      </c>
      <c r="B27" t="s">
        <v>749</v>
      </c>
      <c r="C27" s="4">
        <v>314536</v>
      </c>
      <c r="D27" t="s">
        <v>28</v>
      </c>
      <c r="E27">
        <v>12</v>
      </c>
      <c r="F27">
        <f>Table1[[#This Row],[Loan_Tenure (Months)]]/12</f>
        <v>1</v>
      </c>
      <c r="G27" s="6">
        <v>769</v>
      </c>
      <c r="H27" s="1">
        <v>45608</v>
      </c>
      <c r="I27" t="s">
        <v>17</v>
      </c>
      <c r="J27" s="7">
        <v>0.03</v>
      </c>
      <c r="K27" s="1">
        <v>45973</v>
      </c>
      <c r="L27" s="4">
        <v>26639.217232700579</v>
      </c>
      <c r="M27" s="4">
        <v>319670.60679240688</v>
      </c>
      <c r="N27">
        <v>0.02</v>
      </c>
      <c r="O27" s="4">
        <v>6290.72</v>
      </c>
      <c r="P27">
        <v>5.0000000000000001E-3</v>
      </c>
      <c r="Q27" s="4">
        <v>1572.68</v>
      </c>
      <c r="R27" s="4">
        <v>26639.22</v>
      </c>
      <c r="S27" s="4">
        <f>Table1[[#This Row],[Total_Loan_Repayment_Amount]]-Table1[[#This Row],[Loan_Recovered_Amount]]</f>
        <v>293031.38679240691</v>
      </c>
      <c r="T27" s="4">
        <v>293031.38679240691</v>
      </c>
      <c r="U27" s="4">
        <f>Table1[[#This Row],[Total_Loan_Repayment_Amount]]-Table1[[#This Row],[Loan_Amount_Disbursed]]</f>
        <v>5134.6067924068775</v>
      </c>
      <c r="V27" s="4">
        <v>5134.6067924068775</v>
      </c>
      <c r="W27" s="4">
        <f>Table1[[#This Row],[Total_Interest_Earned]]-Table1[[#This Row],[Loan_Loss_Provision]]-(Table1[[#This Row],[Funding_Cost]])</f>
        <v>-2728.793207593123</v>
      </c>
      <c r="X27" s="6" t="s">
        <v>734</v>
      </c>
    </row>
    <row r="28" spans="1:24" x14ac:dyDescent="0.35">
      <c r="A28" t="s">
        <v>250</v>
      </c>
      <c r="B28" t="s">
        <v>750</v>
      </c>
      <c r="C28" s="4">
        <v>1070325</v>
      </c>
      <c r="D28" t="s">
        <v>16</v>
      </c>
      <c r="E28">
        <v>60</v>
      </c>
      <c r="F28">
        <f>Table1[[#This Row],[Loan_Tenure (Months)]]/12</f>
        <v>5</v>
      </c>
      <c r="G28" s="6">
        <v>658</v>
      </c>
      <c r="H28" s="1">
        <v>45398</v>
      </c>
      <c r="I28" t="s">
        <v>17</v>
      </c>
      <c r="J28" s="7">
        <v>0.1</v>
      </c>
      <c r="K28" s="1">
        <v>47224</v>
      </c>
      <c r="L28" s="4">
        <v>22741.243130588278</v>
      </c>
      <c r="M28" s="4">
        <v>1364474.587835297</v>
      </c>
      <c r="N28">
        <v>0.03</v>
      </c>
      <c r="O28" s="4">
        <v>32109.75</v>
      </c>
      <c r="P28">
        <v>0.03</v>
      </c>
      <c r="Q28" s="4">
        <v>32109.75</v>
      </c>
      <c r="R28" s="4">
        <v>181609.72</v>
      </c>
      <c r="S28" s="4">
        <f>Table1[[#This Row],[Total_Loan_Repayment_Amount]]-Table1[[#This Row],[Loan_Recovered_Amount]]</f>
        <v>1182864.867835297</v>
      </c>
      <c r="T28" s="4">
        <v>236572.97356705941</v>
      </c>
      <c r="U28" s="4">
        <f>Table1[[#This Row],[Total_Loan_Repayment_Amount]]-Table1[[#This Row],[Loan_Amount_Disbursed]]</f>
        <v>294149.58783529699</v>
      </c>
      <c r="V28" s="4">
        <v>181609.72</v>
      </c>
      <c r="W28" s="4">
        <f>Table1[[#This Row],[Total_Interest_Earned]]-Table1[[#This Row],[Loan_Loss_Provision]]-(Table1[[#This Row],[Funding_Cost]])</f>
        <v>117390.22</v>
      </c>
      <c r="X28" s="6" t="s">
        <v>735</v>
      </c>
    </row>
    <row r="29" spans="1:24" x14ac:dyDescent="0.35">
      <c r="A29" t="s">
        <v>251</v>
      </c>
      <c r="B29" t="s">
        <v>140</v>
      </c>
      <c r="C29" s="4">
        <v>284489</v>
      </c>
      <c r="D29" t="s">
        <v>16</v>
      </c>
      <c r="E29">
        <v>48</v>
      </c>
      <c r="F29">
        <f>Table1[[#This Row],[Loan_Tenure (Months)]]/12</f>
        <v>4</v>
      </c>
      <c r="G29" s="6">
        <v>740</v>
      </c>
      <c r="H29" s="1">
        <v>45600</v>
      </c>
      <c r="I29" t="s">
        <v>17</v>
      </c>
      <c r="J29" s="7">
        <v>7.0000000000000007E-2</v>
      </c>
      <c r="K29" s="1">
        <v>47061</v>
      </c>
      <c r="L29" s="4">
        <v>6812.4431977736958</v>
      </c>
      <c r="M29" s="4">
        <v>326997.27349313739</v>
      </c>
      <c r="N29">
        <v>0.03</v>
      </c>
      <c r="O29" s="4">
        <v>8534.67</v>
      </c>
      <c r="P29">
        <v>1.4999999999999999E-2</v>
      </c>
      <c r="Q29" s="4">
        <v>4267.335</v>
      </c>
      <c r="R29" s="4">
        <v>6812.44</v>
      </c>
      <c r="S29" s="4">
        <f>Table1[[#This Row],[Total_Loan_Repayment_Amount]]-Table1[[#This Row],[Loan_Recovered_Amount]]</f>
        <v>320184.83349313738</v>
      </c>
      <c r="T29" s="4">
        <v>80046.208373284346</v>
      </c>
      <c r="U29" s="4">
        <f>Table1[[#This Row],[Total_Loan_Repayment_Amount]]-Table1[[#This Row],[Loan_Amount_Disbursed]]</f>
        <v>42508.273493137385</v>
      </c>
      <c r="V29" s="4">
        <v>6812.44</v>
      </c>
      <c r="W29" s="4">
        <f>Table1[[#This Row],[Total_Interest_Earned]]-Table1[[#This Row],[Loan_Loss_Provision]]-(Table1[[#This Row],[Funding_Cost]])</f>
        <v>-5989.5650000000005</v>
      </c>
      <c r="X29" s="6" t="s">
        <v>733</v>
      </c>
    </row>
    <row r="30" spans="1:24" x14ac:dyDescent="0.35">
      <c r="A30" t="s">
        <v>252</v>
      </c>
      <c r="B30" t="s">
        <v>751</v>
      </c>
      <c r="C30" s="4">
        <v>851674</v>
      </c>
      <c r="D30" t="s">
        <v>16</v>
      </c>
      <c r="E30">
        <v>36</v>
      </c>
      <c r="F30">
        <f>Table1[[#This Row],[Loan_Tenure (Months)]]/12</f>
        <v>3</v>
      </c>
      <c r="G30" s="6">
        <v>778</v>
      </c>
      <c r="H30" s="1">
        <v>45513</v>
      </c>
      <c r="I30" t="s">
        <v>17</v>
      </c>
      <c r="J30" s="7">
        <v>0.04</v>
      </c>
      <c r="K30" s="1">
        <v>46608</v>
      </c>
      <c r="L30" s="4">
        <v>25144.810406718039</v>
      </c>
      <c r="M30" s="4">
        <v>905213.17464184959</v>
      </c>
      <c r="N30">
        <v>0.03</v>
      </c>
      <c r="O30" s="4">
        <v>25550.22</v>
      </c>
      <c r="P30">
        <v>5.0000000000000001E-3</v>
      </c>
      <c r="Q30" s="4">
        <v>4258.37</v>
      </c>
      <c r="R30" s="4">
        <v>100579.24</v>
      </c>
      <c r="S30" s="4">
        <f>Table1[[#This Row],[Total_Loan_Repayment_Amount]]-Table1[[#This Row],[Loan_Recovered_Amount]]</f>
        <v>804633.9346418496</v>
      </c>
      <c r="T30" s="4">
        <v>268211.3115472832</v>
      </c>
      <c r="U30" s="4">
        <f>Table1[[#This Row],[Total_Loan_Repayment_Amount]]-Table1[[#This Row],[Loan_Amount_Disbursed]]</f>
        <v>53539.17464184959</v>
      </c>
      <c r="V30" s="4">
        <v>53539.17464184959</v>
      </c>
      <c r="W30" s="4">
        <f>Table1[[#This Row],[Total_Interest_Earned]]-Table1[[#This Row],[Loan_Loss_Provision]]-(Table1[[#This Row],[Funding_Cost]])</f>
        <v>23730.584641849586</v>
      </c>
      <c r="X30" s="6" t="s">
        <v>734</v>
      </c>
    </row>
    <row r="31" spans="1:24" x14ac:dyDescent="0.35">
      <c r="A31" t="s">
        <v>253</v>
      </c>
      <c r="B31" t="s">
        <v>752</v>
      </c>
      <c r="C31" s="4">
        <v>117997</v>
      </c>
      <c r="D31" t="s">
        <v>28</v>
      </c>
      <c r="E31">
        <v>12</v>
      </c>
      <c r="F31">
        <f>Table1[[#This Row],[Loan_Tenure (Months)]]/12</f>
        <v>1</v>
      </c>
      <c r="G31" s="6">
        <v>819</v>
      </c>
      <c r="H31" s="1">
        <v>45306</v>
      </c>
      <c r="I31" t="s">
        <v>26</v>
      </c>
      <c r="J31" s="7">
        <v>0.03</v>
      </c>
      <c r="K31" s="1">
        <v>45672</v>
      </c>
      <c r="L31" s="4">
        <v>9993.6023724056067</v>
      </c>
      <c r="M31" s="4">
        <v>119923.2284688673</v>
      </c>
      <c r="N31">
        <v>0.02</v>
      </c>
      <c r="O31" s="4">
        <v>2359.94</v>
      </c>
      <c r="P31">
        <v>5.0000000000000001E-3</v>
      </c>
      <c r="Q31" s="4">
        <v>589.98500000000001</v>
      </c>
      <c r="R31" s="4">
        <v>119923.22846886728</v>
      </c>
      <c r="S31" s="4">
        <f>Table1[[#This Row],[Total_Loan_Repayment_Amount]]-Table1[[#This Row],[Loan_Recovered_Amount]]</f>
        <v>0</v>
      </c>
      <c r="T31" s="4">
        <v>0</v>
      </c>
      <c r="U31" s="4">
        <f>Table1[[#This Row],[Total_Loan_Repayment_Amount]]-Table1[[#This Row],[Loan_Amount_Disbursed]]</f>
        <v>1926.2284688672953</v>
      </c>
      <c r="V31" s="4">
        <v>1926.2284688672953</v>
      </c>
      <c r="W31" s="4">
        <f>Table1[[#This Row],[Total_Interest_Earned]]-Table1[[#This Row],[Loan_Loss_Provision]]-(Table1[[#This Row],[Funding_Cost]])</f>
        <v>-1023.6965311327049</v>
      </c>
      <c r="X31" s="6" t="s">
        <v>734</v>
      </c>
    </row>
    <row r="32" spans="1:24" x14ac:dyDescent="0.35">
      <c r="A32" t="s">
        <v>254</v>
      </c>
      <c r="B32" t="s">
        <v>753</v>
      </c>
      <c r="C32" s="4">
        <v>309164</v>
      </c>
      <c r="D32" t="s">
        <v>29</v>
      </c>
      <c r="E32">
        <v>24</v>
      </c>
      <c r="F32">
        <f>Table1[[#This Row],[Loan_Tenure (Months)]]/12</f>
        <v>2</v>
      </c>
      <c r="G32" s="6">
        <v>735</v>
      </c>
      <c r="H32" s="1">
        <v>45450</v>
      </c>
      <c r="I32" t="s">
        <v>26</v>
      </c>
      <c r="J32" s="7">
        <v>0.2</v>
      </c>
      <c r="K32" s="1">
        <v>46180</v>
      </c>
      <c r="L32" s="4">
        <v>15735.149928394359</v>
      </c>
      <c r="M32" s="4">
        <v>377643.5982814646</v>
      </c>
      <c r="N32">
        <v>0.02</v>
      </c>
      <c r="O32" s="4">
        <v>6183.28</v>
      </c>
      <c r="P32">
        <v>1.4999999999999999E-2</v>
      </c>
      <c r="Q32" s="4">
        <v>4637.46</v>
      </c>
      <c r="R32" s="4">
        <v>377643.5982814646</v>
      </c>
      <c r="S32" s="4">
        <f>Table1[[#This Row],[Total_Loan_Repayment_Amount]]-Table1[[#This Row],[Loan_Recovered_Amount]]</f>
        <v>0</v>
      </c>
      <c r="T32" s="4">
        <v>0</v>
      </c>
      <c r="U32" s="4">
        <f>Table1[[#This Row],[Total_Loan_Repayment_Amount]]-Table1[[#This Row],[Loan_Amount_Disbursed]]</f>
        <v>68479.598281464598</v>
      </c>
      <c r="V32" s="4">
        <v>68479.598281464598</v>
      </c>
      <c r="W32" s="4">
        <f>Table1[[#This Row],[Total_Interest_Earned]]-Table1[[#This Row],[Loan_Loss_Provision]]-(Table1[[#This Row],[Funding_Cost]])</f>
        <v>57658.8582814646</v>
      </c>
      <c r="X32" s="6" t="s">
        <v>733</v>
      </c>
    </row>
    <row r="33" spans="1:24" x14ac:dyDescent="0.35">
      <c r="A33" t="s">
        <v>255</v>
      </c>
      <c r="B33" t="s">
        <v>189</v>
      </c>
      <c r="C33" s="4">
        <v>458064</v>
      </c>
      <c r="D33" t="s">
        <v>29</v>
      </c>
      <c r="E33">
        <v>60</v>
      </c>
      <c r="F33">
        <f>Table1[[#This Row],[Loan_Tenure (Months)]]/12</f>
        <v>5</v>
      </c>
      <c r="G33" s="6">
        <v>802</v>
      </c>
      <c r="H33" s="1">
        <v>45517</v>
      </c>
      <c r="I33" t="s">
        <v>17</v>
      </c>
      <c r="J33" s="7">
        <v>0.15</v>
      </c>
      <c r="K33" s="1">
        <v>47343</v>
      </c>
      <c r="L33" s="4">
        <v>10897.31053507785</v>
      </c>
      <c r="M33" s="4">
        <v>653838.63210467109</v>
      </c>
      <c r="N33">
        <v>0.03</v>
      </c>
      <c r="O33" s="4">
        <v>13741.92</v>
      </c>
      <c r="P33">
        <v>5.0000000000000001E-3</v>
      </c>
      <c r="Q33" s="4">
        <v>2290.3200000000002</v>
      </c>
      <c r="R33" s="4">
        <v>43589.24</v>
      </c>
      <c r="S33" s="4">
        <f>Table1[[#This Row],[Total_Loan_Repayment_Amount]]-Table1[[#This Row],[Loan_Recovered_Amount]]</f>
        <v>610249.3921046711</v>
      </c>
      <c r="T33" s="4">
        <v>122049.87842093423</v>
      </c>
      <c r="U33" s="4">
        <f>Table1[[#This Row],[Total_Loan_Repayment_Amount]]-Table1[[#This Row],[Loan_Amount_Disbursed]]</f>
        <v>195774.63210467109</v>
      </c>
      <c r="V33" s="4">
        <v>43589.24</v>
      </c>
      <c r="W33" s="4">
        <f>Table1[[#This Row],[Total_Interest_Earned]]-Table1[[#This Row],[Loan_Loss_Provision]]-(Table1[[#This Row],[Funding_Cost]])</f>
        <v>27557</v>
      </c>
      <c r="X33" s="6" t="s">
        <v>734</v>
      </c>
    </row>
    <row r="34" spans="1:24" x14ac:dyDescent="0.35">
      <c r="A34" t="s">
        <v>256</v>
      </c>
      <c r="B34" t="s">
        <v>137</v>
      </c>
      <c r="C34" s="4">
        <v>229802</v>
      </c>
      <c r="D34" t="s">
        <v>28</v>
      </c>
      <c r="E34">
        <v>48</v>
      </c>
      <c r="F34">
        <f>Table1[[#This Row],[Loan_Tenure (Months)]]/12</f>
        <v>4</v>
      </c>
      <c r="G34" s="6">
        <v>678</v>
      </c>
      <c r="H34" s="1">
        <v>45548</v>
      </c>
      <c r="I34" t="s">
        <v>17</v>
      </c>
      <c r="J34" s="7">
        <v>7.0000000000000007E-2</v>
      </c>
      <c r="K34" s="1">
        <v>47009</v>
      </c>
      <c r="L34" s="4">
        <v>5502.894915918685</v>
      </c>
      <c r="M34" s="4">
        <v>264138.95596409688</v>
      </c>
      <c r="N34">
        <v>0.03</v>
      </c>
      <c r="O34" s="4">
        <v>6894.0599999999986</v>
      </c>
      <c r="P34">
        <v>0.03</v>
      </c>
      <c r="Q34" s="4">
        <v>6894.0599999999986</v>
      </c>
      <c r="R34" s="4">
        <v>16508.670000000002</v>
      </c>
      <c r="S34" s="4">
        <f>Table1[[#This Row],[Total_Loan_Repayment_Amount]]-Table1[[#This Row],[Loan_Recovered_Amount]]</f>
        <v>247630.28596409687</v>
      </c>
      <c r="T34" s="4">
        <v>61907.571491024217</v>
      </c>
      <c r="U34" s="4">
        <f>Table1[[#This Row],[Total_Loan_Repayment_Amount]]-Table1[[#This Row],[Loan_Amount_Disbursed]]</f>
        <v>34336.95596409688</v>
      </c>
      <c r="V34" s="4">
        <v>16508.670000000002</v>
      </c>
      <c r="W34" s="4">
        <f>Table1[[#This Row],[Total_Interest_Earned]]-Table1[[#This Row],[Loan_Loss_Provision]]-(Table1[[#This Row],[Funding_Cost]])</f>
        <v>2720.5500000000056</v>
      </c>
      <c r="X34" s="6" t="s">
        <v>735</v>
      </c>
    </row>
    <row r="35" spans="1:24" x14ac:dyDescent="0.35">
      <c r="A35" t="s">
        <v>257</v>
      </c>
      <c r="B35" t="s">
        <v>754</v>
      </c>
      <c r="C35" s="4">
        <v>562169</v>
      </c>
      <c r="D35" t="s">
        <v>28</v>
      </c>
      <c r="E35">
        <v>36</v>
      </c>
      <c r="F35">
        <f>Table1[[#This Row],[Loan_Tenure (Months)]]/12</f>
        <v>3</v>
      </c>
      <c r="G35" s="6">
        <v>785</v>
      </c>
      <c r="H35" s="1">
        <v>45523</v>
      </c>
      <c r="I35" t="s">
        <v>17</v>
      </c>
      <c r="J35" s="7">
        <v>0.03</v>
      </c>
      <c r="K35" s="1">
        <v>46618</v>
      </c>
      <c r="L35" s="4">
        <v>16348.554536854521</v>
      </c>
      <c r="M35" s="4">
        <v>588547.96332676278</v>
      </c>
      <c r="N35">
        <v>0.03</v>
      </c>
      <c r="O35" s="4">
        <v>16865.07</v>
      </c>
      <c r="P35">
        <v>5.0000000000000001E-3</v>
      </c>
      <c r="Q35" s="4">
        <v>2810.8449999999998</v>
      </c>
      <c r="R35" s="4">
        <v>65394.2</v>
      </c>
      <c r="S35" s="4">
        <f>Table1[[#This Row],[Total_Loan_Repayment_Amount]]-Table1[[#This Row],[Loan_Recovered_Amount]]</f>
        <v>523153.76332676277</v>
      </c>
      <c r="T35" s="4">
        <v>174384.5877755876</v>
      </c>
      <c r="U35" s="4">
        <f>Table1[[#This Row],[Total_Loan_Repayment_Amount]]-Table1[[#This Row],[Loan_Amount_Disbursed]]</f>
        <v>26378.96332676278</v>
      </c>
      <c r="V35" s="4">
        <v>26378.96332676278</v>
      </c>
      <c r="W35" s="4">
        <f>Table1[[#This Row],[Total_Interest_Earned]]-Table1[[#This Row],[Loan_Loss_Provision]]-(Table1[[#This Row],[Funding_Cost]])</f>
        <v>6703.0483267627787</v>
      </c>
      <c r="X35" s="6" t="s">
        <v>734</v>
      </c>
    </row>
    <row r="36" spans="1:24" x14ac:dyDescent="0.35">
      <c r="A36" t="s">
        <v>258</v>
      </c>
      <c r="B36" t="s">
        <v>216</v>
      </c>
      <c r="C36" s="4">
        <v>650423</v>
      </c>
      <c r="D36" t="s">
        <v>29</v>
      </c>
      <c r="E36">
        <v>36</v>
      </c>
      <c r="F36">
        <f>Table1[[#This Row],[Loan_Tenure (Months)]]/12</f>
        <v>3</v>
      </c>
      <c r="G36" s="6">
        <v>825</v>
      </c>
      <c r="H36" s="1">
        <v>45509</v>
      </c>
      <c r="I36" t="s">
        <v>17</v>
      </c>
      <c r="J36" s="7">
        <v>0.15</v>
      </c>
      <c r="K36" s="1">
        <v>46604</v>
      </c>
      <c r="L36" s="4">
        <v>22547.12696168352</v>
      </c>
      <c r="M36" s="4">
        <v>811696.57062060665</v>
      </c>
      <c r="N36">
        <v>0.03</v>
      </c>
      <c r="O36" s="4">
        <v>19512.689999999999</v>
      </c>
      <c r="P36">
        <v>5.0000000000000001E-3</v>
      </c>
      <c r="Q36" s="4">
        <v>3252.1149999999998</v>
      </c>
      <c r="R36" s="4">
        <v>90188.52</v>
      </c>
      <c r="S36" s="4">
        <f>Table1[[#This Row],[Total_Loan_Repayment_Amount]]-Table1[[#This Row],[Loan_Recovered_Amount]]</f>
        <v>721508.05062060663</v>
      </c>
      <c r="T36" s="4">
        <v>240502.68354020221</v>
      </c>
      <c r="U36" s="4">
        <f>Table1[[#This Row],[Total_Loan_Repayment_Amount]]-Table1[[#This Row],[Loan_Amount_Disbursed]]</f>
        <v>161273.57062060665</v>
      </c>
      <c r="V36" s="4">
        <v>90188.52</v>
      </c>
      <c r="W36" s="4">
        <f>Table1[[#This Row],[Total_Interest_Earned]]-Table1[[#This Row],[Loan_Loss_Provision]]-(Table1[[#This Row],[Funding_Cost]])</f>
        <v>67423.714999999997</v>
      </c>
      <c r="X36" s="6" t="s">
        <v>734</v>
      </c>
    </row>
    <row r="37" spans="1:24" x14ac:dyDescent="0.35">
      <c r="A37" t="s">
        <v>259</v>
      </c>
      <c r="B37" t="s">
        <v>60</v>
      </c>
      <c r="C37" s="4">
        <v>231359</v>
      </c>
      <c r="D37" t="s">
        <v>29</v>
      </c>
      <c r="E37">
        <v>36</v>
      </c>
      <c r="F37">
        <f>Table1[[#This Row],[Loan_Tenure (Months)]]/12</f>
        <v>3</v>
      </c>
      <c r="G37" s="6">
        <v>665</v>
      </c>
      <c r="H37" s="1">
        <v>45608</v>
      </c>
      <c r="I37" t="s">
        <v>21</v>
      </c>
      <c r="J37" s="7">
        <v>0.3</v>
      </c>
      <c r="K37" s="1">
        <v>46703</v>
      </c>
      <c r="L37" s="4">
        <v>9821.5543437954093</v>
      </c>
      <c r="M37" s="4">
        <v>353575.95637663471</v>
      </c>
      <c r="N37">
        <v>0.03</v>
      </c>
      <c r="O37" s="4">
        <v>6940.77</v>
      </c>
      <c r="P37">
        <v>0.03</v>
      </c>
      <c r="Q37" s="4">
        <v>6940.77</v>
      </c>
      <c r="R37" s="4">
        <v>0</v>
      </c>
      <c r="S37" s="4">
        <f>Table1[[#This Row],[Total_Loan_Repayment_Amount]]-Table1[[#This Row],[Loan_Recovered_Amount]]</f>
        <v>353575.95637663471</v>
      </c>
      <c r="T37" s="4">
        <v>117858.6521255449</v>
      </c>
      <c r="U37" s="4">
        <f>Table1[[#This Row],[Total_Loan_Repayment_Amount]]-Table1[[#This Row],[Loan_Amount_Disbursed]]</f>
        <v>122216.95637663471</v>
      </c>
      <c r="V37" s="4">
        <v>0</v>
      </c>
      <c r="W37" s="4">
        <f>Table1[[#This Row],[Total_Interest_Earned]]-Table1[[#This Row],[Loan_Loss_Provision]]-(Table1[[#This Row],[Funding_Cost]])</f>
        <v>-13881.54</v>
      </c>
      <c r="X37" s="6" t="s">
        <v>735</v>
      </c>
    </row>
    <row r="38" spans="1:24" x14ac:dyDescent="0.35">
      <c r="A38" t="s">
        <v>260</v>
      </c>
      <c r="B38" t="s">
        <v>143</v>
      </c>
      <c r="C38" s="4">
        <v>248369</v>
      </c>
      <c r="D38" t="s">
        <v>18</v>
      </c>
      <c r="E38">
        <v>12</v>
      </c>
      <c r="F38">
        <f>Table1[[#This Row],[Loan_Tenure (Months)]]/12</f>
        <v>1</v>
      </c>
      <c r="G38" s="6">
        <v>804</v>
      </c>
      <c r="H38" s="1">
        <v>45506</v>
      </c>
      <c r="I38" t="s">
        <v>17</v>
      </c>
      <c r="J38" s="7">
        <v>0.04</v>
      </c>
      <c r="K38" s="1">
        <v>45871</v>
      </c>
      <c r="L38" s="4">
        <v>21148.59655514605</v>
      </c>
      <c r="M38" s="4">
        <v>253783.15866175259</v>
      </c>
      <c r="N38">
        <v>0.02</v>
      </c>
      <c r="O38" s="4">
        <v>4967.38</v>
      </c>
      <c r="P38">
        <v>5.0000000000000001E-3</v>
      </c>
      <c r="Q38" s="4">
        <v>1241.845</v>
      </c>
      <c r="R38" s="4">
        <v>84594.4</v>
      </c>
      <c r="S38" s="4">
        <f>Table1[[#This Row],[Total_Loan_Repayment_Amount]]-Table1[[#This Row],[Loan_Recovered_Amount]]</f>
        <v>169188.7586617526</v>
      </c>
      <c r="T38" s="4">
        <v>169188.7586617526</v>
      </c>
      <c r="U38" s="4">
        <f>Table1[[#This Row],[Total_Loan_Repayment_Amount]]-Table1[[#This Row],[Loan_Amount_Disbursed]]</f>
        <v>5414.15866175259</v>
      </c>
      <c r="V38" s="4">
        <v>5414.15866175259</v>
      </c>
      <c r="W38" s="4">
        <f>Table1[[#This Row],[Total_Interest_Earned]]-Table1[[#This Row],[Loan_Loss_Provision]]-(Table1[[#This Row],[Funding_Cost]])</f>
        <v>-795.06633824741039</v>
      </c>
      <c r="X38" s="6" t="s">
        <v>734</v>
      </c>
    </row>
    <row r="39" spans="1:24" x14ac:dyDescent="0.35">
      <c r="A39" t="s">
        <v>261</v>
      </c>
      <c r="B39" t="s">
        <v>31</v>
      </c>
      <c r="C39" s="4">
        <v>473903</v>
      </c>
      <c r="D39" t="s">
        <v>29</v>
      </c>
      <c r="E39">
        <v>24</v>
      </c>
      <c r="F39">
        <f>Table1[[#This Row],[Loan_Tenure (Months)]]/12</f>
        <v>2</v>
      </c>
      <c r="G39" s="6">
        <v>713</v>
      </c>
      <c r="H39" s="1">
        <v>45474</v>
      </c>
      <c r="I39" t="s">
        <v>17</v>
      </c>
      <c r="J39" s="7">
        <v>0.2</v>
      </c>
      <c r="K39" s="1">
        <v>46204</v>
      </c>
      <c r="L39" s="4">
        <v>24119.673560038911</v>
      </c>
      <c r="M39" s="4">
        <v>578872.16544093401</v>
      </c>
      <c r="N39">
        <v>0.02</v>
      </c>
      <c r="O39" s="4">
        <v>9478.06</v>
      </c>
      <c r="P39">
        <v>1.4999999999999999E-2</v>
      </c>
      <c r="Q39" s="4">
        <v>7108.5450000000001</v>
      </c>
      <c r="R39" s="4">
        <v>120598.34999999999</v>
      </c>
      <c r="S39" s="4">
        <f>Table1[[#This Row],[Total_Loan_Repayment_Amount]]-Table1[[#This Row],[Loan_Recovered_Amount]]</f>
        <v>458273.81544093403</v>
      </c>
      <c r="T39" s="4">
        <v>229136.90772046702</v>
      </c>
      <c r="U39" s="4">
        <f>Table1[[#This Row],[Total_Loan_Repayment_Amount]]-Table1[[#This Row],[Loan_Amount_Disbursed]]</f>
        <v>104969.16544093401</v>
      </c>
      <c r="V39" s="4">
        <v>104969.16544093401</v>
      </c>
      <c r="W39" s="4">
        <f>Table1[[#This Row],[Total_Interest_Earned]]-Table1[[#This Row],[Loan_Loss_Provision]]-(Table1[[#This Row],[Funding_Cost]])</f>
        <v>88382.560440934016</v>
      </c>
      <c r="X39" s="6" t="s">
        <v>733</v>
      </c>
    </row>
    <row r="40" spans="1:24" x14ac:dyDescent="0.35">
      <c r="A40" t="s">
        <v>262</v>
      </c>
      <c r="B40" t="s">
        <v>88</v>
      </c>
      <c r="C40" s="4">
        <v>722541</v>
      </c>
      <c r="D40" t="s">
        <v>24</v>
      </c>
      <c r="E40">
        <v>60</v>
      </c>
      <c r="F40">
        <f>Table1[[#This Row],[Loan_Tenure (Months)]]/12</f>
        <v>5</v>
      </c>
      <c r="G40" s="6">
        <v>687</v>
      </c>
      <c r="H40" s="1">
        <v>45470</v>
      </c>
      <c r="I40" t="s">
        <v>17</v>
      </c>
      <c r="J40" s="7">
        <v>0.12</v>
      </c>
      <c r="K40" s="1">
        <v>47296</v>
      </c>
      <c r="L40" s="4">
        <v>16072.5254746966</v>
      </c>
      <c r="M40" s="4">
        <v>964351.52848179627</v>
      </c>
      <c r="N40">
        <v>0.03</v>
      </c>
      <c r="O40" s="4">
        <v>21676.23</v>
      </c>
      <c r="P40">
        <v>0.03</v>
      </c>
      <c r="Q40" s="4">
        <v>21676.23</v>
      </c>
      <c r="R40" s="4">
        <v>96435.180000000008</v>
      </c>
      <c r="S40" s="4">
        <f>Table1[[#This Row],[Total_Loan_Repayment_Amount]]-Table1[[#This Row],[Loan_Recovered_Amount]]</f>
        <v>867916.34848179622</v>
      </c>
      <c r="T40" s="4">
        <v>173583.26969635923</v>
      </c>
      <c r="U40" s="4">
        <f>Table1[[#This Row],[Total_Loan_Repayment_Amount]]-Table1[[#This Row],[Loan_Amount_Disbursed]]</f>
        <v>241810.52848179627</v>
      </c>
      <c r="V40" s="4">
        <v>96435.180000000008</v>
      </c>
      <c r="W40" s="4">
        <f>Table1[[#This Row],[Total_Interest_Earned]]-Table1[[#This Row],[Loan_Loss_Provision]]-(Table1[[#This Row],[Funding_Cost]])</f>
        <v>53082.720000000016</v>
      </c>
      <c r="X40" s="6" t="s">
        <v>735</v>
      </c>
    </row>
    <row r="41" spans="1:24" x14ac:dyDescent="0.35">
      <c r="A41" t="s">
        <v>263</v>
      </c>
      <c r="B41" t="s">
        <v>755</v>
      </c>
      <c r="C41" s="4">
        <v>198238</v>
      </c>
      <c r="D41" t="s">
        <v>20</v>
      </c>
      <c r="E41">
        <v>48</v>
      </c>
      <c r="F41">
        <f>Table1[[#This Row],[Loan_Tenure (Months)]]/12</f>
        <v>4</v>
      </c>
      <c r="G41" s="6">
        <v>691</v>
      </c>
      <c r="H41" s="1">
        <v>45547</v>
      </c>
      <c r="I41" t="s">
        <v>17</v>
      </c>
      <c r="J41" s="7">
        <v>0.12</v>
      </c>
      <c r="K41" s="1">
        <v>47008</v>
      </c>
      <c r="L41" s="4">
        <v>5220.3668683544938</v>
      </c>
      <c r="M41" s="4">
        <v>250577.60968101569</v>
      </c>
      <c r="N41">
        <v>0.03</v>
      </c>
      <c r="O41" s="4">
        <v>5947.1399999999994</v>
      </c>
      <c r="P41">
        <v>0.03</v>
      </c>
      <c r="Q41" s="4">
        <v>5947.1399999999994</v>
      </c>
      <c r="R41" s="4">
        <v>15661.11</v>
      </c>
      <c r="S41" s="4">
        <f>Table1[[#This Row],[Total_Loan_Repayment_Amount]]-Table1[[#This Row],[Loan_Recovered_Amount]]</f>
        <v>234916.49968101567</v>
      </c>
      <c r="T41" s="4">
        <v>58729.124920253918</v>
      </c>
      <c r="U41" s="4">
        <f>Table1[[#This Row],[Total_Loan_Repayment_Amount]]-Table1[[#This Row],[Loan_Amount_Disbursed]]</f>
        <v>52339.609681015689</v>
      </c>
      <c r="V41" s="4">
        <v>15661.11</v>
      </c>
      <c r="W41" s="4">
        <f>Table1[[#This Row],[Total_Interest_Earned]]-Table1[[#This Row],[Loan_Loss_Provision]]-(Table1[[#This Row],[Funding_Cost]])</f>
        <v>3766.8300000000017</v>
      </c>
      <c r="X41" s="6" t="s">
        <v>735</v>
      </c>
    </row>
    <row r="42" spans="1:24" x14ac:dyDescent="0.35">
      <c r="A42" t="s">
        <v>264</v>
      </c>
      <c r="B42" t="s">
        <v>756</v>
      </c>
      <c r="C42" s="4">
        <v>842465</v>
      </c>
      <c r="D42" t="s">
        <v>29</v>
      </c>
      <c r="E42">
        <v>24</v>
      </c>
      <c r="F42">
        <f>Table1[[#This Row],[Loan_Tenure (Months)]]/12</f>
        <v>2</v>
      </c>
      <c r="G42" s="6">
        <v>770</v>
      </c>
      <c r="H42" s="1">
        <v>45340</v>
      </c>
      <c r="I42" t="s">
        <v>17</v>
      </c>
      <c r="J42" s="7">
        <v>0.15</v>
      </c>
      <c r="K42" s="1">
        <v>46071</v>
      </c>
      <c r="L42" s="4">
        <v>40848.303946874701</v>
      </c>
      <c r="M42" s="4">
        <v>980359.29472499283</v>
      </c>
      <c r="N42">
        <v>0.02</v>
      </c>
      <c r="O42" s="4">
        <v>16849.3</v>
      </c>
      <c r="P42">
        <v>5.0000000000000001E-3</v>
      </c>
      <c r="Q42" s="4">
        <v>4212.3249999999998</v>
      </c>
      <c r="R42" s="4">
        <v>408694.12999999995</v>
      </c>
      <c r="S42" s="4">
        <f>Table1[[#This Row],[Total_Loan_Repayment_Amount]]-Table1[[#This Row],[Loan_Recovered_Amount]]</f>
        <v>571665.16472499282</v>
      </c>
      <c r="T42" s="4">
        <v>285832.58236249641</v>
      </c>
      <c r="U42" s="4">
        <f>Table1[[#This Row],[Total_Loan_Repayment_Amount]]-Table1[[#This Row],[Loan_Amount_Disbursed]]</f>
        <v>137894.29472499283</v>
      </c>
      <c r="V42" s="4">
        <v>137894.29472499283</v>
      </c>
      <c r="W42" s="4">
        <f>Table1[[#This Row],[Total_Interest_Earned]]-Table1[[#This Row],[Loan_Loss_Provision]]-(Table1[[#This Row],[Funding_Cost]])</f>
        <v>116832.66972499281</v>
      </c>
      <c r="X42" s="6" t="s">
        <v>734</v>
      </c>
    </row>
    <row r="43" spans="1:24" x14ac:dyDescent="0.35">
      <c r="A43" t="s">
        <v>265</v>
      </c>
      <c r="B43" t="s">
        <v>757</v>
      </c>
      <c r="C43" s="4">
        <v>129658</v>
      </c>
      <c r="D43" t="s">
        <v>29</v>
      </c>
      <c r="E43">
        <v>12</v>
      </c>
      <c r="F43">
        <f>Table1[[#This Row],[Loan_Tenure (Months)]]/12</f>
        <v>1</v>
      </c>
      <c r="G43" s="6">
        <v>724</v>
      </c>
      <c r="H43" s="1">
        <v>45303</v>
      </c>
      <c r="I43" t="s">
        <v>26</v>
      </c>
      <c r="J43" s="7">
        <v>0.2</v>
      </c>
      <c r="K43" s="1">
        <v>45669</v>
      </c>
      <c r="L43" s="4">
        <v>12010.80476560364</v>
      </c>
      <c r="M43" s="4">
        <v>144129.65718724369</v>
      </c>
      <c r="N43">
        <v>0.02</v>
      </c>
      <c r="O43" s="4">
        <v>2593.16</v>
      </c>
      <c r="P43">
        <v>1.4999999999999999E-2</v>
      </c>
      <c r="Q43" s="4">
        <v>1944.87</v>
      </c>
      <c r="R43" s="4">
        <v>144129.65718724369</v>
      </c>
      <c r="S43" s="4">
        <f>Table1[[#This Row],[Total_Loan_Repayment_Amount]]-Table1[[#This Row],[Loan_Recovered_Amount]]</f>
        <v>0</v>
      </c>
      <c r="T43" s="4">
        <v>0</v>
      </c>
      <c r="U43" s="4">
        <f>Table1[[#This Row],[Total_Loan_Repayment_Amount]]-Table1[[#This Row],[Loan_Amount_Disbursed]]</f>
        <v>14471.657187243691</v>
      </c>
      <c r="V43" s="4">
        <v>14471.657187243691</v>
      </c>
      <c r="W43" s="4">
        <f>Table1[[#This Row],[Total_Interest_Earned]]-Table1[[#This Row],[Loan_Loss_Provision]]-(Table1[[#This Row],[Funding_Cost]])</f>
        <v>9933.6271872436919</v>
      </c>
      <c r="X43" s="6" t="s">
        <v>733</v>
      </c>
    </row>
    <row r="44" spans="1:24" x14ac:dyDescent="0.35">
      <c r="A44" t="s">
        <v>266</v>
      </c>
      <c r="B44" t="s">
        <v>758</v>
      </c>
      <c r="C44" s="4">
        <v>512478</v>
      </c>
      <c r="D44" t="s">
        <v>29</v>
      </c>
      <c r="E44">
        <v>12</v>
      </c>
      <c r="F44">
        <f>Table1[[#This Row],[Loan_Tenure (Months)]]/12</f>
        <v>1</v>
      </c>
      <c r="G44" s="6">
        <v>745</v>
      </c>
      <c r="H44" s="1">
        <v>45497</v>
      </c>
      <c r="I44" t="s">
        <v>17</v>
      </c>
      <c r="J44" s="7">
        <v>0.2</v>
      </c>
      <c r="K44" s="1">
        <v>45862</v>
      </c>
      <c r="L44" s="4">
        <v>47473.146313123929</v>
      </c>
      <c r="M44" s="4">
        <v>569677.75575748715</v>
      </c>
      <c r="N44">
        <v>0.02</v>
      </c>
      <c r="O44" s="4">
        <v>10249.56</v>
      </c>
      <c r="P44">
        <v>1.4999999999999999E-2</v>
      </c>
      <c r="Q44" s="4">
        <v>7687.17</v>
      </c>
      <c r="R44" s="4">
        <v>236669.71</v>
      </c>
      <c r="S44" s="4">
        <f>Table1[[#This Row],[Total_Loan_Repayment_Amount]]-Table1[[#This Row],[Loan_Recovered_Amount]]</f>
        <v>333008.04575748718</v>
      </c>
      <c r="T44" s="4">
        <v>333008.04575748718</v>
      </c>
      <c r="U44" s="4">
        <f>Table1[[#This Row],[Total_Loan_Repayment_Amount]]-Table1[[#This Row],[Loan_Amount_Disbursed]]</f>
        <v>57199.755757487146</v>
      </c>
      <c r="V44" s="4">
        <v>57199.755757487146</v>
      </c>
      <c r="W44" s="4">
        <f>Table1[[#This Row],[Total_Interest_Earned]]-Table1[[#This Row],[Loan_Loss_Provision]]-(Table1[[#This Row],[Funding_Cost]])</f>
        <v>39263.02575748715</v>
      </c>
      <c r="X44" s="6" t="s">
        <v>733</v>
      </c>
    </row>
    <row r="45" spans="1:24" x14ac:dyDescent="0.35">
      <c r="A45" t="s">
        <v>267</v>
      </c>
      <c r="B45" t="s">
        <v>64</v>
      </c>
      <c r="C45" s="4">
        <v>464249</v>
      </c>
      <c r="D45" t="s">
        <v>28</v>
      </c>
      <c r="E45">
        <v>60</v>
      </c>
      <c r="F45">
        <f>Table1[[#This Row],[Loan_Tenure (Months)]]/12</f>
        <v>5</v>
      </c>
      <c r="G45" s="6">
        <v>759</v>
      </c>
      <c r="H45" s="1">
        <v>45488</v>
      </c>
      <c r="I45" t="s">
        <v>17</v>
      </c>
      <c r="J45" s="7">
        <v>0.03</v>
      </c>
      <c r="K45" s="1">
        <v>47314</v>
      </c>
      <c r="L45" s="4">
        <v>8341.9466721008084</v>
      </c>
      <c r="M45" s="4">
        <v>500516.80032604851</v>
      </c>
      <c r="N45">
        <v>0.03</v>
      </c>
      <c r="O45" s="4">
        <v>13927.47</v>
      </c>
      <c r="P45">
        <v>5.0000000000000001E-3</v>
      </c>
      <c r="Q45" s="4">
        <v>2321.2449999999999</v>
      </c>
      <c r="R45" s="4">
        <v>41831.89</v>
      </c>
      <c r="S45" s="4">
        <f>Table1[[#This Row],[Total_Loan_Repayment_Amount]]-Table1[[#This Row],[Loan_Recovered_Amount]]</f>
        <v>458684.9103260485</v>
      </c>
      <c r="T45" s="4">
        <v>91736.982065209697</v>
      </c>
      <c r="U45" s="4">
        <f>Table1[[#This Row],[Total_Loan_Repayment_Amount]]-Table1[[#This Row],[Loan_Amount_Disbursed]]</f>
        <v>36267.800326048513</v>
      </c>
      <c r="V45" s="4">
        <v>36267.800326048513</v>
      </c>
      <c r="W45" s="4">
        <f>Table1[[#This Row],[Total_Interest_Earned]]-Table1[[#This Row],[Loan_Loss_Provision]]-(Table1[[#This Row],[Funding_Cost]])</f>
        <v>20019.085326048509</v>
      </c>
      <c r="X45" s="6" t="s">
        <v>734</v>
      </c>
    </row>
    <row r="46" spans="1:24" x14ac:dyDescent="0.35">
      <c r="A46" t="s">
        <v>268</v>
      </c>
      <c r="B46" t="s">
        <v>759</v>
      </c>
      <c r="C46" s="4">
        <v>191195</v>
      </c>
      <c r="D46" t="s">
        <v>29</v>
      </c>
      <c r="E46">
        <v>24</v>
      </c>
      <c r="F46">
        <f>Table1[[#This Row],[Loan_Tenure (Months)]]/12</f>
        <v>2</v>
      </c>
      <c r="G46" s="6">
        <v>672</v>
      </c>
      <c r="H46" s="1">
        <v>45329</v>
      </c>
      <c r="I46" t="s">
        <v>17</v>
      </c>
      <c r="J46" s="7">
        <v>0.3</v>
      </c>
      <c r="K46" s="1">
        <v>46060</v>
      </c>
      <c r="L46" s="4">
        <v>10690.25168874984</v>
      </c>
      <c r="M46" s="4">
        <v>256566.0405299961</v>
      </c>
      <c r="N46">
        <v>0.02</v>
      </c>
      <c r="O46" s="4">
        <v>3823.9</v>
      </c>
      <c r="P46">
        <v>0.03</v>
      </c>
      <c r="Q46" s="4">
        <v>5735.8499999999995</v>
      </c>
      <c r="R46" s="4">
        <v>106988.25</v>
      </c>
      <c r="S46" s="4">
        <f>Table1[[#This Row],[Total_Loan_Repayment_Amount]]-Table1[[#This Row],[Loan_Recovered_Amount]]</f>
        <v>149577.7905299961</v>
      </c>
      <c r="T46" s="4">
        <v>74788.895264998049</v>
      </c>
      <c r="U46" s="4">
        <f>Table1[[#This Row],[Total_Loan_Repayment_Amount]]-Table1[[#This Row],[Loan_Amount_Disbursed]]</f>
        <v>65371.040529996098</v>
      </c>
      <c r="V46" s="4">
        <v>65371.040529996098</v>
      </c>
      <c r="W46" s="4">
        <f>Table1[[#This Row],[Total_Interest_Earned]]-Table1[[#This Row],[Loan_Loss_Provision]]-(Table1[[#This Row],[Funding_Cost]])</f>
        <v>55811.290529996098</v>
      </c>
      <c r="X46" s="6" t="s">
        <v>735</v>
      </c>
    </row>
    <row r="47" spans="1:24" x14ac:dyDescent="0.35">
      <c r="A47" t="s">
        <v>269</v>
      </c>
      <c r="B47" t="s">
        <v>760</v>
      </c>
      <c r="C47" s="4">
        <v>72283</v>
      </c>
      <c r="D47" t="s">
        <v>29</v>
      </c>
      <c r="E47">
        <v>24</v>
      </c>
      <c r="F47">
        <f>Table1[[#This Row],[Loan_Tenure (Months)]]/12</f>
        <v>2</v>
      </c>
      <c r="G47" s="6">
        <v>820</v>
      </c>
      <c r="H47" s="1">
        <v>45453</v>
      </c>
      <c r="I47" t="s">
        <v>26</v>
      </c>
      <c r="J47" s="7">
        <v>0.15</v>
      </c>
      <c r="K47" s="1">
        <v>46183</v>
      </c>
      <c r="L47" s="4">
        <v>3504.76038077777</v>
      </c>
      <c r="M47" s="4">
        <v>84114.249138666477</v>
      </c>
      <c r="N47">
        <v>0.02</v>
      </c>
      <c r="O47" s="4">
        <v>1445.66</v>
      </c>
      <c r="P47">
        <v>5.0000000000000001E-3</v>
      </c>
      <c r="Q47" s="4">
        <v>361.41500000000002</v>
      </c>
      <c r="R47" s="4">
        <v>84114.249138666477</v>
      </c>
      <c r="S47" s="4">
        <f>Table1[[#This Row],[Total_Loan_Repayment_Amount]]-Table1[[#This Row],[Loan_Recovered_Amount]]</f>
        <v>0</v>
      </c>
      <c r="T47" s="4">
        <v>0</v>
      </c>
      <c r="U47" s="4">
        <f>Table1[[#This Row],[Total_Loan_Repayment_Amount]]-Table1[[#This Row],[Loan_Amount_Disbursed]]</f>
        <v>11831.249138666477</v>
      </c>
      <c r="V47" s="4">
        <v>11831.249138666477</v>
      </c>
      <c r="W47" s="4">
        <f>Table1[[#This Row],[Total_Interest_Earned]]-Table1[[#This Row],[Loan_Loss_Provision]]-(Table1[[#This Row],[Funding_Cost]])</f>
        <v>10024.174138666476</v>
      </c>
      <c r="X47" s="6" t="s">
        <v>734</v>
      </c>
    </row>
    <row r="48" spans="1:24" x14ac:dyDescent="0.35">
      <c r="A48" t="s">
        <v>270</v>
      </c>
      <c r="B48" t="s">
        <v>761</v>
      </c>
      <c r="C48" s="4">
        <v>183286</v>
      </c>
      <c r="D48" t="s">
        <v>29</v>
      </c>
      <c r="E48">
        <v>12</v>
      </c>
      <c r="F48">
        <f>Table1[[#This Row],[Loan_Tenure (Months)]]/12</f>
        <v>1</v>
      </c>
      <c r="G48" s="6">
        <v>769</v>
      </c>
      <c r="H48" s="1">
        <v>45303</v>
      </c>
      <c r="I48" t="s">
        <v>26</v>
      </c>
      <c r="J48" s="7">
        <v>0.15</v>
      </c>
      <c r="K48" s="1">
        <v>45669</v>
      </c>
      <c r="L48" s="4">
        <v>16543.085036494489</v>
      </c>
      <c r="M48" s="4">
        <v>198517.02043793391</v>
      </c>
      <c r="N48">
        <v>0.02</v>
      </c>
      <c r="O48" s="4">
        <v>3665.72</v>
      </c>
      <c r="P48">
        <v>5.0000000000000001E-3</v>
      </c>
      <c r="Q48" s="4">
        <v>916.43000000000006</v>
      </c>
      <c r="R48" s="4">
        <v>198517.02043793397</v>
      </c>
      <c r="S48" s="4">
        <f>Table1[[#This Row],[Total_Loan_Repayment_Amount]]-Table1[[#This Row],[Loan_Recovered_Amount]]</f>
        <v>0</v>
      </c>
      <c r="T48" s="4">
        <v>0</v>
      </c>
      <c r="U48" s="4">
        <f>Table1[[#This Row],[Total_Loan_Repayment_Amount]]-Table1[[#This Row],[Loan_Amount_Disbursed]]</f>
        <v>15231.020437933912</v>
      </c>
      <c r="V48" s="4">
        <v>15231.020437933912</v>
      </c>
      <c r="W48" s="4">
        <f>Table1[[#This Row],[Total_Interest_Earned]]-Table1[[#This Row],[Loan_Loss_Provision]]-(Table1[[#This Row],[Funding_Cost]])</f>
        <v>10648.870437933912</v>
      </c>
      <c r="X48" s="6" t="s">
        <v>734</v>
      </c>
    </row>
    <row r="49" spans="1:24" x14ac:dyDescent="0.35">
      <c r="A49" t="s">
        <v>271</v>
      </c>
      <c r="B49" t="s">
        <v>128</v>
      </c>
      <c r="C49" s="4">
        <v>635586</v>
      </c>
      <c r="D49" t="s">
        <v>20</v>
      </c>
      <c r="E49">
        <v>24</v>
      </c>
      <c r="F49">
        <f>Table1[[#This Row],[Loan_Tenure (Months)]]/12</f>
        <v>2</v>
      </c>
      <c r="G49" s="6">
        <v>845</v>
      </c>
      <c r="H49" s="1">
        <v>45464</v>
      </c>
      <c r="I49" t="s">
        <v>17</v>
      </c>
      <c r="J49" s="7">
        <v>0.05</v>
      </c>
      <c r="K49" s="1">
        <v>46194</v>
      </c>
      <c r="L49" s="4">
        <v>27884.041115517721</v>
      </c>
      <c r="M49" s="4">
        <v>669216.98677242524</v>
      </c>
      <c r="N49">
        <v>0.02</v>
      </c>
      <c r="O49" s="4">
        <v>12711.72</v>
      </c>
      <c r="P49">
        <v>5.0000000000000001E-3</v>
      </c>
      <c r="Q49" s="4">
        <v>3177.93</v>
      </c>
      <c r="R49" s="4">
        <v>166773.83000000002</v>
      </c>
      <c r="S49" s="4">
        <f>Table1[[#This Row],[Total_Loan_Repayment_Amount]]-Table1[[#This Row],[Loan_Recovered_Amount]]</f>
        <v>502443.15677242522</v>
      </c>
      <c r="T49" s="4">
        <v>251221.57838621261</v>
      </c>
      <c r="U49" s="4">
        <f>Table1[[#This Row],[Total_Loan_Repayment_Amount]]-Table1[[#This Row],[Loan_Amount_Disbursed]]</f>
        <v>33630.98677242524</v>
      </c>
      <c r="V49" s="4">
        <v>33630.98677242524</v>
      </c>
      <c r="W49" s="4">
        <f>Table1[[#This Row],[Total_Interest_Earned]]-Table1[[#This Row],[Loan_Loss_Provision]]-(Table1[[#This Row],[Funding_Cost]])</f>
        <v>17741.336772425238</v>
      </c>
      <c r="X49" s="6" t="s">
        <v>734</v>
      </c>
    </row>
    <row r="50" spans="1:24" x14ac:dyDescent="0.35">
      <c r="A50" t="s">
        <v>272</v>
      </c>
      <c r="B50" t="s">
        <v>762</v>
      </c>
      <c r="C50" s="4">
        <v>422354</v>
      </c>
      <c r="D50" t="s">
        <v>29</v>
      </c>
      <c r="E50">
        <v>60</v>
      </c>
      <c r="F50">
        <f>Table1[[#This Row],[Loan_Tenure (Months)]]/12</f>
        <v>5</v>
      </c>
      <c r="G50" s="6">
        <v>831</v>
      </c>
      <c r="H50" s="1">
        <v>45298</v>
      </c>
      <c r="I50" t="s">
        <v>17</v>
      </c>
      <c r="J50" s="7">
        <v>0.15</v>
      </c>
      <c r="K50" s="1">
        <v>47125</v>
      </c>
      <c r="L50" s="4">
        <v>10047.772131693981</v>
      </c>
      <c r="M50" s="4">
        <v>602866.3279016387</v>
      </c>
      <c r="N50">
        <v>0.03</v>
      </c>
      <c r="O50" s="4">
        <v>12670.62</v>
      </c>
      <c r="P50">
        <v>5.0000000000000001E-3</v>
      </c>
      <c r="Q50" s="4">
        <v>2111.77</v>
      </c>
      <c r="R50" s="4">
        <v>110525.47000000003</v>
      </c>
      <c r="S50" s="4">
        <f>Table1[[#This Row],[Total_Loan_Repayment_Amount]]-Table1[[#This Row],[Loan_Recovered_Amount]]</f>
        <v>492340.85790163866</v>
      </c>
      <c r="T50" s="4">
        <v>98468.171580327733</v>
      </c>
      <c r="U50" s="4">
        <f>Table1[[#This Row],[Total_Loan_Repayment_Amount]]-Table1[[#This Row],[Loan_Amount_Disbursed]]</f>
        <v>180512.3279016387</v>
      </c>
      <c r="V50" s="4">
        <v>110525.47000000003</v>
      </c>
      <c r="W50" s="4">
        <f>Table1[[#This Row],[Total_Interest_Earned]]-Table1[[#This Row],[Loan_Loss_Provision]]-(Table1[[#This Row],[Funding_Cost]])</f>
        <v>95743.080000000031</v>
      </c>
      <c r="X50" s="6" t="s">
        <v>734</v>
      </c>
    </row>
    <row r="51" spans="1:24" x14ac:dyDescent="0.35">
      <c r="A51" t="s">
        <v>273</v>
      </c>
      <c r="B51" t="s">
        <v>763</v>
      </c>
      <c r="C51" s="4">
        <v>220781</v>
      </c>
      <c r="D51" t="s">
        <v>29</v>
      </c>
      <c r="E51">
        <v>24</v>
      </c>
      <c r="F51">
        <f>Table1[[#This Row],[Loan_Tenure (Months)]]/12</f>
        <v>2</v>
      </c>
      <c r="G51" s="6">
        <v>703</v>
      </c>
      <c r="H51" s="1">
        <v>45617</v>
      </c>
      <c r="I51" t="s">
        <v>26</v>
      </c>
      <c r="J51" s="7">
        <v>0.2</v>
      </c>
      <c r="K51" s="1">
        <v>46347</v>
      </c>
      <c r="L51" s="4">
        <v>11236.826203376961</v>
      </c>
      <c r="M51" s="4">
        <v>269683.82888104708</v>
      </c>
      <c r="N51">
        <v>0.02</v>
      </c>
      <c r="O51" s="4">
        <v>4415.62</v>
      </c>
      <c r="P51">
        <v>1.4999999999999999E-2</v>
      </c>
      <c r="Q51" s="4">
        <v>3311.7150000000001</v>
      </c>
      <c r="R51" s="4">
        <v>269683.82888104708</v>
      </c>
      <c r="S51" s="4">
        <f>Table1[[#This Row],[Total_Loan_Repayment_Amount]]-Table1[[#This Row],[Loan_Recovered_Amount]]</f>
        <v>0</v>
      </c>
      <c r="T51" s="4">
        <v>0</v>
      </c>
      <c r="U51" s="4">
        <f>Table1[[#This Row],[Total_Loan_Repayment_Amount]]-Table1[[#This Row],[Loan_Amount_Disbursed]]</f>
        <v>48902.828881047084</v>
      </c>
      <c r="V51" s="4">
        <v>48902.828881047084</v>
      </c>
      <c r="W51" s="4">
        <f>Table1[[#This Row],[Total_Interest_Earned]]-Table1[[#This Row],[Loan_Loss_Provision]]-(Table1[[#This Row],[Funding_Cost]])</f>
        <v>41175.493881047085</v>
      </c>
      <c r="X51" s="6" t="s">
        <v>733</v>
      </c>
    </row>
    <row r="52" spans="1:24" x14ac:dyDescent="0.35">
      <c r="A52" t="s">
        <v>274</v>
      </c>
      <c r="B52" t="s">
        <v>148</v>
      </c>
      <c r="C52" s="4">
        <v>505220</v>
      </c>
      <c r="D52" t="s">
        <v>20</v>
      </c>
      <c r="E52">
        <v>12</v>
      </c>
      <c r="F52">
        <f>Table1[[#This Row],[Loan_Tenure (Months)]]/12</f>
        <v>1</v>
      </c>
      <c r="G52" s="6">
        <v>701</v>
      </c>
      <c r="H52" s="1">
        <v>45308</v>
      </c>
      <c r="I52" t="s">
        <v>17</v>
      </c>
      <c r="J52" s="7">
        <v>0.09</v>
      </c>
      <c r="K52" s="1">
        <v>45674</v>
      </c>
      <c r="L52" s="4">
        <v>44182.235093699383</v>
      </c>
      <c r="M52" s="4">
        <v>530186.82112439256</v>
      </c>
      <c r="N52">
        <v>0.02</v>
      </c>
      <c r="O52" s="4">
        <v>10104.4</v>
      </c>
      <c r="P52">
        <v>1.4999999999999999E-2</v>
      </c>
      <c r="Q52" s="4">
        <v>7578.2999999999993</v>
      </c>
      <c r="R52" s="4">
        <v>486004.63999999996</v>
      </c>
      <c r="S52" s="4">
        <f>Table1[[#This Row],[Total_Loan_Repayment_Amount]]-Table1[[#This Row],[Loan_Recovered_Amount]]</f>
        <v>44182.181124392606</v>
      </c>
      <c r="T52" s="4">
        <v>44182.181124392606</v>
      </c>
      <c r="U52" s="4">
        <f>Table1[[#This Row],[Total_Loan_Repayment_Amount]]-Table1[[#This Row],[Loan_Amount_Disbursed]]</f>
        <v>24966.821124392562</v>
      </c>
      <c r="V52" s="4">
        <v>24966.821124392562</v>
      </c>
      <c r="W52" s="4">
        <f>Table1[[#This Row],[Total_Interest_Earned]]-Table1[[#This Row],[Loan_Loss_Provision]]-(Table1[[#This Row],[Funding_Cost]])</f>
        <v>7284.1211243925627</v>
      </c>
      <c r="X52" s="6" t="s">
        <v>733</v>
      </c>
    </row>
    <row r="53" spans="1:24" x14ac:dyDescent="0.35">
      <c r="A53" t="s">
        <v>275</v>
      </c>
      <c r="B53" t="s">
        <v>764</v>
      </c>
      <c r="C53" s="4">
        <v>222032</v>
      </c>
      <c r="D53" t="s">
        <v>16</v>
      </c>
      <c r="E53">
        <v>36</v>
      </c>
      <c r="F53">
        <f>Table1[[#This Row],[Loan_Tenure (Months)]]/12</f>
        <v>3</v>
      </c>
      <c r="G53" s="6">
        <v>782</v>
      </c>
      <c r="H53" s="1">
        <v>45369</v>
      </c>
      <c r="I53" t="s">
        <v>17</v>
      </c>
      <c r="J53" s="7">
        <v>0.04</v>
      </c>
      <c r="K53" s="1">
        <v>46464</v>
      </c>
      <c r="L53" s="4">
        <v>6555.2694390393744</v>
      </c>
      <c r="M53" s="4">
        <v>235989.69980541751</v>
      </c>
      <c r="N53">
        <v>0.03</v>
      </c>
      <c r="O53" s="4">
        <v>6660.96</v>
      </c>
      <c r="P53">
        <v>5.0000000000000001E-3</v>
      </c>
      <c r="Q53" s="4">
        <v>1110.1600000000001</v>
      </c>
      <c r="R53" s="4">
        <v>58994.320000000022</v>
      </c>
      <c r="S53" s="4">
        <f>Table1[[#This Row],[Total_Loan_Repayment_Amount]]-Table1[[#This Row],[Loan_Recovered_Amount]]</f>
        <v>176995.3798054175</v>
      </c>
      <c r="T53" s="4">
        <v>58998.459935139166</v>
      </c>
      <c r="U53" s="4">
        <f>Table1[[#This Row],[Total_Loan_Repayment_Amount]]-Table1[[#This Row],[Loan_Amount_Disbursed]]</f>
        <v>13957.699805417506</v>
      </c>
      <c r="V53" s="4">
        <v>13957.699805417506</v>
      </c>
      <c r="W53" s="4">
        <f>Table1[[#This Row],[Total_Interest_Earned]]-Table1[[#This Row],[Loan_Loss_Provision]]-(Table1[[#This Row],[Funding_Cost]])</f>
        <v>6186.5798054175057</v>
      </c>
      <c r="X53" s="6" t="s">
        <v>734</v>
      </c>
    </row>
    <row r="54" spans="1:24" x14ac:dyDescent="0.35">
      <c r="A54" t="s">
        <v>276</v>
      </c>
      <c r="B54" t="s">
        <v>765</v>
      </c>
      <c r="C54" s="4">
        <v>128573</v>
      </c>
      <c r="D54" t="s">
        <v>18</v>
      </c>
      <c r="E54">
        <v>36</v>
      </c>
      <c r="F54">
        <f>Table1[[#This Row],[Loan_Tenure (Months)]]/12</f>
        <v>3</v>
      </c>
      <c r="G54" s="6">
        <v>718</v>
      </c>
      <c r="H54" s="1">
        <v>45481</v>
      </c>
      <c r="I54" t="s">
        <v>17</v>
      </c>
      <c r="J54" s="7">
        <v>0.06</v>
      </c>
      <c r="K54" s="1">
        <v>46576</v>
      </c>
      <c r="L54" s="4">
        <v>3911.4397639588728</v>
      </c>
      <c r="M54" s="4">
        <v>140811.8315025194</v>
      </c>
      <c r="N54">
        <v>0.03</v>
      </c>
      <c r="O54" s="4">
        <v>3857.19</v>
      </c>
      <c r="P54">
        <v>1.4999999999999999E-2</v>
      </c>
      <c r="Q54" s="4">
        <v>1928.595</v>
      </c>
      <c r="R54" s="4">
        <v>19557.2</v>
      </c>
      <c r="S54" s="4">
        <f>Table1[[#This Row],[Total_Loan_Repayment_Amount]]-Table1[[#This Row],[Loan_Recovered_Amount]]</f>
        <v>121254.63150251941</v>
      </c>
      <c r="T54" s="4">
        <v>40418.210500839799</v>
      </c>
      <c r="U54" s="4">
        <f>Table1[[#This Row],[Total_Loan_Repayment_Amount]]-Table1[[#This Row],[Loan_Amount_Disbursed]]</f>
        <v>12238.831502519402</v>
      </c>
      <c r="V54" s="4">
        <v>12238.831502519402</v>
      </c>
      <c r="W54" s="4">
        <f>Table1[[#This Row],[Total_Interest_Earned]]-Table1[[#This Row],[Loan_Loss_Provision]]-(Table1[[#This Row],[Funding_Cost]])</f>
        <v>6453.0465025194026</v>
      </c>
      <c r="X54" s="6" t="s">
        <v>733</v>
      </c>
    </row>
    <row r="55" spans="1:24" x14ac:dyDescent="0.35">
      <c r="A55" t="s">
        <v>277</v>
      </c>
      <c r="B55" t="s">
        <v>766</v>
      </c>
      <c r="C55" s="4">
        <v>424716</v>
      </c>
      <c r="D55" t="s">
        <v>24</v>
      </c>
      <c r="E55">
        <v>12</v>
      </c>
      <c r="F55">
        <f>Table1[[#This Row],[Loan_Tenure (Months)]]/12</f>
        <v>1</v>
      </c>
      <c r="G55" s="6">
        <v>806</v>
      </c>
      <c r="H55" s="1">
        <v>45435</v>
      </c>
      <c r="I55" t="s">
        <v>17</v>
      </c>
      <c r="J55" s="7">
        <v>0.06</v>
      </c>
      <c r="K55" s="1">
        <v>45800</v>
      </c>
      <c r="L55" s="4">
        <v>36553.789759473191</v>
      </c>
      <c r="M55" s="4">
        <v>438645.47711367829</v>
      </c>
      <c r="N55">
        <v>0.02</v>
      </c>
      <c r="O55" s="4">
        <v>8494.32</v>
      </c>
      <c r="P55">
        <v>5.0000000000000001E-3</v>
      </c>
      <c r="Q55" s="4">
        <v>2123.58</v>
      </c>
      <c r="R55" s="4">
        <v>256772.36000000002</v>
      </c>
      <c r="S55" s="4">
        <f>Table1[[#This Row],[Total_Loan_Repayment_Amount]]-Table1[[#This Row],[Loan_Recovered_Amount]]</f>
        <v>181873.11711367828</v>
      </c>
      <c r="T55" s="4">
        <v>181873.11711367828</v>
      </c>
      <c r="U55" s="4">
        <f>Table1[[#This Row],[Total_Loan_Repayment_Amount]]-Table1[[#This Row],[Loan_Amount_Disbursed]]</f>
        <v>13929.477113678295</v>
      </c>
      <c r="V55" s="4">
        <v>13929.477113678295</v>
      </c>
      <c r="W55" s="4">
        <f>Table1[[#This Row],[Total_Interest_Earned]]-Table1[[#This Row],[Loan_Loss_Provision]]-(Table1[[#This Row],[Funding_Cost]])</f>
        <v>3311.5771136782951</v>
      </c>
      <c r="X55" s="6" t="s">
        <v>734</v>
      </c>
    </row>
    <row r="56" spans="1:24" x14ac:dyDescent="0.35">
      <c r="A56" t="s">
        <v>278</v>
      </c>
      <c r="B56" t="s">
        <v>123</v>
      </c>
      <c r="C56" s="4">
        <v>543636</v>
      </c>
      <c r="D56" t="s">
        <v>20</v>
      </c>
      <c r="E56">
        <v>48</v>
      </c>
      <c r="F56">
        <f>Table1[[#This Row],[Loan_Tenure (Months)]]/12</f>
        <v>4</v>
      </c>
      <c r="G56" s="6">
        <v>748</v>
      </c>
      <c r="H56" s="1">
        <v>45465</v>
      </c>
      <c r="I56" t="s">
        <v>21</v>
      </c>
      <c r="J56" s="7">
        <v>0.09</v>
      </c>
      <c r="K56" s="1">
        <v>46926</v>
      </c>
      <c r="L56" s="4">
        <v>13528.404895996</v>
      </c>
      <c r="M56" s="4">
        <v>649363.43500780803</v>
      </c>
      <c r="N56">
        <v>0.03</v>
      </c>
      <c r="O56" s="4">
        <v>16309.08</v>
      </c>
      <c r="P56">
        <v>1.4999999999999999E-2</v>
      </c>
      <c r="Q56" s="4">
        <v>8154.54</v>
      </c>
      <c r="R56" s="4">
        <v>12811.740000000002</v>
      </c>
      <c r="S56" s="4">
        <f>Table1[[#This Row],[Total_Loan_Repayment_Amount]]-Table1[[#This Row],[Loan_Recovered_Amount]]</f>
        <v>636551.69500780804</v>
      </c>
      <c r="T56" s="4">
        <v>159137.92375195201</v>
      </c>
      <c r="U56" s="4">
        <f>Table1[[#This Row],[Total_Loan_Repayment_Amount]]-Table1[[#This Row],[Loan_Amount_Disbursed]]</f>
        <v>105727.43500780803</v>
      </c>
      <c r="V56" s="4">
        <v>12811.740000000002</v>
      </c>
      <c r="W56" s="4">
        <f>Table1[[#This Row],[Total_Interest_Earned]]-Table1[[#This Row],[Loan_Loss_Provision]]-(Table1[[#This Row],[Funding_Cost]])</f>
        <v>-11651.879999999997</v>
      </c>
      <c r="X56" s="6" t="s">
        <v>733</v>
      </c>
    </row>
    <row r="57" spans="1:24" x14ac:dyDescent="0.35">
      <c r="A57" t="s">
        <v>279</v>
      </c>
      <c r="B57" t="s">
        <v>767</v>
      </c>
      <c r="C57" s="4">
        <v>255260</v>
      </c>
      <c r="D57" t="s">
        <v>18</v>
      </c>
      <c r="E57">
        <v>48</v>
      </c>
      <c r="F57">
        <f>Table1[[#This Row],[Loan_Tenure (Months)]]/12</f>
        <v>4</v>
      </c>
      <c r="G57" s="6">
        <v>678</v>
      </c>
      <c r="H57" s="1">
        <v>45561</v>
      </c>
      <c r="I57" t="s">
        <v>17</v>
      </c>
      <c r="J57" s="7">
        <v>0.08</v>
      </c>
      <c r="K57" s="1">
        <v>47022</v>
      </c>
      <c r="L57" s="4">
        <v>6231.6425568919776</v>
      </c>
      <c r="M57" s="4">
        <v>299118.84273081488</v>
      </c>
      <c r="N57">
        <v>0.03</v>
      </c>
      <c r="O57" s="4">
        <v>7657.7999999999993</v>
      </c>
      <c r="P57">
        <v>0.03</v>
      </c>
      <c r="Q57" s="4">
        <v>7657.7999999999993</v>
      </c>
      <c r="R57" s="4">
        <v>18694.920000000002</v>
      </c>
      <c r="S57" s="4">
        <f>Table1[[#This Row],[Total_Loan_Repayment_Amount]]-Table1[[#This Row],[Loan_Recovered_Amount]]</f>
        <v>280423.9227308149</v>
      </c>
      <c r="T57" s="4">
        <v>70105.980682703725</v>
      </c>
      <c r="U57" s="4">
        <f>Table1[[#This Row],[Total_Loan_Repayment_Amount]]-Table1[[#This Row],[Loan_Amount_Disbursed]]</f>
        <v>43858.842730814882</v>
      </c>
      <c r="V57" s="4">
        <v>18694.920000000002</v>
      </c>
      <c r="W57" s="4">
        <f>Table1[[#This Row],[Total_Interest_Earned]]-Table1[[#This Row],[Loan_Loss_Provision]]-(Table1[[#This Row],[Funding_Cost]])</f>
        <v>3379.3200000000033</v>
      </c>
      <c r="X57" s="6" t="s">
        <v>735</v>
      </c>
    </row>
    <row r="58" spans="1:24" x14ac:dyDescent="0.35">
      <c r="A58" t="s">
        <v>280</v>
      </c>
      <c r="B58" t="s">
        <v>207</v>
      </c>
      <c r="C58" s="4">
        <v>471865</v>
      </c>
      <c r="D58" t="s">
        <v>16</v>
      </c>
      <c r="E58">
        <v>60</v>
      </c>
      <c r="F58">
        <f>Table1[[#This Row],[Loan_Tenure (Months)]]/12</f>
        <v>5</v>
      </c>
      <c r="G58" s="6">
        <v>719</v>
      </c>
      <c r="H58" s="1">
        <v>45424</v>
      </c>
      <c r="I58" t="s">
        <v>17</v>
      </c>
      <c r="J58" s="7">
        <v>7.0000000000000007E-2</v>
      </c>
      <c r="K58" s="1">
        <v>47250</v>
      </c>
      <c r="L58" s="4">
        <v>9343.4925492420007</v>
      </c>
      <c r="M58" s="4">
        <v>560609.5529545201</v>
      </c>
      <c r="N58">
        <v>0.03</v>
      </c>
      <c r="O58" s="4">
        <v>14155.95</v>
      </c>
      <c r="P58">
        <v>1.4999999999999999E-2</v>
      </c>
      <c r="Q58" s="4">
        <v>7077.9749999999995</v>
      </c>
      <c r="R58" s="4">
        <v>65231.579999999994</v>
      </c>
      <c r="S58" s="4">
        <f>Table1[[#This Row],[Total_Loan_Repayment_Amount]]-Table1[[#This Row],[Loan_Recovered_Amount]]</f>
        <v>495377.97295452008</v>
      </c>
      <c r="T58" s="4">
        <v>99075.594590904017</v>
      </c>
      <c r="U58" s="4">
        <f>Table1[[#This Row],[Total_Loan_Repayment_Amount]]-Table1[[#This Row],[Loan_Amount_Disbursed]]</f>
        <v>88744.552954520099</v>
      </c>
      <c r="V58" s="4">
        <v>65231.579999999994</v>
      </c>
      <c r="W58" s="4">
        <f>Table1[[#This Row],[Total_Interest_Earned]]-Table1[[#This Row],[Loan_Loss_Provision]]-(Table1[[#This Row],[Funding_Cost]])</f>
        <v>43997.654999999999</v>
      </c>
      <c r="X58" s="6" t="s">
        <v>733</v>
      </c>
    </row>
    <row r="59" spans="1:24" x14ac:dyDescent="0.35">
      <c r="A59" t="s">
        <v>281</v>
      </c>
      <c r="B59" t="s">
        <v>768</v>
      </c>
      <c r="C59" s="4">
        <v>908910</v>
      </c>
      <c r="D59" t="s">
        <v>24</v>
      </c>
      <c r="E59">
        <v>36</v>
      </c>
      <c r="F59">
        <f>Table1[[#This Row],[Loan_Tenure (Months)]]/12</f>
        <v>3</v>
      </c>
      <c r="G59" s="6">
        <v>788</v>
      </c>
      <c r="H59" s="1">
        <v>45334</v>
      </c>
      <c r="I59" t="s">
        <v>21</v>
      </c>
      <c r="J59" s="7">
        <v>0.06</v>
      </c>
      <c r="K59" s="1">
        <v>46430</v>
      </c>
      <c r="L59" s="4">
        <v>27650.803169093509</v>
      </c>
      <c r="M59" s="4">
        <v>995428.91408736631</v>
      </c>
      <c r="N59">
        <v>0.03</v>
      </c>
      <c r="O59" s="4">
        <v>27267.3</v>
      </c>
      <c r="P59">
        <v>5.0000000000000001E-3</v>
      </c>
      <c r="Q59" s="4">
        <v>4544.55</v>
      </c>
      <c r="R59" s="4">
        <v>24733</v>
      </c>
      <c r="S59" s="4">
        <f>Table1[[#This Row],[Total_Loan_Repayment_Amount]]-Table1[[#This Row],[Loan_Recovered_Amount]]</f>
        <v>970695.91408736631</v>
      </c>
      <c r="T59" s="4">
        <v>323565.30469578877</v>
      </c>
      <c r="U59" s="4">
        <f>Table1[[#This Row],[Total_Loan_Repayment_Amount]]-Table1[[#This Row],[Loan_Amount_Disbursed]]</f>
        <v>86518.914087366313</v>
      </c>
      <c r="V59" s="4">
        <v>24733</v>
      </c>
      <c r="W59" s="4">
        <f>Table1[[#This Row],[Total_Interest_Earned]]-Table1[[#This Row],[Loan_Loss_Provision]]-(Table1[[#This Row],[Funding_Cost]])</f>
        <v>-7078.8499999999985</v>
      </c>
      <c r="X59" s="6" t="s">
        <v>734</v>
      </c>
    </row>
    <row r="60" spans="1:24" x14ac:dyDescent="0.35">
      <c r="A60" t="s">
        <v>282</v>
      </c>
      <c r="B60" t="s">
        <v>769</v>
      </c>
      <c r="C60" s="4">
        <v>475951</v>
      </c>
      <c r="D60" t="s">
        <v>20</v>
      </c>
      <c r="E60">
        <v>60</v>
      </c>
      <c r="F60">
        <f>Table1[[#This Row],[Loan_Tenure (Months)]]/12</f>
        <v>5</v>
      </c>
      <c r="G60" s="6">
        <v>683</v>
      </c>
      <c r="H60" s="1">
        <v>45319</v>
      </c>
      <c r="I60" t="s">
        <v>17</v>
      </c>
      <c r="J60" s="7">
        <v>0.12</v>
      </c>
      <c r="K60" s="1">
        <v>47146</v>
      </c>
      <c r="L60" s="4">
        <v>10587.26712007668</v>
      </c>
      <c r="M60" s="4">
        <v>635236.02720460063</v>
      </c>
      <c r="N60">
        <v>0.03</v>
      </c>
      <c r="O60" s="4">
        <v>14278.53</v>
      </c>
      <c r="P60">
        <v>0.03</v>
      </c>
      <c r="Q60" s="4">
        <v>14278.53</v>
      </c>
      <c r="R60" s="4">
        <v>116459.97000000003</v>
      </c>
      <c r="S60" s="4">
        <f>Table1[[#This Row],[Total_Loan_Repayment_Amount]]-Table1[[#This Row],[Loan_Recovered_Amount]]</f>
        <v>518776.0572046006</v>
      </c>
      <c r="T60" s="4">
        <v>103755.21144092012</v>
      </c>
      <c r="U60" s="4">
        <f>Table1[[#This Row],[Total_Loan_Repayment_Amount]]-Table1[[#This Row],[Loan_Amount_Disbursed]]</f>
        <v>159285.02720460063</v>
      </c>
      <c r="V60" s="4">
        <v>116459.97000000003</v>
      </c>
      <c r="W60" s="4">
        <f>Table1[[#This Row],[Total_Interest_Earned]]-Table1[[#This Row],[Loan_Loss_Provision]]-(Table1[[#This Row],[Funding_Cost]])</f>
        <v>87902.910000000033</v>
      </c>
      <c r="X60" s="6" t="s">
        <v>735</v>
      </c>
    </row>
    <row r="61" spans="1:24" x14ac:dyDescent="0.35">
      <c r="A61" t="s">
        <v>283</v>
      </c>
      <c r="B61" t="s">
        <v>44</v>
      </c>
      <c r="C61" s="4">
        <v>708383</v>
      </c>
      <c r="D61" t="s">
        <v>29</v>
      </c>
      <c r="E61">
        <v>60</v>
      </c>
      <c r="F61">
        <f>Table1[[#This Row],[Loan_Tenure (Months)]]/12</f>
        <v>5</v>
      </c>
      <c r="G61" s="6">
        <v>726</v>
      </c>
      <c r="H61" s="1">
        <v>45325</v>
      </c>
      <c r="I61" t="s">
        <v>17</v>
      </c>
      <c r="J61" s="7">
        <v>0.2</v>
      </c>
      <c r="K61" s="1">
        <v>47152</v>
      </c>
      <c r="L61" s="4">
        <v>18767.816827673028</v>
      </c>
      <c r="M61" s="4">
        <v>1126069.0096603821</v>
      </c>
      <c r="N61">
        <v>0.03</v>
      </c>
      <c r="O61" s="4">
        <v>21251.49</v>
      </c>
      <c r="P61">
        <v>1.4999999999999999E-2</v>
      </c>
      <c r="Q61" s="4">
        <v>10625.745000000001</v>
      </c>
      <c r="R61" s="4">
        <v>187203.57000000004</v>
      </c>
      <c r="S61" s="4">
        <f>Table1[[#This Row],[Total_Loan_Repayment_Amount]]-Table1[[#This Row],[Loan_Recovered_Amount]]</f>
        <v>938865.43966038199</v>
      </c>
      <c r="T61" s="4">
        <v>187773.08793207639</v>
      </c>
      <c r="U61" s="4">
        <f>Table1[[#This Row],[Total_Loan_Repayment_Amount]]-Table1[[#This Row],[Loan_Amount_Disbursed]]</f>
        <v>417686.00966038206</v>
      </c>
      <c r="V61" s="4">
        <v>187203.57000000004</v>
      </c>
      <c r="W61" s="4">
        <f>Table1[[#This Row],[Total_Interest_Earned]]-Table1[[#This Row],[Loan_Loss_Provision]]-(Table1[[#This Row],[Funding_Cost]])</f>
        <v>155326.33500000005</v>
      </c>
      <c r="X61" s="6" t="s">
        <v>733</v>
      </c>
    </row>
    <row r="62" spans="1:24" x14ac:dyDescent="0.35">
      <c r="A62" t="s">
        <v>284</v>
      </c>
      <c r="B62" t="s">
        <v>770</v>
      </c>
      <c r="C62" s="4">
        <v>692200</v>
      </c>
      <c r="D62" t="s">
        <v>20</v>
      </c>
      <c r="E62">
        <v>24</v>
      </c>
      <c r="F62">
        <f>Table1[[#This Row],[Loan_Tenure (Months)]]/12</f>
        <v>2</v>
      </c>
      <c r="G62" s="6">
        <v>730</v>
      </c>
      <c r="H62" s="1">
        <v>45352</v>
      </c>
      <c r="I62" t="s">
        <v>26</v>
      </c>
      <c r="J62" s="7">
        <v>0.09</v>
      </c>
      <c r="K62" s="1">
        <v>46082</v>
      </c>
      <c r="L62" s="4">
        <v>31622.97860564338</v>
      </c>
      <c r="M62" s="4">
        <v>758951.48653544113</v>
      </c>
      <c r="N62">
        <v>0.02</v>
      </c>
      <c r="O62" s="4">
        <v>13844</v>
      </c>
      <c r="P62">
        <v>1.4999999999999999E-2</v>
      </c>
      <c r="Q62" s="4">
        <v>10383</v>
      </c>
      <c r="R62" s="4">
        <v>758951.48653544113</v>
      </c>
      <c r="S62" s="4">
        <f>Table1[[#This Row],[Total_Loan_Repayment_Amount]]-Table1[[#This Row],[Loan_Recovered_Amount]]</f>
        <v>0</v>
      </c>
      <c r="T62" s="4">
        <v>0</v>
      </c>
      <c r="U62" s="4">
        <f>Table1[[#This Row],[Total_Loan_Repayment_Amount]]-Table1[[#This Row],[Loan_Amount_Disbursed]]</f>
        <v>66751.48653544113</v>
      </c>
      <c r="V62" s="4">
        <v>66751.48653544113</v>
      </c>
      <c r="W62" s="4">
        <f>Table1[[#This Row],[Total_Interest_Earned]]-Table1[[#This Row],[Loan_Loss_Provision]]-(Table1[[#This Row],[Funding_Cost]])</f>
        <v>42524.48653544113</v>
      </c>
      <c r="X62" s="6" t="s">
        <v>733</v>
      </c>
    </row>
    <row r="63" spans="1:24" x14ac:dyDescent="0.35">
      <c r="A63" t="s">
        <v>285</v>
      </c>
      <c r="B63" t="s">
        <v>112</v>
      </c>
      <c r="C63" s="4">
        <v>667081</v>
      </c>
      <c r="D63" t="s">
        <v>28</v>
      </c>
      <c r="E63">
        <v>48</v>
      </c>
      <c r="F63">
        <f>Table1[[#This Row],[Loan_Tenure (Months)]]/12</f>
        <v>4</v>
      </c>
      <c r="G63" s="6">
        <v>809</v>
      </c>
      <c r="H63" s="1">
        <v>45349</v>
      </c>
      <c r="I63" t="s">
        <v>17</v>
      </c>
      <c r="J63" s="7">
        <v>0.03</v>
      </c>
      <c r="K63" s="1">
        <v>46810</v>
      </c>
      <c r="L63" s="4">
        <v>14765.388982357221</v>
      </c>
      <c r="M63" s="4">
        <v>708738.67115314654</v>
      </c>
      <c r="N63">
        <v>0.03</v>
      </c>
      <c r="O63" s="4">
        <v>20012.43</v>
      </c>
      <c r="P63">
        <v>5.0000000000000001E-3</v>
      </c>
      <c r="Q63" s="4">
        <v>3335.4050000000002</v>
      </c>
      <c r="R63" s="4">
        <v>147771.61000000002</v>
      </c>
      <c r="S63" s="4">
        <f>Table1[[#This Row],[Total_Loan_Repayment_Amount]]-Table1[[#This Row],[Loan_Recovered_Amount]]</f>
        <v>560967.06115314655</v>
      </c>
      <c r="T63" s="4">
        <v>140241.76528828664</v>
      </c>
      <c r="U63" s="4">
        <f>Table1[[#This Row],[Total_Loan_Repayment_Amount]]-Table1[[#This Row],[Loan_Amount_Disbursed]]</f>
        <v>41657.671153146541</v>
      </c>
      <c r="V63" s="4">
        <v>41657.671153146541</v>
      </c>
      <c r="W63" s="4">
        <f>Table1[[#This Row],[Total_Interest_Earned]]-Table1[[#This Row],[Loan_Loss_Provision]]-(Table1[[#This Row],[Funding_Cost]])</f>
        <v>18309.836153146542</v>
      </c>
      <c r="X63" s="6" t="s">
        <v>734</v>
      </c>
    </row>
    <row r="64" spans="1:24" x14ac:dyDescent="0.35">
      <c r="A64" t="s">
        <v>286</v>
      </c>
      <c r="B64" t="s">
        <v>129</v>
      </c>
      <c r="C64" s="4">
        <v>785781</v>
      </c>
      <c r="D64" t="s">
        <v>16</v>
      </c>
      <c r="E64">
        <v>36</v>
      </c>
      <c r="F64">
        <f>Table1[[#This Row],[Loan_Tenure (Months)]]/12</f>
        <v>3</v>
      </c>
      <c r="G64" s="6">
        <v>663</v>
      </c>
      <c r="H64" s="1">
        <v>45547</v>
      </c>
      <c r="I64" t="s">
        <v>17</v>
      </c>
      <c r="J64" s="7">
        <v>0.1</v>
      </c>
      <c r="K64" s="1">
        <v>46642</v>
      </c>
      <c r="L64" s="4">
        <v>25354.942620360889</v>
      </c>
      <c r="M64" s="4">
        <v>912777.93433299195</v>
      </c>
      <c r="N64">
        <v>0.03</v>
      </c>
      <c r="O64" s="4">
        <v>23573.43</v>
      </c>
      <c r="P64">
        <v>0.03</v>
      </c>
      <c r="Q64" s="4">
        <v>23573.43</v>
      </c>
      <c r="R64" s="4">
        <v>76165.72</v>
      </c>
      <c r="S64" s="4">
        <f>Table1[[#This Row],[Total_Loan_Repayment_Amount]]-Table1[[#This Row],[Loan_Recovered_Amount]]</f>
        <v>836612.21433299198</v>
      </c>
      <c r="T64" s="4">
        <v>278870.73811099731</v>
      </c>
      <c r="U64" s="4">
        <f>Table1[[#This Row],[Total_Loan_Repayment_Amount]]-Table1[[#This Row],[Loan_Amount_Disbursed]]</f>
        <v>126996.93433299195</v>
      </c>
      <c r="V64" s="4">
        <v>76165.72</v>
      </c>
      <c r="W64" s="4">
        <f>Table1[[#This Row],[Total_Interest_Earned]]-Table1[[#This Row],[Loan_Loss_Provision]]-(Table1[[#This Row],[Funding_Cost]])</f>
        <v>29018.86</v>
      </c>
      <c r="X64" s="6" t="s">
        <v>735</v>
      </c>
    </row>
    <row r="65" spans="1:24" x14ac:dyDescent="0.35">
      <c r="A65" t="s">
        <v>287</v>
      </c>
      <c r="B65" t="s">
        <v>213</v>
      </c>
      <c r="C65" s="4">
        <v>336981</v>
      </c>
      <c r="D65" t="s">
        <v>28</v>
      </c>
      <c r="E65">
        <v>48</v>
      </c>
      <c r="F65">
        <f>Table1[[#This Row],[Loan_Tenure (Months)]]/12</f>
        <v>4</v>
      </c>
      <c r="G65" s="6">
        <v>747</v>
      </c>
      <c r="H65" s="1">
        <v>45331</v>
      </c>
      <c r="I65" t="s">
        <v>17</v>
      </c>
      <c r="J65" s="7">
        <v>0.05</v>
      </c>
      <c r="K65" s="1">
        <v>46792</v>
      </c>
      <c r="L65" s="4">
        <v>7760.4343767300579</v>
      </c>
      <c r="M65" s="4">
        <v>372500.85008304281</v>
      </c>
      <c r="N65">
        <v>0.03</v>
      </c>
      <c r="O65" s="4">
        <v>10109.43</v>
      </c>
      <c r="P65">
        <v>1.4999999999999999E-2</v>
      </c>
      <c r="Q65" s="4">
        <v>5054.7150000000001</v>
      </c>
      <c r="R65" s="4">
        <v>77279.859999999986</v>
      </c>
      <c r="S65" s="4">
        <f>Table1[[#This Row],[Total_Loan_Repayment_Amount]]-Table1[[#This Row],[Loan_Recovered_Amount]]</f>
        <v>295220.99008304282</v>
      </c>
      <c r="T65" s="4">
        <v>73805.247520760706</v>
      </c>
      <c r="U65" s="4">
        <f>Table1[[#This Row],[Total_Loan_Repayment_Amount]]-Table1[[#This Row],[Loan_Amount_Disbursed]]</f>
        <v>35519.850083042809</v>
      </c>
      <c r="V65" s="4">
        <v>35519.850083042809</v>
      </c>
      <c r="W65" s="4">
        <f>Table1[[#This Row],[Total_Interest_Earned]]-Table1[[#This Row],[Loan_Loss_Provision]]-(Table1[[#This Row],[Funding_Cost]])</f>
        <v>20355.705083042809</v>
      </c>
      <c r="X65" s="6" t="s">
        <v>733</v>
      </c>
    </row>
    <row r="66" spans="1:24" x14ac:dyDescent="0.35">
      <c r="A66" t="s">
        <v>288</v>
      </c>
      <c r="B66" t="s">
        <v>208</v>
      </c>
      <c r="C66" s="4">
        <v>144590</v>
      </c>
      <c r="D66" t="s">
        <v>28</v>
      </c>
      <c r="E66">
        <v>48</v>
      </c>
      <c r="F66">
        <f>Table1[[#This Row],[Loan_Tenure (Months)]]/12</f>
        <v>4</v>
      </c>
      <c r="G66" s="6">
        <v>689</v>
      </c>
      <c r="H66" s="1">
        <v>45612</v>
      </c>
      <c r="I66" t="s">
        <v>17</v>
      </c>
      <c r="J66" s="7">
        <v>7.0000000000000007E-2</v>
      </c>
      <c r="K66" s="1">
        <v>47073</v>
      </c>
      <c r="L66" s="4">
        <v>3462.3875157426069</v>
      </c>
      <c r="M66" s="4">
        <v>166194.60075564511</v>
      </c>
      <c r="N66">
        <v>0.03</v>
      </c>
      <c r="O66" s="4">
        <v>4337.7</v>
      </c>
      <c r="P66">
        <v>0.03</v>
      </c>
      <c r="Q66" s="4">
        <v>4337.7</v>
      </c>
      <c r="R66" s="4">
        <v>3462.39</v>
      </c>
      <c r="S66" s="4">
        <f>Table1[[#This Row],[Total_Loan_Repayment_Amount]]-Table1[[#This Row],[Loan_Recovered_Amount]]</f>
        <v>162732.21075564509</v>
      </c>
      <c r="T66" s="4">
        <v>40683.052688911273</v>
      </c>
      <c r="U66" s="4">
        <f>Table1[[#This Row],[Total_Loan_Repayment_Amount]]-Table1[[#This Row],[Loan_Amount_Disbursed]]</f>
        <v>21604.600755645108</v>
      </c>
      <c r="V66" s="4">
        <v>3462.39</v>
      </c>
      <c r="W66" s="4">
        <f>Table1[[#This Row],[Total_Interest_Earned]]-Table1[[#This Row],[Loan_Loss_Provision]]-(Table1[[#This Row],[Funding_Cost]])</f>
        <v>-5213.01</v>
      </c>
      <c r="X66" s="6" t="s">
        <v>735</v>
      </c>
    </row>
    <row r="67" spans="1:24" x14ac:dyDescent="0.35">
      <c r="A67" t="s">
        <v>289</v>
      </c>
      <c r="B67" t="s">
        <v>191</v>
      </c>
      <c r="C67" s="4">
        <v>262731</v>
      </c>
      <c r="D67" t="s">
        <v>20</v>
      </c>
      <c r="E67">
        <v>48</v>
      </c>
      <c r="F67">
        <f>Table1[[#This Row],[Loan_Tenure (Months)]]/12</f>
        <v>4</v>
      </c>
      <c r="G67" s="6">
        <v>833</v>
      </c>
      <c r="H67" s="1">
        <v>45545</v>
      </c>
      <c r="I67" t="s">
        <v>17</v>
      </c>
      <c r="J67" s="7">
        <v>0.05</v>
      </c>
      <c r="K67" s="1">
        <v>47006</v>
      </c>
      <c r="L67" s="4">
        <v>6050.5093291095491</v>
      </c>
      <c r="M67" s="4">
        <v>290424.44779725838</v>
      </c>
      <c r="N67">
        <v>0.03</v>
      </c>
      <c r="O67" s="4">
        <v>7881.9299999999994</v>
      </c>
      <c r="P67">
        <v>5.0000000000000001E-3</v>
      </c>
      <c r="Q67" s="4">
        <v>1313.655</v>
      </c>
      <c r="R67" s="4">
        <v>18151.53</v>
      </c>
      <c r="S67" s="4">
        <f>Table1[[#This Row],[Total_Loan_Repayment_Amount]]-Table1[[#This Row],[Loan_Recovered_Amount]]</f>
        <v>272272.91779725836</v>
      </c>
      <c r="T67" s="4">
        <v>68068.229449314589</v>
      </c>
      <c r="U67" s="4">
        <f>Table1[[#This Row],[Total_Loan_Repayment_Amount]]-Table1[[#This Row],[Loan_Amount_Disbursed]]</f>
        <v>27693.447797258385</v>
      </c>
      <c r="V67" s="4">
        <v>18151.53</v>
      </c>
      <c r="W67" s="4">
        <f>Table1[[#This Row],[Total_Interest_Earned]]-Table1[[#This Row],[Loan_Loss_Provision]]-(Table1[[#This Row],[Funding_Cost]])</f>
        <v>8955.9449999999997</v>
      </c>
      <c r="X67" s="6" t="s">
        <v>734</v>
      </c>
    </row>
    <row r="68" spans="1:24" x14ac:dyDescent="0.35">
      <c r="A68" t="s">
        <v>290</v>
      </c>
      <c r="B68" t="s">
        <v>771</v>
      </c>
      <c r="C68" s="4">
        <v>655665</v>
      </c>
      <c r="D68" t="s">
        <v>20</v>
      </c>
      <c r="E68">
        <v>12</v>
      </c>
      <c r="F68">
        <f>Table1[[#This Row],[Loan_Tenure (Months)]]/12</f>
        <v>1</v>
      </c>
      <c r="G68" s="6">
        <v>676</v>
      </c>
      <c r="H68" s="1">
        <v>45371</v>
      </c>
      <c r="I68" t="s">
        <v>17</v>
      </c>
      <c r="J68" s="7">
        <v>0.12</v>
      </c>
      <c r="K68" s="1">
        <v>45736</v>
      </c>
      <c r="L68" s="4">
        <v>58255.041028784894</v>
      </c>
      <c r="M68" s="4">
        <v>699060.49234541878</v>
      </c>
      <c r="N68">
        <v>0.02</v>
      </c>
      <c r="O68" s="4">
        <v>13113.3</v>
      </c>
      <c r="P68">
        <v>0.03</v>
      </c>
      <c r="Q68" s="4">
        <v>19669.95</v>
      </c>
      <c r="R68" s="4">
        <v>524295.36</v>
      </c>
      <c r="S68" s="4">
        <f>Table1[[#This Row],[Total_Loan_Repayment_Amount]]-Table1[[#This Row],[Loan_Recovered_Amount]]</f>
        <v>174765.1323454188</v>
      </c>
      <c r="T68" s="4">
        <v>174765.1323454188</v>
      </c>
      <c r="U68" s="4">
        <f>Table1[[#This Row],[Total_Loan_Repayment_Amount]]-Table1[[#This Row],[Loan_Amount_Disbursed]]</f>
        <v>43395.492345418781</v>
      </c>
      <c r="V68" s="4">
        <v>43395.492345418781</v>
      </c>
      <c r="W68" s="4">
        <f>Table1[[#This Row],[Total_Interest_Earned]]-Table1[[#This Row],[Loan_Loss_Provision]]-(Table1[[#This Row],[Funding_Cost]])</f>
        <v>10612.242345418781</v>
      </c>
      <c r="X68" s="6" t="s">
        <v>735</v>
      </c>
    </row>
    <row r="69" spans="1:24" x14ac:dyDescent="0.35">
      <c r="A69" t="s">
        <v>291</v>
      </c>
      <c r="B69" t="s">
        <v>139</v>
      </c>
      <c r="C69" s="4">
        <v>201157</v>
      </c>
      <c r="D69" t="s">
        <v>29</v>
      </c>
      <c r="E69">
        <v>24</v>
      </c>
      <c r="F69">
        <f>Table1[[#This Row],[Loan_Tenure (Months)]]/12</f>
        <v>2</v>
      </c>
      <c r="G69" s="6">
        <v>830</v>
      </c>
      <c r="H69" s="1">
        <v>45363</v>
      </c>
      <c r="I69" t="s">
        <v>21</v>
      </c>
      <c r="J69" s="7">
        <v>0.15</v>
      </c>
      <c r="K69" s="1">
        <v>46093</v>
      </c>
      <c r="L69" s="4">
        <v>9753.4286611805528</v>
      </c>
      <c r="M69" s="4">
        <v>234082.28786833331</v>
      </c>
      <c r="N69">
        <v>0.02</v>
      </c>
      <c r="O69" s="4">
        <v>4023.14</v>
      </c>
      <c r="P69">
        <v>5.0000000000000001E-3</v>
      </c>
      <c r="Q69" s="4">
        <v>1005.785</v>
      </c>
      <c r="R69" s="4">
        <v>2112.08</v>
      </c>
      <c r="S69" s="4">
        <f>Table1[[#This Row],[Total_Loan_Repayment_Amount]]-Table1[[#This Row],[Loan_Recovered_Amount]]</f>
        <v>231970.20786833332</v>
      </c>
      <c r="T69" s="4">
        <v>115985.10393416666</v>
      </c>
      <c r="U69" s="4">
        <f>Table1[[#This Row],[Total_Loan_Repayment_Amount]]-Table1[[#This Row],[Loan_Amount_Disbursed]]</f>
        <v>32925.287868333311</v>
      </c>
      <c r="V69" s="4">
        <v>2112.08</v>
      </c>
      <c r="W69" s="4">
        <f>Table1[[#This Row],[Total_Interest_Earned]]-Table1[[#This Row],[Loan_Loss_Provision]]-(Table1[[#This Row],[Funding_Cost]])</f>
        <v>-2916.8449999999998</v>
      </c>
      <c r="X69" s="6" t="s">
        <v>734</v>
      </c>
    </row>
    <row r="70" spans="1:24" x14ac:dyDescent="0.35">
      <c r="A70" t="s">
        <v>292</v>
      </c>
      <c r="B70" t="s">
        <v>772</v>
      </c>
      <c r="C70" s="4">
        <v>109684</v>
      </c>
      <c r="D70" t="s">
        <v>24</v>
      </c>
      <c r="E70">
        <v>60</v>
      </c>
      <c r="F70">
        <f>Table1[[#This Row],[Loan_Tenure (Months)]]/12</f>
        <v>5</v>
      </c>
      <c r="G70" s="6">
        <v>682</v>
      </c>
      <c r="H70" s="1">
        <v>45328</v>
      </c>
      <c r="I70" t="s">
        <v>17</v>
      </c>
      <c r="J70" s="7">
        <v>0.12</v>
      </c>
      <c r="K70" s="1">
        <v>47155</v>
      </c>
      <c r="L70" s="4">
        <v>2439.859999870765</v>
      </c>
      <c r="M70" s="4">
        <v>146391.5999922459</v>
      </c>
      <c r="N70">
        <v>0.03</v>
      </c>
      <c r="O70" s="4">
        <v>3290.52</v>
      </c>
      <c r="P70">
        <v>0.03</v>
      </c>
      <c r="Q70" s="4">
        <v>3290.52</v>
      </c>
      <c r="R70" s="4">
        <v>24416.38</v>
      </c>
      <c r="S70" s="4">
        <f>Table1[[#This Row],[Total_Loan_Repayment_Amount]]-Table1[[#This Row],[Loan_Recovered_Amount]]</f>
        <v>121975.2199922459</v>
      </c>
      <c r="T70" s="4">
        <v>24395.043998449179</v>
      </c>
      <c r="U70" s="4">
        <f>Table1[[#This Row],[Total_Loan_Repayment_Amount]]-Table1[[#This Row],[Loan_Amount_Disbursed]]</f>
        <v>36707.599992245901</v>
      </c>
      <c r="V70" s="4">
        <v>24416.38</v>
      </c>
      <c r="W70" s="4">
        <f>Table1[[#This Row],[Total_Interest_Earned]]-Table1[[#This Row],[Loan_Loss_Provision]]-(Table1[[#This Row],[Funding_Cost]])</f>
        <v>17835.34</v>
      </c>
      <c r="X70" s="6" t="s">
        <v>735</v>
      </c>
    </row>
    <row r="71" spans="1:24" x14ac:dyDescent="0.35">
      <c r="A71" t="s">
        <v>293</v>
      </c>
      <c r="B71" t="s">
        <v>773</v>
      </c>
      <c r="C71" s="4">
        <v>548341</v>
      </c>
      <c r="D71" t="s">
        <v>18</v>
      </c>
      <c r="E71">
        <v>36</v>
      </c>
      <c r="F71">
        <f>Table1[[#This Row],[Loan_Tenure (Months)]]/12</f>
        <v>3</v>
      </c>
      <c r="G71" s="6">
        <v>844</v>
      </c>
      <c r="H71" s="1">
        <v>45575</v>
      </c>
      <c r="I71" t="s">
        <v>17</v>
      </c>
      <c r="J71" s="7">
        <v>0.04</v>
      </c>
      <c r="K71" s="1">
        <v>46670</v>
      </c>
      <c r="L71" s="4">
        <v>16189.21146263732</v>
      </c>
      <c r="M71" s="4">
        <v>582811.61265494348</v>
      </c>
      <c r="N71">
        <v>0.03</v>
      </c>
      <c r="O71" s="4">
        <v>16450.23</v>
      </c>
      <c r="P71">
        <v>5.0000000000000001E-3</v>
      </c>
      <c r="Q71" s="4">
        <v>2741.7049999999999</v>
      </c>
      <c r="R71" s="4">
        <v>32378.42</v>
      </c>
      <c r="S71" s="4">
        <f>Table1[[#This Row],[Total_Loan_Repayment_Amount]]-Table1[[#This Row],[Loan_Recovered_Amount]]</f>
        <v>550433.19265494344</v>
      </c>
      <c r="T71" s="4">
        <v>183477.73088498114</v>
      </c>
      <c r="U71" s="4">
        <f>Table1[[#This Row],[Total_Loan_Repayment_Amount]]-Table1[[#This Row],[Loan_Amount_Disbursed]]</f>
        <v>34470.612654943485</v>
      </c>
      <c r="V71" s="4">
        <v>32378.42</v>
      </c>
      <c r="W71" s="4">
        <f>Table1[[#This Row],[Total_Interest_Earned]]-Table1[[#This Row],[Loan_Loss_Provision]]-(Table1[[#This Row],[Funding_Cost]])</f>
        <v>13186.484999999997</v>
      </c>
      <c r="X71" s="6" t="s">
        <v>734</v>
      </c>
    </row>
    <row r="72" spans="1:24" x14ac:dyDescent="0.35">
      <c r="A72" t="s">
        <v>294</v>
      </c>
      <c r="B72" t="s">
        <v>78</v>
      </c>
      <c r="C72" s="4">
        <v>128330</v>
      </c>
      <c r="D72" t="s">
        <v>18</v>
      </c>
      <c r="E72">
        <v>60</v>
      </c>
      <c r="F72">
        <f>Table1[[#This Row],[Loan_Tenure (Months)]]/12</f>
        <v>5</v>
      </c>
      <c r="G72" s="6">
        <v>651</v>
      </c>
      <c r="H72" s="1">
        <v>45340</v>
      </c>
      <c r="I72" t="s">
        <v>17</v>
      </c>
      <c r="J72" s="7">
        <v>0.08</v>
      </c>
      <c r="K72" s="1">
        <v>47167</v>
      </c>
      <c r="L72" s="4">
        <v>2602.069679032149</v>
      </c>
      <c r="M72" s="4">
        <v>156124.18074192901</v>
      </c>
      <c r="N72">
        <v>0.03</v>
      </c>
      <c r="O72" s="4">
        <v>3849.9</v>
      </c>
      <c r="P72">
        <v>0.03</v>
      </c>
      <c r="Q72" s="4">
        <v>3849.9</v>
      </c>
      <c r="R72" s="4">
        <v>26020.7</v>
      </c>
      <c r="S72" s="4">
        <f>Table1[[#This Row],[Total_Loan_Repayment_Amount]]-Table1[[#This Row],[Loan_Recovered_Amount]]</f>
        <v>130103.48074192902</v>
      </c>
      <c r="T72" s="4">
        <v>26020.696148385803</v>
      </c>
      <c r="U72" s="4">
        <f>Table1[[#This Row],[Total_Loan_Repayment_Amount]]-Table1[[#This Row],[Loan_Amount_Disbursed]]</f>
        <v>27794.180741929013</v>
      </c>
      <c r="V72" s="4">
        <v>26020.7</v>
      </c>
      <c r="W72" s="4">
        <f>Table1[[#This Row],[Total_Interest_Earned]]-Table1[[#This Row],[Loan_Loss_Provision]]-(Table1[[#This Row],[Funding_Cost]])</f>
        <v>18320.899999999998</v>
      </c>
      <c r="X72" s="6" t="s">
        <v>735</v>
      </c>
    </row>
    <row r="73" spans="1:24" x14ac:dyDescent="0.35">
      <c r="A73" t="s">
        <v>295</v>
      </c>
      <c r="B73" t="s">
        <v>774</v>
      </c>
      <c r="C73" s="4">
        <v>188576</v>
      </c>
      <c r="D73" t="s">
        <v>24</v>
      </c>
      <c r="E73">
        <v>48</v>
      </c>
      <c r="F73">
        <f>Table1[[#This Row],[Loan_Tenure (Months)]]/12</f>
        <v>4</v>
      </c>
      <c r="G73" s="6">
        <v>820</v>
      </c>
      <c r="H73" s="1">
        <v>45497</v>
      </c>
      <c r="I73" t="s">
        <v>17</v>
      </c>
      <c r="J73" s="7">
        <v>0.06</v>
      </c>
      <c r="K73" s="1">
        <v>46958</v>
      </c>
      <c r="L73" s="4">
        <v>4428.7128377435911</v>
      </c>
      <c r="M73" s="4">
        <v>212578.2162116924</v>
      </c>
      <c r="N73">
        <v>0.03</v>
      </c>
      <c r="O73" s="4">
        <v>5657.28</v>
      </c>
      <c r="P73">
        <v>5.0000000000000001E-3</v>
      </c>
      <c r="Q73" s="4">
        <v>942.88</v>
      </c>
      <c r="R73" s="4">
        <v>22143.55</v>
      </c>
      <c r="S73" s="4">
        <f>Table1[[#This Row],[Total_Loan_Repayment_Amount]]-Table1[[#This Row],[Loan_Recovered_Amount]]</f>
        <v>190434.66621169241</v>
      </c>
      <c r="T73" s="4">
        <v>47608.666552923103</v>
      </c>
      <c r="U73" s="4">
        <f>Table1[[#This Row],[Total_Loan_Repayment_Amount]]-Table1[[#This Row],[Loan_Amount_Disbursed]]</f>
        <v>24002.216211692401</v>
      </c>
      <c r="V73" s="4">
        <v>22143.55</v>
      </c>
      <c r="W73" s="4">
        <f>Table1[[#This Row],[Total_Interest_Earned]]-Table1[[#This Row],[Loan_Loss_Provision]]-(Table1[[#This Row],[Funding_Cost]])</f>
        <v>15543.39</v>
      </c>
      <c r="X73" s="6" t="s">
        <v>734</v>
      </c>
    </row>
    <row r="74" spans="1:24" x14ac:dyDescent="0.35">
      <c r="A74" t="s">
        <v>296</v>
      </c>
      <c r="B74" t="s">
        <v>775</v>
      </c>
      <c r="C74" s="4">
        <v>93684</v>
      </c>
      <c r="D74" t="s">
        <v>18</v>
      </c>
      <c r="E74">
        <v>48</v>
      </c>
      <c r="F74">
        <f>Table1[[#This Row],[Loan_Tenure (Months)]]/12</f>
        <v>4</v>
      </c>
      <c r="G74" s="6">
        <v>750</v>
      </c>
      <c r="H74" s="1">
        <v>45537</v>
      </c>
      <c r="I74" t="s">
        <v>17</v>
      </c>
      <c r="J74" s="7">
        <v>0.04</v>
      </c>
      <c r="K74" s="1">
        <v>46998</v>
      </c>
      <c r="L74" s="4">
        <v>2115.2961550520399</v>
      </c>
      <c r="M74" s="4">
        <v>101534.21544249789</v>
      </c>
      <c r="N74">
        <v>0.03</v>
      </c>
      <c r="O74" s="4">
        <v>2810.52</v>
      </c>
      <c r="P74">
        <v>5.0000000000000001E-3</v>
      </c>
      <c r="Q74" s="4">
        <v>468.42</v>
      </c>
      <c r="R74" s="4">
        <v>6361.47</v>
      </c>
      <c r="S74" s="4">
        <f>Table1[[#This Row],[Total_Loan_Repayment_Amount]]-Table1[[#This Row],[Loan_Recovered_Amount]]</f>
        <v>95172.745442497893</v>
      </c>
      <c r="T74" s="4">
        <v>23793.186360624473</v>
      </c>
      <c r="U74" s="4">
        <f>Table1[[#This Row],[Total_Loan_Repayment_Amount]]-Table1[[#This Row],[Loan_Amount_Disbursed]]</f>
        <v>7850.2154424978944</v>
      </c>
      <c r="V74" s="4">
        <v>6361.47</v>
      </c>
      <c r="W74" s="4">
        <f>Table1[[#This Row],[Total_Interest_Earned]]-Table1[[#This Row],[Loan_Loss_Provision]]-(Table1[[#This Row],[Funding_Cost]])</f>
        <v>3082.53</v>
      </c>
      <c r="X74" s="6" t="s">
        <v>734</v>
      </c>
    </row>
    <row r="75" spans="1:24" x14ac:dyDescent="0.35">
      <c r="A75" t="s">
        <v>297</v>
      </c>
      <c r="B75" t="s">
        <v>183</v>
      </c>
      <c r="C75" s="4">
        <v>366340</v>
      </c>
      <c r="D75" t="s">
        <v>18</v>
      </c>
      <c r="E75">
        <v>60</v>
      </c>
      <c r="F75">
        <f>Table1[[#This Row],[Loan_Tenure (Months)]]/12</f>
        <v>5</v>
      </c>
      <c r="G75" s="6">
        <v>722</v>
      </c>
      <c r="H75" s="1">
        <v>45517</v>
      </c>
      <c r="I75" t="s">
        <v>17</v>
      </c>
      <c r="J75" s="7">
        <v>0.06</v>
      </c>
      <c r="K75" s="1">
        <v>47343</v>
      </c>
      <c r="L75" s="4">
        <v>7082.378512290753</v>
      </c>
      <c r="M75" s="4">
        <v>424942.71073744522</v>
      </c>
      <c r="N75">
        <v>0.03</v>
      </c>
      <c r="O75" s="4">
        <v>10990.2</v>
      </c>
      <c r="P75">
        <v>1.4999999999999999E-2</v>
      </c>
      <c r="Q75" s="4">
        <v>5495.0999999999995</v>
      </c>
      <c r="R75" s="4">
        <v>28329.52</v>
      </c>
      <c r="S75" s="4">
        <f>Table1[[#This Row],[Total_Loan_Repayment_Amount]]-Table1[[#This Row],[Loan_Recovered_Amount]]</f>
        <v>396613.1907374452</v>
      </c>
      <c r="T75" s="4">
        <v>79322.638147489037</v>
      </c>
      <c r="U75" s="4">
        <f>Table1[[#This Row],[Total_Loan_Repayment_Amount]]-Table1[[#This Row],[Loan_Amount_Disbursed]]</f>
        <v>58602.710737445217</v>
      </c>
      <c r="V75" s="4">
        <v>28329.52</v>
      </c>
      <c r="W75" s="4">
        <f>Table1[[#This Row],[Total_Interest_Earned]]-Table1[[#This Row],[Loan_Loss_Provision]]-(Table1[[#This Row],[Funding_Cost]])</f>
        <v>11844.220000000001</v>
      </c>
      <c r="X75" s="6" t="s">
        <v>733</v>
      </c>
    </row>
    <row r="76" spans="1:24" x14ac:dyDescent="0.35">
      <c r="A76" t="s">
        <v>298</v>
      </c>
      <c r="B76" t="s">
        <v>776</v>
      </c>
      <c r="C76" s="4">
        <v>1094535</v>
      </c>
      <c r="D76" t="s">
        <v>24</v>
      </c>
      <c r="E76">
        <v>60</v>
      </c>
      <c r="F76">
        <f>Table1[[#This Row],[Loan_Tenure (Months)]]/12</f>
        <v>5</v>
      </c>
      <c r="G76" s="6">
        <v>801</v>
      </c>
      <c r="H76" s="1">
        <v>45356</v>
      </c>
      <c r="I76" t="s">
        <v>17</v>
      </c>
      <c r="J76" s="7">
        <v>0.06</v>
      </c>
      <c r="K76" s="1">
        <v>47182</v>
      </c>
      <c r="L76" s="4">
        <v>21160.427922012779</v>
      </c>
      <c r="M76" s="4">
        <v>1269625.6753207671</v>
      </c>
      <c r="N76">
        <v>0.03</v>
      </c>
      <c r="O76" s="4">
        <v>32836.050000000003</v>
      </c>
      <c r="P76">
        <v>5.0000000000000001E-3</v>
      </c>
      <c r="Q76" s="4">
        <v>5472.6750000000002</v>
      </c>
      <c r="R76" s="4">
        <v>190443.86999999997</v>
      </c>
      <c r="S76" s="4">
        <f>Table1[[#This Row],[Total_Loan_Repayment_Amount]]-Table1[[#This Row],[Loan_Recovered_Amount]]</f>
        <v>1079181.8053207672</v>
      </c>
      <c r="T76" s="4">
        <v>215836.36106415343</v>
      </c>
      <c r="U76" s="4">
        <f>Table1[[#This Row],[Total_Loan_Repayment_Amount]]-Table1[[#This Row],[Loan_Amount_Disbursed]]</f>
        <v>175090.6753207671</v>
      </c>
      <c r="V76" s="4">
        <v>175090.6753207671</v>
      </c>
      <c r="W76" s="4">
        <f>Table1[[#This Row],[Total_Interest_Earned]]-Table1[[#This Row],[Loan_Loss_Provision]]-(Table1[[#This Row],[Funding_Cost]])</f>
        <v>136781.95032076712</v>
      </c>
      <c r="X76" s="6" t="s">
        <v>734</v>
      </c>
    </row>
    <row r="77" spans="1:24" x14ac:dyDescent="0.35">
      <c r="A77" t="s">
        <v>299</v>
      </c>
      <c r="B77" t="s">
        <v>777</v>
      </c>
      <c r="C77" s="4">
        <v>1144708</v>
      </c>
      <c r="D77" t="s">
        <v>24</v>
      </c>
      <c r="E77">
        <v>24</v>
      </c>
      <c r="F77">
        <f>Table1[[#This Row],[Loan_Tenure (Months)]]/12</f>
        <v>2</v>
      </c>
      <c r="G77" s="6">
        <v>723</v>
      </c>
      <c r="H77" s="1">
        <v>45339</v>
      </c>
      <c r="I77" t="s">
        <v>17</v>
      </c>
      <c r="J77" s="7">
        <v>0.09</v>
      </c>
      <c r="K77" s="1">
        <v>46070</v>
      </c>
      <c r="L77" s="4">
        <v>52295.689964907288</v>
      </c>
      <c r="M77" s="4">
        <v>1255096.559157775</v>
      </c>
      <c r="N77">
        <v>0.02</v>
      </c>
      <c r="O77" s="4">
        <v>22894.16</v>
      </c>
      <c r="P77">
        <v>1.4999999999999999E-2</v>
      </c>
      <c r="Q77" s="4">
        <v>17170.62</v>
      </c>
      <c r="R77" s="4">
        <v>522956.9</v>
      </c>
      <c r="S77" s="4">
        <f>Table1[[#This Row],[Total_Loan_Repayment_Amount]]-Table1[[#This Row],[Loan_Recovered_Amount]]</f>
        <v>732139.65915777499</v>
      </c>
      <c r="T77" s="4">
        <v>366069.8295788875</v>
      </c>
      <c r="U77" s="4">
        <f>Table1[[#This Row],[Total_Loan_Repayment_Amount]]-Table1[[#This Row],[Loan_Amount_Disbursed]]</f>
        <v>110388.55915777502</v>
      </c>
      <c r="V77" s="4">
        <v>110388.55915777502</v>
      </c>
      <c r="W77" s="4">
        <f>Table1[[#This Row],[Total_Interest_Earned]]-Table1[[#This Row],[Loan_Loss_Provision]]-(Table1[[#This Row],[Funding_Cost]])</f>
        <v>70323.779157775018</v>
      </c>
      <c r="X77" s="6" t="s">
        <v>733</v>
      </c>
    </row>
    <row r="78" spans="1:24" x14ac:dyDescent="0.35">
      <c r="A78" t="s">
        <v>300</v>
      </c>
      <c r="B78" t="s">
        <v>38</v>
      </c>
      <c r="C78" s="4">
        <v>595774</v>
      </c>
      <c r="D78" t="s">
        <v>18</v>
      </c>
      <c r="E78">
        <v>12</v>
      </c>
      <c r="F78">
        <f>Table1[[#This Row],[Loan_Tenure (Months)]]/12</f>
        <v>1</v>
      </c>
      <c r="G78" s="6">
        <v>822</v>
      </c>
      <c r="H78" s="1">
        <v>45474</v>
      </c>
      <c r="I78" t="s">
        <v>17</v>
      </c>
      <c r="J78" s="7">
        <v>0.04</v>
      </c>
      <c r="K78" s="1">
        <v>45839</v>
      </c>
      <c r="L78" s="4">
        <v>50730.099022203183</v>
      </c>
      <c r="M78" s="4">
        <v>608761.1882664382</v>
      </c>
      <c r="N78">
        <v>0.02</v>
      </c>
      <c r="O78" s="4">
        <v>11915.48</v>
      </c>
      <c r="P78">
        <v>5.0000000000000001E-3</v>
      </c>
      <c r="Q78" s="4">
        <v>2978.87</v>
      </c>
      <c r="R78" s="4">
        <v>253883.56000000003</v>
      </c>
      <c r="S78" s="4">
        <f>Table1[[#This Row],[Total_Loan_Repayment_Amount]]-Table1[[#This Row],[Loan_Recovered_Amount]]</f>
        <v>354877.62826643814</v>
      </c>
      <c r="T78" s="4">
        <v>354877.62826643814</v>
      </c>
      <c r="U78" s="4">
        <f>Table1[[#This Row],[Total_Loan_Repayment_Amount]]-Table1[[#This Row],[Loan_Amount_Disbursed]]</f>
        <v>12987.188266438199</v>
      </c>
      <c r="V78" s="4">
        <v>12987.188266438199</v>
      </c>
      <c r="W78" s="4">
        <f>Table1[[#This Row],[Total_Interest_Earned]]-Table1[[#This Row],[Loan_Loss_Provision]]-(Table1[[#This Row],[Funding_Cost]])</f>
        <v>-1907.1617335617993</v>
      </c>
      <c r="X78" s="6" t="s">
        <v>734</v>
      </c>
    </row>
    <row r="79" spans="1:24" x14ac:dyDescent="0.35">
      <c r="A79" t="s">
        <v>301</v>
      </c>
      <c r="B79" t="s">
        <v>778</v>
      </c>
      <c r="C79" s="4">
        <v>144813</v>
      </c>
      <c r="D79" t="s">
        <v>28</v>
      </c>
      <c r="E79">
        <v>24</v>
      </c>
      <c r="F79">
        <f>Table1[[#This Row],[Loan_Tenure (Months)]]/12</f>
        <v>2</v>
      </c>
      <c r="G79" s="6">
        <v>715</v>
      </c>
      <c r="H79" s="1">
        <v>45302</v>
      </c>
      <c r="I79" t="s">
        <v>17</v>
      </c>
      <c r="J79" s="7">
        <v>0.05</v>
      </c>
      <c r="K79" s="1">
        <v>46033</v>
      </c>
      <c r="L79" s="4">
        <v>6353.1475615596764</v>
      </c>
      <c r="M79" s="4">
        <v>152475.54147743221</v>
      </c>
      <c r="N79">
        <v>0.02</v>
      </c>
      <c r="O79" s="4">
        <v>2896.26</v>
      </c>
      <c r="P79">
        <v>1.4999999999999999E-2</v>
      </c>
      <c r="Q79" s="4">
        <v>2172.1950000000002</v>
      </c>
      <c r="R79" s="4">
        <v>69886.27</v>
      </c>
      <c r="S79" s="4">
        <f>Table1[[#This Row],[Total_Loan_Repayment_Amount]]-Table1[[#This Row],[Loan_Recovered_Amount]]</f>
        <v>82589.271477432208</v>
      </c>
      <c r="T79" s="4">
        <v>41294.635738716104</v>
      </c>
      <c r="U79" s="4">
        <f>Table1[[#This Row],[Total_Loan_Repayment_Amount]]-Table1[[#This Row],[Loan_Amount_Disbursed]]</f>
        <v>7662.5414774322126</v>
      </c>
      <c r="V79" s="4">
        <v>7662.5414774322126</v>
      </c>
      <c r="W79" s="4">
        <f>Table1[[#This Row],[Total_Interest_Earned]]-Table1[[#This Row],[Loan_Loss_Provision]]-(Table1[[#This Row],[Funding_Cost]])</f>
        <v>2594.0864774322126</v>
      </c>
      <c r="X79" s="6" t="s">
        <v>733</v>
      </c>
    </row>
    <row r="80" spans="1:24" x14ac:dyDescent="0.35">
      <c r="A80" t="s">
        <v>302</v>
      </c>
      <c r="B80" t="s">
        <v>779</v>
      </c>
      <c r="C80" s="4">
        <v>86657</v>
      </c>
      <c r="D80" t="s">
        <v>28</v>
      </c>
      <c r="E80">
        <v>24</v>
      </c>
      <c r="F80">
        <f>Table1[[#This Row],[Loan_Tenure (Months)]]/12</f>
        <v>2</v>
      </c>
      <c r="G80" s="6">
        <v>654</v>
      </c>
      <c r="H80" s="1">
        <v>45519</v>
      </c>
      <c r="I80" t="s">
        <v>17</v>
      </c>
      <c r="J80" s="7">
        <v>7.0000000000000007E-2</v>
      </c>
      <c r="K80" s="1">
        <v>46249</v>
      </c>
      <c r="L80" s="4">
        <v>3879.8573873412611</v>
      </c>
      <c r="M80" s="4">
        <v>93116.577296190269</v>
      </c>
      <c r="N80">
        <v>0.02</v>
      </c>
      <c r="O80" s="4">
        <v>1733.14</v>
      </c>
      <c r="P80">
        <v>0.03</v>
      </c>
      <c r="Q80" s="4">
        <v>2599.71</v>
      </c>
      <c r="R80" s="4">
        <v>15534.529999999999</v>
      </c>
      <c r="S80" s="4">
        <f>Table1[[#This Row],[Total_Loan_Repayment_Amount]]-Table1[[#This Row],[Loan_Recovered_Amount]]</f>
        <v>77582.047296190271</v>
      </c>
      <c r="T80" s="4">
        <v>38791.023648095135</v>
      </c>
      <c r="U80" s="4">
        <f>Table1[[#This Row],[Total_Loan_Repayment_Amount]]-Table1[[#This Row],[Loan_Amount_Disbursed]]</f>
        <v>6459.5772961902694</v>
      </c>
      <c r="V80" s="4">
        <v>6459.5772961902694</v>
      </c>
      <c r="W80" s="4">
        <f>Table1[[#This Row],[Total_Interest_Earned]]-Table1[[#This Row],[Loan_Loss_Provision]]-(Table1[[#This Row],[Funding_Cost]])</f>
        <v>2126.727296190269</v>
      </c>
      <c r="X80" s="6" t="s">
        <v>735</v>
      </c>
    </row>
    <row r="81" spans="1:24" x14ac:dyDescent="0.35">
      <c r="A81" t="s">
        <v>303</v>
      </c>
      <c r="B81" t="s">
        <v>780</v>
      </c>
      <c r="C81" s="4">
        <v>378558</v>
      </c>
      <c r="D81" t="s">
        <v>28</v>
      </c>
      <c r="E81">
        <v>12</v>
      </c>
      <c r="F81">
        <f>Table1[[#This Row],[Loan_Tenure (Months)]]/12</f>
        <v>1</v>
      </c>
      <c r="G81" s="6">
        <v>748</v>
      </c>
      <c r="H81" s="1">
        <v>45636</v>
      </c>
      <c r="I81" t="s">
        <v>17</v>
      </c>
      <c r="J81" s="7">
        <v>0.05</v>
      </c>
      <c r="K81" s="1">
        <v>46001</v>
      </c>
      <c r="L81" s="4">
        <v>32407.397090878661</v>
      </c>
      <c r="M81" s="4">
        <v>388888.76509054389</v>
      </c>
      <c r="N81">
        <v>0.02</v>
      </c>
      <c r="O81" s="4">
        <v>7571.16</v>
      </c>
      <c r="P81">
        <v>1.4999999999999999E-2</v>
      </c>
      <c r="Q81" s="4">
        <v>5678.37</v>
      </c>
      <c r="R81" s="4">
        <v>15534.529999999999</v>
      </c>
      <c r="S81" s="4">
        <f>Table1[[#This Row],[Total_Loan_Repayment_Amount]]-Table1[[#This Row],[Loan_Recovered_Amount]]</f>
        <v>373354.23509054387</v>
      </c>
      <c r="T81" s="4">
        <v>373354.23509054387</v>
      </c>
      <c r="U81" s="4">
        <f>Table1[[#This Row],[Total_Loan_Repayment_Amount]]-Table1[[#This Row],[Loan_Amount_Disbursed]]</f>
        <v>10330.765090543893</v>
      </c>
      <c r="V81" s="4">
        <v>10330.765090543893</v>
      </c>
      <c r="W81" s="4">
        <f>Table1[[#This Row],[Total_Interest_Earned]]-Table1[[#This Row],[Loan_Loss_Provision]]-(Table1[[#This Row],[Funding_Cost]])</f>
        <v>-2918.7649094561066</v>
      </c>
      <c r="X81" s="6" t="s">
        <v>733</v>
      </c>
    </row>
    <row r="82" spans="1:24" x14ac:dyDescent="0.35">
      <c r="A82" t="s">
        <v>304</v>
      </c>
      <c r="B82" t="s">
        <v>781</v>
      </c>
      <c r="C82" s="4">
        <v>435749</v>
      </c>
      <c r="D82" t="s">
        <v>16</v>
      </c>
      <c r="E82">
        <v>60</v>
      </c>
      <c r="F82">
        <f>Table1[[#This Row],[Loan_Tenure (Months)]]/12</f>
        <v>5</v>
      </c>
      <c r="G82" s="6">
        <v>844</v>
      </c>
      <c r="H82" s="1">
        <v>45335</v>
      </c>
      <c r="I82" t="s">
        <v>17</v>
      </c>
      <c r="J82" s="7">
        <v>0.04</v>
      </c>
      <c r="K82" s="1">
        <v>47162</v>
      </c>
      <c r="L82" s="4">
        <v>8024.9810690600934</v>
      </c>
      <c r="M82" s="4">
        <v>481498.86414360558</v>
      </c>
      <c r="N82">
        <v>0.03</v>
      </c>
      <c r="O82" s="4">
        <v>13072.47</v>
      </c>
      <c r="P82">
        <v>5.0000000000000001E-3</v>
      </c>
      <c r="Q82" s="4">
        <v>2178.7449999999999</v>
      </c>
      <c r="R82" s="4">
        <v>80249.799999999974</v>
      </c>
      <c r="S82" s="4">
        <f>Table1[[#This Row],[Total_Loan_Repayment_Amount]]-Table1[[#This Row],[Loan_Recovered_Amount]]</f>
        <v>401249.06414360559</v>
      </c>
      <c r="T82" s="4">
        <v>80249.812828721115</v>
      </c>
      <c r="U82" s="4">
        <f>Table1[[#This Row],[Total_Loan_Repayment_Amount]]-Table1[[#This Row],[Loan_Amount_Disbursed]]</f>
        <v>45749.864143605577</v>
      </c>
      <c r="V82" s="4">
        <v>45749.864143605577</v>
      </c>
      <c r="W82" s="4">
        <f>Table1[[#This Row],[Total_Interest_Earned]]-Table1[[#This Row],[Loan_Loss_Provision]]-(Table1[[#This Row],[Funding_Cost]])</f>
        <v>30498.649143605573</v>
      </c>
      <c r="X82" s="6" t="s">
        <v>734</v>
      </c>
    </row>
    <row r="83" spans="1:24" x14ac:dyDescent="0.35">
      <c r="A83" t="s">
        <v>305</v>
      </c>
      <c r="B83" t="s">
        <v>782</v>
      </c>
      <c r="C83" s="4">
        <v>914000</v>
      </c>
      <c r="D83" t="s">
        <v>29</v>
      </c>
      <c r="E83">
        <v>36</v>
      </c>
      <c r="F83">
        <f>Table1[[#This Row],[Loan_Tenure (Months)]]/12</f>
        <v>3</v>
      </c>
      <c r="G83" s="6">
        <v>845</v>
      </c>
      <c r="H83" s="1">
        <v>45583</v>
      </c>
      <c r="I83" t="s">
        <v>17</v>
      </c>
      <c r="J83" s="7">
        <v>0.15</v>
      </c>
      <c r="K83" s="1">
        <v>46678</v>
      </c>
      <c r="L83" s="4">
        <v>31684.110252833521</v>
      </c>
      <c r="M83" s="4">
        <v>1140627.9691020071</v>
      </c>
      <c r="N83">
        <v>0.03</v>
      </c>
      <c r="O83" s="4">
        <v>27420</v>
      </c>
      <c r="P83">
        <v>5.0000000000000001E-3</v>
      </c>
      <c r="Q83" s="4">
        <v>4570</v>
      </c>
      <c r="R83" s="4">
        <v>63368.22</v>
      </c>
      <c r="S83" s="4">
        <f>Table1[[#This Row],[Total_Loan_Repayment_Amount]]-Table1[[#This Row],[Loan_Recovered_Amount]]</f>
        <v>1077259.7491020071</v>
      </c>
      <c r="T83" s="4">
        <v>359086.5830340024</v>
      </c>
      <c r="U83" s="4">
        <f>Table1[[#This Row],[Total_Loan_Repayment_Amount]]-Table1[[#This Row],[Loan_Amount_Disbursed]]</f>
        <v>226627.9691020071</v>
      </c>
      <c r="V83" s="4">
        <v>63368.22</v>
      </c>
      <c r="W83" s="4">
        <f>Table1[[#This Row],[Total_Interest_Earned]]-Table1[[#This Row],[Loan_Loss_Provision]]-(Table1[[#This Row],[Funding_Cost]])</f>
        <v>31378.22</v>
      </c>
      <c r="X83" s="6" t="s">
        <v>734</v>
      </c>
    </row>
    <row r="84" spans="1:24" x14ac:dyDescent="0.35">
      <c r="A84" t="s">
        <v>306</v>
      </c>
      <c r="B84" t="s">
        <v>212</v>
      </c>
      <c r="C84" s="4">
        <v>125128</v>
      </c>
      <c r="D84" t="s">
        <v>20</v>
      </c>
      <c r="E84">
        <v>36</v>
      </c>
      <c r="F84">
        <f>Table1[[#This Row],[Loan_Tenure (Months)]]/12</f>
        <v>3</v>
      </c>
      <c r="G84" s="6">
        <v>789</v>
      </c>
      <c r="H84" s="1">
        <v>45339</v>
      </c>
      <c r="I84" t="s">
        <v>17</v>
      </c>
      <c r="J84" s="7">
        <v>0.05</v>
      </c>
      <c r="K84" s="1">
        <v>46435</v>
      </c>
      <c r="L84" s="4">
        <v>3750.1984129125908</v>
      </c>
      <c r="M84" s="4">
        <v>135007.14286485329</v>
      </c>
      <c r="N84">
        <v>0.03</v>
      </c>
      <c r="O84" s="4">
        <v>3753.84</v>
      </c>
      <c r="P84">
        <v>5.0000000000000001E-3</v>
      </c>
      <c r="Q84" s="4">
        <v>625.64</v>
      </c>
      <c r="R84" s="4">
        <v>37405.11</v>
      </c>
      <c r="S84" s="4">
        <f>Table1[[#This Row],[Total_Loan_Repayment_Amount]]-Table1[[#This Row],[Loan_Recovered_Amount]]</f>
        <v>97602.032864853289</v>
      </c>
      <c r="T84" s="4">
        <v>32534.010954951096</v>
      </c>
      <c r="U84" s="4">
        <f>Table1[[#This Row],[Total_Loan_Repayment_Amount]]-Table1[[#This Row],[Loan_Amount_Disbursed]]</f>
        <v>9879.1428648532892</v>
      </c>
      <c r="V84" s="4">
        <v>9879.1428648532892</v>
      </c>
      <c r="W84" s="4">
        <f>Table1[[#This Row],[Total_Interest_Earned]]-Table1[[#This Row],[Loan_Loss_Provision]]-(Table1[[#This Row],[Funding_Cost]])</f>
        <v>5499.6628648532896</v>
      </c>
      <c r="X84" s="6" t="s">
        <v>734</v>
      </c>
    </row>
    <row r="85" spans="1:24" x14ac:dyDescent="0.35">
      <c r="A85" t="s">
        <v>307</v>
      </c>
      <c r="B85" t="s">
        <v>783</v>
      </c>
      <c r="C85" s="4">
        <v>148414</v>
      </c>
      <c r="D85" t="s">
        <v>24</v>
      </c>
      <c r="E85">
        <v>36</v>
      </c>
      <c r="F85">
        <f>Table1[[#This Row],[Loan_Tenure (Months)]]/12</f>
        <v>3</v>
      </c>
      <c r="G85" s="6">
        <v>730</v>
      </c>
      <c r="H85" s="1">
        <v>45582</v>
      </c>
      <c r="I85" t="s">
        <v>17</v>
      </c>
      <c r="J85" s="7">
        <v>0.09</v>
      </c>
      <c r="K85" s="1">
        <v>46677</v>
      </c>
      <c r="L85" s="4">
        <v>4719.5255229924014</v>
      </c>
      <c r="M85" s="4">
        <v>169902.91882772639</v>
      </c>
      <c r="N85">
        <v>0.03</v>
      </c>
      <c r="O85" s="4">
        <v>4452.42</v>
      </c>
      <c r="P85">
        <v>1.4999999999999999E-2</v>
      </c>
      <c r="Q85" s="4">
        <v>2226.21</v>
      </c>
      <c r="R85" s="4">
        <v>9488.0999999999985</v>
      </c>
      <c r="S85" s="4">
        <f>Table1[[#This Row],[Total_Loan_Repayment_Amount]]-Table1[[#This Row],[Loan_Recovered_Amount]]</f>
        <v>160414.81882772638</v>
      </c>
      <c r="T85" s="4">
        <v>53471.606275908794</v>
      </c>
      <c r="U85" s="4">
        <f>Table1[[#This Row],[Total_Loan_Repayment_Amount]]-Table1[[#This Row],[Loan_Amount_Disbursed]]</f>
        <v>21488.918827726389</v>
      </c>
      <c r="V85" s="4">
        <v>9488.0999999999985</v>
      </c>
      <c r="W85" s="4">
        <f>Table1[[#This Row],[Total_Interest_Earned]]-Table1[[#This Row],[Loan_Loss_Provision]]-(Table1[[#This Row],[Funding_Cost]])</f>
        <v>2809.4699999999984</v>
      </c>
      <c r="X85" s="6" t="s">
        <v>733</v>
      </c>
    </row>
    <row r="86" spans="1:24" x14ac:dyDescent="0.35">
      <c r="A86" t="s">
        <v>308</v>
      </c>
      <c r="B86" t="s">
        <v>210</v>
      </c>
      <c r="C86" s="4">
        <v>783497</v>
      </c>
      <c r="D86" t="s">
        <v>18</v>
      </c>
      <c r="E86">
        <v>36</v>
      </c>
      <c r="F86">
        <f>Table1[[#This Row],[Loan_Tenure (Months)]]/12</f>
        <v>3</v>
      </c>
      <c r="G86" s="6">
        <v>806</v>
      </c>
      <c r="H86" s="1">
        <v>45574</v>
      </c>
      <c r="I86" t="s">
        <v>17</v>
      </c>
      <c r="J86" s="7">
        <v>0.04</v>
      </c>
      <c r="K86" s="1">
        <v>46669</v>
      </c>
      <c r="L86" s="4">
        <v>23131.953680906499</v>
      </c>
      <c r="M86" s="4">
        <v>832750.33251263411</v>
      </c>
      <c r="N86">
        <v>0.03</v>
      </c>
      <c r="O86" s="4">
        <v>23504.91</v>
      </c>
      <c r="P86">
        <v>5.0000000000000001E-3</v>
      </c>
      <c r="Q86" s="4">
        <v>3917.4850000000001</v>
      </c>
      <c r="R86" s="4">
        <v>46263.9</v>
      </c>
      <c r="S86" s="4">
        <f>Table1[[#This Row],[Total_Loan_Repayment_Amount]]-Table1[[#This Row],[Loan_Recovered_Amount]]</f>
        <v>786486.43251263408</v>
      </c>
      <c r="T86" s="4">
        <v>262162.14417087805</v>
      </c>
      <c r="U86" s="4">
        <f>Table1[[#This Row],[Total_Loan_Repayment_Amount]]-Table1[[#This Row],[Loan_Amount_Disbursed]]</f>
        <v>49253.332512634108</v>
      </c>
      <c r="V86" s="4">
        <v>46263.9</v>
      </c>
      <c r="W86" s="4">
        <f>Table1[[#This Row],[Total_Interest_Earned]]-Table1[[#This Row],[Loan_Loss_Provision]]-(Table1[[#This Row],[Funding_Cost]])</f>
        <v>18841.505000000001</v>
      </c>
      <c r="X86" s="6" t="s">
        <v>734</v>
      </c>
    </row>
    <row r="87" spans="1:24" x14ac:dyDescent="0.35">
      <c r="A87" t="s">
        <v>309</v>
      </c>
      <c r="B87" t="s">
        <v>114</v>
      </c>
      <c r="C87" s="4">
        <v>337929</v>
      </c>
      <c r="D87" t="s">
        <v>24</v>
      </c>
      <c r="E87">
        <v>36</v>
      </c>
      <c r="F87">
        <f>Table1[[#This Row],[Loan_Tenure (Months)]]/12</f>
        <v>3</v>
      </c>
      <c r="G87" s="6">
        <v>776</v>
      </c>
      <c r="H87" s="1">
        <v>45375</v>
      </c>
      <c r="I87" t="s">
        <v>17</v>
      </c>
      <c r="J87" s="7">
        <v>0.06</v>
      </c>
      <c r="K87" s="1">
        <v>46470</v>
      </c>
      <c r="L87" s="4">
        <v>10280.454901066771</v>
      </c>
      <c r="M87" s="4">
        <v>370096.37643840379</v>
      </c>
      <c r="N87">
        <v>0.03</v>
      </c>
      <c r="O87" s="4">
        <v>10137.870000000001</v>
      </c>
      <c r="P87">
        <v>5.0000000000000001E-3</v>
      </c>
      <c r="Q87" s="4">
        <v>1689.645</v>
      </c>
      <c r="R87" s="4">
        <v>92779.689999999988</v>
      </c>
      <c r="S87" s="4">
        <f>Table1[[#This Row],[Total_Loan_Repayment_Amount]]-Table1[[#This Row],[Loan_Recovered_Amount]]</f>
        <v>277316.68643840379</v>
      </c>
      <c r="T87" s="4">
        <v>92438.89547946793</v>
      </c>
      <c r="U87" s="4">
        <f>Table1[[#This Row],[Total_Loan_Repayment_Amount]]-Table1[[#This Row],[Loan_Amount_Disbursed]]</f>
        <v>32167.376438403793</v>
      </c>
      <c r="V87" s="4">
        <v>32167.376438403793</v>
      </c>
      <c r="W87" s="4">
        <f>Table1[[#This Row],[Total_Interest_Earned]]-Table1[[#This Row],[Loan_Loss_Provision]]-(Table1[[#This Row],[Funding_Cost]])</f>
        <v>20339.861438403794</v>
      </c>
      <c r="X87" s="6" t="s">
        <v>734</v>
      </c>
    </row>
    <row r="88" spans="1:24" x14ac:dyDescent="0.35">
      <c r="A88" t="s">
        <v>310</v>
      </c>
      <c r="B88" t="s">
        <v>784</v>
      </c>
      <c r="C88" s="4">
        <v>854899</v>
      </c>
      <c r="D88" t="s">
        <v>28</v>
      </c>
      <c r="E88">
        <v>48</v>
      </c>
      <c r="F88">
        <f>Table1[[#This Row],[Loan_Tenure (Months)]]/12</f>
        <v>4</v>
      </c>
      <c r="G88" s="6">
        <v>815</v>
      </c>
      <c r="H88" s="1">
        <v>45463</v>
      </c>
      <c r="I88" t="s">
        <v>17</v>
      </c>
      <c r="J88" s="7">
        <v>0.03</v>
      </c>
      <c r="K88" s="1">
        <v>46924</v>
      </c>
      <c r="L88" s="4">
        <v>18922.614008835819</v>
      </c>
      <c r="M88" s="4">
        <v>908285.47242411913</v>
      </c>
      <c r="N88">
        <v>0.03</v>
      </c>
      <c r="O88" s="4">
        <v>25646.97</v>
      </c>
      <c r="P88">
        <v>5.0000000000000001E-3</v>
      </c>
      <c r="Q88" s="4">
        <v>4274.4949999999999</v>
      </c>
      <c r="R88" s="4">
        <v>112969.27</v>
      </c>
      <c r="S88" s="4">
        <f>Table1[[#This Row],[Total_Loan_Repayment_Amount]]-Table1[[#This Row],[Loan_Recovered_Amount]]</f>
        <v>795316.20242411911</v>
      </c>
      <c r="T88" s="4">
        <v>198829.05060602978</v>
      </c>
      <c r="U88" s="4">
        <f>Table1[[#This Row],[Total_Loan_Repayment_Amount]]-Table1[[#This Row],[Loan_Amount_Disbursed]]</f>
        <v>53386.472424119129</v>
      </c>
      <c r="V88" s="4">
        <v>53386.472424119129</v>
      </c>
      <c r="W88" s="4">
        <f>Table1[[#This Row],[Total_Interest_Earned]]-Table1[[#This Row],[Loan_Loss_Provision]]-(Table1[[#This Row],[Funding_Cost]])</f>
        <v>23465.007424119125</v>
      </c>
      <c r="X88" s="6" t="s">
        <v>734</v>
      </c>
    </row>
    <row r="89" spans="1:24" x14ac:dyDescent="0.35">
      <c r="A89" t="s">
        <v>311</v>
      </c>
      <c r="B89" t="s">
        <v>785</v>
      </c>
      <c r="C89" s="4">
        <v>235847</v>
      </c>
      <c r="D89" t="s">
        <v>20</v>
      </c>
      <c r="E89">
        <v>12</v>
      </c>
      <c r="F89">
        <f>Table1[[#This Row],[Loan_Tenure (Months)]]/12</f>
        <v>1</v>
      </c>
      <c r="G89" s="6">
        <v>705</v>
      </c>
      <c r="H89" s="1">
        <v>45633</v>
      </c>
      <c r="I89" t="s">
        <v>17</v>
      </c>
      <c r="J89" s="7">
        <v>0.09</v>
      </c>
      <c r="K89" s="1">
        <v>45998</v>
      </c>
      <c r="L89" s="4">
        <v>20625.168441755512</v>
      </c>
      <c r="M89" s="4">
        <v>247502.0213010661</v>
      </c>
      <c r="N89">
        <v>0.02</v>
      </c>
      <c r="O89" s="4">
        <v>4716.9400000000014</v>
      </c>
      <c r="P89">
        <v>1.4999999999999999E-2</v>
      </c>
      <c r="Q89" s="4">
        <v>3537.7049999999999</v>
      </c>
      <c r="R89" s="4">
        <v>112969.27</v>
      </c>
      <c r="S89" s="4">
        <f>Table1[[#This Row],[Total_Loan_Repayment_Amount]]-Table1[[#This Row],[Loan_Recovered_Amount]]</f>
        <v>134532.75130106608</v>
      </c>
      <c r="T89" s="4">
        <v>134532.75130106608</v>
      </c>
      <c r="U89" s="4">
        <f>Table1[[#This Row],[Total_Loan_Repayment_Amount]]-Table1[[#This Row],[Loan_Amount_Disbursed]]</f>
        <v>11655.021301066095</v>
      </c>
      <c r="V89" s="4">
        <v>11655.021301066095</v>
      </c>
      <c r="W89" s="4">
        <f>Table1[[#This Row],[Total_Interest_Earned]]-Table1[[#This Row],[Loan_Loss_Provision]]-(Table1[[#This Row],[Funding_Cost]])</f>
        <v>3400.3763010660941</v>
      </c>
      <c r="X89" s="6" t="s">
        <v>733</v>
      </c>
    </row>
    <row r="90" spans="1:24" x14ac:dyDescent="0.35">
      <c r="A90" t="s">
        <v>312</v>
      </c>
      <c r="B90" t="s">
        <v>786</v>
      </c>
      <c r="C90" s="4">
        <v>126532</v>
      </c>
      <c r="D90" t="s">
        <v>29</v>
      </c>
      <c r="E90">
        <v>60</v>
      </c>
      <c r="F90">
        <f>Table1[[#This Row],[Loan_Tenure (Months)]]/12</f>
        <v>5</v>
      </c>
      <c r="G90" s="6">
        <v>738</v>
      </c>
      <c r="H90" s="1">
        <v>45359</v>
      </c>
      <c r="I90" t="s">
        <v>17</v>
      </c>
      <c r="J90" s="7">
        <v>0.2</v>
      </c>
      <c r="K90" s="1">
        <v>47185</v>
      </c>
      <c r="L90" s="4">
        <v>3352.3240942246271</v>
      </c>
      <c r="M90" s="4">
        <v>201139.4456534776</v>
      </c>
      <c r="N90">
        <v>0.03</v>
      </c>
      <c r="O90" s="4">
        <v>3795.96</v>
      </c>
      <c r="P90">
        <v>1.4999999999999999E-2</v>
      </c>
      <c r="Q90" s="4">
        <v>1897.98</v>
      </c>
      <c r="R90" s="4">
        <v>30187.670000000002</v>
      </c>
      <c r="S90" s="4">
        <f>Table1[[#This Row],[Total_Loan_Repayment_Amount]]-Table1[[#This Row],[Loan_Recovered_Amount]]</f>
        <v>170951.77565347758</v>
      </c>
      <c r="T90" s="4">
        <v>34190.35513069552</v>
      </c>
      <c r="U90" s="4">
        <f>Table1[[#This Row],[Total_Loan_Repayment_Amount]]-Table1[[#This Row],[Loan_Amount_Disbursed]]</f>
        <v>74607.445653477596</v>
      </c>
      <c r="V90" s="4">
        <v>30187.670000000002</v>
      </c>
      <c r="W90" s="4">
        <f>Table1[[#This Row],[Total_Interest_Earned]]-Table1[[#This Row],[Loan_Loss_Provision]]-(Table1[[#This Row],[Funding_Cost]])</f>
        <v>24493.730000000003</v>
      </c>
      <c r="X90" s="6" t="s">
        <v>733</v>
      </c>
    </row>
    <row r="91" spans="1:24" x14ac:dyDescent="0.35">
      <c r="A91" t="s">
        <v>313</v>
      </c>
      <c r="B91" t="s">
        <v>32</v>
      </c>
      <c r="C91" s="4">
        <v>407827</v>
      </c>
      <c r="D91" t="s">
        <v>24</v>
      </c>
      <c r="E91">
        <v>24</v>
      </c>
      <c r="F91">
        <f>Table1[[#This Row],[Loan_Tenure (Months)]]/12</f>
        <v>2</v>
      </c>
      <c r="G91" s="6">
        <v>813</v>
      </c>
      <c r="H91" s="1">
        <v>45513</v>
      </c>
      <c r="I91" t="s">
        <v>17</v>
      </c>
      <c r="J91" s="7">
        <v>0.06</v>
      </c>
      <c r="K91" s="1">
        <v>46243</v>
      </c>
      <c r="L91" s="4">
        <v>18075.141517551448</v>
      </c>
      <c r="M91" s="4">
        <v>433803.39642123482</v>
      </c>
      <c r="N91">
        <v>0.02</v>
      </c>
      <c r="O91" s="4">
        <v>8156.54</v>
      </c>
      <c r="P91">
        <v>5.0000000000000001E-3</v>
      </c>
      <c r="Q91" s="4">
        <v>2039.135</v>
      </c>
      <c r="R91" s="4">
        <v>72300.56</v>
      </c>
      <c r="S91" s="4">
        <f>Table1[[#This Row],[Total_Loan_Repayment_Amount]]-Table1[[#This Row],[Loan_Recovered_Amount]]</f>
        <v>361502.83642123482</v>
      </c>
      <c r="T91" s="4">
        <v>180751.41821061741</v>
      </c>
      <c r="U91" s="4">
        <f>Table1[[#This Row],[Total_Loan_Repayment_Amount]]-Table1[[#This Row],[Loan_Amount_Disbursed]]</f>
        <v>25976.396421234822</v>
      </c>
      <c r="V91" s="4">
        <v>25976.396421234822</v>
      </c>
      <c r="W91" s="4">
        <f>Table1[[#This Row],[Total_Interest_Earned]]-Table1[[#This Row],[Loan_Loss_Provision]]-(Table1[[#This Row],[Funding_Cost]])</f>
        <v>15780.721421234823</v>
      </c>
      <c r="X91" s="6" t="s">
        <v>734</v>
      </c>
    </row>
    <row r="92" spans="1:24" x14ac:dyDescent="0.35">
      <c r="A92" t="s">
        <v>314</v>
      </c>
      <c r="B92" t="s">
        <v>787</v>
      </c>
      <c r="C92" s="4">
        <v>158679</v>
      </c>
      <c r="D92" t="s">
        <v>18</v>
      </c>
      <c r="E92">
        <v>12</v>
      </c>
      <c r="F92">
        <f>Table1[[#This Row],[Loan_Tenure (Months)]]/12</f>
        <v>1</v>
      </c>
      <c r="G92" s="6">
        <v>729</v>
      </c>
      <c r="H92" s="1">
        <v>45292</v>
      </c>
      <c r="I92" t="s">
        <v>17</v>
      </c>
      <c r="J92" s="7">
        <v>0.06</v>
      </c>
      <c r="K92" s="1">
        <v>45658</v>
      </c>
      <c r="L92" s="4">
        <v>13656.93499949012</v>
      </c>
      <c r="M92" s="4">
        <v>163883.2199938815</v>
      </c>
      <c r="N92">
        <v>0.02</v>
      </c>
      <c r="O92" s="4">
        <v>3173.58</v>
      </c>
      <c r="P92">
        <v>1.4999999999999999E-2</v>
      </c>
      <c r="Q92" s="4">
        <v>2380.1849999999999</v>
      </c>
      <c r="R92" s="4">
        <v>150389.31999999995</v>
      </c>
      <c r="S92" s="4">
        <f>Table1[[#This Row],[Total_Loan_Repayment_Amount]]-Table1[[#This Row],[Loan_Recovered_Amount]]</f>
        <v>13493.899993881554</v>
      </c>
      <c r="T92" s="4">
        <v>13493.899993881554</v>
      </c>
      <c r="U92" s="4">
        <f>Table1[[#This Row],[Total_Loan_Repayment_Amount]]-Table1[[#This Row],[Loan_Amount_Disbursed]]</f>
        <v>5204.2199938815029</v>
      </c>
      <c r="V92" s="4">
        <v>5204.2199938815029</v>
      </c>
      <c r="W92" s="4">
        <f>Table1[[#This Row],[Total_Interest_Earned]]-Table1[[#This Row],[Loan_Loss_Provision]]-(Table1[[#This Row],[Funding_Cost]])</f>
        <v>-349.54500611849699</v>
      </c>
      <c r="X92" s="6" t="s">
        <v>733</v>
      </c>
    </row>
    <row r="93" spans="1:24" x14ac:dyDescent="0.35">
      <c r="A93" t="s">
        <v>315</v>
      </c>
      <c r="B93" t="s">
        <v>788</v>
      </c>
      <c r="C93" s="4">
        <v>1030598</v>
      </c>
      <c r="D93" t="s">
        <v>28</v>
      </c>
      <c r="E93">
        <v>48</v>
      </c>
      <c r="F93">
        <f>Table1[[#This Row],[Loan_Tenure (Months)]]/12</f>
        <v>4</v>
      </c>
      <c r="G93" s="6">
        <v>734</v>
      </c>
      <c r="H93" s="1">
        <v>45395</v>
      </c>
      <c r="I93" t="s">
        <v>17</v>
      </c>
      <c r="J93" s="7">
        <v>0.05</v>
      </c>
      <c r="K93" s="1">
        <v>46856</v>
      </c>
      <c r="L93" s="4">
        <v>23733.94389532123</v>
      </c>
      <c r="M93" s="4">
        <v>1139229.3069754189</v>
      </c>
      <c r="N93">
        <v>0.03</v>
      </c>
      <c r="O93" s="4">
        <v>30917.94</v>
      </c>
      <c r="P93">
        <v>1.4999999999999999E-2</v>
      </c>
      <c r="Q93" s="4">
        <v>15458.97</v>
      </c>
      <c r="R93" s="4">
        <v>190250.02</v>
      </c>
      <c r="S93" s="4">
        <f>Table1[[#This Row],[Total_Loan_Repayment_Amount]]-Table1[[#This Row],[Loan_Recovered_Amount]]</f>
        <v>948979.28697541892</v>
      </c>
      <c r="T93" s="4">
        <v>237244.82174385473</v>
      </c>
      <c r="U93" s="4">
        <f>Table1[[#This Row],[Total_Loan_Repayment_Amount]]-Table1[[#This Row],[Loan_Amount_Disbursed]]</f>
        <v>108631.30697541893</v>
      </c>
      <c r="V93" s="4">
        <v>108631.30697541893</v>
      </c>
      <c r="W93" s="4">
        <f>Table1[[#This Row],[Total_Interest_Earned]]-Table1[[#This Row],[Loan_Loss_Provision]]-(Table1[[#This Row],[Funding_Cost]])</f>
        <v>62254.396975418931</v>
      </c>
      <c r="X93" s="6" t="s">
        <v>733</v>
      </c>
    </row>
    <row r="94" spans="1:24" x14ac:dyDescent="0.35">
      <c r="A94" t="s">
        <v>316</v>
      </c>
      <c r="B94" t="s">
        <v>789</v>
      </c>
      <c r="C94" s="4">
        <v>506944</v>
      </c>
      <c r="D94" t="s">
        <v>18</v>
      </c>
      <c r="E94">
        <v>24</v>
      </c>
      <c r="F94">
        <f>Table1[[#This Row],[Loan_Tenure (Months)]]/12</f>
        <v>2</v>
      </c>
      <c r="G94" s="6">
        <v>765</v>
      </c>
      <c r="H94" s="1">
        <v>45525</v>
      </c>
      <c r="I94" t="s">
        <v>21</v>
      </c>
      <c r="J94" s="7">
        <v>0.04</v>
      </c>
      <c r="K94" s="1">
        <v>46255</v>
      </c>
      <c r="L94" s="4">
        <v>22014.003744940419</v>
      </c>
      <c r="M94" s="4">
        <v>528336.08987857006</v>
      </c>
      <c r="N94">
        <v>0.02</v>
      </c>
      <c r="O94" s="4">
        <v>10138.879999999999</v>
      </c>
      <c r="P94">
        <v>5.0000000000000001E-3</v>
      </c>
      <c r="Q94" s="4">
        <v>2534.7199999999998</v>
      </c>
      <c r="R94" s="4">
        <v>6352.76</v>
      </c>
      <c r="S94" s="4">
        <f>Table1[[#This Row],[Total_Loan_Repayment_Amount]]-Table1[[#This Row],[Loan_Recovered_Amount]]</f>
        <v>521983.32987857005</v>
      </c>
      <c r="T94" s="4">
        <v>260991.66493928502</v>
      </c>
      <c r="U94" s="4">
        <f>Table1[[#This Row],[Total_Loan_Repayment_Amount]]-Table1[[#This Row],[Loan_Amount_Disbursed]]</f>
        <v>21392.089878570056</v>
      </c>
      <c r="V94" s="4">
        <v>6352.76</v>
      </c>
      <c r="W94" s="4">
        <f>Table1[[#This Row],[Total_Interest_Earned]]-Table1[[#This Row],[Loan_Loss_Provision]]-(Table1[[#This Row],[Funding_Cost]])</f>
        <v>-6320.8399999999983</v>
      </c>
      <c r="X94" s="6" t="s">
        <v>734</v>
      </c>
    </row>
    <row r="95" spans="1:24" x14ac:dyDescent="0.35">
      <c r="A95" t="s">
        <v>317</v>
      </c>
      <c r="B95" t="s">
        <v>144</v>
      </c>
      <c r="C95" s="4">
        <v>687969</v>
      </c>
      <c r="D95" t="s">
        <v>20</v>
      </c>
      <c r="E95">
        <v>60</v>
      </c>
      <c r="F95">
        <f>Table1[[#This Row],[Loan_Tenure (Months)]]/12</f>
        <v>5</v>
      </c>
      <c r="G95" s="6">
        <v>686</v>
      </c>
      <c r="H95" s="1">
        <v>45331</v>
      </c>
      <c r="I95" t="s">
        <v>17</v>
      </c>
      <c r="J95" s="7">
        <v>0.12</v>
      </c>
      <c r="K95" s="1">
        <v>47158</v>
      </c>
      <c r="L95" s="4">
        <v>15303.490429334181</v>
      </c>
      <c r="M95" s="4">
        <v>918209.42576005077</v>
      </c>
      <c r="N95">
        <v>0.03</v>
      </c>
      <c r="O95" s="4">
        <v>20639.07</v>
      </c>
      <c r="P95">
        <v>0.03</v>
      </c>
      <c r="Q95" s="4">
        <v>20639.07</v>
      </c>
      <c r="R95" s="4">
        <v>153034.9</v>
      </c>
      <c r="S95" s="4">
        <f>Table1[[#This Row],[Total_Loan_Repayment_Amount]]-Table1[[#This Row],[Loan_Recovered_Amount]]</f>
        <v>765174.52576005075</v>
      </c>
      <c r="T95" s="4">
        <v>153034.90515201015</v>
      </c>
      <c r="U95" s="4">
        <f>Table1[[#This Row],[Total_Loan_Repayment_Amount]]-Table1[[#This Row],[Loan_Amount_Disbursed]]</f>
        <v>230240.42576005077</v>
      </c>
      <c r="V95" s="4">
        <v>153034.9</v>
      </c>
      <c r="W95" s="4">
        <f>Table1[[#This Row],[Total_Interest_Earned]]-Table1[[#This Row],[Loan_Loss_Provision]]-(Table1[[#This Row],[Funding_Cost]])</f>
        <v>111756.75999999998</v>
      </c>
      <c r="X95" s="6" t="s">
        <v>735</v>
      </c>
    </row>
    <row r="96" spans="1:24" x14ac:dyDescent="0.35">
      <c r="A96" t="s">
        <v>318</v>
      </c>
      <c r="B96" t="s">
        <v>790</v>
      </c>
      <c r="C96" s="4">
        <v>532248</v>
      </c>
      <c r="D96" t="s">
        <v>18</v>
      </c>
      <c r="E96">
        <v>60</v>
      </c>
      <c r="F96">
        <f>Table1[[#This Row],[Loan_Tenure (Months)]]/12</f>
        <v>5</v>
      </c>
      <c r="G96" s="6">
        <v>815</v>
      </c>
      <c r="H96" s="1">
        <v>45489</v>
      </c>
      <c r="I96" t="s">
        <v>17</v>
      </c>
      <c r="J96" s="7">
        <v>0.04</v>
      </c>
      <c r="K96" s="1">
        <v>47315</v>
      </c>
      <c r="L96" s="4">
        <v>9802.1570308712035</v>
      </c>
      <c r="M96" s="4">
        <v>588129.42185227224</v>
      </c>
      <c r="N96">
        <v>0.03</v>
      </c>
      <c r="O96" s="4">
        <v>15967.44</v>
      </c>
      <c r="P96">
        <v>5.0000000000000001E-3</v>
      </c>
      <c r="Q96" s="4">
        <v>2661.24</v>
      </c>
      <c r="R96" s="4">
        <v>49278.45</v>
      </c>
      <c r="S96" s="4">
        <f>Table1[[#This Row],[Total_Loan_Repayment_Amount]]-Table1[[#This Row],[Loan_Recovered_Amount]]</f>
        <v>538850.97185227228</v>
      </c>
      <c r="T96" s="4">
        <v>107770.19437045445</v>
      </c>
      <c r="U96" s="4">
        <f>Table1[[#This Row],[Total_Loan_Repayment_Amount]]-Table1[[#This Row],[Loan_Amount_Disbursed]]</f>
        <v>55881.421852272237</v>
      </c>
      <c r="V96" s="4">
        <v>49278.45</v>
      </c>
      <c r="W96" s="4">
        <f>Table1[[#This Row],[Total_Interest_Earned]]-Table1[[#This Row],[Loan_Loss_Provision]]-(Table1[[#This Row],[Funding_Cost]])</f>
        <v>30649.769999999997</v>
      </c>
      <c r="X96" s="6" t="s">
        <v>734</v>
      </c>
    </row>
    <row r="97" spans="1:24" x14ac:dyDescent="0.35">
      <c r="A97" t="s">
        <v>319</v>
      </c>
      <c r="B97" t="s">
        <v>54</v>
      </c>
      <c r="C97" s="4">
        <v>171283</v>
      </c>
      <c r="D97" t="s">
        <v>20</v>
      </c>
      <c r="E97">
        <v>48</v>
      </c>
      <c r="F97">
        <f>Table1[[#This Row],[Loan_Tenure (Months)]]/12</f>
        <v>4</v>
      </c>
      <c r="G97" s="6">
        <v>674</v>
      </c>
      <c r="H97" s="1">
        <v>45419</v>
      </c>
      <c r="I97" t="s">
        <v>17</v>
      </c>
      <c r="J97" s="7">
        <v>0.12</v>
      </c>
      <c r="K97" s="1">
        <v>46880</v>
      </c>
      <c r="L97" s="4">
        <v>4510.5383342868818</v>
      </c>
      <c r="M97" s="4">
        <v>216505.84004577031</v>
      </c>
      <c r="N97">
        <v>0.03</v>
      </c>
      <c r="O97" s="4">
        <v>5138.49</v>
      </c>
      <c r="P97">
        <v>0.03</v>
      </c>
      <c r="Q97" s="4">
        <v>5138.49</v>
      </c>
      <c r="R97" s="4">
        <v>31556.410000000003</v>
      </c>
      <c r="S97" s="4">
        <f>Table1[[#This Row],[Total_Loan_Repayment_Amount]]-Table1[[#This Row],[Loan_Recovered_Amount]]</f>
        <v>184949.43004577031</v>
      </c>
      <c r="T97" s="4">
        <v>46237.357511442577</v>
      </c>
      <c r="U97" s="4">
        <f>Table1[[#This Row],[Total_Loan_Repayment_Amount]]-Table1[[#This Row],[Loan_Amount_Disbursed]]</f>
        <v>45222.84004577031</v>
      </c>
      <c r="V97" s="4">
        <v>31556.410000000003</v>
      </c>
      <c r="W97" s="4">
        <f>Table1[[#This Row],[Total_Interest_Earned]]-Table1[[#This Row],[Loan_Loss_Provision]]-(Table1[[#This Row],[Funding_Cost]])</f>
        <v>21279.430000000008</v>
      </c>
      <c r="X97" s="6" t="s">
        <v>735</v>
      </c>
    </row>
    <row r="98" spans="1:24" x14ac:dyDescent="0.35">
      <c r="A98" t="s">
        <v>320</v>
      </c>
      <c r="B98" t="s">
        <v>101</v>
      </c>
      <c r="C98" s="4">
        <v>347932</v>
      </c>
      <c r="D98" t="s">
        <v>24</v>
      </c>
      <c r="E98">
        <v>12</v>
      </c>
      <c r="F98">
        <f>Table1[[#This Row],[Loan_Tenure (Months)]]/12</f>
        <v>1</v>
      </c>
      <c r="G98" s="6">
        <v>661</v>
      </c>
      <c r="H98" s="1">
        <v>45353</v>
      </c>
      <c r="I98" t="s">
        <v>26</v>
      </c>
      <c r="J98" s="7">
        <v>0.12</v>
      </c>
      <c r="K98" s="1">
        <v>45718</v>
      </c>
      <c r="L98" s="4">
        <v>30913.33674243277</v>
      </c>
      <c r="M98" s="4">
        <v>370960.04090919328</v>
      </c>
      <c r="N98">
        <v>0.02</v>
      </c>
      <c r="O98" s="4">
        <v>6958.64</v>
      </c>
      <c r="P98">
        <v>0.03</v>
      </c>
      <c r="Q98" s="4">
        <v>10437.959999999999</v>
      </c>
      <c r="R98" s="4">
        <v>370960.04090919328</v>
      </c>
      <c r="S98" s="4">
        <f>Table1[[#This Row],[Total_Loan_Repayment_Amount]]-Table1[[#This Row],[Loan_Recovered_Amount]]</f>
        <v>0</v>
      </c>
      <c r="T98" s="4">
        <v>0</v>
      </c>
      <c r="U98" s="4">
        <f>Table1[[#This Row],[Total_Loan_Repayment_Amount]]-Table1[[#This Row],[Loan_Amount_Disbursed]]</f>
        <v>23028.040909193282</v>
      </c>
      <c r="V98" s="4">
        <v>23028.040909193282</v>
      </c>
      <c r="W98" s="4">
        <f>Table1[[#This Row],[Total_Interest_Earned]]-Table1[[#This Row],[Loan_Loss_Provision]]-(Table1[[#This Row],[Funding_Cost]])</f>
        <v>5631.4409091932821</v>
      </c>
      <c r="X98" s="6" t="s">
        <v>735</v>
      </c>
    </row>
    <row r="99" spans="1:24" x14ac:dyDescent="0.35">
      <c r="A99" t="s">
        <v>321</v>
      </c>
      <c r="B99" t="s">
        <v>40</v>
      </c>
      <c r="C99" s="4">
        <v>188385</v>
      </c>
      <c r="D99" t="s">
        <v>24</v>
      </c>
      <c r="E99">
        <v>36</v>
      </c>
      <c r="F99">
        <f>Table1[[#This Row],[Loan_Tenure (Months)]]/12</f>
        <v>3</v>
      </c>
      <c r="G99" s="6">
        <v>819</v>
      </c>
      <c r="H99" s="1">
        <v>45587</v>
      </c>
      <c r="I99" t="s">
        <v>17</v>
      </c>
      <c r="J99" s="7">
        <v>0.06</v>
      </c>
      <c r="K99" s="1">
        <v>46682</v>
      </c>
      <c r="L99" s="4">
        <v>5731.0366868113242</v>
      </c>
      <c r="M99" s="4">
        <v>206317.32072520771</v>
      </c>
      <c r="N99">
        <v>0.03</v>
      </c>
      <c r="O99" s="4">
        <v>5651.55</v>
      </c>
      <c r="P99">
        <v>5.0000000000000001E-3</v>
      </c>
      <c r="Q99" s="4">
        <v>941.92500000000007</v>
      </c>
      <c r="R99" s="4">
        <v>11462.08</v>
      </c>
      <c r="S99" s="4">
        <f>Table1[[#This Row],[Total_Loan_Repayment_Amount]]-Table1[[#This Row],[Loan_Recovered_Amount]]</f>
        <v>194855.24072520772</v>
      </c>
      <c r="T99" s="4">
        <v>64951.746908402572</v>
      </c>
      <c r="U99" s="4">
        <f>Table1[[#This Row],[Total_Loan_Repayment_Amount]]-Table1[[#This Row],[Loan_Amount_Disbursed]]</f>
        <v>17932.320725207712</v>
      </c>
      <c r="V99" s="4">
        <v>11462.08</v>
      </c>
      <c r="W99" s="4">
        <f>Table1[[#This Row],[Total_Interest_Earned]]-Table1[[#This Row],[Loan_Loss_Provision]]-(Table1[[#This Row],[Funding_Cost]])</f>
        <v>4868.6050000000005</v>
      </c>
      <c r="X99" s="6" t="s">
        <v>734</v>
      </c>
    </row>
    <row r="100" spans="1:24" x14ac:dyDescent="0.35">
      <c r="A100" t="s">
        <v>322</v>
      </c>
      <c r="B100" t="s">
        <v>125</v>
      </c>
      <c r="C100" s="4">
        <v>262905</v>
      </c>
      <c r="D100" t="s">
        <v>28</v>
      </c>
      <c r="E100">
        <v>48</v>
      </c>
      <c r="F100">
        <f>Table1[[#This Row],[Loan_Tenure (Months)]]/12</f>
        <v>4</v>
      </c>
      <c r="G100" s="6">
        <v>768</v>
      </c>
      <c r="H100" s="1">
        <v>45408</v>
      </c>
      <c r="I100" t="s">
        <v>17</v>
      </c>
      <c r="J100" s="7">
        <v>0.03</v>
      </c>
      <c r="K100" s="1">
        <v>46869</v>
      </c>
      <c r="L100" s="4">
        <v>5819.2252371250643</v>
      </c>
      <c r="M100" s="4">
        <v>279322.81138200313</v>
      </c>
      <c r="N100">
        <v>0.03</v>
      </c>
      <c r="O100" s="4">
        <v>7887.15</v>
      </c>
      <c r="P100">
        <v>5.0000000000000001E-3</v>
      </c>
      <c r="Q100" s="4">
        <v>1314.5250000000001</v>
      </c>
      <c r="R100" s="4">
        <v>46656.200000000004</v>
      </c>
      <c r="S100" s="4">
        <f>Table1[[#This Row],[Total_Loan_Repayment_Amount]]-Table1[[#This Row],[Loan_Recovered_Amount]]</f>
        <v>232666.61138200312</v>
      </c>
      <c r="T100" s="4">
        <v>58166.652845500779</v>
      </c>
      <c r="U100" s="4">
        <f>Table1[[#This Row],[Total_Loan_Repayment_Amount]]-Table1[[#This Row],[Loan_Amount_Disbursed]]</f>
        <v>16417.811382003129</v>
      </c>
      <c r="V100" s="4">
        <v>16417.811382003129</v>
      </c>
      <c r="W100" s="4">
        <f>Table1[[#This Row],[Total_Interest_Earned]]-Table1[[#This Row],[Loan_Loss_Provision]]-(Table1[[#This Row],[Funding_Cost]])</f>
        <v>7216.1363820031293</v>
      </c>
      <c r="X100" s="6" t="s">
        <v>734</v>
      </c>
    </row>
    <row r="101" spans="1:24" x14ac:dyDescent="0.35">
      <c r="A101" t="s">
        <v>323</v>
      </c>
      <c r="B101" t="s">
        <v>152</v>
      </c>
      <c r="C101" s="4">
        <v>145787</v>
      </c>
      <c r="D101" t="s">
        <v>29</v>
      </c>
      <c r="E101">
        <v>60</v>
      </c>
      <c r="F101">
        <f>Table1[[#This Row],[Loan_Tenure (Months)]]/12</f>
        <v>5</v>
      </c>
      <c r="G101" s="6">
        <v>730</v>
      </c>
      <c r="H101" s="1">
        <v>45511</v>
      </c>
      <c r="I101" t="s">
        <v>17</v>
      </c>
      <c r="J101" s="7">
        <v>0.2</v>
      </c>
      <c r="K101" s="1">
        <v>47337</v>
      </c>
      <c r="L101" s="4">
        <v>3862.4638251566848</v>
      </c>
      <c r="M101" s="4">
        <v>231747.82950940111</v>
      </c>
      <c r="N101">
        <v>0.03</v>
      </c>
      <c r="O101" s="4">
        <v>4373.6099999999997</v>
      </c>
      <c r="P101">
        <v>1.4999999999999999E-2</v>
      </c>
      <c r="Q101" s="4">
        <v>2186.8049999999998</v>
      </c>
      <c r="R101" s="4">
        <v>15449.84</v>
      </c>
      <c r="S101" s="4">
        <f>Table1[[#This Row],[Total_Loan_Repayment_Amount]]-Table1[[#This Row],[Loan_Recovered_Amount]]</f>
        <v>216297.98950940112</v>
      </c>
      <c r="T101" s="4">
        <v>43259.597901880225</v>
      </c>
      <c r="U101" s="4">
        <f>Table1[[#This Row],[Total_Loan_Repayment_Amount]]-Table1[[#This Row],[Loan_Amount_Disbursed]]</f>
        <v>85960.829509401112</v>
      </c>
      <c r="V101" s="4">
        <v>15449.84</v>
      </c>
      <c r="W101" s="4">
        <f>Table1[[#This Row],[Total_Interest_Earned]]-Table1[[#This Row],[Loan_Loss_Provision]]-(Table1[[#This Row],[Funding_Cost]])</f>
        <v>8889.4249999999993</v>
      </c>
      <c r="X101" s="6" t="s">
        <v>733</v>
      </c>
    </row>
    <row r="102" spans="1:24" x14ac:dyDescent="0.35">
      <c r="A102" t="s">
        <v>324</v>
      </c>
      <c r="B102" t="s">
        <v>791</v>
      </c>
      <c r="C102" s="4">
        <v>92164</v>
      </c>
      <c r="D102" t="s">
        <v>28</v>
      </c>
      <c r="E102">
        <v>24</v>
      </c>
      <c r="F102">
        <f>Table1[[#This Row],[Loan_Tenure (Months)]]/12</f>
        <v>2</v>
      </c>
      <c r="G102" s="6">
        <v>752</v>
      </c>
      <c r="H102" s="1">
        <v>45435</v>
      </c>
      <c r="I102" t="s">
        <v>17</v>
      </c>
      <c r="J102" s="7">
        <v>0.03</v>
      </c>
      <c r="K102" s="1">
        <v>46165</v>
      </c>
      <c r="L102" s="4">
        <v>3961.3204208838861</v>
      </c>
      <c r="M102" s="4">
        <v>95071.690101213258</v>
      </c>
      <c r="N102">
        <v>0.02</v>
      </c>
      <c r="O102" s="4">
        <v>1843.28</v>
      </c>
      <c r="P102">
        <v>5.0000000000000001E-3</v>
      </c>
      <c r="Q102" s="4">
        <v>460.82</v>
      </c>
      <c r="R102" s="4">
        <v>27705.14</v>
      </c>
      <c r="S102" s="4">
        <f>Table1[[#This Row],[Total_Loan_Repayment_Amount]]-Table1[[#This Row],[Loan_Recovered_Amount]]</f>
        <v>67366.550101213259</v>
      </c>
      <c r="T102" s="4">
        <v>33683.27505060663</v>
      </c>
      <c r="U102" s="4">
        <f>Table1[[#This Row],[Total_Loan_Repayment_Amount]]-Table1[[#This Row],[Loan_Amount_Disbursed]]</f>
        <v>2907.6901012132585</v>
      </c>
      <c r="V102" s="4">
        <v>2907.6901012132585</v>
      </c>
      <c r="W102" s="4">
        <f>Table1[[#This Row],[Total_Interest_Earned]]-Table1[[#This Row],[Loan_Loss_Provision]]-(Table1[[#This Row],[Funding_Cost]])</f>
        <v>603.59010121325832</v>
      </c>
      <c r="X102" s="6" t="s">
        <v>734</v>
      </c>
    </row>
    <row r="103" spans="1:24" x14ac:dyDescent="0.35">
      <c r="A103" t="s">
        <v>325</v>
      </c>
      <c r="B103" t="s">
        <v>55</v>
      </c>
      <c r="C103" s="4">
        <v>833444</v>
      </c>
      <c r="D103" t="s">
        <v>24</v>
      </c>
      <c r="E103">
        <v>12</v>
      </c>
      <c r="F103">
        <f>Table1[[#This Row],[Loan_Tenure (Months)]]/12</f>
        <v>1</v>
      </c>
      <c r="G103" s="6">
        <v>803</v>
      </c>
      <c r="H103" s="1">
        <v>45617</v>
      </c>
      <c r="I103" t="s">
        <v>17</v>
      </c>
      <c r="J103" s="7">
        <v>0.06</v>
      </c>
      <c r="K103" s="1">
        <v>45982</v>
      </c>
      <c r="L103" s="4">
        <v>71731.54944078956</v>
      </c>
      <c r="M103" s="4">
        <v>860778.59328947472</v>
      </c>
      <c r="N103">
        <v>0.02</v>
      </c>
      <c r="O103" s="4">
        <v>16668.88</v>
      </c>
      <c r="P103">
        <v>5.0000000000000001E-3</v>
      </c>
      <c r="Q103" s="4">
        <v>4167.22</v>
      </c>
      <c r="R103" s="4">
        <v>71731.55</v>
      </c>
      <c r="S103" s="4">
        <f>Table1[[#This Row],[Total_Loan_Repayment_Amount]]-Table1[[#This Row],[Loan_Recovered_Amount]]</f>
        <v>789047.04328947468</v>
      </c>
      <c r="T103" s="4">
        <v>789047.04328947468</v>
      </c>
      <c r="U103" s="4">
        <f>Table1[[#This Row],[Total_Loan_Repayment_Amount]]-Table1[[#This Row],[Loan_Amount_Disbursed]]</f>
        <v>27334.593289474724</v>
      </c>
      <c r="V103" s="4">
        <v>27334.593289474724</v>
      </c>
      <c r="W103" s="4">
        <f>Table1[[#This Row],[Total_Interest_Earned]]-Table1[[#This Row],[Loan_Loss_Provision]]-(Table1[[#This Row],[Funding_Cost]])</f>
        <v>6498.4932894747217</v>
      </c>
      <c r="X103" s="6" t="s">
        <v>734</v>
      </c>
    </row>
    <row r="104" spans="1:24" x14ac:dyDescent="0.35">
      <c r="A104" t="s">
        <v>326</v>
      </c>
      <c r="B104" t="s">
        <v>792</v>
      </c>
      <c r="C104" s="4">
        <v>129429</v>
      </c>
      <c r="D104" t="s">
        <v>28</v>
      </c>
      <c r="E104">
        <v>12</v>
      </c>
      <c r="F104">
        <f>Table1[[#This Row],[Loan_Tenure (Months)]]/12</f>
        <v>1</v>
      </c>
      <c r="G104" s="6">
        <v>848</v>
      </c>
      <c r="H104" s="1">
        <v>45339</v>
      </c>
      <c r="I104" t="s">
        <v>17</v>
      </c>
      <c r="J104" s="7">
        <v>0.03</v>
      </c>
      <c r="K104" s="1">
        <v>45705</v>
      </c>
      <c r="L104" s="4">
        <v>10961.82073661267</v>
      </c>
      <c r="M104" s="4">
        <v>131541.84883935211</v>
      </c>
      <c r="N104">
        <v>0.02</v>
      </c>
      <c r="O104" s="4">
        <v>2588.58</v>
      </c>
      <c r="P104">
        <v>5.0000000000000001E-3</v>
      </c>
      <c r="Q104" s="4">
        <v>647.14499999999998</v>
      </c>
      <c r="R104" s="4">
        <v>109576.28000000001</v>
      </c>
      <c r="S104" s="4">
        <f>Table1[[#This Row],[Total_Loan_Repayment_Amount]]-Table1[[#This Row],[Loan_Recovered_Amount]]</f>
        <v>21965.568839352098</v>
      </c>
      <c r="T104" s="4">
        <v>21965.568839352098</v>
      </c>
      <c r="U104" s="4">
        <f>Table1[[#This Row],[Total_Loan_Repayment_Amount]]-Table1[[#This Row],[Loan_Amount_Disbursed]]</f>
        <v>2112.8488393521111</v>
      </c>
      <c r="V104" s="4">
        <v>2112.8488393521111</v>
      </c>
      <c r="W104" s="4">
        <f>Table1[[#This Row],[Total_Interest_Earned]]-Table1[[#This Row],[Loan_Loss_Provision]]-(Table1[[#This Row],[Funding_Cost]])</f>
        <v>-1122.8761606478888</v>
      </c>
      <c r="X104" s="6" t="s">
        <v>734</v>
      </c>
    </row>
    <row r="105" spans="1:24" x14ac:dyDescent="0.35">
      <c r="A105" t="s">
        <v>327</v>
      </c>
      <c r="B105" t="s">
        <v>159</v>
      </c>
      <c r="C105" s="4">
        <v>317954</v>
      </c>
      <c r="D105" t="s">
        <v>20</v>
      </c>
      <c r="E105">
        <v>36</v>
      </c>
      <c r="F105">
        <f>Table1[[#This Row],[Loan_Tenure (Months)]]/12</f>
        <v>3</v>
      </c>
      <c r="G105" s="6">
        <v>725</v>
      </c>
      <c r="H105" s="1">
        <v>45400</v>
      </c>
      <c r="I105" t="s">
        <v>17</v>
      </c>
      <c r="J105" s="7">
        <v>0.09</v>
      </c>
      <c r="K105" s="1">
        <v>46495</v>
      </c>
      <c r="L105" s="4">
        <v>10110.852198158709</v>
      </c>
      <c r="M105" s="4">
        <v>363990.67913371342</v>
      </c>
      <c r="N105">
        <v>0.03</v>
      </c>
      <c r="O105" s="4">
        <v>9538.619999999999</v>
      </c>
      <c r="P105">
        <v>1.4999999999999999E-2</v>
      </c>
      <c r="Q105" s="4">
        <v>4769.3099999999986</v>
      </c>
      <c r="R105" s="4">
        <v>80880.61</v>
      </c>
      <c r="S105" s="4">
        <f>Table1[[#This Row],[Total_Loan_Repayment_Amount]]-Table1[[#This Row],[Loan_Recovered_Amount]]</f>
        <v>283110.06913371343</v>
      </c>
      <c r="T105" s="4">
        <v>94370.02304457115</v>
      </c>
      <c r="U105" s="4">
        <f>Table1[[#This Row],[Total_Loan_Repayment_Amount]]-Table1[[#This Row],[Loan_Amount_Disbursed]]</f>
        <v>46036.67913371342</v>
      </c>
      <c r="V105" s="4">
        <v>46036.67913371342</v>
      </c>
      <c r="W105" s="4">
        <f>Table1[[#This Row],[Total_Interest_Earned]]-Table1[[#This Row],[Loan_Loss_Provision]]-(Table1[[#This Row],[Funding_Cost]])</f>
        <v>31728.749133713423</v>
      </c>
      <c r="X105" s="6" t="s">
        <v>733</v>
      </c>
    </row>
    <row r="106" spans="1:24" x14ac:dyDescent="0.35">
      <c r="A106" t="s">
        <v>328</v>
      </c>
      <c r="B106" t="s">
        <v>145</v>
      </c>
      <c r="C106" s="4">
        <v>387129</v>
      </c>
      <c r="D106" t="s">
        <v>24</v>
      </c>
      <c r="E106">
        <v>48</v>
      </c>
      <c r="F106">
        <f>Table1[[#This Row],[Loan_Tenure (Months)]]/12</f>
        <v>4</v>
      </c>
      <c r="G106" s="6">
        <v>796</v>
      </c>
      <c r="H106" s="1">
        <v>45584</v>
      </c>
      <c r="I106" t="s">
        <v>17</v>
      </c>
      <c r="J106" s="7">
        <v>0.06</v>
      </c>
      <c r="K106" s="1">
        <v>47045</v>
      </c>
      <c r="L106" s="4">
        <v>9091.7358102984399</v>
      </c>
      <c r="M106" s="4">
        <v>436403.31889432512</v>
      </c>
      <c r="N106">
        <v>0.03</v>
      </c>
      <c r="O106" s="4">
        <v>11613.87</v>
      </c>
      <c r="P106">
        <v>5.0000000000000001E-3</v>
      </c>
      <c r="Q106" s="4">
        <v>1935.645</v>
      </c>
      <c r="R106" s="4">
        <v>18183.48</v>
      </c>
      <c r="S106" s="4">
        <f>Table1[[#This Row],[Total_Loan_Repayment_Amount]]-Table1[[#This Row],[Loan_Recovered_Amount]]</f>
        <v>418219.83889432513</v>
      </c>
      <c r="T106" s="4">
        <v>104554.95972358128</v>
      </c>
      <c r="U106" s="4">
        <f>Table1[[#This Row],[Total_Loan_Repayment_Amount]]-Table1[[#This Row],[Loan_Amount_Disbursed]]</f>
        <v>49274.318894325115</v>
      </c>
      <c r="V106" s="4">
        <v>18183.48</v>
      </c>
      <c r="W106" s="4">
        <f>Table1[[#This Row],[Total_Interest_Earned]]-Table1[[#This Row],[Loan_Loss_Provision]]-(Table1[[#This Row],[Funding_Cost]])</f>
        <v>4633.9649999999983</v>
      </c>
      <c r="X106" s="6" t="s">
        <v>734</v>
      </c>
    </row>
    <row r="107" spans="1:24" x14ac:dyDescent="0.35">
      <c r="A107" t="s">
        <v>329</v>
      </c>
      <c r="B107" t="s">
        <v>793</v>
      </c>
      <c r="C107" s="4">
        <v>189173</v>
      </c>
      <c r="D107" t="s">
        <v>28</v>
      </c>
      <c r="E107">
        <v>48</v>
      </c>
      <c r="F107">
        <f>Table1[[#This Row],[Loan_Tenure (Months)]]/12</f>
        <v>4</v>
      </c>
      <c r="G107" s="6">
        <v>665</v>
      </c>
      <c r="H107" s="1">
        <v>45327</v>
      </c>
      <c r="I107" t="s">
        <v>17</v>
      </c>
      <c r="J107" s="7">
        <v>7.0000000000000007E-2</v>
      </c>
      <c r="K107" s="1">
        <v>46788</v>
      </c>
      <c r="L107" s="4">
        <v>4529.9829415282957</v>
      </c>
      <c r="M107" s="4">
        <v>217439.18119335821</v>
      </c>
      <c r="N107">
        <v>0.03</v>
      </c>
      <c r="O107" s="4">
        <v>5675.19</v>
      </c>
      <c r="P107">
        <v>0.03</v>
      </c>
      <c r="Q107" s="4">
        <v>5675.19</v>
      </c>
      <c r="R107" s="4">
        <v>45273.17</v>
      </c>
      <c r="S107" s="4">
        <f>Table1[[#This Row],[Total_Loan_Repayment_Amount]]-Table1[[#This Row],[Loan_Recovered_Amount]]</f>
        <v>172166.01119335822</v>
      </c>
      <c r="T107" s="4">
        <v>43041.502798339556</v>
      </c>
      <c r="U107" s="4">
        <f>Table1[[#This Row],[Total_Loan_Repayment_Amount]]-Table1[[#This Row],[Loan_Amount_Disbursed]]</f>
        <v>28266.181193358207</v>
      </c>
      <c r="V107" s="4">
        <v>28266.181193358207</v>
      </c>
      <c r="W107" s="4">
        <f>Table1[[#This Row],[Total_Interest_Earned]]-Table1[[#This Row],[Loan_Loss_Provision]]-(Table1[[#This Row],[Funding_Cost]])</f>
        <v>16915.801193358209</v>
      </c>
      <c r="X107" s="6" t="s">
        <v>735</v>
      </c>
    </row>
    <row r="108" spans="1:24" x14ac:dyDescent="0.35">
      <c r="A108" t="s">
        <v>330</v>
      </c>
      <c r="B108" t="s">
        <v>794</v>
      </c>
      <c r="C108" s="4">
        <v>411177</v>
      </c>
      <c r="D108" t="s">
        <v>29</v>
      </c>
      <c r="E108">
        <v>36</v>
      </c>
      <c r="F108">
        <f>Table1[[#This Row],[Loan_Tenure (Months)]]/12</f>
        <v>3</v>
      </c>
      <c r="G108" s="6">
        <v>697</v>
      </c>
      <c r="H108" s="1">
        <v>45566</v>
      </c>
      <c r="I108" t="s">
        <v>17</v>
      </c>
      <c r="J108" s="7">
        <v>0.3</v>
      </c>
      <c r="K108" s="1">
        <v>46661</v>
      </c>
      <c r="L108" s="4">
        <v>17455.11197065498</v>
      </c>
      <c r="M108" s="4">
        <v>628384.03094357916</v>
      </c>
      <c r="N108">
        <v>0.03</v>
      </c>
      <c r="O108" s="4">
        <v>12335.31</v>
      </c>
      <c r="P108">
        <v>0.03</v>
      </c>
      <c r="Q108" s="4">
        <v>12335.31</v>
      </c>
      <c r="R108" s="4">
        <v>34910.22</v>
      </c>
      <c r="S108" s="4">
        <f>Table1[[#This Row],[Total_Loan_Repayment_Amount]]-Table1[[#This Row],[Loan_Recovered_Amount]]</f>
        <v>593473.81094357918</v>
      </c>
      <c r="T108" s="4">
        <v>197824.60364785974</v>
      </c>
      <c r="U108" s="4">
        <f>Table1[[#This Row],[Total_Loan_Repayment_Amount]]-Table1[[#This Row],[Loan_Amount_Disbursed]]</f>
        <v>217207.03094357916</v>
      </c>
      <c r="V108" s="4">
        <v>34910.22</v>
      </c>
      <c r="W108" s="4">
        <f>Table1[[#This Row],[Total_Interest_Earned]]-Table1[[#This Row],[Loan_Loss_Provision]]-(Table1[[#This Row],[Funding_Cost]])</f>
        <v>10239.600000000004</v>
      </c>
      <c r="X108" s="6" t="s">
        <v>735</v>
      </c>
    </row>
    <row r="109" spans="1:24" x14ac:dyDescent="0.35">
      <c r="A109" t="s">
        <v>331</v>
      </c>
      <c r="B109" t="s">
        <v>795</v>
      </c>
      <c r="C109" s="4">
        <v>357708</v>
      </c>
      <c r="D109" t="s">
        <v>16</v>
      </c>
      <c r="E109">
        <v>12</v>
      </c>
      <c r="F109">
        <f>Table1[[#This Row],[Loan_Tenure (Months)]]/12</f>
        <v>1</v>
      </c>
      <c r="G109" s="6">
        <v>657</v>
      </c>
      <c r="H109" s="1">
        <v>45570</v>
      </c>
      <c r="I109" t="s">
        <v>17</v>
      </c>
      <c r="J109" s="7">
        <v>0.1</v>
      </c>
      <c r="K109" s="1">
        <v>45935</v>
      </c>
      <c r="L109" s="4">
        <v>31448.216189272382</v>
      </c>
      <c r="M109" s="4">
        <v>377378.59427126858</v>
      </c>
      <c r="N109">
        <v>0.02</v>
      </c>
      <c r="O109" s="4">
        <v>7154.16</v>
      </c>
      <c r="P109">
        <v>0.03</v>
      </c>
      <c r="Q109" s="4">
        <v>10731.24</v>
      </c>
      <c r="R109" s="4">
        <v>62896.44</v>
      </c>
      <c r="S109" s="4">
        <f>Table1[[#This Row],[Total_Loan_Repayment_Amount]]-Table1[[#This Row],[Loan_Recovered_Amount]]</f>
        <v>314482.15427126858</v>
      </c>
      <c r="T109" s="4">
        <v>314482.15427126858</v>
      </c>
      <c r="U109" s="4">
        <f>Table1[[#This Row],[Total_Loan_Repayment_Amount]]-Table1[[#This Row],[Loan_Amount_Disbursed]]</f>
        <v>19670.594271268579</v>
      </c>
      <c r="V109" s="4">
        <v>19670.594271268579</v>
      </c>
      <c r="W109" s="4">
        <f>Table1[[#This Row],[Total_Interest_Earned]]-Table1[[#This Row],[Loan_Loss_Provision]]-(Table1[[#This Row],[Funding_Cost]])</f>
        <v>1785.1942712685795</v>
      </c>
      <c r="X109" s="6" t="s">
        <v>735</v>
      </c>
    </row>
    <row r="110" spans="1:24" x14ac:dyDescent="0.35">
      <c r="A110" t="s">
        <v>332</v>
      </c>
      <c r="B110" t="s">
        <v>65</v>
      </c>
      <c r="C110" s="4">
        <v>69809</v>
      </c>
      <c r="D110" t="s">
        <v>18</v>
      </c>
      <c r="E110">
        <v>48</v>
      </c>
      <c r="F110">
        <f>Table1[[#This Row],[Loan_Tenure (Months)]]/12</f>
        <v>4</v>
      </c>
      <c r="G110" s="6">
        <v>698</v>
      </c>
      <c r="H110" s="1">
        <v>45464</v>
      </c>
      <c r="I110" t="s">
        <v>17</v>
      </c>
      <c r="J110" s="7">
        <v>0.08</v>
      </c>
      <c r="K110" s="1">
        <v>46925</v>
      </c>
      <c r="L110" s="4">
        <v>1704.2416957379619</v>
      </c>
      <c r="M110" s="4">
        <v>81803.601395422156</v>
      </c>
      <c r="N110">
        <v>0.03</v>
      </c>
      <c r="O110" s="4">
        <v>2094.27</v>
      </c>
      <c r="P110">
        <v>0.03</v>
      </c>
      <c r="Q110" s="4">
        <v>2094.27</v>
      </c>
      <c r="R110" s="4">
        <v>10225.44</v>
      </c>
      <c r="S110" s="4">
        <f>Table1[[#This Row],[Total_Loan_Repayment_Amount]]-Table1[[#This Row],[Loan_Recovered_Amount]]</f>
        <v>71578.161395422154</v>
      </c>
      <c r="T110" s="4">
        <v>17894.540348855538</v>
      </c>
      <c r="U110" s="4">
        <f>Table1[[#This Row],[Total_Loan_Repayment_Amount]]-Table1[[#This Row],[Loan_Amount_Disbursed]]</f>
        <v>11994.601395422156</v>
      </c>
      <c r="V110" s="4">
        <v>10225.44</v>
      </c>
      <c r="W110" s="4">
        <f>Table1[[#This Row],[Total_Interest_Earned]]-Table1[[#This Row],[Loan_Loss_Provision]]-(Table1[[#This Row],[Funding_Cost]])</f>
        <v>6036.9</v>
      </c>
      <c r="X110" s="6" t="s">
        <v>735</v>
      </c>
    </row>
    <row r="111" spans="1:24" x14ac:dyDescent="0.35">
      <c r="A111" t="s">
        <v>333</v>
      </c>
      <c r="B111" t="s">
        <v>118</v>
      </c>
      <c r="C111" s="4">
        <v>257236</v>
      </c>
      <c r="D111" t="s">
        <v>24</v>
      </c>
      <c r="E111">
        <v>24</v>
      </c>
      <c r="F111">
        <f>Table1[[#This Row],[Loan_Tenure (Months)]]/12</f>
        <v>2</v>
      </c>
      <c r="G111" s="6">
        <v>828</v>
      </c>
      <c r="H111" s="1">
        <v>45316</v>
      </c>
      <c r="I111" t="s">
        <v>17</v>
      </c>
      <c r="J111" s="7">
        <v>0.06</v>
      </c>
      <c r="K111" s="1">
        <v>46047</v>
      </c>
      <c r="L111" s="4">
        <v>11400.856498978401</v>
      </c>
      <c r="M111" s="4">
        <v>273620.55597548158</v>
      </c>
      <c r="N111">
        <v>0.02</v>
      </c>
      <c r="O111" s="4">
        <v>5144.72</v>
      </c>
      <c r="P111">
        <v>5.0000000000000001E-3</v>
      </c>
      <c r="Q111" s="4">
        <v>1286.18</v>
      </c>
      <c r="R111" s="4">
        <v>125409.46</v>
      </c>
      <c r="S111" s="4">
        <f>Table1[[#This Row],[Total_Loan_Repayment_Amount]]-Table1[[#This Row],[Loan_Recovered_Amount]]</f>
        <v>148211.09597548156</v>
      </c>
      <c r="T111" s="4">
        <v>74105.547987740778</v>
      </c>
      <c r="U111" s="4">
        <f>Table1[[#This Row],[Total_Loan_Repayment_Amount]]-Table1[[#This Row],[Loan_Amount_Disbursed]]</f>
        <v>16384.555975481577</v>
      </c>
      <c r="V111" s="4">
        <v>16384.555975481577</v>
      </c>
      <c r="W111" s="4">
        <f>Table1[[#This Row],[Total_Interest_Earned]]-Table1[[#This Row],[Loan_Loss_Provision]]-(Table1[[#This Row],[Funding_Cost]])</f>
        <v>9953.6559754815753</v>
      </c>
      <c r="X111" s="6" t="s">
        <v>734</v>
      </c>
    </row>
    <row r="112" spans="1:24" x14ac:dyDescent="0.35">
      <c r="A112" t="s">
        <v>334</v>
      </c>
      <c r="B112" t="s">
        <v>155</v>
      </c>
      <c r="C112" s="4">
        <v>443878</v>
      </c>
      <c r="D112" t="s">
        <v>20</v>
      </c>
      <c r="E112">
        <v>48</v>
      </c>
      <c r="F112">
        <f>Table1[[#This Row],[Loan_Tenure (Months)]]/12</f>
        <v>4</v>
      </c>
      <c r="G112" s="6">
        <v>653</v>
      </c>
      <c r="H112" s="1">
        <v>45511</v>
      </c>
      <c r="I112" t="s">
        <v>17</v>
      </c>
      <c r="J112" s="7">
        <v>0.12</v>
      </c>
      <c r="K112" s="1">
        <v>46972</v>
      </c>
      <c r="L112" s="4">
        <v>11689.01020385323</v>
      </c>
      <c r="M112" s="4">
        <v>561072.48978495493</v>
      </c>
      <c r="N112">
        <v>0.03</v>
      </c>
      <c r="O112" s="4">
        <v>13316.34</v>
      </c>
      <c r="P112">
        <v>0.03</v>
      </c>
      <c r="Q112" s="4">
        <v>13316.34</v>
      </c>
      <c r="R112" s="4">
        <v>46756.04</v>
      </c>
      <c r="S112" s="4">
        <f>Table1[[#This Row],[Total_Loan_Repayment_Amount]]-Table1[[#This Row],[Loan_Recovered_Amount]]</f>
        <v>514316.44978495495</v>
      </c>
      <c r="T112" s="4">
        <v>128579.11244623874</v>
      </c>
      <c r="U112" s="4">
        <f>Table1[[#This Row],[Total_Loan_Repayment_Amount]]-Table1[[#This Row],[Loan_Amount_Disbursed]]</f>
        <v>117194.48978495493</v>
      </c>
      <c r="V112" s="4">
        <v>46756.04</v>
      </c>
      <c r="W112" s="4">
        <f>Table1[[#This Row],[Total_Interest_Earned]]-Table1[[#This Row],[Loan_Loss_Provision]]-(Table1[[#This Row],[Funding_Cost]])</f>
        <v>20123.359999999997</v>
      </c>
      <c r="X112" s="6" t="s">
        <v>735</v>
      </c>
    </row>
    <row r="113" spans="1:24" x14ac:dyDescent="0.35">
      <c r="A113" t="s">
        <v>335</v>
      </c>
      <c r="B113" t="s">
        <v>796</v>
      </c>
      <c r="C113" s="4">
        <v>314051</v>
      </c>
      <c r="D113" t="s">
        <v>24</v>
      </c>
      <c r="E113">
        <v>12</v>
      </c>
      <c r="F113">
        <f>Table1[[#This Row],[Loan_Tenure (Months)]]/12</f>
        <v>1</v>
      </c>
      <c r="G113" s="6">
        <v>732</v>
      </c>
      <c r="H113" s="1">
        <v>45323</v>
      </c>
      <c r="I113" t="s">
        <v>17</v>
      </c>
      <c r="J113" s="7">
        <v>0.09</v>
      </c>
      <c r="K113" s="1">
        <v>45689</v>
      </c>
      <c r="L113" s="4">
        <v>27464.2237310704</v>
      </c>
      <c r="M113" s="4">
        <v>329570.68477284478</v>
      </c>
      <c r="N113">
        <v>0.02</v>
      </c>
      <c r="O113" s="4">
        <v>6281.02</v>
      </c>
      <c r="P113">
        <v>1.4999999999999999E-2</v>
      </c>
      <c r="Q113" s="4">
        <v>4710.7649999999994</v>
      </c>
      <c r="R113" s="4">
        <v>274710.82</v>
      </c>
      <c r="S113" s="4">
        <f>Table1[[#This Row],[Total_Loan_Repayment_Amount]]-Table1[[#This Row],[Loan_Recovered_Amount]]</f>
        <v>54859.864772844769</v>
      </c>
      <c r="T113" s="4">
        <v>54859.864772844769</v>
      </c>
      <c r="U113" s="4">
        <f>Table1[[#This Row],[Total_Loan_Repayment_Amount]]-Table1[[#This Row],[Loan_Amount_Disbursed]]</f>
        <v>15519.684772844776</v>
      </c>
      <c r="V113" s="4">
        <v>15519.684772844776</v>
      </c>
      <c r="W113" s="4">
        <f>Table1[[#This Row],[Total_Interest_Earned]]-Table1[[#This Row],[Loan_Loss_Provision]]-(Table1[[#This Row],[Funding_Cost]])</f>
        <v>4527.8997728447757</v>
      </c>
      <c r="X113" s="6" t="s">
        <v>733</v>
      </c>
    </row>
    <row r="114" spans="1:24" x14ac:dyDescent="0.35">
      <c r="A114" t="s">
        <v>336</v>
      </c>
      <c r="B114" t="s">
        <v>80</v>
      </c>
      <c r="C114" s="4">
        <v>133160</v>
      </c>
      <c r="D114" t="s">
        <v>29</v>
      </c>
      <c r="E114">
        <v>24</v>
      </c>
      <c r="F114">
        <f>Table1[[#This Row],[Loan_Tenure (Months)]]/12</f>
        <v>2</v>
      </c>
      <c r="G114" s="6">
        <v>677</v>
      </c>
      <c r="H114" s="1">
        <v>45519</v>
      </c>
      <c r="I114" t="s">
        <v>17</v>
      </c>
      <c r="J114" s="7">
        <v>0.3</v>
      </c>
      <c r="K114" s="1">
        <v>46249</v>
      </c>
      <c r="L114" s="4">
        <v>7445.3511591512761</v>
      </c>
      <c r="M114" s="4">
        <v>178688.4278196306</v>
      </c>
      <c r="N114">
        <v>0.02</v>
      </c>
      <c r="O114" s="4">
        <v>2663.2</v>
      </c>
      <c r="P114">
        <v>0.03</v>
      </c>
      <c r="Q114" s="4">
        <v>3994.8</v>
      </c>
      <c r="R114" s="4">
        <v>29618.520000000004</v>
      </c>
      <c r="S114" s="4">
        <f>Table1[[#This Row],[Total_Loan_Repayment_Amount]]-Table1[[#This Row],[Loan_Recovered_Amount]]</f>
        <v>149069.90781963058</v>
      </c>
      <c r="T114" s="4">
        <v>74534.953909815289</v>
      </c>
      <c r="U114" s="4">
        <f>Table1[[#This Row],[Total_Loan_Repayment_Amount]]-Table1[[#This Row],[Loan_Amount_Disbursed]]</f>
        <v>45528.427819630597</v>
      </c>
      <c r="V114" s="4">
        <v>29618.520000000004</v>
      </c>
      <c r="W114" s="4">
        <f>Table1[[#This Row],[Total_Interest_Earned]]-Table1[[#This Row],[Loan_Loss_Provision]]-(Table1[[#This Row],[Funding_Cost]])</f>
        <v>22960.520000000004</v>
      </c>
      <c r="X114" s="6" t="s">
        <v>735</v>
      </c>
    </row>
    <row r="115" spans="1:24" x14ac:dyDescent="0.35">
      <c r="A115" t="s">
        <v>337</v>
      </c>
      <c r="B115" t="s">
        <v>71</v>
      </c>
      <c r="C115" s="4">
        <v>250131</v>
      </c>
      <c r="D115" t="s">
        <v>24</v>
      </c>
      <c r="E115">
        <v>60</v>
      </c>
      <c r="F115">
        <f>Table1[[#This Row],[Loan_Tenure (Months)]]/12</f>
        <v>5</v>
      </c>
      <c r="G115" s="6">
        <v>825</v>
      </c>
      <c r="H115" s="1">
        <v>45643</v>
      </c>
      <c r="I115" t="s">
        <v>17</v>
      </c>
      <c r="J115" s="7">
        <v>0.06</v>
      </c>
      <c r="K115" s="1">
        <v>47469</v>
      </c>
      <c r="L115" s="4">
        <v>4835.7329793574236</v>
      </c>
      <c r="M115" s="4">
        <v>290143.97876144538</v>
      </c>
      <c r="N115">
        <v>0.03</v>
      </c>
      <c r="O115" s="4">
        <v>7503.9299999999994</v>
      </c>
      <c r="P115">
        <v>5.0000000000000001E-3</v>
      </c>
      <c r="Q115" s="4">
        <v>1250.655</v>
      </c>
      <c r="R115" s="4">
        <v>29618.520000000004</v>
      </c>
      <c r="S115" s="4">
        <f>Table1[[#This Row],[Total_Loan_Repayment_Amount]]-Table1[[#This Row],[Loan_Recovered_Amount]]</f>
        <v>260525.45876144536</v>
      </c>
      <c r="T115" s="4">
        <v>52105.091752289074</v>
      </c>
      <c r="U115" s="4">
        <f>Table1[[#This Row],[Total_Loan_Repayment_Amount]]-Table1[[#This Row],[Loan_Amount_Disbursed]]</f>
        <v>40012.978761445382</v>
      </c>
      <c r="V115" s="4">
        <v>29618.520000000004</v>
      </c>
      <c r="W115" s="4">
        <f>Table1[[#This Row],[Total_Interest_Earned]]-Table1[[#This Row],[Loan_Loss_Provision]]-(Table1[[#This Row],[Funding_Cost]])</f>
        <v>20863.935000000005</v>
      </c>
      <c r="X115" s="6" t="s">
        <v>734</v>
      </c>
    </row>
    <row r="116" spans="1:24" x14ac:dyDescent="0.35">
      <c r="A116" t="s">
        <v>338</v>
      </c>
      <c r="B116" t="s">
        <v>797</v>
      </c>
      <c r="C116" s="4">
        <v>710403</v>
      </c>
      <c r="D116" t="s">
        <v>29</v>
      </c>
      <c r="E116">
        <v>36</v>
      </c>
      <c r="F116">
        <f>Table1[[#This Row],[Loan_Tenure (Months)]]/12</f>
        <v>3</v>
      </c>
      <c r="G116" s="6">
        <v>769</v>
      </c>
      <c r="H116" s="1">
        <v>45631</v>
      </c>
      <c r="I116" t="s">
        <v>17</v>
      </c>
      <c r="J116" s="7">
        <v>0.15</v>
      </c>
      <c r="K116" s="1">
        <v>46726</v>
      </c>
      <c r="L116" s="4">
        <v>24626.353365365088</v>
      </c>
      <c r="M116" s="4">
        <v>886548.72115314321</v>
      </c>
      <c r="N116">
        <v>0.03</v>
      </c>
      <c r="O116" s="4">
        <v>21312.09</v>
      </c>
      <c r="P116">
        <v>5.0000000000000001E-3</v>
      </c>
      <c r="Q116" s="4">
        <v>3552.0149999999999</v>
      </c>
      <c r="R116" s="4">
        <v>29618.520000000004</v>
      </c>
      <c r="S116" s="4">
        <f>Table1[[#This Row],[Total_Loan_Repayment_Amount]]-Table1[[#This Row],[Loan_Recovered_Amount]]</f>
        <v>856930.20115314319</v>
      </c>
      <c r="T116" s="4">
        <v>285643.40038438106</v>
      </c>
      <c r="U116" s="4">
        <f>Table1[[#This Row],[Total_Loan_Repayment_Amount]]-Table1[[#This Row],[Loan_Amount_Disbursed]]</f>
        <v>176145.72115314321</v>
      </c>
      <c r="V116" s="4">
        <v>29618.520000000004</v>
      </c>
      <c r="W116" s="4">
        <f>Table1[[#This Row],[Total_Interest_Earned]]-Table1[[#This Row],[Loan_Loss_Provision]]-(Table1[[#This Row],[Funding_Cost]])</f>
        <v>4754.4150000000045</v>
      </c>
      <c r="X116" s="6" t="s">
        <v>734</v>
      </c>
    </row>
    <row r="117" spans="1:24" x14ac:dyDescent="0.35">
      <c r="A117" t="s">
        <v>339</v>
      </c>
      <c r="B117" t="s">
        <v>49</v>
      </c>
      <c r="C117" s="4">
        <v>137929</v>
      </c>
      <c r="D117" t="s">
        <v>28</v>
      </c>
      <c r="E117">
        <v>48</v>
      </c>
      <c r="F117">
        <f>Table1[[#This Row],[Loan_Tenure (Months)]]/12</f>
        <v>4</v>
      </c>
      <c r="G117" s="6">
        <v>793</v>
      </c>
      <c r="H117" s="1">
        <v>45407</v>
      </c>
      <c r="I117" t="s">
        <v>17</v>
      </c>
      <c r="J117" s="7">
        <v>0.03</v>
      </c>
      <c r="K117" s="1">
        <v>46868</v>
      </c>
      <c r="L117" s="4">
        <v>3052.9655873088109</v>
      </c>
      <c r="M117" s="4">
        <v>146542.3481908229</v>
      </c>
      <c r="N117">
        <v>0.03</v>
      </c>
      <c r="O117" s="4">
        <v>4137.87</v>
      </c>
      <c r="P117">
        <v>5.0000000000000001E-3</v>
      </c>
      <c r="Q117" s="4">
        <v>689.64499999999998</v>
      </c>
      <c r="R117" s="4">
        <v>24450.43</v>
      </c>
      <c r="S117" s="4">
        <f>Table1[[#This Row],[Total_Loan_Repayment_Amount]]-Table1[[#This Row],[Loan_Recovered_Amount]]</f>
        <v>122091.91819082291</v>
      </c>
      <c r="T117" s="4">
        <v>30522.979547705727</v>
      </c>
      <c r="U117" s="4">
        <f>Table1[[#This Row],[Total_Loan_Repayment_Amount]]-Table1[[#This Row],[Loan_Amount_Disbursed]]</f>
        <v>8613.3481908229005</v>
      </c>
      <c r="V117" s="4">
        <v>8613.3481908229005</v>
      </c>
      <c r="W117" s="4">
        <f>Table1[[#This Row],[Total_Interest_Earned]]-Table1[[#This Row],[Loan_Loss_Provision]]-(Table1[[#This Row],[Funding_Cost]])</f>
        <v>3785.8331908229002</v>
      </c>
      <c r="X117" s="6" t="s">
        <v>734</v>
      </c>
    </row>
    <row r="118" spans="1:24" x14ac:dyDescent="0.35">
      <c r="A118" t="s">
        <v>340</v>
      </c>
      <c r="B118" t="s">
        <v>798</v>
      </c>
      <c r="C118" s="4">
        <v>405840</v>
      </c>
      <c r="D118" t="s">
        <v>24</v>
      </c>
      <c r="E118">
        <v>60</v>
      </c>
      <c r="F118">
        <f>Table1[[#This Row],[Loan_Tenure (Months)]]/12</f>
        <v>5</v>
      </c>
      <c r="G118" s="6">
        <v>716</v>
      </c>
      <c r="H118" s="1">
        <v>45643</v>
      </c>
      <c r="I118" t="s">
        <v>17</v>
      </c>
      <c r="J118" s="7">
        <v>0.09</v>
      </c>
      <c r="K118" s="1">
        <v>47469</v>
      </c>
      <c r="L118" s="4">
        <v>8424.5708850634564</v>
      </c>
      <c r="M118" s="4">
        <v>505474.25310380739</v>
      </c>
      <c r="N118">
        <v>0.03</v>
      </c>
      <c r="O118" s="4">
        <v>12175.2</v>
      </c>
      <c r="P118">
        <v>1.4999999999999999E-2</v>
      </c>
      <c r="Q118" s="4">
        <v>6087.5999999999995</v>
      </c>
      <c r="R118" s="4">
        <v>24450.43</v>
      </c>
      <c r="S118" s="4">
        <f>Table1[[#This Row],[Total_Loan_Repayment_Amount]]-Table1[[#This Row],[Loan_Recovered_Amount]]</f>
        <v>481023.8231038074</v>
      </c>
      <c r="T118" s="4">
        <v>96204.764620761474</v>
      </c>
      <c r="U118" s="4">
        <f>Table1[[#This Row],[Total_Loan_Repayment_Amount]]-Table1[[#This Row],[Loan_Amount_Disbursed]]</f>
        <v>99634.253103807394</v>
      </c>
      <c r="V118" s="4">
        <v>24450.43</v>
      </c>
      <c r="W118" s="4">
        <f>Table1[[#This Row],[Total_Interest_Earned]]-Table1[[#This Row],[Loan_Loss_Provision]]-(Table1[[#This Row],[Funding_Cost]])</f>
        <v>6187.630000000001</v>
      </c>
      <c r="X118" s="6" t="s">
        <v>733</v>
      </c>
    </row>
    <row r="119" spans="1:24" x14ac:dyDescent="0.35">
      <c r="A119" t="s">
        <v>341</v>
      </c>
      <c r="B119" t="s">
        <v>126</v>
      </c>
      <c r="C119" s="4">
        <v>823726</v>
      </c>
      <c r="D119" t="s">
        <v>28</v>
      </c>
      <c r="E119">
        <v>36</v>
      </c>
      <c r="F119">
        <f>Table1[[#This Row],[Loan_Tenure (Months)]]/12</f>
        <v>3</v>
      </c>
      <c r="G119" s="6">
        <v>706</v>
      </c>
      <c r="H119" s="1">
        <v>45393</v>
      </c>
      <c r="I119" t="s">
        <v>17</v>
      </c>
      <c r="J119" s="7">
        <v>0.05</v>
      </c>
      <c r="K119" s="1">
        <v>46488</v>
      </c>
      <c r="L119" s="4">
        <v>24687.807188437739</v>
      </c>
      <c r="M119" s="4">
        <v>888761.05878375855</v>
      </c>
      <c r="N119">
        <v>0.03</v>
      </c>
      <c r="O119" s="4">
        <v>24711.78</v>
      </c>
      <c r="P119">
        <v>1.4999999999999999E-2</v>
      </c>
      <c r="Q119" s="4">
        <v>12355.89</v>
      </c>
      <c r="R119" s="4">
        <v>197502.48</v>
      </c>
      <c r="S119" s="4">
        <f>Table1[[#This Row],[Total_Loan_Repayment_Amount]]-Table1[[#This Row],[Loan_Recovered_Amount]]</f>
        <v>691258.57878375857</v>
      </c>
      <c r="T119" s="4">
        <v>230419.52626125285</v>
      </c>
      <c r="U119" s="4">
        <f>Table1[[#This Row],[Total_Loan_Repayment_Amount]]-Table1[[#This Row],[Loan_Amount_Disbursed]]</f>
        <v>65035.058783758548</v>
      </c>
      <c r="V119" s="4">
        <v>65035.058783758548</v>
      </c>
      <c r="W119" s="4">
        <f>Table1[[#This Row],[Total_Interest_Earned]]-Table1[[#This Row],[Loan_Loss_Provision]]-(Table1[[#This Row],[Funding_Cost]])</f>
        <v>27967.38878375855</v>
      </c>
      <c r="X119" s="6" t="s">
        <v>733</v>
      </c>
    </row>
    <row r="120" spans="1:24" x14ac:dyDescent="0.35">
      <c r="A120" t="s">
        <v>342</v>
      </c>
      <c r="B120" t="s">
        <v>201</v>
      </c>
      <c r="C120" s="4">
        <v>435785</v>
      </c>
      <c r="D120" t="s">
        <v>18</v>
      </c>
      <c r="E120">
        <v>24</v>
      </c>
      <c r="F120">
        <f>Table1[[#This Row],[Loan_Tenure (Months)]]/12</f>
        <v>2</v>
      </c>
      <c r="G120" s="6">
        <v>757</v>
      </c>
      <c r="H120" s="1">
        <v>45633</v>
      </c>
      <c r="I120" t="s">
        <v>17</v>
      </c>
      <c r="J120" s="7">
        <v>0.04</v>
      </c>
      <c r="K120" s="1">
        <v>46363</v>
      </c>
      <c r="L120" s="4">
        <v>18923.929708190379</v>
      </c>
      <c r="M120" s="4">
        <v>454174.31299656897</v>
      </c>
      <c r="N120">
        <v>0.02</v>
      </c>
      <c r="O120" s="4">
        <v>8715.7000000000007</v>
      </c>
      <c r="P120">
        <v>5.0000000000000001E-3</v>
      </c>
      <c r="Q120" s="4">
        <v>2178.9250000000002</v>
      </c>
      <c r="R120" s="4">
        <v>197502.48</v>
      </c>
      <c r="S120" s="4">
        <f>Table1[[#This Row],[Total_Loan_Repayment_Amount]]-Table1[[#This Row],[Loan_Recovered_Amount]]</f>
        <v>256671.83299656896</v>
      </c>
      <c r="T120" s="4">
        <v>128335.91649828448</v>
      </c>
      <c r="U120" s="4">
        <f>Table1[[#This Row],[Total_Loan_Repayment_Amount]]-Table1[[#This Row],[Loan_Amount_Disbursed]]</f>
        <v>18389.312996568973</v>
      </c>
      <c r="V120" s="4">
        <v>18389.312996568973</v>
      </c>
      <c r="W120" s="4">
        <f>Table1[[#This Row],[Total_Interest_Earned]]-Table1[[#This Row],[Loan_Loss_Provision]]-(Table1[[#This Row],[Funding_Cost]])</f>
        <v>7494.6879965689732</v>
      </c>
      <c r="X120" s="6" t="s">
        <v>734</v>
      </c>
    </row>
    <row r="121" spans="1:24" x14ac:dyDescent="0.35">
      <c r="A121" t="s">
        <v>343</v>
      </c>
      <c r="B121" t="s">
        <v>799</v>
      </c>
      <c r="C121" s="4">
        <v>225904</v>
      </c>
      <c r="D121" t="s">
        <v>16</v>
      </c>
      <c r="E121">
        <v>48</v>
      </c>
      <c r="F121">
        <f>Table1[[#This Row],[Loan_Tenure (Months)]]/12</f>
        <v>4</v>
      </c>
      <c r="G121" s="6">
        <v>792</v>
      </c>
      <c r="H121" s="1">
        <v>45536</v>
      </c>
      <c r="I121" t="s">
        <v>17</v>
      </c>
      <c r="J121" s="7">
        <v>0.04</v>
      </c>
      <c r="K121" s="1">
        <v>46997</v>
      </c>
      <c r="L121" s="4">
        <v>5100.6987597762263</v>
      </c>
      <c r="M121" s="4">
        <v>244833.54046925879</v>
      </c>
      <c r="N121">
        <v>0.03</v>
      </c>
      <c r="O121" s="4">
        <v>6777.12</v>
      </c>
      <c r="P121">
        <v>5.0000000000000001E-3</v>
      </c>
      <c r="Q121" s="4">
        <v>1129.52</v>
      </c>
      <c r="R121" s="4">
        <v>15302.099999999999</v>
      </c>
      <c r="S121" s="4">
        <f>Table1[[#This Row],[Total_Loan_Repayment_Amount]]-Table1[[#This Row],[Loan_Recovered_Amount]]</f>
        <v>229531.44046925879</v>
      </c>
      <c r="T121" s="4">
        <v>57382.860117314696</v>
      </c>
      <c r="U121" s="4">
        <f>Table1[[#This Row],[Total_Loan_Repayment_Amount]]-Table1[[#This Row],[Loan_Amount_Disbursed]]</f>
        <v>18929.540469258791</v>
      </c>
      <c r="V121" s="4">
        <v>15302.099999999999</v>
      </c>
      <c r="W121" s="4">
        <f>Table1[[#This Row],[Total_Interest_Earned]]-Table1[[#This Row],[Loan_Loss_Provision]]-(Table1[[#This Row],[Funding_Cost]])</f>
        <v>7395.4599999999982</v>
      </c>
      <c r="X121" s="6" t="s">
        <v>734</v>
      </c>
    </row>
    <row r="122" spans="1:24" x14ac:dyDescent="0.35">
      <c r="A122" t="s">
        <v>344</v>
      </c>
      <c r="B122" t="s">
        <v>90</v>
      </c>
      <c r="C122" s="4">
        <v>351656</v>
      </c>
      <c r="D122" t="s">
        <v>29</v>
      </c>
      <c r="E122">
        <v>60</v>
      </c>
      <c r="F122">
        <f>Table1[[#This Row],[Loan_Tenure (Months)]]/12</f>
        <v>5</v>
      </c>
      <c r="G122" s="6">
        <v>747</v>
      </c>
      <c r="H122" s="1">
        <v>45330</v>
      </c>
      <c r="I122" t="s">
        <v>17</v>
      </c>
      <c r="J122" s="7">
        <v>0.2</v>
      </c>
      <c r="K122" s="1">
        <v>47157</v>
      </c>
      <c r="L122" s="4">
        <v>9316.7331716771678</v>
      </c>
      <c r="M122" s="4">
        <v>559003.9903006301</v>
      </c>
      <c r="N122">
        <v>0.03</v>
      </c>
      <c r="O122" s="4">
        <v>10549.68</v>
      </c>
      <c r="P122">
        <v>1.4999999999999999E-2</v>
      </c>
      <c r="Q122" s="4">
        <v>5274.84</v>
      </c>
      <c r="R122" s="4">
        <v>93411.069999999978</v>
      </c>
      <c r="S122" s="4">
        <f>Table1[[#This Row],[Total_Loan_Repayment_Amount]]-Table1[[#This Row],[Loan_Recovered_Amount]]</f>
        <v>465592.92030063015</v>
      </c>
      <c r="T122" s="4">
        <v>93118.584060126028</v>
      </c>
      <c r="U122" s="4">
        <f>Table1[[#This Row],[Total_Loan_Repayment_Amount]]-Table1[[#This Row],[Loan_Amount_Disbursed]]</f>
        <v>207347.9903006301</v>
      </c>
      <c r="V122" s="4">
        <v>93411.069999999978</v>
      </c>
      <c r="W122" s="4">
        <f>Table1[[#This Row],[Total_Interest_Earned]]-Table1[[#This Row],[Loan_Loss_Provision]]-(Table1[[#This Row],[Funding_Cost]])</f>
        <v>77586.549999999988</v>
      </c>
      <c r="X122" s="6" t="s">
        <v>733</v>
      </c>
    </row>
    <row r="123" spans="1:24" x14ac:dyDescent="0.35">
      <c r="A123" t="s">
        <v>345</v>
      </c>
      <c r="B123" t="s">
        <v>800</v>
      </c>
      <c r="C123" s="4">
        <v>165467</v>
      </c>
      <c r="D123" t="s">
        <v>18</v>
      </c>
      <c r="E123">
        <v>12</v>
      </c>
      <c r="F123">
        <f>Table1[[#This Row],[Loan_Tenure (Months)]]/12</f>
        <v>1</v>
      </c>
      <c r="G123" s="6">
        <v>676</v>
      </c>
      <c r="H123" s="1">
        <v>45344</v>
      </c>
      <c r="I123" t="s">
        <v>17</v>
      </c>
      <c r="J123" s="7">
        <v>0.08</v>
      </c>
      <c r="K123" s="1">
        <v>45710</v>
      </c>
      <c r="L123" s="4">
        <v>14393.71439547752</v>
      </c>
      <c r="M123" s="4">
        <v>172724.57274573029</v>
      </c>
      <c r="N123">
        <v>0.02</v>
      </c>
      <c r="O123" s="4">
        <v>3309.34</v>
      </c>
      <c r="P123">
        <v>0.03</v>
      </c>
      <c r="Q123" s="4">
        <v>4964.01</v>
      </c>
      <c r="R123" s="4">
        <v>143937.09999999995</v>
      </c>
      <c r="S123" s="4">
        <f>Table1[[#This Row],[Total_Loan_Repayment_Amount]]-Table1[[#This Row],[Loan_Recovered_Amount]]</f>
        <v>28787.472745730338</v>
      </c>
      <c r="T123" s="4">
        <v>28787.472745730338</v>
      </c>
      <c r="U123" s="4">
        <f>Table1[[#This Row],[Total_Loan_Repayment_Amount]]-Table1[[#This Row],[Loan_Amount_Disbursed]]</f>
        <v>7257.5727457302855</v>
      </c>
      <c r="V123" s="4">
        <v>7257.5727457302855</v>
      </c>
      <c r="W123" s="4">
        <f>Table1[[#This Row],[Total_Interest_Earned]]-Table1[[#This Row],[Loan_Loss_Provision]]-(Table1[[#This Row],[Funding_Cost]])</f>
        <v>-1015.7772542697148</v>
      </c>
      <c r="X123" s="6" t="s">
        <v>735</v>
      </c>
    </row>
    <row r="124" spans="1:24" x14ac:dyDescent="0.35">
      <c r="A124" t="s">
        <v>346</v>
      </c>
      <c r="B124" t="s">
        <v>801</v>
      </c>
      <c r="C124" s="4">
        <v>32490</v>
      </c>
      <c r="D124" t="s">
        <v>29</v>
      </c>
      <c r="E124">
        <v>36</v>
      </c>
      <c r="F124">
        <f>Table1[[#This Row],[Loan_Tenure (Months)]]/12</f>
        <v>3</v>
      </c>
      <c r="G124" s="6">
        <v>708</v>
      </c>
      <c r="H124" s="1">
        <v>45468</v>
      </c>
      <c r="I124" t="s">
        <v>17</v>
      </c>
      <c r="J124" s="7">
        <v>0.2</v>
      </c>
      <c r="K124" s="1">
        <v>46563</v>
      </c>
      <c r="L124" s="4">
        <v>1207.444823357971</v>
      </c>
      <c r="M124" s="4">
        <v>43468.013640886937</v>
      </c>
      <c r="N124">
        <v>0.03</v>
      </c>
      <c r="O124" s="4">
        <v>974.69999999999993</v>
      </c>
      <c r="P124">
        <v>1.4999999999999999E-2</v>
      </c>
      <c r="Q124" s="4">
        <v>487.35</v>
      </c>
      <c r="R124" s="4">
        <v>7244.6400000000012</v>
      </c>
      <c r="S124" s="4">
        <f>Table1[[#This Row],[Total_Loan_Repayment_Amount]]-Table1[[#This Row],[Loan_Recovered_Amount]]</f>
        <v>36223.373640886937</v>
      </c>
      <c r="T124" s="4">
        <v>12074.457880295646</v>
      </c>
      <c r="U124" s="4">
        <f>Table1[[#This Row],[Total_Loan_Repayment_Amount]]-Table1[[#This Row],[Loan_Amount_Disbursed]]</f>
        <v>10978.013640886937</v>
      </c>
      <c r="V124" s="4">
        <v>7244.6400000000012</v>
      </c>
      <c r="W124" s="4">
        <f>Table1[[#This Row],[Total_Interest_Earned]]-Table1[[#This Row],[Loan_Loss_Provision]]-(Table1[[#This Row],[Funding_Cost]])</f>
        <v>5782.5900000000011</v>
      </c>
      <c r="X124" s="6" t="s">
        <v>733</v>
      </c>
    </row>
    <row r="125" spans="1:24" x14ac:dyDescent="0.35">
      <c r="A125" t="s">
        <v>347</v>
      </c>
      <c r="B125" t="s">
        <v>802</v>
      </c>
      <c r="C125" s="4">
        <v>511369</v>
      </c>
      <c r="D125" t="s">
        <v>28</v>
      </c>
      <c r="E125">
        <v>60</v>
      </c>
      <c r="F125">
        <f>Table1[[#This Row],[Loan_Tenure (Months)]]/12</f>
        <v>5</v>
      </c>
      <c r="G125" s="6">
        <v>826</v>
      </c>
      <c r="H125" s="1">
        <v>45548</v>
      </c>
      <c r="I125" t="s">
        <v>17</v>
      </c>
      <c r="J125" s="7">
        <v>0.03</v>
      </c>
      <c r="K125" s="1">
        <v>47374</v>
      </c>
      <c r="L125" s="4">
        <v>9188.6313761914789</v>
      </c>
      <c r="M125" s="4">
        <v>551317.88257148874</v>
      </c>
      <c r="N125">
        <v>0.03</v>
      </c>
      <c r="O125" s="4">
        <v>15341.07</v>
      </c>
      <c r="P125">
        <v>5.0000000000000001E-3</v>
      </c>
      <c r="Q125" s="4">
        <v>2556.8449999999998</v>
      </c>
      <c r="R125" s="4">
        <v>27714.32</v>
      </c>
      <c r="S125" s="4">
        <f>Table1[[#This Row],[Total_Loan_Repayment_Amount]]-Table1[[#This Row],[Loan_Recovered_Amount]]</f>
        <v>523603.56257148873</v>
      </c>
      <c r="T125" s="4">
        <v>104720.71251429775</v>
      </c>
      <c r="U125" s="4">
        <f>Table1[[#This Row],[Total_Loan_Repayment_Amount]]-Table1[[#This Row],[Loan_Amount_Disbursed]]</f>
        <v>39948.882571488735</v>
      </c>
      <c r="V125" s="4">
        <v>27714.32</v>
      </c>
      <c r="W125" s="4">
        <f>Table1[[#This Row],[Total_Interest_Earned]]-Table1[[#This Row],[Loan_Loss_Provision]]-(Table1[[#This Row],[Funding_Cost]])</f>
        <v>9816.4049999999988</v>
      </c>
      <c r="X125" s="6" t="s">
        <v>734</v>
      </c>
    </row>
    <row r="126" spans="1:24" x14ac:dyDescent="0.35">
      <c r="A126" t="s">
        <v>348</v>
      </c>
      <c r="B126" t="s">
        <v>100</v>
      </c>
      <c r="C126" s="4">
        <v>174086</v>
      </c>
      <c r="D126" t="s">
        <v>29</v>
      </c>
      <c r="E126">
        <v>60</v>
      </c>
      <c r="F126">
        <f>Table1[[#This Row],[Loan_Tenure (Months)]]/12</f>
        <v>5</v>
      </c>
      <c r="G126" s="6">
        <v>834</v>
      </c>
      <c r="H126" s="1">
        <v>45451</v>
      </c>
      <c r="I126" t="s">
        <v>17</v>
      </c>
      <c r="J126" s="7">
        <v>0.15</v>
      </c>
      <c r="K126" s="1">
        <v>47277</v>
      </c>
      <c r="L126" s="4">
        <v>4141.4937690138559</v>
      </c>
      <c r="M126" s="4">
        <v>248489.62614083139</v>
      </c>
      <c r="N126">
        <v>0.03</v>
      </c>
      <c r="O126" s="4">
        <v>5222.58</v>
      </c>
      <c r="P126">
        <v>5.0000000000000001E-3</v>
      </c>
      <c r="Q126" s="4">
        <v>870.43000000000006</v>
      </c>
      <c r="R126" s="4">
        <v>24848.939999999995</v>
      </c>
      <c r="S126" s="4">
        <f>Table1[[#This Row],[Total_Loan_Repayment_Amount]]-Table1[[#This Row],[Loan_Recovered_Amount]]</f>
        <v>223640.68614083139</v>
      </c>
      <c r="T126" s="4">
        <v>44728.137228166277</v>
      </c>
      <c r="U126" s="4">
        <f>Table1[[#This Row],[Total_Loan_Repayment_Amount]]-Table1[[#This Row],[Loan_Amount_Disbursed]]</f>
        <v>74403.626140831388</v>
      </c>
      <c r="V126" s="4">
        <v>24848.939999999995</v>
      </c>
      <c r="W126" s="4">
        <f>Table1[[#This Row],[Total_Interest_Earned]]-Table1[[#This Row],[Loan_Loss_Provision]]-(Table1[[#This Row],[Funding_Cost]])</f>
        <v>18755.929999999993</v>
      </c>
      <c r="X126" s="6" t="s">
        <v>734</v>
      </c>
    </row>
    <row r="127" spans="1:24" x14ac:dyDescent="0.35">
      <c r="A127" t="s">
        <v>349</v>
      </c>
      <c r="B127" t="s">
        <v>803</v>
      </c>
      <c r="C127" s="4">
        <v>92405</v>
      </c>
      <c r="D127" t="s">
        <v>29</v>
      </c>
      <c r="E127">
        <v>60</v>
      </c>
      <c r="F127">
        <f>Table1[[#This Row],[Loan_Tenure (Months)]]/12</f>
        <v>5</v>
      </c>
      <c r="G127" s="6">
        <v>843</v>
      </c>
      <c r="H127" s="1">
        <v>45601</v>
      </c>
      <c r="I127" t="s">
        <v>17</v>
      </c>
      <c r="J127" s="7">
        <v>0.15</v>
      </c>
      <c r="K127" s="1">
        <v>47427</v>
      </c>
      <c r="L127" s="4">
        <v>2198.3084896299838</v>
      </c>
      <c r="M127" s="4">
        <v>131898.509377799</v>
      </c>
      <c r="N127">
        <v>0.03</v>
      </c>
      <c r="O127" s="4">
        <v>2772.15</v>
      </c>
      <c r="P127">
        <v>5.0000000000000001E-3</v>
      </c>
      <c r="Q127" s="4">
        <v>462.02499999999998</v>
      </c>
      <c r="R127" s="4">
        <v>2198.31</v>
      </c>
      <c r="S127" s="4">
        <f>Table1[[#This Row],[Total_Loan_Repayment_Amount]]-Table1[[#This Row],[Loan_Recovered_Amount]]</f>
        <v>129700.199377799</v>
      </c>
      <c r="T127" s="4">
        <v>25940.0398755598</v>
      </c>
      <c r="U127" s="4">
        <f>Table1[[#This Row],[Total_Loan_Repayment_Amount]]-Table1[[#This Row],[Loan_Amount_Disbursed]]</f>
        <v>39493.509377798997</v>
      </c>
      <c r="V127" s="4">
        <v>2198.31</v>
      </c>
      <c r="W127" s="4">
        <f>Table1[[#This Row],[Total_Interest_Earned]]-Table1[[#This Row],[Loan_Loss_Provision]]-(Table1[[#This Row],[Funding_Cost]])</f>
        <v>-1035.8650000000002</v>
      </c>
      <c r="X127" s="6" t="s">
        <v>734</v>
      </c>
    </row>
    <row r="128" spans="1:24" x14ac:dyDescent="0.35">
      <c r="A128" t="s">
        <v>350</v>
      </c>
      <c r="B128" t="s">
        <v>77</v>
      </c>
      <c r="C128" s="4">
        <v>597735</v>
      </c>
      <c r="D128" t="s">
        <v>20</v>
      </c>
      <c r="E128">
        <v>48</v>
      </c>
      <c r="F128">
        <f>Table1[[#This Row],[Loan_Tenure (Months)]]/12</f>
        <v>4</v>
      </c>
      <c r="G128" s="6">
        <v>762</v>
      </c>
      <c r="H128" s="1">
        <v>45456</v>
      </c>
      <c r="I128" t="s">
        <v>17</v>
      </c>
      <c r="J128" s="7">
        <v>0.05</v>
      </c>
      <c r="K128" s="1">
        <v>46917</v>
      </c>
      <c r="L128" s="4">
        <v>13765.41479245044</v>
      </c>
      <c r="M128" s="4">
        <v>660739.91003762104</v>
      </c>
      <c r="N128">
        <v>0.03</v>
      </c>
      <c r="O128" s="4">
        <v>17932.05</v>
      </c>
      <c r="P128">
        <v>5.0000000000000001E-3</v>
      </c>
      <c r="Q128" s="4">
        <v>2988.6750000000002</v>
      </c>
      <c r="R128" s="4">
        <v>82592.460000000006</v>
      </c>
      <c r="S128" s="4">
        <f>Table1[[#This Row],[Total_Loan_Repayment_Amount]]-Table1[[#This Row],[Loan_Recovered_Amount]]</f>
        <v>578147.45003762108</v>
      </c>
      <c r="T128" s="4">
        <v>144536.86250940527</v>
      </c>
      <c r="U128" s="4">
        <f>Table1[[#This Row],[Total_Loan_Repayment_Amount]]-Table1[[#This Row],[Loan_Amount_Disbursed]]</f>
        <v>63004.910037621041</v>
      </c>
      <c r="V128" s="4">
        <v>63004.910037621041</v>
      </c>
      <c r="W128" s="4">
        <f>Table1[[#This Row],[Total_Interest_Earned]]-Table1[[#This Row],[Loan_Loss_Provision]]-(Table1[[#This Row],[Funding_Cost]])</f>
        <v>42084.185037621035</v>
      </c>
      <c r="X128" s="6" t="s">
        <v>734</v>
      </c>
    </row>
    <row r="129" spans="1:24" x14ac:dyDescent="0.35">
      <c r="A129" t="s">
        <v>351</v>
      </c>
      <c r="B129" t="s">
        <v>113</v>
      </c>
      <c r="C129" s="4">
        <v>269931</v>
      </c>
      <c r="D129" t="s">
        <v>18</v>
      </c>
      <c r="E129">
        <v>60</v>
      </c>
      <c r="F129">
        <f>Table1[[#This Row],[Loan_Tenure (Months)]]/12</f>
        <v>5</v>
      </c>
      <c r="G129" s="6">
        <v>846</v>
      </c>
      <c r="H129" s="1">
        <v>45388</v>
      </c>
      <c r="I129" t="s">
        <v>17</v>
      </c>
      <c r="J129" s="7">
        <v>0.04</v>
      </c>
      <c r="K129" s="1">
        <v>47214</v>
      </c>
      <c r="L129" s="4">
        <v>4971.1902148999998</v>
      </c>
      <c r="M129" s="4">
        <v>298271.41289400001</v>
      </c>
      <c r="N129">
        <v>0.03</v>
      </c>
      <c r="O129" s="4">
        <v>8097.9299999999994</v>
      </c>
      <c r="P129">
        <v>5.0000000000000001E-3</v>
      </c>
      <c r="Q129" s="4">
        <v>1349.655</v>
      </c>
      <c r="R129" s="4">
        <v>39882.97</v>
      </c>
      <c r="S129" s="4">
        <f>Table1[[#This Row],[Total_Loan_Repayment_Amount]]-Table1[[#This Row],[Loan_Recovered_Amount]]</f>
        <v>258388.44289400001</v>
      </c>
      <c r="T129" s="4">
        <v>51677.6885788</v>
      </c>
      <c r="U129" s="4">
        <f>Table1[[#This Row],[Total_Loan_Repayment_Amount]]-Table1[[#This Row],[Loan_Amount_Disbursed]]</f>
        <v>28340.412894000008</v>
      </c>
      <c r="V129" s="4">
        <v>28340.412894000008</v>
      </c>
      <c r="W129" s="4">
        <f>Table1[[#This Row],[Total_Interest_Earned]]-Table1[[#This Row],[Loan_Loss_Provision]]-(Table1[[#This Row],[Funding_Cost]])</f>
        <v>18892.827894000009</v>
      </c>
      <c r="X129" s="6" t="s">
        <v>734</v>
      </c>
    </row>
    <row r="130" spans="1:24" x14ac:dyDescent="0.35">
      <c r="A130" t="s">
        <v>352</v>
      </c>
      <c r="B130" t="s">
        <v>804</v>
      </c>
      <c r="C130" s="4">
        <v>216441</v>
      </c>
      <c r="D130" t="s">
        <v>29</v>
      </c>
      <c r="E130">
        <v>36</v>
      </c>
      <c r="F130">
        <f>Table1[[#This Row],[Loan_Tenure (Months)]]/12</f>
        <v>3</v>
      </c>
      <c r="G130" s="6">
        <v>715</v>
      </c>
      <c r="H130" s="1">
        <v>45352</v>
      </c>
      <c r="I130" t="s">
        <v>17</v>
      </c>
      <c r="J130" s="7">
        <v>0.2</v>
      </c>
      <c r="K130" s="1">
        <v>46447</v>
      </c>
      <c r="L130" s="4">
        <v>8043.7231459656041</v>
      </c>
      <c r="M130" s="4">
        <v>289574.03325476177</v>
      </c>
      <c r="N130">
        <v>0.03</v>
      </c>
      <c r="O130" s="4">
        <v>6493.23</v>
      </c>
      <c r="P130">
        <v>1.4999999999999999E-2</v>
      </c>
      <c r="Q130" s="4">
        <v>3246.6149999999998</v>
      </c>
      <c r="R130" s="4">
        <v>72497.03</v>
      </c>
      <c r="S130" s="4">
        <f>Table1[[#This Row],[Total_Loan_Repayment_Amount]]-Table1[[#This Row],[Loan_Recovered_Amount]]</f>
        <v>217077.00325476177</v>
      </c>
      <c r="T130" s="4">
        <v>72359.001084920586</v>
      </c>
      <c r="U130" s="4">
        <f>Table1[[#This Row],[Total_Loan_Repayment_Amount]]-Table1[[#This Row],[Loan_Amount_Disbursed]]</f>
        <v>73133.033254761773</v>
      </c>
      <c r="V130" s="4">
        <v>72497.03</v>
      </c>
      <c r="W130" s="4">
        <f>Table1[[#This Row],[Total_Interest_Earned]]-Table1[[#This Row],[Loan_Loss_Provision]]-(Table1[[#This Row],[Funding_Cost]])</f>
        <v>62757.184999999998</v>
      </c>
      <c r="X130" s="6" t="s">
        <v>733</v>
      </c>
    </row>
    <row r="131" spans="1:24" x14ac:dyDescent="0.35">
      <c r="A131" t="s">
        <v>353</v>
      </c>
      <c r="B131" t="s">
        <v>151</v>
      </c>
      <c r="C131" s="4">
        <v>561512</v>
      </c>
      <c r="D131" t="s">
        <v>20</v>
      </c>
      <c r="E131">
        <v>12</v>
      </c>
      <c r="F131">
        <f>Table1[[#This Row],[Loan_Tenure (Months)]]/12</f>
        <v>1</v>
      </c>
      <c r="G131" s="6">
        <v>694</v>
      </c>
      <c r="H131" s="1">
        <v>45525</v>
      </c>
      <c r="I131" t="s">
        <v>17</v>
      </c>
      <c r="J131" s="7">
        <v>0.12</v>
      </c>
      <c r="K131" s="1">
        <v>45890</v>
      </c>
      <c r="L131" s="4">
        <v>49889.661028352988</v>
      </c>
      <c r="M131" s="4">
        <v>598675.93234023592</v>
      </c>
      <c r="N131">
        <v>0.02</v>
      </c>
      <c r="O131" s="4">
        <v>11230.24</v>
      </c>
      <c r="P131">
        <v>0.03</v>
      </c>
      <c r="Q131" s="4">
        <v>16845.36</v>
      </c>
      <c r="R131" s="4">
        <v>199360.54</v>
      </c>
      <c r="S131" s="4">
        <f>Table1[[#This Row],[Total_Loan_Repayment_Amount]]-Table1[[#This Row],[Loan_Recovered_Amount]]</f>
        <v>399315.39234023588</v>
      </c>
      <c r="T131" s="4">
        <v>399315.39234023588</v>
      </c>
      <c r="U131" s="4">
        <f>Table1[[#This Row],[Total_Loan_Repayment_Amount]]-Table1[[#This Row],[Loan_Amount_Disbursed]]</f>
        <v>37163.932340235915</v>
      </c>
      <c r="V131" s="4">
        <v>37163.932340235915</v>
      </c>
      <c r="W131" s="4">
        <f>Table1[[#This Row],[Total_Interest_Earned]]-Table1[[#This Row],[Loan_Loss_Provision]]-(Table1[[#This Row],[Funding_Cost]])</f>
        <v>9088.3323402359147</v>
      </c>
      <c r="X131" s="6" t="s">
        <v>735</v>
      </c>
    </row>
    <row r="132" spans="1:24" x14ac:dyDescent="0.35">
      <c r="A132" t="s">
        <v>354</v>
      </c>
      <c r="B132" t="s">
        <v>805</v>
      </c>
      <c r="C132" s="4">
        <v>417773</v>
      </c>
      <c r="D132" t="s">
        <v>29</v>
      </c>
      <c r="E132">
        <v>48</v>
      </c>
      <c r="F132">
        <f>Table1[[#This Row],[Loan_Tenure (Months)]]/12</f>
        <v>4</v>
      </c>
      <c r="G132" s="6">
        <v>805</v>
      </c>
      <c r="H132" s="1">
        <v>45314</v>
      </c>
      <c r="I132" t="s">
        <v>17</v>
      </c>
      <c r="J132" s="7">
        <v>0.15</v>
      </c>
      <c r="K132" s="1">
        <v>46775</v>
      </c>
      <c r="L132" s="4">
        <v>11626.93519553061</v>
      </c>
      <c r="M132" s="4">
        <v>558092.88938546926</v>
      </c>
      <c r="N132">
        <v>0.03</v>
      </c>
      <c r="O132" s="4">
        <v>12533.19</v>
      </c>
      <c r="P132">
        <v>5.0000000000000001E-3</v>
      </c>
      <c r="Q132" s="4">
        <v>2088.8649999999998</v>
      </c>
      <c r="R132" s="4">
        <v>127447.77</v>
      </c>
      <c r="S132" s="4">
        <f>Table1[[#This Row],[Total_Loan_Repayment_Amount]]-Table1[[#This Row],[Loan_Recovered_Amount]]</f>
        <v>430645.11938546924</v>
      </c>
      <c r="T132" s="4">
        <v>107661.27984636731</v>
      </c>
      <c r="U132" s="4">
        <f>Table1[[#This Row],[Total_Loan_Repayment_Amount]]-Table1[[#This Row],[Loan_Amount_Disbursed]]</f>
        <v>140319.88938546926</v>
      </c>
      <c r="V132" s="4">
        <v>127447.77</v>
      </c>
      <c r="W132" s="4">
        <f>Table1[[#This Row],[Total_Interest_Earned]]-Table1[[#This Row],[Loan_Loss_Provision]]-(Table1[[#This Row],[Funding_Cost]])</f>
        <v>112825.715</v>
      </c>
      <c r="X132" s="6" t="s">
        <v>734</v>
      </c>
    </row>
    <row r="133" spans="1:24" x14ac:dyDescent="0.35">
      <c r="A133" t="s">
        <v>355</v>
      </c>
      <c r="B133" t="s">
        <v>806</v>
      </c>
      <c r="C133" s="4">
        <v>460026</v>
      </c>
      <c r="D133" t="s">
        <v>20</v>
      </c>
      <c r="E133">
        <v>12</v>
      </c>
      <c r="F133">
        <f>Table1[[#This Row],[Loan_Tenure (Months)]]/12</f>
        <v>1</v>
      </c>
      <c r="G133" s="6">
        <v>669</v>
      </c>
      <c r="H133" s="1">
        <v>45454</v>
      </c>
      <c r="I133" t="s">
        <v>17</v>
      </c>
      <c r="J133" s="7">
        <v>0.12</v>
      </c>
      <c r="K133" s="1">
        <v>45819</v>
      </c>
      <c r="L133" s="4">
        <v>40872.752860542809</v>
      </c>
      <c r="M133" s="4">
        <v>490473.03432651371</v>
      </c>
      <c r="N133">
        <v>0.02</v>
      </c>
      <c r="O133" s="4">
        <v>9200.52</v>
      </c>
      <c r="P133">
        <v>0.03</v>
      </c>
      <c r="Q133" s="4">
        <v>13800.78</v>
      </c>
      <c r="R133" s="4">
        <v>245236.5</v>
      </c>
      <c r="S133" s="4">
        <f>Table1[[#This Row],[Total_Loan_Repayment_Amount]]-Table1[[#This Row],[Loan_Recovered_Amount]]</f>
        <v>245236.53432651371</v>
      </c>
      <c r="T133" s="4">
        <v>245236.53432651371</v>
      </c>
      <c r="U133" s="4">
        <f>Table1[[#This Row],[Total_Loan_Repayment_Amount]]-Table1[[#This Row],[Loan_Amount_Disbursed]]</f>
        <v>30447.034326513705</v>
      </c>
      <c r="V133" s="4">
        <v>30447.034326513705</v>
      </c>
      <c r="W133" s="4">
        <f>Table1[[#This Row],[Total_Interest_Earned]]-Table1[[#This Row],[Loan_Loss_Provision]]-(Table1[[#This Row],[Funding_Cost]])</f>
        <v>7445.734326513706</v>
      </c>
      <c r="X133" s="6" t="s">
        <v>735</v>
      </c>
    </row>
    <row r="134" spans="1:24" x14ac:dyDescent="0.35">
      <c r="A134" t="s">
        <v>356</v>
      </c>
      <c r="B134" t="s">
        <v>807</v>
      </c>
      <c r="C134" s="4">
        <v>146385</v>
      </c>
      <c r="D134" t="s">
        <v>16</v>
      </c>
      <c r="E134">
        <v>36</v>
      </c>
      <c r="F134">
        <f>Table1[[#This Row],[Loan_Tenure (Months)]]/12</f>
        <v>3</v>
      </c>
      <c r="G134" s="6">
        <v>833</v>
      </c>
      <c r="H134" s="1">
        <v>45460</v>
      </c>
      <c r="I134" t="s">
        <v>17</v>
      </c>
      <c r="J134" s="7">
        <v>0.04</v>
      </c>
      <c r="K134" s="1">
        <v>46555</v>
      </c>
      <c r="L134" s="4">
        <v>4321.8685452267191</v>
      </c>
      <c r="M134" s="4">
        <v>155587.26762816191</v>
      </c>
      <c r="N134">
        <v>0.03</v>
      </c>
      <c r="O134" s="4">
        <v>4391.55</v>
      </c>
      <c r="P134">
        <v>5.0000000000000001E-3</v>
      </c>
      <c r="Q134" s="4">
        <v>731.92500000000007</v>
      </c>
      <c r="R134" s="4">
        <v>25871.89</v>
      </c>
      <c r="S134" s="4">
        <f>Table1[[#This Row],[Total_Loan_Repayment_Amount]]-Table1[[#This Row],[Loan_Recovered_Amount]]</f>
        <v>129715.37762816191</v>
      </c>
      <c r="T134" s="4">
        <v>43238.4592093873</v>
      </c>
      <c r="U134" s="4">
        <f>Table1[[#This Row],[Total_Loan_Repayment_Amount]]-Table1[[#This Row],[Loan_Amount_Disbursed]]</f>
        <v>9202.267628161906</v>
      </c>
      <c r="V134" s="4">
        <v>9202.267628161906</v>
      </c>
      <c r="W134" s="4">
        <f>Table1[[#This Row],[Total_Interest_Earned]]-Table1[[#This Row],[Loan_Loss_Provision]]-(Table1[[#This Row],[Funding_Cost]])</f>
        <v>4078.7926281619066</v>
      </c>
      <c r="X134" s="6" t="s">
        <v>734</v>
      </c>
    </row>
    <row r="135" spans="1:24" x14ac:dyDescent="0.35">
      <c r="A135" t="s">
        <v>357</v>
      </c>
      <c r="B135" t="s">
        <v>808</v>
      </c>
      <c r="C135" s="4">
        <v>263015</v>
      </c>
      <c r="D135" t="s">
        <v>29</v>
      </c>
      <c r="E135">
        <v>48</v>
      </c>
      <c r="F135">
        <f>Table1[[#This Row],[Loan_Tenure (Months)]]/12</f>
        <v>4</v>
      </c>
      <c r="G135" s="6">
        <v>836</v>
      </c>
      <c r="H135" s="1">
        <v>45540</v>
      </c>
      <c r="I135" t="s">
        <v>17</v>
      </c>
      <c r="J135" s="7">
        <v>0.15</v>
      </c>
      <c r="K135" s="1">
        <v>47001</v>
      </c>
      <c r="L135" s="4">
        <v>7319.9042553072668</v>
      </c>
      <c r="M135" s="4">
        <v>351355.40425474878</v>
      </c>
      <c r="N135">
        <v>0.03</v>
      </c>
      <c r="O135" s="4">
        <v>7890.45</v>
      </c>
      <c r="P135">
        <v>5.0000000000000001E-3</v>
      </c>
      <c r="Q135" s="4">
        <v>1315.075</v>
      </c>
      <c r="R135" s="4">
        <v>21959.699999999997</v>
      </c>
      <c r="S135" s="4">
        <f>Table1[[#This Row],[Total_Loan_Repayment_Amount]]-Table1[[#This Row],[Loan_Recovered_Amount]]</f>
        <v>329395.70425474877</v>
      </c>
      <c r="T135" s="4">
        <v>82348.926063687191</v>
      </c>
      <c r="U135" s="4">
        <f>Table1[[#This Row],[Total_Loan_Repayment_Amount]]-Table1[[#This Row],[Loan_Amount_Disbursed]]</f>
        <v>88340.404254748777</v>
      </c>
      <c r="V135" s="4">
        <v>21959.699999999997</v>
      </c>
      <c r="W135" s="4">
        <f>Table1[[#This Row],[Total_Interest_Earned]]-Table1[[#This Row],[Loan_Loss_Provision]]-(Table1[[#This Row],[Funding_Cost]])</f>
        <v>12754.174999999996</v>
      </c>
      <c r="X135" s="6" t="s">
        <v>734</v>
      </c>
    </row>
    <row r="136" spans="1:24" x14ac:dyDescent="0.35">
      <c r="A136" t="s">
        <v>358</v>
      </c>
      <c r="B136" t="s">
        <v>809</v>
      </c>
      <c r="C136" s="4">
        <v>415920</v>
      </c>
      <c r="D136" t="s">
        <v>24</v>
      </c>
      <c r="E136">
        <v>60</v>
      </c>
      <c r="F136">
        <f>Table1[[#This Row],[Loan_Tenure (Months)]]/12</f>
        <v>5</v>
      </c>
      <c r="G136" s="6">
        <v>802</v>
      </c>
      <c r="H136" s="1">
        <v>45462</v>
      </c>
      <c r="I136" t="s">
        <v>17</v>
      </c>
      <c r="J136" s="7">
        <v>0.06</v>
      </c>
      <c r="K136" s="1">
        <v>47288</v>
      </c>
      <c r="L136" s="4">
        <v>8040.8988121198072</v>
      </c>
      <c r="M136" s="4">
        <v>482453.92872718838</v>
      </c>
      <c r="N136">
        <v>0.03</v>
      </c>
      <c r="O136" s="4">
        <v>12477.6</v>
      </c>
      <c r="P136">
        <v>5.0000000000000001E-3</v>
      </c>
      <c r="Q136" s="4">
        <v>2079.6</v>
      </c>
      <c r="R136" s="4">
        <v>48518.05</v>
      </c>
      <c r="S136" s="4">
        <f>Table1[[#This Row],[Total_Loan_Repayment_Amount]]-Table1[[#This Row],[Loan_Recovered_Amount]]</f>
        <v>433935.87872718839</v>
      </c>
      <c r="T136" s="4">
        <v>86787.175745437678</v>
      </c>
      <c r="U136" s="4">
        <f>Table1[[#This Row],[Total_Loan_Repayment_Amount]]-Table1[[#This Row],[Loan_Amount_Disbursed]]</f>
        <v>66533.92872718838</v>
      </c>
      <c r="V136" s="4">
        <v>48518.05</v>
      </c>
      <c r="W136" s="4">
        <f>Table1[[#This Row],[Total_Interest_Earned]]-Table1[[#This Row],[Loan_Loss_Provision]]-(Table1[[#This Row],[Funding_Cost]])</f>
        <v>33960.850000000006</v>
      </c>
      <c r="X136" s="6" t="s">
        <v>734</v>
      </c>
    </row>
    <row r="137" spans="1:24" x14ac:dyDescent="0.35">
      <c r="A137" t="s">
        <v>359</v>
      </c>
      <c r="B137" t="s">
        <v>810</v>
      </c>
      <c r="C137" s="4">
        <v>110987</v>
      </c>
      <c r="D137" t="s">
        <v>24</v>
      </c>
      <c r="E137">
        <v>24</v>
      </c>
      <c r="F137">
        <f>Table1[[#This Row],[Loan_Tenure (Months)]]/12</f>
        <v>2</v>
      </c>
      <c r="G137" s="6">
        <v>736</v>
      </c>
      <c r="H137" s="1">
        <v>45309</v>
      </c>
      <c r="I137" t="s">
        <v>17</v>
      </c>
      <c r="J137" s="7">
        <v>0.09</v>
      </c>
      <c r="K137" s="1">
        <v>46040</v>
      </c>
      <c r="L137" s="4">
        <v>5070.4124913385467</v>
      </c>
      <c r="M137" s="4">
        <v>121689.8997921251</v>
      </c>
      <c r="N137">
        <v>0.02</v>
      </c>
      <c r="O137" s="4">
        <v>2219.7399999999998</v>
      </c>
      <c r="P137">
        <v>1.4999999999999999E-2</v>
      </c>
      <c r="Q137" s="4">
        <v>1664.8050000000001</v>
      </c>
      <c r="R137" s="4">
        <v>55794.400000000009</v>
      </c>
      <c r="S137" s="4">
        <f>Table1[[#This Row],[Total_Loan_Repayment_Amount]]-Table1[[#This Row],[Loan_Recovered_Amount]]</f>
        <v>65895.499792125091</v>
      </c>
      <c r="T137" s="4">
        <v>32947.749896062545</v>
      </c>
      <c r="U137" s="4">
        <f>Table1[[#This Row],[Total_Loan_Repayment_Amount]]-Table1[[#This Row],[Loan_Amount_Disbursed]]</f>
        <v>10702.899792125099</v>
      </c>
      <c r="V137" s="4">
        <v>10702.899792125099</v>
      </c>
      <c r="W137" s="4">
        <f>Table1[[#This Row],[Total_Interest_Earned]]-Table1[[#This Row],[Loan_Loss_Provision]]-(Table1[[#This Row],[Funding_Cost]])</f>
        <v>6818.3547921250993</v>
      </c>
      <c r="X137" s="6" t="s">
        <v>733</v>
      </c>
    </row>
    <row r="138" spans="1:24" x14ac:dyDescent="0.35">
      <c r="A138" t="s">
        <v>360</v>
      </c>
      <c r="B138" t="s">
        <v>811</v>
      </c>
      <c r="C138" s="4">
        <v>506672</v>
      </c>
      <c r="D138" t="s">
        <v>18</v>
      </c>
      <c r="E138">
        <v>24</v>
      </c>
      <c r="F138">
        <f>Table1[[#This Row],[Loan_Tenure (Months)]]/12</f>
        <v>2</v>
      </c>
      <c r="G138" s="6">
        <v>846</v>
      </c>
      <c r="H138" s="1">
        <v>45542</v>
      </c>
      <c r="I138" t="s">
        <v>17</v>
      </c>
      <c r="J138" s="7">
        <v>0.04</v>
      </c>
      <c r="K138" s="1">
        <v>46272</v>
      </c>
      <c r="L138" s="4">
        <v>22002.19216610997</v>
      </c>
      <c r="M138" s="4">
        <v>528052.61198663921</v>
      </c>
      <c r="N138">
        <v>0.02</v>
      </c>
      <c r="O138" s="4">
        <v>10133.44</v>
      </c>
      <c r="P138">
        <v>5.0000000000000001E-3</v>
      </c>
      <c r="Q138" s="4">
        <v>2533.36</v>
      </c>
      <c r="R138" s="4">
        <v>66006.569999999992</v>
      </c>
      <c r="S138" s="4">
        <f>Table1[[#This Row],[Total_Loan_Repayment_Amount]]-Table1[[#This Row],[Loan_Recovered_Amount]]</f>
        <v>462046.0419866392</v>
      </c>
      <c r="T138" s="4">
        <v>231023.0209933196</v>
      </c>
      <c r="U138" s="4">
        <f>Table1[[#This Row],[Total_Loan_Repayment_Amount]]-Table1[[#This Row],[Loan_Amount_Disbursed]]</f>
        <v>21380.611986639211</v>
      </c>
      <c r="V138" s="4">
        <v>21380.611986639211</v>
      </c>
      <c r="W138" s="4">
        <f>Table1[[#This Row],[Total_Interest_Earned]]-Table1[[#This Row],[Loan_Loss_Provision]]-(Table1[[#This Row],[Funding_Cost]])</f>
        <v>8713.8119866392099</v>
      </c>
      <c r="X138" s="6" t="s">
        <v>734</v>
      </c>
    </row>
    <row r="139" spans="1:24" x14ac:dyDescent="0.35">
      <c r="A139" t="s">
        <v>361</v>
      </c>
      <c r="B139" t="s">
        <v>812</v>
      </c>
      <c r="C139" s="4">
        <v>753940</v>
      </c>
      <c r="D139" t="s">
        <v>16</v>
      </c>
      <c r="E139">
        <v>36</v>
      </c>
      <c r="F139">
        <f>Table1[[#This Row],[Loan_Tenure (Months)]]/12</f>
        <v>3</v>
      </c>
      <c r="G139" s="6">
        <v>688</v>
      </c>
      <c r="H139" s="1">
        <v>45610</v>
      </c>
      <c r="I139" t="s">
        <v>17</v>
      </c>
      <c r="J139" s="7">
        <v>0.1</v>
      </c>
      <c r="K139" s="1">
        <v>46705</v>
      </c>
      <c r="L139" s="4">
        <v>24327.52311292191</v>
      </c>
      <c r="M139" s="4">
        <v>875790.83206518868</v>
      </c>
      <c r="N139">
        <v>0.03</v>
      </c>
      <c r="O139" s="4">
        <v>22618.2</v>
      </c>
      <c r="P139">
        <v>0.03</v>
      </c>
      <c r="Q139" s="4">
        <v>22618.2</v>
      </c>
      <c r="R139" s="4">
        <v>23753.9</v>
      </c>
      <c r="S139" s="4">
        <f>Table1[[#This Row],[Total_Loan_Repayment_Amount]]-Table1[[#This Row],[Loan_Recovered_Amount]]</f>
        <v>852036.93206518865</v>
      </c>
      <c r="T139" s="4">
        <v>284012.31068839622</v>
      </c>
      <c r="U139" s="4">
        <f>Table1[[#This Row],[Total_Loan_Repayment_Amount]]-Table1[[#This Row],[Loan_Amount_Disbursed]]</f>
        <v>121850.83206518868</v>
      </c>
      <c r="V139" s="4">
        <v>23753.9</v>
      </c>
      <c r="W139" s="4">
        <f>Table1[[#This Row],[Total_Interest_Earned]]-Table1[[#This Row],[Loan_Loss_Provision]]-(Table1[[#This Row],[Funding_Cost]])</f>
        <v>-21482.5</v>
      </c>
      <c r="X139" s="6" t="s">
        <v>735</v>
      </c>
    </row>
    <row r="140" spans="1:24" x14ac:dyDescent="0.35">
      <c r="A140" t="s">
        <v>362</v>
      </c>
      <c r="B140" t="s">
        <v>813</v>
      </c>
      <c r="C140" s="4">
        <v>819834</v>
      </c>
      <c r="D140" t="s">
        <v>29</v>
      </c>
      <c r="E140">
        <v>60</v>
      </c>
      <c r="F140">
        <f>Table1[[#This Row],[Loan_Tenure (Months)]]/12</f>
        <v>5</v>
      </c>
      <c r="G140" s="6">
        <v>836</v>
      </c>
      <c r="H140" s="1">
        <v>45646</v>
      </c>
      <c r="I140" t="s">
        <v>17</v>
      </c>
      <c r="J140" s="7">
        <v>0.15</v>
      </c>
      <c r="K140" s="1">
        <v>47472</v>
      </c>
      <c r="L140" s="4">
        <v>19503.793542419869</v>
      </c>
      <c r="M140" s="4">
        <v>1170227.612545192</v>
      </c>
      <c r="N140">
        <v>0.03</v>
      </c>
      <c r="O140" s="4">
        <v>24595.02</v>
      </c>
      <c r="P140">
        <v>5.0000000000000001E-3</v>
      </c>
      <c r="Q140" s="4">
        <v>4099.17</v>
      </c>
      <c r="R140" s="4">
        <v>23753.9</v>
      </c>
      <c r="S140" s="4">
        <f>Table1[[#This Row],[Total_Loan_Repayment_Amount]]-Table1[[#This Row],[Loan_Recovered_Amount]]</f>
        <v>1146473.7125451921</v>
      </c>
      <c r="T140" s="4">
        <v>229294.74250903842</v>
      </c>
      <c r="U140" s="4">
        <f>Table1[[#This Row],[Total_Loan_Repayment_Amount]]-Table1[[#This Row],[Loan_Amount_Disbursed]]</f>
        <v>350393.61254519201</v>
      </c>
      <c r="V140" s="4">
        <v>23753.9</v>
      </c>
      <c r="W140" s="4">
        <f>Table1[[#This Row],[Total_Interest_Earned]]-Table1[[#This Row],[Loan_Loss_Provision]]-(Table1[[#This Row],[Funding_Cost]])</f>
        <v>-4940.2899999999972</v>
      </c>
      <c r="X140" s="6" t="s">
        <v>734</v>
      </c>
    </row>
    <row r="141" spans="1:24" x14ac:dyDescent="0.35">
      <c r="A141" t="s">
        <v>363</v>
      </c>
      <c r="B141" t="s">
        <v>92</v>
      </c>
      <c r="C141" s="4">
        <v>264276</v>
      </c>
      <c r="D141" t="s">
        <v>28</v>
      </c>
      <c r="E141">
        <v>24</v>
      </c>
      <c r="F141">
        <f>Table1[[#This Row],[Loan_Tenure (Months)]]/12</f>
        <v>2</v>
      </c>
      <c r="G141" s="6">
        <v>741</v>
      </c>
      <c r="H141" s="1">
        <v>45456</v>
      </c>
      <c r="I141" t="s">
        <v>26</v>
      </c>
      <c r="J141" s="7">
        <v>0.05</v>
      </c>
      <c r="K141" s="1">
        <v>46186</v>
      </c>
      <c r="L141" s="4">
        <v>11594.15539336071</v>
      </c>
      <c r="M141" s="4">
        <v>278259.72944065707</v>
      </c>
      <c r="N141">
        <v>0.02</v>
      </c>
      <c r="O141" s="4">
        <v>5285.52</v>
      </c>
      <c r="P141">
        <v>1.4999999999999999E-2</v>
      </c>
      <c r="Q141" s="4">
        <v>3964.14</v>
      </c>
      <c r="R141" s="4">
        <v>278259.72944065707</v>
      </c>
      <c r="S141" s="4">
        <f>Table1[[#This Row],[Total_Loan_Repayment_Amount]]-Table1[[#This Row],[Loan_Recovered_Amount]]</f>
        <v>0</v>
      </c>
      <c r="T141" s="4">
        <v>0</v>
      </c>
      <c r="U141" s="4">
        <f>Table1[[#This Row],[Total_Loan_Repayment_Amount]]-Table1[[#This Row],[Loan_Amount_Disbursed]]</f>
        <v>13983.729440657073</v>
      </c>
      <c r="V141" s="4">
        <v>13983.729440657073</v>
      </c>
      <c r="W141" s="4">
        <f>Table1[[#This Row],[Total_Interest_Earned]]-Table1[[#This Row],[Loan_Loss_Provision]]-(Table1[[#This Row],[Funding_Cost]])</f>
        <v>4734.0694406570728</v>
      </c>
      <c r="X141" s="6" t="s">
        <v>733</v>
      </c>
    </row>
    <row r="142" spans="1:24" x14ac:dyDescent="0.35">
      <c r="A142" t="s">
        <v>364</v>
      </c>
      <c r="B142" t="s">
        <v>814</v>
      </c>
      <c r="C142" s="4">
        <v>467933</v>
      </c>
      <c r="D142" t="s">
        <v>20</v>
      </c>
      <c r="E142">
        <v>48</v>
      </c>
      <c r="F142">
        <f>Table1[[#This Row],[Loan_Tenure (Months)]]/12</f>
        <v>4</v>
      </c>
      <c r="G142" s="6">
        <v>748</v>
      </c>
      <c r="H142" s="1">
        <v>45652</v>
      </c>
      <c r="I142" t="s">
        <v>17</v>
      </c>
      <c r="J142" s="7">
        <v>0.09</v>
      </c>
      <c r="K142" s="1">
        <v>47113</v>
      </c>
      <c r="L142" s="4">
        <v>11644.53253316207</v>
      </c>
      <c r="M142" s="4">
        <v>558937.56159177958</v>
      </c>
      <c r="N142">
        <v>0.03</v>
      </c>
      <c r="O142" s="4">
        <v>14037.99</v>
      </c>
      <c r="P142">
        <v>1.4999999999999999E-2</v>
      </c>
      <c r="Q142" s="4">
        <v>7018.9949999999999</v>
      </c>
      <c r="R142" s="4">
        <v>278259.72944065707</v>
      </c>
      <c r="S142" s="4">
        <f>Table1[[#This Row],[Total_Loan_Repayment_Amount]]-Table1[[#This Row],[Loan_Recovered_Amount]]</f>
        <v>280677.83215112251</v>
      </c>
      <c r="T142" s="4">
        <v>70169.458037780627</v>
      </c>
      <c r="U142" s="4">
        <f>Table1[[#This Row],[Total_Loan_Repayment_Amount]]-Table1[[#This Row],[Loan_Amount_Disbursed]]</f>
        <v>91004.56159177958</v>
      </c>
      <c r="V142" s="4">
        <v>91004.56159177958</v>
      </c>
      <c r="W142" s="4">
        <f>Table1[[#This Row],[Total_Interest_Earned]]-Table1[[#This Row],[Loan_Loss_Provision]]-(Table1[[#This Row],[Funding_Cost]])</f>
        <v>69947.57659177958</v>
      </c>
      <c r="X142" s="6" t="s">
        <v>733</v>
      </c>
    </row>
    <row r="143" spans="1:24" x14ac:dyDescent="0.35">
      <c r="A143" t="s">
        <v>365</v>
      </c>
      <c r="B143" t="s">
        <v>815</v>
      </c>
      <c r="C143" s="4">
        <v>33587</v>
      </c>
      <c r="D143" t="s">
        <v>20</v>
      </c>
      <c r="E143">
        <v>24</v>
      </c>
      <c r="F143">
        <f>Table1[[#This Row],[Loan_Tenure (Months)]]/12</f>
        <v>2</v>
      </c>
      <c r="G143" s="6">
        <v>837</v>
      </c>
      <c r="H143" s="1">
        <v>45400</v>
      </c>
      <c r="I143" t="s">
        <v>26</v>
      </c>
      <c r="J143" s="7">
        <v>0.05</v>
      </c>
      <c r="K143" s="1">
        <v>46130</v>
      </c>
      <c r="L143" s="4">
        <v>1473.508366998162</v>
      </c>
      <c r="M143" s="4">
        <v>35364.200807955887</v>
      </c>
      <c r="N143">
        <v>0.02</v>
      </c>
      <c r="O143" s="4">
        <v>671.74</v>
      </c>
      <c r="P143">
        <v>5.0000000000000001E-3</v>
      </c>
      <c r="Q143" s="4">
        <v>167.935</v>
      </c>
      <c r="R143" s="4">
        <v>35364.20080795588</v>
      </c>
      <c r="S143" s="4">
        <f>Table1[[#This Row],[Total_Loan_Repayment_Amount]]-Table1[[#This Row],[Loan_Recovered_Amount]]</f>
        <v>0</v>
      </c>
      <c r="T143" s="4">
        <v>0</v>
      </c>
      <c r="U143" s="4">
        <f>Table1[[#This Row],[Total_Loan_Repayment_Amount]]-Table1[[#This Row],[Loan_Amount_Disbursed]]</f>
        <v>1777.2008079558873</v>
      </c>
      <c r="V143" s="4">
        <v>1777.2008079558873</v>
      </c>
      <c r="W143" s="4">
        <f>Table1[[#This Row],[Total_Interest_Earned]]-Table1[[#This Row],[Loan_Loss_Provision]]-(Table1[[#This Row],[Funding_Cost]])</f>
        <v>937.52580795588733</v>
      </c>
      <c r="X143" s="6" t="s">
        <v>734</v>
      </c>
    </row>
    <row r="144" spans="1:24" x14ac:dyDescent="0.35">
      <c r="A144" t="s">
        <v>366</v>
      </c>
      <c r="B144" t="s">
        <v>188</v>
      </c>
      <c r="C144" s="4">
        <v>262914</v>
      </c>
      <c r="D144" t="s">
        <v>28</v>
      </c>
      <c r="E144">
        <v>12</v>
      </c>
      <c r="F144">
        <f>Table1[[#This Row],[Loan_Tenure (Months)]]/12</f>
        <v>1</v>
      </c>
      <c r="G144" s="6">
        <v>810</v>
      </c>
      <c r="H144" s="1">
        <v>45297</v>
      </c>
      <c r="I144" t="s">
        <v>17</v>
      </c>
      <c r="J144" s="7">
        <v>0.03</v>
      </c>
      <c r="K144" s="1">
        <v>45663</v>
      </c>
      <c r="L144" s="4">
        <v>22267.159115389779</v>
      </c>
      <c r="M144" s="4">
        <v>267205.90938467742</v>
      </c>
      <c r="N144">
        <v>0.02</v>
      </c>
      <c r="O144" s="4">
        <v>5258.28</v>
      </c>
      <c r="P144">
        <v>5.0000000000000001E-3</v>
      </c>
      <c r="Q144" s="4">
        <v>1314.57</v>
      </c>
      <c r="R144" s="4">
        <v>245242.62000000002</v>
      </c>
      <c r="S144" s="4">
        <f>Table1[[#This Row],[Total_Loan_Repayment_Amount]]-Table1[[#This Row],[Loan_Recovered_Amount]]</f>
        <v>21963.289384677395</v>
      </c>
      <c r="T144" s="4">
        <v>21963.289384677395</v>
      </c>
      <c r="U144" s="4">
        <f>Table1[[#This Row],[Total_Loan_Repayment_Amount]]-Table1[[#This Row],[Loan_Amount_Disbursed]]</f>
        <v>4291.9093846774194</v>
      </c>
      <c r="V144" s="4">
        <v>4291.9093846774194</v>
      </c>
      <c r="W144" s="4">
        <f>Table1[[#This Row],[Total_Interest_Earned]]-Table1[[#This Row],[Loan_Loss_Provision]]-(Table1[[#This Row],[Funding_Cost]])</f>
        <v>-2280.94061532258</v>
      </c>
      <c r="X144" s="6" t="s">
        <v>734</v>
      </c>
    </row>
    <row r="145" spans="1:24" x14ac:dyDescent="0.35">
      <c r="A145" t="s">
        <v>367</v>
      </c>
      <c r="B145" t="s">
        <v>222</v>
      </c>
      <c r="C145" s="4">
        <v>505686</v>
      </c>
      <c r="D145" t="s">
        <v>28</v>
      </c>
      <c r="E145">
        <v>48</v>
      </c>
      <c r="F145">
        <f>Table1[[#This Row],[Loan_Tenure (Months)]]/12</f>
        <v>4</v>
      </c>
      <c r="G145" s="6">
        <v>783</v>
      </c>
      <c r="H145" s="1">
        <v>45315</v>
      </c>
      <c r="I145" t="s">
        <v>17</v>
      </c>
      <c r="J145" s="7">
        <v>0.03</v>
      </c>
      <c r="K145" s="1">
        <v>46776</v>
      </c>
      <c r="L145" s="4">
        <v>11193.01927791721</v>
      </c>
      <c r="M145" s="4">
        <v>537264.92534002627</v>
      </c>
      <c r="N145">
        <v>0.03</v>
      </c>
      <c r="O145" s="4">
        <v>15170.58</v>
      </c>
      <c r="P145">
        <v>5.0000000000000001E-3</v>
      </c>
      <c r="Q145" s="4">
        <v>2528.4299999999998</v>
      </c>
      <c r="R145" s="4">
        <v>122923.05000000003</v>
      </c>
      <c r="S145" s="4">
        <f>Table1[[#This Row],[Total_Loan_Repayment_Amount]]-Table1[[#This Row],[Loan_Recovered_Amount]]</f>
        <v>414341.87534002622</v>
      </c>
      <c r="T145" s="4">
        <v>103585.46883500656</v>
      </c>
      <c r="U145" s="4">
        <f>Table1[[#This Row],[Total_Loan_Repayment_Amount]]-Table1[[#This Row],[Loan_Amount_Disbursed]]</f>
        <v>31578.925340026268</v>
      </c>
      <c r="V145" s="4">
        <v>31578.925340026268</v>
      </c>
      <c r="W145" s="4">
        <f>Table1[[#This Row],[Total_Interest_Earned]]-Table1[[#This Row],[Loan_Loss_Provision]]-(Table1[[#This Row],[Funding_Cost]])</f>
        <v>13879.915340026268</v>
      </c>
      <c r="X145" s="6" t="s">
        <v>734</v>
      </c>
    </row>
    <row r="146" spans="1:24" x14ac:dyDescent="0.35">
      <c r="A146" t="s">
        <v>368</v>
      </c>
      <c r="B146" t="s">
        <v>46</v>
      </c>
      <c r="C146" s="4">
        <v>253105</v>
      </c>
      <c r="D146" t="s">
        <v>29</v>
      </c>
      <c r="E146">
        <v>48</v>
      </c>
      <c r="F146">
        <f>Table1[[#This Row],[Loan_Tenure (Months)]]/12</f>
        <v>4</v>
      </c>
      <c r="G146" s="6">
        <v>705</v>
      </c>
      <c r="H146" s="1">
        <v>45377</v>
      </c>
      <c r="I146" t="s">
        <v>17</v>
      </c>
      <c r="J146" s="7">
        <v>0.2</v>
      </c>
      <c r="K146" s="1">
        <v>46838</v>
      </c>
      <c r="L146" s="4">
        <v>7702.0768610421947</v>
      </c>
      <c r="M146" s="4">
        <v>369699.68933002529</v>
      </c>
      <c r="N146">
        <v>0.03</v>
      </c>
      <c r="O146" s="4">
        <v>7593.15</v>
      </c>
      <c r="P146">
        <v>1.4999999999999999E-2</v>
      </c>
      <c r="Q146" s="4">
        <v>3796.5749999999998</v>
      </c>
      <c r="R146" s="4">
        <v>69318.720000000001</v>
      </c>
      <c r="S146" s="4">
        <f>Table1[[#This Row],[Total_Loan_Repayment_Amount]]-Table1[[#This Row],[Loan_Recovered_Amount]]</f>
        <v>300380.96933002525</v>
      </c>
      <c r="T146" s="4">
        <v>75095.242332506314</v>
      </c>
      <c r="U146" s="4">
        <f>Table1[[#This Row],[Total_Loan_Repayment_Amount]]-Table1[[#This Row],[Loan_Amount_Disbursed]]</f>
        <v>116594.68933002529</v>
      </c>
      <c r="V146" s="4">
        <v>69318.720000000001</v>
      </c>
      <c r="W146" s="4">
        <f>Table1[[#This Row],[Total_Interest_Earned]]-Table1[[#This Row],[Loan_Loss_Provision]]-(Table1[[#This Row],[Funding_Cost]])</f>
        <v>57928.995000000003</v>
      </c>
      <c r="X146" s="6" t="s">
        <v>733</v>
      </c>
    </row>
    <row r="147" spans="1:24" x14ac:dyDescent="0.35">
      <c r="A147" t="s">
        <v>369</v>
      </c>
      <c r="B147" t="s">
        <v>156</v>
      </c>
      <c r="C147" s="4">
        <v>311713</v>
      </c>
      <c r="D147" t="s">
        <v>16</v>
      </c>
      <c r="E147">
        <v>24</v>
      </c>
      <c r="F147">
        <f>Table1[[#This Row],[Loan_Tenure (Months)]]/12</f>
        <v>2</v>
      </c>
      <c r="G147" s="6">
        <v>698</v>
      </c>
      <c r="H147" s="1">
        <v>45356</v>
      </c>
      <c r="I147" t="s">
        <v>17</v>
      </c>
      <c r="J147" s="7">
        <v>0.1</v>
      </c>
      <c r="K147" s="1">
        <v>46086</v>
      </c>
      <c r="L147" s="4">
        <v>14383.97342344633</v>
      </c>
      <c r="M147" s="4">
        <v>345215.36216271191</v>
      </c>
      <c r="N147">
        <v>0.02</v>
      </c>
      <c r="O147" s="4">
        <v>6234.26</v>
      </c>
      <c r="P147">
        <v>0.03</v>
      </c>
      <c r="Q147" s="4">
        <v>9351.39</v>
      </c>
      <c r="R147" s="4">
        <v>128796.61</v>
      </c>
      <c r="S147" s="4">
        <f>Table1[[#This Row],[Total_Loan_Repayment_Amount]]-Table1[[#This Row],[Loan_Recovered_Amount]]</f>
        <v>216418.75216271193</v>
      </c>
      <c r="T147" s="4">
        <v>108209.37608135596</v>
      </c>
      <c r="U147" s="4">
        <f>Table1[[#This Row],[Total_Loan_Repayment_Amount]]-Table1[[#This Row],[Loan_Amount_Disbursed]]</f>
        <v>33502.362162711914</v>
      </c>
      <c r="V147" s="4">
        <v>33502.362162711914</v>
      </c>
      <c r="W147" s="4">
        <f>Table1[[#This Row],[Total_Interest_Earned]]-Table1[[#This Row],[Loan_Loss_Provision]]-(Table1[[#This Row],[Funding_Cost]])</f>
        <v>17916.712162711912</v>
      </c>
      <c r="X147" s="6" t="s">
        <v>735</v>
      </c>
    </row>
    <row r="148" spans="1:24" x14ac:dyDescent="0.35">
      <c r="A148" t="s">
        <v>370</v>
      </c>
      <c r="B148" t="s">
        <v>816</v>
      </c>
      <c r="C148" s="4">
        <v>186983</v>
      </c>
      <c r="D148" t="s">
        <v>24</v>
      </c>
      <c r="E148">
        <v>24</v>
      </c>
      <c r="F148">
        <f>Table1[[#This Row],[Loan_Tenure (Months)]]/12</f>
        <v>2</v>
      </c>
      <c r="G148" s="6">
        <v>651</v>
      </c>
      <c r="H148" s="1">
        <v>45510</v>
      </c>
      <c r="I148" t="s">
        <v>17</v>
      </c>
      <c r="J148" s="7">
        <v>0.12</v>
      </c>
      <c r="K148" s="1">
        <v>46240</v>
      </c>
      <c r="L148" s="4">
        <v>8801.9390567226983</v>
      </c>
      <c r="M148" s="4">
        <v>211246.53736134479</v>
      </c>
      <c r="N148">
        <v>0.02</v>
      </c>
      <c r="O148" s="4">
        <v>3739.66</v>
      </c>
      <c r="P148">
        <v>0.03</v>
      </c>
      <c r="Q148" s="4">
        <v>5609.49</v>
      </c>
      <c r="R148" s="4">
        <v>35207.760000000002</v>
      </c>
      <c r="S148" s="4">
        <f>Table1[[#This Row],[Total_Loan_Repayment_Amount]]-Table1[[#This Row],[Loan_Recovered_Amount]]</f>
        <v>176038.77736134478</v>
      </c>
      <c r="T148" s="4">
        <v>88019.388680672389</v>
      </c>
      <c r="U148" s="4">
        <f>Table1[[#This Row],[Total_Loan_Repayment_Amount]]-Table1[[#This Row],[Loan_Amount_Disbursed]]</f>
        <v>24263.537361344788</v>
      </c>
      <c r="V148" s="4">
        <v>24263.537361344788</v>
      </c>
      <c r="W148" s="4">
        <f>Table1[[#This Row],[Total_Interest_Earned]]-Table1[[#This Row],[Loan_Loss_Provision]]-(Table1[[#This Row],[Funding_Cost]])</f>
        <v>14914.38736134479</v>
      </c>
      <c r="X148" s="6" t="s">
        <v>735</v>
      </c>
    </row>
    <row r="149" spans="1:24" x14ac:dyDescent="0.35">
      <c r="A149" t="s">
        <v>371</v>
      </c>
      <c r="B149" t="s">
        <v>70</v>
      </c>
      <c r="C149" s="4">
        <v>321651</v>
      </c>
      <c r="D149" t="s">
        <v>28</v>
      </c>
      <c r="E149">
        <v>48</v>
      </c>
      <c r="F149">
        <f>Table1[[#This Row],[Loan_Tenure (Months)]]/12</f>
        <v>4</v>
      </c>
      <c r="G149" s="6">
        <v>693</v>
      </c>
      <c r="H149" s="1">
        <v>45618</v>
      </c>
      <c r="I149" t="s">
        <v>17</v>
      </c>
      <c r="J149" s="7">
        <v>7.0000000000000007E-2</v>
      </c>
      <c r="K149" s="1">
        <v>47079</v>
      </c>
      <c r="L149" s="4">
        <v>7702.3335419193963</v>
      </c>
      <c r="M149" s="4">
        <v>369712.01001213101</v>
      </c>
      <c r="N149">
        <v>0.03</v>
      </c>
      <c r="O149" s="4">
        <v>9649.5299999999988</v>
      </c>
      <c r="P149">
        <v>0.03</v>
      </c>
      <c r="Q149" s="4">
        <v>9649.5299999999988</v>
      </c>
      <c r="R149" s="4">
        <v>7702.33</v>
      </c>
      <c r="S149" s="4">
        <f>Table1[[#This Row],[Total_Loan_Repayment_Amount]]-Table1[[#This Row],[Loan_Recovered_Amount]]</f>
        <v>362009.68001213099</v>
      </c>
      <c r="T149" s="4">
        <v>90502.420003032748</v>
      </c>
      <c r="U149" s="4">
        <f>Table1[[#This Row],[Total_Loan_Repayment_Amount]]-Table1[[#This Row],[Loan_Amount_Disbursed]]</f>
        <v>48061.01001213101</v>
      </c>
      <c r="V149" s="4">
        <v>7702.33</v>
      </c>
      <c r="W149" s="4">
        <f>Table1[[#This Row],[Total_Interest_Earned]]-Table1[[#This Row],[Loan_Loss_Provision]]-(Table1[[#This Row],[Funding_Cost]])</f>
        <v>-11596.729999999998</v>
      </c>
      <c r="X149" s="6" t="s">
        <v>735</v>
      </c>
    </row>
    <row r="150" spans="1:24" x14ac:dyDescent="0.35">
      <c r="A150" t="s">
        <v>372</v>
      </c>
      <c r="B150" t="s">
        <v>817</v>
      </c>
      <c r="C150" s="4">
        <v>307322</v>
      </c>
      <c r="D150" t="s">
        <v>24</v>
      </c>
      <c r="E150">
        <v>12</v>
      </c>
      <c r="F150">
        <f>Table1[[#This Row],[Loan_Tenure (Months)]]/12</f>
        <v>1</v>
      </c>
      <c r="G150" s="6">
        <v>765</v>
      </c>
      <c r="H150" s="1">
        <v>45524</v>
      </c>
      <c r="I150" t="s">
        <v>17</v>
      </c>
      <c r="J150" s="7">
        <v>0.06</v>
      </c>
      <c r="K150" s="1">
        <v>45889</v>
      </c>
      <c r="L150" s="4">
        <v>26450.107310439969</v>
      </c>
      <c r="M150" s="4">
        <v>317401.28772527957</v>
      </c>
      <c r="N150">
        <v>0.02</v>
      </c>
      <c r="O150" s="4">
        <v>6146.4400000000014</v>
      </c>
      <c r="P150">
        <v>5.0000000000000001E-3</v>
      </c>
      <c r="Q150" s="4">
        <v>1536.61</v>
      </c>
      <c r="R150" s="4">
        <v>105800.44</v>
      </c>
      <c r="S150" s="4">
        <f>Table1[[#This Row],[Total_Loan_Repayment_Amount]]-Table1[[#This Row],[Loan_Recovered_Amount]]</f>
        <v>211600.84772527957</v>
      </c>
      <c r="T150" s="4">
        <v>211600.84772527957</v>
      </c>
      <c r="U150" s="4">
        <f>Table1[[#This Row],[Total_Loan_Repayment_Amount]]-Table1[[#This Row],[Loan_Amount_Disbursed]]</f>
        <v>10079.287725279573</v>
      </c>
      <c r="V150" s="4">
        <v>10079.287725279573</v>
      </c>
      <c r="W150" s="4">
        <f>Table1[[#This Row],[Total_Interest_Earned]]-Table1[[#This Row],[Loan_Loss_Provision]]-(Table1[[#This Row],[Funding_Cost]])</f>
        <v>2396.2377252795714</v>
      </c>
      <c r="X150" s="6" t="s">
        <v>734</v>
      </c>
    </row>
    <row r="151" spans="1:24" x14ac:dyDescent="0.35">
      <c r="A151" t="s">
        <v>373</v>
      </c>
      <c r="B151" t="s">
        <v>818</v>
      </c>
      <c r="C151" s="4">
        <v>564130</v>
      </c>
      <c r="D151" t="s">
        <v>18</v>
      </c>
      <c r="E151">
        <v>36</v>
      </c>
      <c r="F151">
        <f>Table1[[#This Row],[Loan_Tenure (Months)]]/12</f>
        <v>3</v>
      </c>
      <c r="G151" s="6">
        <v>793</v>
      </c>
      <c r="H151" s="1">
        <v>45376</v>
      </c>
      <c r="I151" t="s">
        <v>17</v>
      </c>
      <c r="J151" s="7">
        <v>0.04</v>
      </c>
      <c r="K151" s="1">
        <v>46471</v>
      </c>
      <c r="L151" s="4">
        <v>16655.36566191036</v>
      </c>
      <c r="M151" s="4">
        <v>599593.16382877307</v>
      </c>
      <c r="N151">
        <v>0.03</v>
      </c>
      <c r="O151" s="4">
        <v>16923.900000000001</v>
      </c>
      <c r="P151">
        <v>5.0000000000000001E-3</v>
      </c>
      <c r="Q151" s="4">
        <v>2820.65</v>
      </c>
      <c r="R151" s="4">
        <v>149695.11999999997</v>
      </c>
      <c r="S151" s="4">
        <f>Table1[[#This Row],[Total_Loan_Repayment_Amount]]-Table1[[#This Row],[Loan_Recovered_Amount]]</f>
        <v>449898.04382877308</v>
      </c>
      <c r="T151" s="4">
        <v>149966.01460959102</v>
      </c>
      <c r="U151" s="4">
        <f>Table1[[#This Row],[Total_Loan_Repayment_Amount]]-Table1[[#This Row],[Loan_Amount_Disbursed]]</f>
        <v>35463.163828773075</v>
      </c>
      <c r="V151" s="4">
        <v>35463.163828773075</v>
      </c>
      <c r="W151" s="4">
        <f>Table1[[#This Row],[Total_Interest_Earned]]-Table1[[#This Row],[Loan_Loss_Provision]]-(Table1[[#This Row],[Funding_Cost]])</f>
        <v>15718.613828773072</v>
      </c>
      <c r="X151" s="6" t="s">
        <v>734</v>
      </c>
    </row>
    <row r="152" spans="1:24" x14ac:dyDescent="0.35">
      <c r="A152" t="s">
        <v>374</v>
      </c>
      <c r="B152" t="s">
        <v>819</v>
      </c>
      <c r="C152" s="4">
        <v>304449</v>
      </c>
      <c r="D152" t="s">
        <v>16</v>
      </c>
      <c r="E152">
        <v>12</v>
      </c>
      <c r="F152">
        <f>Table1[[#This Row],[Loan_Tenure (Months)]]/12</f>
        <v>1</v>
      </c>
      <c r="G152" s="6">
        <v>807</v>
      </c>
      <c r="H152" s="1">
        <v>45368</v>
      </c>
      <c r="I152" t="s">
        <v>26</v>
      </c>
      <c r="J152" s="7">
        <v>0.04</v>
      </c>
      <c r="K152" s="1">
        <v>45733</v>
      </c>
      <c r="L152" s="4">
        <v>25923.803182432832</v>
      </c>
      <c r="M152" s="4">
        <v>311085.63818919391</v>
      </c>
      <c r="N152">
        <v>0.02</v>
      </c>
      <c r="O152" s="4">
        <v>6088.98</v>
      </c>
      <c r="P152">
        <v>5.0000000000000001E-3</v>
      </c>
      <c r="Q152" s="4">
        <v>1522.2449999999999</v>
      </c>
      <c r="R152" s="4">
        <v>311085.63818919391</v>
      </c>
      <c r="S152" s="4">
        <f>Table1[[#This Row],[Total_Loan_Repayment_Amount]]-Table1[[#This Row],[Loan_Recovered_Amount]]</f>
        <v>0</v>
      </c>
      <c r="T152" s="4">
        <v>0</v>
      </c>
      <c r="U152" s="4">
        <f>Table1[[#This Row],[Total_Loan_Repayment_Amount]]-Table1[[#This Row],[Loan_Amount_Disbursed]]</f>
        <v>6636.6381891939091</v>
      </c>
      <c r="V152" s="4">
        <v>6636.6381891939091</v>
      </c>
      <c r="W152" s="4">
        <f>Table1[[#This Row],[Total_Interest_Earned]]-Table1[[#This Row],[Loan_Loss_Provision]]-(Table1[[#This Row],[Funding_Cost]])</f>
        <v>-974.5868108060904</v>
      </c>
      <c r="X152" s="6" t="s">
        <v>734</v>
      </c>
    </row>
    <row r="153" spans="1:24" x14ac:dyDescent="0.35">
      <c r="A153" t="s">
        <v>375</v>
      </c>
      <c r="B153" t="s">
        <v>175</v>
      </c>
      <c r="C153" s="4">
        <v>325994</v>
      </c>
      <c r="D153" t="s">
        <v>24</v>
      </c>
      <c r="E153">
        <v>60</v>
      </c>
      <c r="F153">
        <f>Table1[[#This Row],[Loan_Tenure (Months)]]/12</f>
        <v>5</v>
      </c>
      <c r="G153" s="6">
        <v>683</v>
      </c>
      <c r="H153" s="1">
        <v>45574</v>
      </c>
      <c r="I153" t="s">
        <v>17</v>
      </c>
      <c r="J153" s="7">
        <v>0.12</v>
      </c>
      <c r="K153" s="1">
        <v>47400</v>
      </c>
      <c r="L153" s="4">
        <v>7251.556478591865</v>
      </c>
      <c r="M153" s="4">
        <v>435093.38871551189</v>
      </c>
      <c r="N153">
        <v>0.03</v>
      </c>
      <c r="O153" s="4">
        <v>9779.82</v>
      </c>
      <c r="P153">
        <v>0.03</v>
      </c>
      <c r="Q153" s="4">
        <v>9779.82</v>
      </c>
      <c r="R153" s="4">
        <v>14503.12</v>
      </c>
      <c r="S153" s="4">
        <f>Table1[[#This Row],[Total_Loan_Repayment_Amount]]-Table1[[#This Row],[Loan_Recovered_Amount]]</f>
        <v>420590.26871551189</v>
      </c>
      <c r="T153" s="4">
        <v>84118.053743102384</v>
      </c>
      <c r="U153" s="4">
        <f>Table1[[#This Row],[Total_Loan_Repayment_Amount]]-Table1[[#This Row],[Loan_Amount_Disbursed]]</f>
        <v>109099.38871551189</v>
      </c>
      <c r="V153" s="4">
        <v>14503.12</v>
      </c>
      <c r="W153" s="4">
        <f>Table1[[#This Row],[Total_Interest_Earned]]-Table1[[#This Row],[Loan_Loss_Provision]]-(Table1[[#This Row],[Funding_Cost]])</f>
        <v>-5056.5199999999986</v>
      </c>
      <c r="X153" s="6" t="s">
        <v>735</v>
      </c>
    </row>
    <row r="154" spans="1:24" x14ac:dyDescent="0.35">
      <c r="A154" t="s">
        <v>376</v>
      </c>
      <c r="B154" t="s">
        <v>115</v>
      </c>
      <c r="C154" s="4">
        <v>443353</v>
      </c>
      <c r="D154" t="s">
        <v>28</v>
      </c>
      <c r="E154">
        <v>12</v>
      </c>
      <c r="F154">
        <f>Table1[[#This Row],[Loan_Tenure (Months)]]/12</f>
        <v>1</v>
      </c>
      <c r="G154" s="6">
        <v>776</v>
      </c>
      <c r="H154" s="1">
        <v>45544</v>
      </c>
      <c r="I154" t="s">
        <v>17</v>
      </c>
      <c r="J154" s="7">
        <v>0.03</v>
      </c>
      <c r="K154" s="1">
        <v>45909</v>
      </c>
      <c r="L154" s="4">
        <v>37549.205425673063</v>
      </c>
      <c r="M154" s="4">
        <v>450590.46510807669</v>
      </c>
      <c r="N154">
        <v>0.02</v>
      </c>
      <c r="O154" s="4">
        <v>8867.06</v>
      </c>
      <c r="P154">
        <v>5.0000000000000001E-3</v>
      </c>
      <c r="Q154" s="4">
        <v>2216.7649999999999</v>
      </c>
      <c r="R154" s="4">
        <v>112647.63</v>
      </c>
      <c r="S154" s="4">
        <f>Table1[[#This Row],[Total_Loan_Repayment_Amount]]-Table1[[#This Row],[Loan_Recovered_Amount]]</f>
        <v>337942.83510807669</v>
      </c>
      <c r="T154" s="4">
        <v>337942.83510807669</v>
      </c>
      <c r="U154" s="4">
        <f>Table1[[#This Row],[Total_Loan_Repayment_Amount]]-Table1[[#This Row],[Loan_Amount_Disbursed]]</f>
        <v>7237.4651080766926</v>
      </c>
      <c r="V154" s="4">
        <v>7237.4651080766926</v>
      </c>
      <c r="W154" s="4">
        <f>Table1[[#This Row],[Total_Interest_Earned]]-Table1[[#This Row],[Loan_Loss_Provision]]-(Table1[[#This Row],[Funding_Cost]])</f>
        <v>-3846.3598919233063</v>
      </c>
      <c r="X154" s="6" t="s">
        <v>734</v>
      </c>
    </row>
    <row r="155" spans="1:24" x14ac:dyDescent="0.35">
      <c r="A155" t="s">
        <v>377</v>
      </c>
      <c r="B155" t="s">
        <v>218</v>
      </c>
      <c r="C155" s="4">
        <v>159596</v>
      </c>
      <c r="D155" t="s">
        <v>28</v>
      </c>
      <c r="E155">
        <v>48</v>
      </c>
      <c r="F155">
        <f>Table1[[#This Row],[Loan_Tenure (Months)]]/12</f>
        <v>4</v>
      </c>
      <c r="G155" s="6">
        <v>724</v>
      </c>
      <c r="H155" s="1">
        <v>45448</v>
      </c>
      <c r="I155" t="s">
        <v>17</v>
      </c>
      <c r="J155" s="7">
        <v>0.05</v>
      </c>
      <c r="K155" s="1">
        <v>46909</v>
      </c>
      <c r="L155" s="4">
        <v>3675.3831367009129</v>
      </c>
      <c r="M155" s="4">
        <v>176418.39056164381</v>
      </c>
      <c r="N155">
        <v>0.03</v>
      </c>
      <c r="O155" s="4">
        <v>4787.88</v>
      </c>
      <c r="P155">
        <v>1.4999999999999999E-2</v>
      </c>
      <c r="Q155" s="4">
        <v>2393.94</v>
      </c>
      <c r="R155" s="4">
        <v>22052.280000000002</v>
      </c>
      <c r="S155" s="4">
        <f>Table1[[#This Row],[Total_Loan_Repayment_Amount]]-Table1[[#This Row],[Loan_Recovered_Amount]]</f>
        <v>154366.11056164381</v>
      </c>
      <c r="T155" s="4">
        <v>38591.527640410954</v>
      </c>
      <c r="U155" s="4">
        <f>Table1[[#This Row],[Total_Loan_Repayment_Amount]]-Table1[[#This Row],[Loan_Amount_Disbursed]]</f>
        <v>16822.390561643813</v>
      </c>
      <c r="V155" s="4">
        <v>16822.390561643813</v>
      </c>
      <c r="W155" s="4">
        <f>Table1[[#This Row],[Total_Interest_Earned]]-Table1[[#This Row],[Loan_Loss_Provision]]-(Table1[[#This Row],[Funding_Cost]])</f>
        <v>9640.5705616438136</v>
      </c>
      <c r="X155" s="6" t="s">
        <v>733</v>
      </c>
    </row>
    <row r="156" spans="1:24" x14ac:dyDescent="0.35">
      <c r="A156" t="s">
        <v>378</v>
      </c>
      <c r="B156" t="s">
        <v>820</v>
      </c>
      <c r="C156" s="4">
        <v>483941</v>
      </c>
      <c r="D156" t="s">
        <v>18</v>
      </c>
      <c r="E156">
        <v>36</v>
      </c>
      <c r="F156">
        <f>Table1[[#This Row],[Loan_Tenure (Months)]]/12</f>
        <v>3</v>
      </c>
      <c r="G156" s="6">
        <v>821</v>
      </c>
      <c r="H156" s="1">
        <v>45447</v>
      </c>
      <c r="I156" t="s">
        <v>17</v>
      </c>
      <c r="J156" s="7">
        <v>0.04</v>
      </c>
      <c r="K156" s="1">
        <v>46542</v>
      </c>
      <c r="L156" s="4">
        <v>14287.866828196629</v>
      </c>
      <c r="M156" s="4">
        <v>514363.20581507857</v>
      </c>
      <c r="N156">
        <v>0.03</v>
      </c>
      <c r="O156" s="4">
        <v>14518.23</v>
      </c>
      <c r="P156">
        <v>5.0000000000000001E-3</v>
      </c>
      <c r="Q156" s="4">
        <v>2419.7049999999999</v>
      </c>
      <c r="R156" s="4">
        <v>85306.76</v>
      </c>
      <c r="S156" s="4">
        <f>Table1[[#This Row],[Total_Loan_Repayment_Amount]]-Table1[[#This Row],[Loan_Recovered_Amount]]</f>
        <v>429056.44581507856</v>
      </c>
      <c r="T156" s="4">
        <v>143018.81527169285</v>
      </c>
      <c r="U156" s="4">
        <f>Table1[[#This Row],[Total_Loan_Repayment_Amount]]-Table1[[#This Row],[Loan_Amount_Disbursed]]</f>
        <v>30422.205815078574</v>
      </c>
      <c r="V156" s="4">
        <v>30422.205815078574</v>
      </c>
      <c r="W156" s="4">
        <f>Table1[[#This Row],[Total_Interest_Earned]]-Table1[[#This Row],[Loan_Loss_Provision]]-(Table1[[#This Row],[Funding_Cost]])</f>
        <v>13484.270815078573</v>
      </c>
      <c r="X156" s="6" t="s">
        <v>734</v>
      </c>
    </row>
    <row r="157" spans="1:24" x14ac:dyDescent="0.35">
      <c r="A157" t="s">
        <v>379</v>
      </c>
      <c r="B157" t="s">
        <v>138</v>
      </c>
      <c r="C157" s="4">
        <v>174920</v>
      </c>
      <c r="D157" t="s">
        <v>16</v>
      </c>
      <c r="E157">
        <v>36</v>
      </c>
      <c r="F157">
        <f>Table1[[#This Row],[Loan_Tenure (Months)]]/12</f>
        <v>3</v>
      </c>
      <c r="G157" s="6">
        <v>713</v>
      </c>
      <c r="H157" s="1">
        <v>45597</v>
      </c>
      <c r="I157" t="s">
        <v>21</v>
      </c>
      <c r="J157" s="7">
        <v>7.0000000000000007E-2</v>
      </c>
      <c r="K157" s="1">
        <v>46692</v>
      </c>
      <c r="L157" s="4">
        <v>5401.0217836908396</v>
      </c>
      <c r="M157" s="4">
        <v>194436.78421287029</v>
      </c>
      <c r="N157">
        <v>0.03</v>
      </c>
      <c r="O157" s="4">
        <v>5247.5999999999995</v>
      </c>
      <c r="P157">
        <v>1.4999999999999999E-2</v>
      </c>
      <c r="Q157" s="4">
        <v>2623.8</v>
      </c>
      <c r="R157" s="4">
        <v>0</v>
      </c>
      <c r="S157" s="4">
        <f>Table1[[#This Row],[Total_Loan_Repayment_Amount]]-Table1[[#This Row],[Loan_Recovered_Amount]]</f>
        <v>194436.78421287029</v>
      </c>
      <c r="T157" s="4">
        <v>64812.261404290097</v>
      </c>
      <c r="U157" s="4">
        <f>Table1[[#This Row],[Total_Loan_Repayment_Amount]]-Table1[[#This Row],[Loan_Amount_Disbursed]]</f>
        <v>19516.784212870291</v>
      </c>
      <c r="V157" s="4">
        <v>0</v>
      </c>
      <c r="W157" s="4">
        <f>Table1[[#This Row],[Total_Interest_Earned]]-Table1[[#This Row],[Loan_Loss_Provision]]-(Table1[[#This Row],[Funding_Cost]])</f>
        <v>-7871.4</v>
      </c>
      <c r="X157" s="6" t="s">
        <v>733</v>
      </c>
    </row>
    <row r="158" spans="1:24" x14ac:dyDescent="0.35">
      <c r="A158" t="s">
        <v>380</v>
      </c>
      <c r="B158" t="s">
        <v>821</v>
      </c>
      <c r="C158" s="4">
        <v>179599</v>
      </c>
      <c r="D158" t="s">
        <v>16</v>
      </c>
      <c r="E158">
        <v>48</v>
      </c>
      <c r="F158">
        <f>Table1[[#This Row],[Loan_Tenure (Months)]]/12</f>
        <v>4</v>
      </c>
      <c r="G158" s="6">
        <v>760</v>
      </c>
      <c r="H158" s="1">
        <v>45398</v>
      </c>
      <c r="I158" t="s">
        <v>17</v>
      </c>
      <c r="J158" s="7">
        <v>0.04</v>
      </c>
      <c r="K158" s="1">
        <v>46859</v>
      </c>
      <c r="L158" s="4">
        <v>4055.1756345927938</v>
      </c>
      <c r="M158" s="4">
        <v>194648.43046045411</v>
      </c>
      <c r="N158">
        <v>0.03</v>
      </c>
      <c r="O158" s="4">
        <v>5387.97</v>
      </c>
      <c r="P158">
        <v>5.0000000000000001E-3</v>
      </c>
      <c r="Q158" s="4">
        <v>897.995</v>
      </c>
      <c r="R158" s="4">
        <v>32559.87</v>
      </c>
      <c r="S158" s="4">
        <f>Table1[[#This Row],[Total_Loan_Repayment_Amount]]-Table1[[#This Row],[Loan_Recovered_Amount]]</f>
        <v>162088.56046045411</v>
      </c>
      <c r="T158" s="4">
        <v>40522.140115113529</v>
      </c>
      <c r="U158" s="4">
        <f>Table1[[#This Row],[Total_Loan_Repayment_Amount]]-Table1[[#This Row],[Loan_Amount_Disbursed]]</f>
        <v>15049.43046045411</v>
      </c>
      <c r="V158" s="4">
        <v>15049.43046045411</v>
      </c>
      <c r="W158" s="4">
        <f>Table1[[#This Row],[Total_Interest_Earned]]-Table1[[#This Row],[Loan_Loss_Provision]]-(Table1[[#This Row],[Funding_Cost]])</f>
        <v>8763.4654604541101</v>
      </c>
      <c r="X158" s="6" t="s">
        <v>734</v>
      </c>
    </row>
    <row r="159" spans="1:24" x14ac:dyDescent="0.35">
      <c r="A159" t="s">
        <v>381</v>
      </c>
      <c r="B159" t="s">
        <v>822</v>
      </c>
      <c r="C159" s="4">
        <v>842484</v>
      </c>
      <c r="D159" t="s">
        <v>16</v>
      </c>
      <c r="E159">
        <v>12</v>
      </c>
      <c r="F159">
        <f>Table1[[#This Row],[Loan_Tenure (Months)]]/12</f>
        <v>1</v>
      </c>
      <c r="G159" s="6">
        <v>840</v>
      </c>
      <c r="H159" s="1">
        <v>45492</v>
      </c>
      <c r="I159" t="s">
        <v>17</v>
      </c>
      <c r="J159" s="7">
        <v>0.04</v>
      </c>
      <c r="K159" s="1">
        <v>45857</v>
      </c>
      <c r="L159" s="4">
        <v>71737.431886288803</v>
      </c>
      <c r="M159" s="4">
        <v>860849.18263546564</v>
      </c>
      <c r="N159">
        <v>0.02</v>
      </c>
      <c r="O159" s="4">
        <v>16849.68</v>
      </c>
      <c r="P159">
        <v>5.0000000000000001E-3</v>
      </c>
      <c r="Q159" s="4">
        <v>4212.42</v>
      </c>
      <c r="R159" s="4">
        <v>358687.14999999997</v>
      </c>
      <c r="S159" s="4">
        <f>Table1[[#This Row],[Total_Loan_Repayment_Amount]]-Table1[[#This Row],[Loan_Recovered_Amount]]</f>
        <v>502162.03263546567</v>
      </c>
      <c r="T159" s="4">
        <v>502162.03263546567</v>
      </c>
      <c r="U159" s="4">
        <f>Table1[[#This Row],[Total_Loan_Repayment_Amount]]-Table1[[#This Row],[Loan_Amount_Disbursed]]</f>
        <v>18365.182635465637</v>
      </c>
      <c r="V159" s="4">
        <v>18365.182635465637</v>
      </c>
      <c r="W159" s="4">
        <f>Table1[[#This Row],[Total_Interest_Earned]]-Table1[[#This Row],[Loan_Loss_Provision]]-(Table1[[#This Row],[Funding_Cost]])</f>
        <v>-2696.9173645343635</v>
      </c>
      <c r="X159" s="6" t="s">
        <v>734</v>
      </c>
    </row>
    <row r="160" spans="1:24" x14ac:dyDescent="0.35">
      <c r="A160" t="s">
        <v>382</v>
      </c>
      <c r="B160" t="s">
        <v>823</v>
      </c>
      <c r="C160" s="4">
        <v>384332</v>
      </c>
      <c r="D160" t="s">
        <v>24</v>
      </c>
      <c r="E160">
        <v>24</v>
      </c>
      <c r="F160">
        <f>Table1[[#This Row],[Loan_Tenure (Months)]]/12</f>
        <v>2</v>
      </c>
      <c r="G160" s="6">
        <v>807</v>
      </c>
      <c r="H160" s="1">
        <v>45470</v>
      </c>
      <c r="I160" t="s">
        <v>17</v>
      </c>
      <c r="J160" s="7">
        <v>0.06</v>
      </c>
      <c r="K160" s="1">
        <v>46200</v>
      </c>
      <c r="L160" s="4">
        <v>17033.828779662908</v>
      </c>
      <c r="M160" s="4">
        <v>408811.8907119098</v>
      </c>
      <c r="N160">
        <v>0.02</v>
      </c>
      <c r="O160" s="4">
        <v>7686.64</v>
      </c>
      <c r="P160">
        <v>5.0000000000000001E-3</v>
      </c>
      <c r="Q160" s="4">
        <v>1921.66</v>
      </c>
      <c r="R160" s="4">
        <v>102192.15000000001</v>
      </c>
      <c r="S160" s="4">
        <f>Table1[[#This Row],[Total_Loan_Repayment_Amount]]-Table1[[#This Row],[Loan_Recovered_Amount]]</f>
        <v>306619.74071190978</v>
      </c>
      <c r="T160" s="4">
        <v>153309.87035595489</v>
      </c>
      <c r="U160" s="4">
        <f>Table1[[#This Row],[Total_Loan_Repayment_Amount]]-Table1[[#This Row],[Loan_Amount_Disbursed]]</f>
        <v>24479.8907119098</v>
      </c>
      <c r="V160" s="4">
        <v>24479.8907119098</v>
      </c>
      <c r="W160" s="4">
        <f>Table1[[#This Row],[Total_Interest_Earned]]-Table1[[#This Row],[Loan_Loss_Provision]]-(Table1[[#This Row],[Funding_Cost]])</f>
        <v>14871.590711909801</v>
      </c>
      <c r="X160" s="6" t="s">
        <v>734</v>
      </c>
    </row>
    <row r="161" spans="1:24" x14ac:dyDescent="0.35">
      <c r="A161" t="s">
        <v>383</v>
      </c>
      <c r="B161" t="s">
        <v>124</v>
      </c>
      <c r="C161" s="4">
        <v>309120</v>
      </c>
      <c r="D161" t="s">
        <v>18</v>
      </c>
      <c r="E161">
        <v>36</v>
      </c>
      <c r="F161">
        <f>Table1[[#This Row],[Loan_Tenure (Months)]]/12</f>
        <v>3</v>
      </c>
      <c r="G161" s="6">
        <v>819</v>
      </c>
      <c r="H161" s="1">
        <v>45293</v>
      </c>
      <c r="I161" t="s">
        <v>17</v>
      </c>
      <c r="J161" s="7">
        <v>0.04</v>
      </c>
      <c r="K161" s="1">
        <v>46389</v>
      </c>
      <c r="L161" s="4">
        <v>9126.4542453153208</v>
      </c>
      <c r="M161" s="4">
        <v>328552.35283135163</v>
      </c>
      <c r="N161">
        <v>0.03</v>
      </c>
      <c r="O161" s="4">
        <v>9273.6</v>
      </c>
      <c r="P161">
        <v>5.0000000000000001E-3</v>
      </c>
      <c r="Q161" s="4">
        <v>1545.6</v>
      </c>
      <c r="R161" s="4">
        <v>100252.74999999999</v>
      </c>
      <c r="S161" s="4">
        <f>Table1[[#This Row],[Total_Loan_Repayment_Amount]]-Table1[[#This Row],[Loan_Recovered_Amount]]</f>
        <v>228299.60283135163</v>
      </c>
      <c r="T161" s="4">
        <v>76099.867610450543</v>
      </c>
      <c r="U161" s="4">
        <f>Table1[[#This Row],[Total_Loan_Repayment_Amount]]-Table1[[#This Row],[Loan_Amount_Disbursed]]</f>
        <v>19432.352831351629</v>
      </c>
      <c r="V161" s="4">
        <v>19432.352831351629</v>
      </c>
      <c r="W161" s="4">
        <f>Table1[[#This Row],[Total_Interest_Earned]]-Table1[[#This Row],[Loan_Loss_Provision]]-(Table1[[#This Row],[Funding_Cost]])</f>
        <v>8613.1528313516301</v>
      </c>
      <c r="X161" s="6" t="s">
        <v>734</v>
      </c>
    </row>
    <row r="162" spans="1:24" x14ac:dyDescent="0.35">
      <c r="A162" t="s">
        <v>384</v>
      </c>
      <c r="B162" t="s">
        <v>824</v>
      </c>
      <c r="C162" s="4">
        <v>143000</v>
      </c>
      <c r="D162" t="s">
        <v>20</v>
      </c>
      <c r="E162">
        <v>24</v>
      </c>
      <c r="F162">
        <f>Table1[[#This Row],[Loan_Tenure (Months)]]/12</f>
        <v>2</v>
      </c>
      <c r="G162" s="6">
        <v>760</v>
      </c>
      <c r="H162" s="1">
        <v>45374</v>
      </c>
      <c r="I162" t="s">
        <v>17</v>
      </c>
      <c r="J162" s="7">
        <v>0.05</v>
      </c>
      <c r="K162" s="1">
        <v>46104</v>
      </c>
      <c r="L162" s="4">
        <v>6273.608731971809</v>
      </c>
      <c r="M162" s="4">
        <v>150566.60956732341</v>
      </c>
      <c r="N162">
        <v>0.02</v>
      </c>
      <c r="O162" s="4">
        <v>2860</v>
      </c>
      <c r="P162">
        <v>5.0000000000000001E-3</v>
      </c>
      <c r="Q162" s="4">
        <v>715</v>
      </c>
      <c r="R162" s="4">
        <v>56462.49</v>
      </c>
      <c r="S162" s="4">
        <f>Table1[[#This Row],[Total_Loan_Repayment_Amount]]-Table1[[#This Row],[Loan_Recovered_Amount]]</f>
        <v>94104.119567323418</v>
      </c>
      <c r="T162" s="4">
        <v>47052.059783661709</v>
      </c>
      <c r="U162" s="4">
        <f>Table1[[#This Row],[Total_Loan_Repayment_Amount]]-Table1[[#This Row],[Loan_Amount_Disbursed]]</f>
        <v>7566.6095673234086</v>
      </c>
      <c r="V162" s="4">
        <v>7566.6095673234086</v>
      </c>
      <c r="W162" s="4">
        <f>Table1[[#This Row],[Total_Interest_Earned]]-Table1[[#This Row],[Loan_Loss_Provision]]-(Table1[[#This Row],[Funding_Cost]])</f>
        <v>3991.6095673234086</v>
      </c>
      <c r="X162" s="6" t="s">
        <v>734</v>
      </c>
    </row>
    <row r="163" spans="1:24" x14ac:dyDescent="0.35">
      <c r="A163" t="s">
        <v>385</v>
      </c>
      <c r="B163" t="s">
        <v>141</v>
      </c>
      <c r="C163" s="4">
        <v>620631</v>
      </c>
      <c r="D163" t="s">
        <v>16</v>
      </c>
      <c r="E163">
        <v>12</v>
      </c>
      <c r="F163">
        <f>Table1[[#This Row],[Loan_Tenure (Months)]]/12</f>
        <v>1</v>
      </c>
      <c r="G163" s="6">
        <v>752</v>
      </c>
      <c r="H163" s="1">
        <v>45582</v>
      </c>
      <c r="I163" t="s">
        <v>17</v>
      </c>
      <c r="J163" s="7">
        <v>0.04</v>
      </c>
      <c r="K163" s="1">
        <v>45947</v>
      </c>
      <c r="L163" s="4">
        <v>52846.670190792123</v>
      </c>
      <c r="M163" s="4">
        <v>634160.04228950536</v>
      </c>
      <c r="N163">
        <v>0.02</v>
      </c>
      <c r="O163" s="4">
        <v>12412.62</v>
      </c>
      <c r="P163">
        <v>5.0000000000000001E-3</v>
      </c>
      <c r="Q163" s="4">
        <v>3103.1550000000002</v>
      </c>
      <c r="R163" s="4">
        <v>105693.34</v>
      </c>
      <c r="S163" s="4">
        <f>Table1[[#This Row],[Total_Loan_Repayment_Amount]]-Table1[[#This Row],[Loan_Recovered_Amount]]</f>
        <v>528466.7022895054</v>
      </c>
      <c r="T163" s="4">
        <v>528466.7022895054</v>
      </c>
      <c r="U163" s="4">
        <f>Table1[[#This Row],[Total_Loan_Repayment_Amount]]-Table1[[#This Row],[Loan_Amount_Disbursed]]</f>
        <v>13529.042289505363</v>
      </c>
      <c r="V163" s="4">
        <v>13529.042289505363</v>
      </c>
      <c r="W163" s="4">
        <f>Table1[[#This Row],[Total_Interest_Earned]]-Table1[[#This Row],[Loan_Loss_Provision]]-(Table1[[#This Row],[Funding_Cost]])</f>
        <v>-1986.732710494638</v>
      </c>
      <c r="X163" s="6" t="s">
        <v>734</v>
      </c>
    </row>
    <row r="164" spans="1:24" x14ac:dyDescent="0.35">
      <c r="A164" t="s">
        <v>386</v>
      </c>
      <c r="B164" t="s">
        <v>67</v>
      </c>
      <c r="C164" s="4">
        <v>590300</v>
      </c>
      <c r="D164" t="s">
        <v>16</v>
      </c>
      <c r="E164">
        <v>12</v>
      </c>
      <c r="F164">
        <f>Table1[[#This Row],[Loan_Tenure (Months)]]/12</f>
        <v>1</v>
      </c>
      <c r="G164" s="6">
        <v>670</v>
      </c>
      <c r="H164" s="1">
        <v>45417</v>
      </c>
      <c r="I164" t="s">
        <v>17</v>
      </c>
      <c r="J164" s="7">
        <v>0.1</v>
      </c>
      <c r="K164" s="1">
        <v>45782</v>
      </c>
      <c r="L164" s="4">
        <v>51896.748231874837</v>
      </c>
      <c r="M164" s="4">
        <v>622760.97878249816</v>
      </c>
      <c r="N164">
        <v>0.02</v>
      </c>
      <c r="O164" s="4">
        <v>11806</v>
      </c>
      <c r="P164">
        <v>0.03</v>
      </c>
      <c r="Q164" s="4">
        <v>17709</v>
      </c>
      <c r="R164" s="4">
        <v>363277.25</v>
      </c>
      <c r="S164" s="4">
        <f>Table1[[#This Row],[Total_Loan_Repayment_Amount]]-Table1[[#This Row],[Loan_Recovered_Amount]]</f>
        <v>259483.72878249816</v>
      </c>
      <c r="T164" s="4">
        <v>259483.72878249816</v>
      </c>
      <c r="U164" s="4">
        <f>Table1[[#This Row],[Total_Loan_Repayment_Amount]]-Table1[[#This Row],[Loan_Amount_Disbursed]]</f>
        <v>32460.978782498161</v>
      </c>
      <c r="V164" s="4">
        <v>32460.978782498161</v>
      </c>
      <c r="W164" s="4">
        <f>Table1[[#This Row],[Total_Interest_Earned]]-Table1[[#This Row],[Loan_Loss_Provision]]-(Table1[[#This Row],[Funding_Cost]])</f>
        <v>2945.9787824981613</v>
      </c>
      <c r="X164" s="6" t="s">
        <v>735</v>
      </c>
    </row>
    <row r="165" spans="1:24" x14ac:dyDescent="0.35">
      <c r="A165" t="s">
        <v>387</v>
      </c>
      <c r="B165" t="s">
        <v>825</v>
      </c>
      <c r="C165" s="4">
        <v>739744</v>
      </c>
      <c r="D165" t="s">
        <v>29</v>
      </c>
      <c r="E165">
        <v>36</v>
      </c>
      <c r="F165">
        <f>Table1[[#This Row],[Loan_Tenure (Months)]]/12</f>
        <v>3</v>
      </c>
      <c r="G165" s="6">
        <v>760</v>
      </c>
      <c r="H165" s="1">
        <v>45624</v>
      </c>
      <c r="I165" t="s">
        <v>17</v>
      </c>
      <c r="J165" s="7">
        <v>0.15</v>
      </c>
      <c r="K165" s="1">
        <v>46719</v>
      </c>
      <c r="L165" s="4">
        <v>25643.468769006649</v>
      </c>
      <c r="M165" s="4">
        <v>923164.87568423955</v>
      </c>
      <c r="N165">
        <v>0.03</v>
      </c>
      <c r="O165" s="4">
        <v>22192.32</v>
      </c>
      <c r="P165">
        <v>5.0000000000000001E-3</v>
      </c>
      <c r="Q165" s="4">
        <v>3698.72</v>
      </c>
      <c r="R165" s="4">
        <v>25643.47</v>
      </c>
      <c r="S165" s="4">
        <f>Table1[[#This Row],[Total_Loan_Repayment_Amount]]-Table1[[#This Row],[Loan_Recovered_Amount]]</f>
        <v>897521.40568423958</v>
      </c>
      <c r="T165" s="4">
        <v>299173.80189474655</v>
      </c>
      <c r="U165" s="4">
        <f>Table1[[#This Row],[Total_Loan_Repayment_Amount]]-Table1[[#This Row],[Loan_Amount_Disbursed]]</f>
        <v>183420.87568423955</v>
      </c>
      <c r="V165" s="4">
        <v>25643.47</v>
      </c>
      <c r="W165" s="4">
        <f>Table1[[#This Row],[Total_Interest_Earned]]-Table1[[#This Row],[Loan_Loss_Provision]]-(Table1[[#This Row],[Funding_Cost]])</f>
        <v>-247.56999999999971</v>
      </c>
      <c r="X165" s="6" t="s">
        <v>734</v>
      </c>
    </row>
    <row r="166" spans="1:24" x14ac:dyDescent="0.35">
      <c r="A166" t="s">
        <v>388</v>
      </c>
      <c r="B166" t="s">
        <v>826</v>
      </c>
      <c r="C166" s="4">
        <v>182983</v>
      </c>
      <c r="D166" t="s">
        <v>16</v>
      </c>
      <c r="E166">
        <v>48</v>
      </c>
      <c r="F166">
        <f>Table1[[#This Row],[Loan_Tenure (Months)]]/12</f>
        <v>4</v>
      </c>
      <c r="G166" s="6">
        <v>768</v>
      </c>
      <c r="H166" s="1">
        <v>45389</v>
      </c>
      <c r="I166" t="s">
        <v>17</v>
      </c>
      <c r="J166" s="7">
        <v>0.04</v>
      </c>
      <c r="K166" s="1">
        <v>46850</v>
      </c>
      <c r="L166" s="4">
        <v>4131.5831555002705</v>
      </c>
      <c r="M166" s="4">
        <v>198315.991464013</v>
      </c>
      <c r="N166">
        <v>0.03</v>
      </c>
      <c r="O166" s="4">
        <v>5489.49</v>
      </c>
      <c r="P166">
        <v>5.0000000000000001E-3</v>
      </c>
      <c r="Q166" s="4">
        <v>914.91499999999996</v>
      </c>
      <c r="R166" s="4">
        <v>32945.54</v>
      </c>
      <c r="S166" s="4">
        <f>Table1[[#This Row],[Total_Loan_Repayment_Amount]]-Table1[[#This Row],[Loan_Recovered_Amount]]</f>
        <v>165370.45146401299</v>
      </c>
      <c r="T166" s="4">
        <v>41342.612866003248</v>
      </c>
      <c r="U166" s="4">
        <f>Table1[[#This Row],[Total_Loan_Repayment_Amount]]-Table1[[#This Row],[Loan_Amount_Disbursed]]</f>
        <v>15332.991464013001</v>
      </c>
      <c r="V166" s="4">
        <v>15332.991464013001</v>
      </c>
      <c r="W166" s="4">
        <f>Table1[[#This Row],[Total_Interest_Earned]]-Table1[[#This Row],[Loan_Loss_Provision]]-(Table1[[#This Row],[Funding_Cost]])</f>
        <v>8928.5864640130003</v>
      </c>
      <c r="X166" s="6" t="s">
        <v>734</v>
      </c>
    </row>
    <row r="167" spans="1:24" x14ac:dyDescent="0.35">
      <c r="A167" t="s">
        <v>389</v>
      </c>
      <c r="B167" t="s">
        <v>827</v>
      </c>
      <c r="C167" s="4">
        <v>257406</v>
      </c>
      <c r="D167" t="s">
        <v>29</v>
      </c>
      <c r="E167">
        <v>36</v>
      </c>
      <c r="F167">
        <f>Table1[[#This Row],[Loan_Tenure (Months)]]/12</f>
        <v>3</v>
      </c>
      <c r="G167" s="6">
        <v>826</v>
      </c>
      <c r="H167" s="1">
        <v>45539</v>
      </c>
      <c r="I167" t="s">
        <v>17</v>
      </c>
      <c r="J167" s="7">
        <v>0.15</v>
      </c>
      <c r="K167" s="1">
        <v>46634</v>
      </c>
      <c r="L167" s="4">
        <v>8923.0635489506185</v>
      </c>
      <c r="M167" s="4">
        <v>321230.28776222229</v>
      </c>
      <c r="N167">
        <v>0.03</v>
      </c>
      <c r="O167" s="4">
        <v>7722.1799999999994</v>
      </c>
      <c r="P167">
        <v>5.0000000000000001E-3</v>
      </c>
      <c r="Q167" s="4">
        <v>1287.03</v>
      </c>
      <c r="R167" s="4">
        <v>26769.18</v>
      </c>
      <c r="S167" s="4">
        <f>Table1[[#This Row],[Total_Loan_Repayment_Amount]]-Table1[[#This Row],[Loan_Recovered_Amount]]</f>
        <v>294461.10776222229</v>
      </c>
      <c r="T167" s="4">
        <v>98153.702587407432</v>
      </c>
      <c r="U167" s="4">
        <f>Table1[[#This Row],[Total_Loan_Repayment_Amount]]-Table1[[#This Row],[Loan_Amount_Disbursed]]</f>
        <v>63824.287762222288</v>
      </c>
      <c r="V167" s="4">
        <v>26769.18</v>
      </c>
      <c r="W167" s="4">
        <f>Table1[[#This Row],[Total_Interest_Earned]]-Table1[[#This Row],[Loan_Loss_Provision]]-(Table1[[#This Row],[Funding_Cost]])</f>
        <v>17759.97</v>
      </c>
      <c r="X167" s="6" t="s">
        <v>734</v>
      </c>
    </row>
    <row r="168" spans="1:24" x14ac:dyDescent="0.35">
      <c r="A168" t="s">
        <v>390</v>
      </c>
      <c r="B168" t="s">
        <v>209</v>
      </c>
      <c r="C168" s="4">
        <v>1022353</v>
      </c>
      <c r="D168" t="s">
        <v>24</v>
      </c>
      <c r="E168">
        <v>48</v>
      </c>
      <c r="F168">
        <f>Table1[[#This Row],[Loan_Tenure (Months)]]/12</f>
        <v>4</v>
      </c>
      <c r="G168" s="6">
        <v>666</v>
      </c>
      <c r="H168" s="1">
        <v>45539</v>
      </c>
      <c r="I168" t="s">
        <v>17</v>
      </c>
      <c r="J168" s="7">
        <v>0.12</v>
      </c>
      <c r="K168" s="1">
        <v>47000</v>
      </c>
      <c r="L168" s="4">
        <v>26922.475655337639</v>
      </c>
      <c r="M168" s="4">
        <v>1292278.831456207</v>
      </c>
      <c r="N168">
        <v>0.03</v>
      </c>
      <c r="O168" s="4">
        <v>30670.59</v>
      </c>
      <c r="P168">
        <v>0.03</v>
      </c>
      <c r="Q168" s="4">
        <v>30670.59</v>
      </c>
      <c r="R168" s="4">
        <v>80767.44</v>
      </c>
      <c r="S168" s="4">
        <f>Table1[[#This Row],[Total_Loan_Repayment_Amount]]-Table1[[#This Row],[Loan_Recovered_Amount]]</f>
        <v>1211511.391456207</v>
      </c>
      <c r="T168" s="4">
        <v>302877.84786405176</v>
      </c>
      <c r="U168" s="4">
        <f>Table1[[#This Row],[Total_Loan_Repayment_Amount]]-Table1[[#This Row],[Loan_Amount_Disbursed]]</f>
        <v>269925.83145620697</v>
      </c>
      <c r="V168" s="4">
        <v>80767.44</v>
      </c>
      <c r="W168" s="4">
        <f>Table1[[#This Row],[Total_Interest_Earned]]-Table1[[#This Row],[Loan_Loss_Provision]]-(Table1[[#This Row],[Funding_Cost]])</f>
        <v>19426.260000000006</v>
      </c>
      <c r="X168" s="6" t="s">
        <v>735</v>
      </c>
    </row>
    <row r="169" spans="1:24" x14ac:dyDescent="0.35">
      <c r="A169" t="s">
        <v>391</v>
      </c>
      <c r="B169" t="s">
        <v>74</v>
      </c>
      <c r="C169" s="4">
        <v>591855</v>
      </c>
      <c r="D169" t="s">
        <v>20</v>
      </c>
      <c r="E169">
        <v>24</v>
      </c>
      <c r="F169">
        <f>Table1[[#This Row],[Loan_Tenure (Months)]]/12</f>
        <v>2</v>
      </c>
      <c r="G169" s="6">
        <v>726</v>
      </c>
      <c r="H169" s="1">
        <v>45294</v>
      </c>
      <c r="I169" t="s">
        <v>17</v>
      </c>
      <c r="J169" s="7">
        <v>0.09</v>
      </c>
      <c r="K169" s="1">
        <v>46025</v>
      </c>
      <c r="L169" s="4">
        <v>27038.743141639789</v>
      </c>
      <c r="M169" s="4">
        <v>648929.83539935504</v>
      </c>
      <c r="N169">
        <v>0.02</v>
      </c>
      <c r="O169" s="4">
        <v>11837.1</v>
      </c>
      <c r="P169">
        <v>1.4999999999999999E-2</v>
      </c>
      <c r="Q169" s="4">
        <v>8877.8249999999989</v>
      </c>
      <c r="R169" s="4">
        <v>297820.94999999995</v>
      </c>
      <c r="S169" s="4">
        <f>Table1[[#This Row],[Total_Loan_Repayment_Amount]]-Table1[[#This Row],[Loan_Recovered_Amount]]</f>
        <v>351108.88539935509</v>
      </c>
      <c r="T169" s="4">
        <v>175554.44269967754</v>
      </c>
      <c r="U169" s="4">
        <f>Table1[[#This Row],[Total_Loan_Repayment_Amount]]-Table1[[#This Row],[Loan_Amount_Disbursed]]</f>
        <v>57074.835399355041</v>
      </c>
      <c r="V169" s="4">
        <v>57074.835399355041</v>
      </c>
      <c r="W169" s="4">
        <f>Table1[[#This Row],[Total_Interest_Earned]]-Table1[[#This Row],[Loan_Loss_Provision]]-(Table1[[#This Row],[Funding_Cost]])</f>
        <v>36359.910399355045</v>
      </c>
      <c r="X169" s="6" t="s">
        <v>733</v>
      </c>
    </row>
    <row r="170" spans="1:24" x14ac:dyDescent="0.35">
      <c r="A170" t="s">
        <v>392</v>
      </c>
      <c r="B170" t="s">
        <v>828</v>
      </c>
      <c r="C170" s="4">
        <v>340442</v>
      </c>
      <c r="D170" t="s">
        <v>29</v>
      </c>
      <c r="E170">
        <v>24</v>
      </c>
      <c r="F170">
        <f>Table1[[#This Row],[Loan_Tenure (Months)]]/12</f>
        <v>2</v>
      </c>
      <c r="G170" s="6">
        <v>701</v>
      </c>
      <c r="H170" s="1">
        <v>45323</v>
      </c>
      <c r="I170" t="s">
        <v>17</v>
      </c>
      <c r="J170" s="7">
        <v>0.2</v>
      </c>
      <c r="K170" s="1">
        <v>46054</v>
      </c>
      <c r="L170" s="4">
        <v>17327.068843469591</v>
      </c>
      <c r="M170" s="4">
        <v>415849.65224327007</v>
      </c>
      <c r="N170">
        <v>0.02</v>
      </c>
      <c r="O170" s="4">
        <v>6808.84</v>
      </c>
      <c r="P170">
        <v>1.4999999999999999E-2</v>
      </c>
      <c r="Q170" s="4">
        <v>5106.63</v>
      </c>
      <c r="R170" s="4">
        <v>173132.75000000003</v>
      </c>
      <c r="S170" s="4">
        <f>Table1[[#This Row],[Total_Loan_Repayment_Amount]]-Table1[[#This Row],[Loan_Recovered_Amount]]</f>
        <v>242716.90224327004</v>
      </c>
      <c r="T170" s="4">
        <v>121358.45112163502</v>
      </c>
      <c r="U170" s="4">
        <f>Table1[[#This Row],[Total_Loan_Repayment_Amount]]-Table1[[#This Row],[Loan_Amount_Disbursed]]</f>
        <v>75407.652243270073</v>
      </c>
      <c r="V170" s="4">
        <v>75407.652243270073</v>
      </c>
      <c r="W170" s="4">
        <f>Table1[[#This Row],[Total_Interest_Earned]]-Table1[[#This Row],[Loan_Loss_Provision]]-(Table1[[#This Row],[Funding_Cost]])</f>
        <v>63492.182243270072</v>
      </c>
      <c r="X170" s="6" t="s">
        <v>733</v>
      </c>
    </row>
    <row r="171" spans="1:24" x14ac:dyDescent="0.35">
      <c r="A171" t="s">
        <v>393</v>
      </c>
      <c r="B171" t="s">
        <v>829</v>
      </c>
      <c r="C171" s="4">
        <v>463040</v>
      </c>
      <c r="D171" t="s">
        <v>28</v>
      </c>
      <c r="E171">
        <v>36</v>
      </c>
      <c r="F171">
        <f>Table1[[#This Row],[Loan_Tenure (Months)]]/12</f>
        <v>3</v>
      </c>
      <c r="G171" s="6">
        <v>682</v>
      </c>
      <c r="H171" s="1">
        <v>45586</v>
      </c>
      <c r="I171" t="s">
        <v>21</v>
      </c>
      <c r="J171" s="7">
        <v>7.0000000000000007E-2</v>
      </c>
      <c r="K171" s="1">
        <v>46681</v>
      </c>
      <c r="L171" s="4">
        <v>14297.33093254177</v>
      </c>
      <c r="M171" s="4">
        <v>514703.91357150383</v>
      </c>
      <c r="N171">
        <v>0.03</v>
      </c>
      <c r="O171" s="4">
        <v>13891.2</v>
      </c>
      <c r="P171">
        <v>0.03</v>
      </c>
      <c r="Q171" s="4">
        <v>13891.2</v>
      </c>
      <c r="R171" s="4">
        <v>0</v>
      </c>
      <c r="S171" s="4">
        <f>Table1[[#This Row],[Total_Loan_Repayment_Amount]]-Table1[[#This Row],[Loan_Recovered_Amount]]</f>
        <v>514703.91357150383</v>
      </c>
      <c r="T171" s="4">
        <v>171567.97119050127</v>
      </c>
      <c r="U171" s="4">
        <f>Table1[[#This Row],[Total_Loan_Repayment_Amount]]-Table1[[#This Row],[Loan_Amount_Disbursed]]</f>
        <v>51663.913571503828</v>
      </c>
      <c r="V171" s="4">
        <v>0</v>
      </c>
      <c r="W171" s="4">
        <f>Table1[[#This Row],[Total_Interest_Earned]]-Table1[[#This Row],[Loan_Loss_Provision]]-(Table1[[#This Row],[Funding_Cost]])</f>
        <v>-27782.400000000001</v>
      </c>
      <c r="X171" s="6" t="s">
        <v>735</v>
      </c>
    </row>
    <row r="172" spans="1:24" x14ac:dyDescent="0.35">
      <c r="A172" t="s">
        <v>394</v>
      </c>
      <c r="B172" t="s">
        <v>51</v>
      </c>
      <c r="C172" s="4">
        <v>963780</v>
      </c>
      <c r="D172" t="s">
        <v>28</v>
      </c>
      <c r="E172">
        <v>36</v>
      </c>
      <c r="F172">
        <f>Table1[[#This Row],[Loan_Tenure (Months)]]/12</f>
        <v>3</v>
      </c>
      <c r="G172" s="6">
        <v>846</v>
      </c>
      <c r="H172" s="1">
        <v>45318</v>
      </c>
      <c r="I172" t="s">
        <v>17</v>
      </c>
      <c r="J172" s="7">
        <v>0.03</v>
      </c>
      <c r="K172" s="1">
        <v>46414</v>
      </c>
      <c r="L172" s="4">
        <v>28027.88821783067</v>
      </c>
      <c r="M172" s="4">
        <v>1009003.9758419039</v>
      </c>
      <c r="N172">
        <v>0.03</v>
      </c>
      <c r="O172" s="4">
        <v>28913.4</v>
      </c>
      <c r="P172">
        <v>5.0000000000000001E-3</v>
      </c>
      <c r="Q172" s="4">
        <v>4818.9000000000005</v>
      </c>
      <c r="R172" s="4">
        <v>308974.64000000007</v>
      </c>
      <c r="S172" s="4">
        <f>Table1[[#This Row],[Total_Loan_Repayment_Amount]]-Table1[[#This Row],[Loan_Recovered_Amount]]</f>
        <v>700029.33584190393</v>
      </c>
      <c r="T172" s="4">
        <v>233343.11194730131</v>
      </c>
      <c r="U172" s="4">
        <f>Table1[[#This Row],[Total_Loan_Repayment_Amount]]-Table1[[#This Row],[Loan_Amount_Disbursed]]</f>
        <v>45223.975841903943</v>
      </c>
      <c r="V172" s="4">
        <v>45223.975841903943</v>
      </c>
      <c r="W172" s="4">
        <f>Table1[[#This Row],[Total_Interest_Earned]]-Table1[[#This Row],[Loan_Loss_Provision]]-(Table1[[#This Row],[Funding_Cost]])</f>
        <v>11491.67584190394</v>
      </c>
      <c r="X172" s="6" t="s">
        <v>734</v>
      </c>
    </row>
    <row r="173" spans="1:24" x14ac:dyDescent="0.35">
      <c r="A173" t="s">
        <v>395</v>
      </c>
      <c r="B173" t="s">
        <v>830</v>
      </c>
      <c r="C173" s="4">
        <v>567767</v>
      </c>
      <c r="D173" t="s">
        <v>28</v>
      </c>
      <c r="E173">
        <v>48</v>
      </c>
      <c r="F173">
        <f>Table1[[#This Row],[Loan_Tenure (Months)]]/12</f>
        <v>4</v>
      </c>
      <c r="G173" s="6">
        <v>682</v>
      </c>
      <c r="H173" s="1">
        <v>45480</v>
      </c>
      <c r="I173" t="s">
        <v>17</v>
      </c>
      <c r="J173" s="7">
        <v>7.0000000000000007E-2</v>
      </c>
      <c r="K173" s="1">
        <v>46941</v>
      </c>
      <c r="L173" s="4">
        <v>13595.887493261171</v>
      </c>
      <c r="M173" s="4">
        <v>652602.59967653628</v>
      </c>
      <c r="N173">
        <v>0.03</v>
      </c>
      <c r="O173" s="4">
        <v>17033.009999999998</v>
      </c>
      <c r="P173">
        <v>0.03</v>
      </c>
      <c r="Q173" s="4">
        <v>17033.009999999998</v>
      </c>
      <c r="R173" s="4">
        <v>67979.45</v>
      </c>
      <c r="S173" s="4">
        <f>Table1[[#This Row],[Total_Loan_Repayment_Amount]]-Table1[[#This Row],[Loan_Recovered_Amount]]</f>
        <v>584623.14967653633</v>
      </c>
      <c r="T173" s="4">
        <v>146155.78741913408</v>
      </c>
      <c r="U173" s="4">
        <f>Table1[[#This Row],[Total_Loan_Repayment_Amount]]-Table1[[#This Row],[Loan_Amount_Disbursed]]</f>
        <v>84835.59967653628</v>
      </c>
      <c r="V173" s="4">
        <v>67979.45</v>
      </c>
      <c r="W173" s="4">
        <f>Table1[[#This Row],[Total_Interest_Earned]]-Table1[[#This Row],[Loan_Loss_Provision]]-(Table1[[#This Row],[Funding_Cost]])</f>
        <v>33913.430000000008</v>
      </c>
      <c r="X173" s="6" t="s">
        <v>735</v>
      </c>
    </row>
    <row r="174" spans="1:24" x14ac:dyDescent="0.35">
      <c r="A174" t="s">
        <v>396</v>
      </c>
      <c r="B174" t="s">
        <v>831</v>
      </c>
      <c r="C174" s="4">
        <v>288879</v>
      </c>
      <c r="D174" t="s">
        <v>16</v>
      </c>
      <c r="E174">
        <v>60</v>
      </c>
      <c r="F174">
        <f>Table1[[#This Row],[Loan_Tenure (Months)]]/12</f>
        <v>5</v>
      </c>
      <c r="G174" s="6">
        <v>776</v>
      </c>
      <c r="H174" s="1">
        <v>45615</v>
      </c>
      <c r="I174" t="s">
        <v>17</v>
      </c>
      <c r="J174" s="7">
        <v>0.04</v>
      </c>
      <c r="K174" s="1">
        <v>47441</v>
      </c>
      <c r="L174" s="4">
        <v>5320.1464748031794</v>
      </c>
      <c r="M174" s="4">
        <v>319208.78848819068</v>
      </c>
      <c r="N174">
        <v>0.03</v>
      </c>
      <c r="O174" s="4">
        <v>8666.369999999999</v>
      </c>
      <c r="P174">
        <v>5.0000000000000001E-3</v>
      </c>
      <c r="Q174" s="4">
        <v>1444.395</v>
      </c>
      <c r="R174" s="4">
        <v>5320.15</v>
      </c>
      <c r="S174" s="4">
        <f>Table1[[#This Row],[Total_Loan_Repayment_Amount]]-Table1[[#This Row],[Loan_Recovered_Amount]]</f>
        <v>313888.63848819066</v>
      </c>
      <c r="T174" s="4">
        <v>62777.727697638133</v>
      </c>
      <c r="U174" s="4">
        <f>Table1[[#This Row],[Total_Loan_Repayment_Amount]]-Table1[[#This Row],[Loan_Amount_Disbursed]]</f>
        <v>30329.788488190679</v>
      </c>
      <c r="V174" s="4">
        <v>5320.15</v>
      </c>
      <c r="W174" s="4">
        <f>Table1[[#This Row],[Total_Interest_Earned]]-Table1[[#This Row],[Loan_Loss_Provision]]-(Table1[[#This Row],[Funding_Cost]])</f>
        <v>-4790.6149999999998</v>
      </c>
      <c r="X174" s="6" t="s">
        <v>734</v>
      </c>
    </row>
    <row r="175" spans="1:24" x14ac:dyDescent="0.35">
      <c r="A175" t="s">
        <v>397</v>
      </c>
      <c r="B175" t="s">
        <v>832</v>
      </c>
      <c r="C175" s="4">
        <v>228957</v>
      </c>
      <c r="D175" t="s">
        <v>29</v>
      </c>
      <c r="E175">
        <v>36</v>
      </c>
      <c r="F175">
        <f>Table1[[#This Row],[Loan_Tenure (Months)]]/12</f>
        <v>3</v>
      </c>
      <c r="G175" s="6">
        <v>814</v>
      </c>
      <c r="H175" s="1">
        <v>45464</v>
      </c>
      <c r="I175" t="s">
        <v>17</v>
      </c>
      <c r="J175" s="7">
        <v>0.15</v>
      </c>
      <c r="K175" s="1">
        <v>46559</v>
      </c>
      <c r="L175" s="4">
        <v>7936.8696183347975</v>
      </c>
      <c r="M175" s="4">
        <v>285727.30626005272</v>
      </c>
      <c r="N175">
        <v>0.03</v>
      </c>
      <c r="O175" s="4">
        <v>6868.71</v>
      </c>
      <c r="P175">
        <v>5.0000000000000001E-3</v>
      </c>
      <c r="Q175" s="4">
        <v>1144.7850000000001</v>
      </c>
      <c r="R175" s="4">
        <v>47621.22</v>
      </c>
      <c r="S175" s="4">
        <f>Table1[[#This Row],[Total_Loan_Repayment_Amount]]-Table1[[#This Row],[Loan_Recovered_Amount]]</f>
        <v>238106.08626005272</v>
      </c>
      <c r="T175" s="4">
        <v>79368.695420017568</v>
      </c>
      <c r="U175" s="4">
        <f>Table1[[#This Row],[Total_Loan_Repayment_Amount]]-Table1[[#This Row],[Loan_Amount_Disbursed]]</f>
        <v>56770.306260052719</v>
      </c>
      <c r="V175" s="4">
        <v>47621.22</v>
      </c>
      <c r="W175" s="4">
        <f>Table1[[#This Row],[Total_Interest_Earned]]-Table1[[#This Row],[Loan_Loss_Provision]]-(Table1[[#This Row],[Funding_Cost]])</f>
        <v>39607.724999999999</v>
      </c>
      <c r="X175" s="6" t="s">
        <v>734</v>
      </c>
    </row>
    <row r="176" spans="1:24" x14ac:dyDescent="0.35">
      <c r="A176" t="s">
        <v>398</v>
      </c>
      <c r="B176" t="s">
        <v>199</v>
      </c>
      <c r="C176" s="4">
        <v>221339</v>
      </c>
      <c r="D176" t="s">
        <v>28</v>
      </c>
      <c r="E176">
        <v>48</v>
      </c>
      <c r="F176">
        <f>Table1[[#This Row],[Loan_Tenure (Months)]]/12</f>
        <v>4</v>
      </c>
      <c r="G176" s="6">
        <v>729</v>
      </c>
      <c r="H176" s="1">
        <v>45390</v>
      </c>
      <c r="I176" t="s">
        <v>17</v>
      </c>
      <c r="J176" s="7">
        <v>0.05</v>
      </c>
      <c r="K176" s="1">
        <v>46851</v>
      </c>
      <c r="L176" s="4">
        <v>5097.2808096333456</v>
      </c>
      <c r="M176" s="4">
        <v>244669.4788624006</v>
      </c>
      <c r="N176">
        <v>0.03</v>
      </c>
      <c r="O176" s="4">
        <v>6640.17</v>
      </c>
      <c r="P176">
        <v>1.4999999999999999E-2</v>
      </c>
      <c r="Q176" s="4">
        <v>3320.085</v>
      </c>
      <c r="R176" s="4">
        <v>40778.239999999998</v>
      </c>
      <c r="S176" s="4">
        <f>Table1[[#This Row],[Total_Loan_Repayment_Amount]]-Table1[[#This Row],[Loan_Recovered_Amount]]</f>
        <v>203891.23886240061</v>
      </c>
      <c r="T176" s="4">
        <v>50972.809715600153</v>
      </c>
      <c r="U176" s="4">
        <f>Table1[[#This Row],[Total_Loan_Repayment_Amount]]-Table1[[#This Row],[Loan_Amount_Disbursed]]</f>
        <v>23330.478862400603</v>
      </c>
      <c r="V176" s="4">
        <v>23330.478862400603</v>
      </c>
      <c r="W176" s="4">
        <f>Table1[[#This Row],[Total_Interest_Earned]]-Table1[[#This Row],[Loan_Loss_Provision]]-(Table1[[#This Row],[Funding_Cost]])</f>
        <v>13370.223862400604</v>
      </c>
      <c r="X176" s="6" t="s">
        <v>733</v>
      </c>
    </row>
    <row r="177" spans="1:24" x14ac:dyDescent="0.35">
      <c r="A177" t="s">
        <v>399</v>
      </c>
      <c r="B177" t="s">
        <v>833</v>
      </c>
      <c r="C177" s="4">
        <v>413776</v>
      </c>
      <c r="D177" t="s">
        <v>24</v>
      </c>
      <c r="E177">
        <v>60</v>
      </c>
      <c r="F177">
        <f>Table1[[#This Row],[Loan_Tenure (Months)]]/12</f>
        <v>5</v>
      </c>
      <c r="G177" s="6">
        <v>834</v>
      </c>
      <c r="H177" s="1">
        <v>45404</v>
      </c>
      <c r="I177" t="s">
        <v>17</v>
      </c>
      <c r="J177" s="7">
        <v>0.06</v>
      </c>
      <c r="K177" s="1">
        <v>47230</v>
      </c>
      <c r="L177" s="4">
        <v>7999.4492856407123</v>
      </c>
      <c r="M177" s="4">
        <v>479966.95713844273</v>
      </c>
      <c r="N177">
        <v>0.03</v>
      </c>
      <c r="O177" s="4">
        <v>12413.28</v>
      </c>
      <c r="P177">
        <v>5.0000000000000001E-3</v>
      </c>
      <c r="Q177" s="4">
        <v>2068.88</v>
      </c>
      <c r="R177" s="4">
        <v>64192.87999999999</v>
      </c>
      <c r="S177" s="4">
        <f>Table1[[#This Row],[Total_Loan_Repayment_Amount]]-Table1[[#This Row],[Loan_Recovered_Amount]]</f>
        <v>415774.07713844272</v>
      </c>
      <c r="T177" s="4">
        <v>83154.815427688547</v>
      </c>
      <c r="U177" s="4">
        <f>Table1[[#This Row],[Total_Loan_Repayment_Amount]]-Table1[[#This Row],[Loan_Amount_Disbursed]]</f>
        <v>66190.957138442725</v>
      </c>
      <c r="V177" s="4">
        <v>64192.87999999999</v>
      </c>
      <c r="W177" s="4">
        <f>Table1[[#This Row],[Total_Interest_Earned]]-Table1[[#This Row],[Loan_Loss_Provision]]-(Table1[[#This Row],[Funding_Cost]])</f>
        <v>49710.719999999994</v>
      </c>
      <c r="X177" s="6" t="s">
        <v>734</v>
      </c>
    </row>
    <row r="178" spans="1:24" x14ac:dyDescent="0.35">
      <c r="A178" t="s">
        <v>400</v>
      </c>
      <c r="B178" t="s">
        <v>834</v>
      </c>
      <c r="C178" s="4">
        <v>784393</v>
      </c>
      <c r="D178" t="s">
        <v>24</v>
      </c>
      <c r="E178">
        <v>24</v>
      </c>
      <c r="F178">
        <f>Table1[[#This Row],[Loan_Tenure (Months)]]/12</f>
        <v>2</v>
      </c>
      <c r="G178" s="6">
        <v>682</v>
      </c>
      <c r="H178" s="1">
        <v>45415</v>
      </c>
      <c r="I178" t="s">
        <v>17</v>
      </c>
      <c r="J178" s="7">
        <v>0.12</v>
      </c>
      <c r="K178" s="1">
        <v>46145</v>
      </c>
      <c r="L178" s="4">
        <v>36924.102097623247</v>
      </c>
      <c r="M178" s="4">
        <v>886178.45034295786</v>
      </c>
      <c r="N178">
        <v>0.02</v>
      </c>
      <c r="O178" s="4">
        <v>15687.86</v>
      </c>
      <c r="P178">
        <v>0.03</v>
      </c>
      <c r="Q178" s="4">
        <v>23531.79</v>
      </c>
      <c r="R178" s="4">
        <v>258468.7</v>
      </c>
      <c r="S178" s="4">
        <f>Table1[[#This Row],[Total_Loan_Repayment_Amount]]-Table1[[#This Row],[Loan_Recovered_Amount]]</f>
        <v>627709.75034295791</v>
      </c>
      <c r="T178" s="4">
        <v>313854.87517147895</v>
      </c>
      <c r="U178" s="4">
        <f>Table1[[#This Row],[Total_Loan_Repayment_Amount]]-Table1[[#This Row],[Loan_Amount_Disbursed]]</f>
        <v>101785.45034295786</v>
      </c>
      <c r="V178" s="4">
        <v>101785.45034295786</v>
      </c>
      <c r="W178" s="4">
        <f>Table1[[#This Row],[Total_Interest_Earned]]-Table1[[#This Row],[Loan_Loss_Provision]]-(Table1[[#This Row],[Funding_Cost]])</f>
        <v>62565.800342957853</v>
      </c>
      <c r="X178" s="6" t="s">
        <v>735</v>
      </c>
    </row>
    <row r="179" spans="1:24" x14ac:dyDescent="0.35">
      <c r="A179" t="s">
        <v>401</v>
      </c>
      <c r="B179" t="s">
        <v>835</v>
      </c>
      <c r="C179" s="4">
        <v>568951</v>
      </c>
      <c r="D179" t="s">
        <v>24</v>
      </c>
      <c r="E179">
        <v>48</v>
      </c>
      <c r="F179">
        <f>Table1[[#This Row],[Loan_Tenure (Months)]]/12</f>
        <v>4</v>
      </c>
      <c r="G179" s="6">
        <v>749</v>
      </c>
      <c r="H179" s="1">
        <v>45478</v>
      </c>
      <c r="I179" t="s">
        <v>17</v>
      </c>
      <c r="J179" s="7">
        <v>0.09</v>
      </c>
      <c r="K179" s="1">
        <v>46939</v>
      </c>
      <c r="L179" s="4">
        <v>14158.369743692139</v>
      </c>
      <c r="M179" s="4">
        <v>679601.74769722275</v>
      </c>
      <c r="N179">
        <v>0.03</v>
      </c>
      <c r="O179" s="4">
        <v>17068.53</v>
      </c>
      <c r="P179">
        <v>1.4999999999999999E-2</v>
      </c>
      <c r="Q179" s="4">
        <v>8534.2649999999994</v>
      </c>
      <c r="R179" s="4">
        <v>70553</v>
      </c>
      <c r="S179" s="4">
        <f>Table1[[#This Row],[Total_Loan_Repayment_Amount]]-Table1[[#This Row],[Loan_Recovered_Amount]]</f>
        <v>609048.74769722275</v>
      </c>
      <c r="T179" s="4">
        <v>152262.18692430569</v>
      </c>
      <c r="U179" s="4">
        <f>Table1[[#This Row],[Total_Loan_Repayment_Amount]]-Table1[[#This Row],[Loan_Amount_Disbursed]]</f>
        <v>110650.74769722275</v>
      </c>
      <c r="V179" s="4">
        <v>70553</v>
      </c>
      <c r="W179" s="4">
        <f>Table1[[#This Row],[Total_Interest_Earned]]-Table1[[#This Row],[Loan_Loss_Provision]]-(Table1[[#This Row],[Funding_Cost]])</f>
        <v>44950.205000000002</v>
      </c>
      <c r="X179" s="6" t="s">
        <v>733</v>
      </c>
    </row>
    <row r="180" spans="1:24" x14ac:dyDescent="0.35">
      <c r="A180" t="s">
        <v>402</v>
      </c>
      <c r="B180" t="s">
        <v>836</v>
      </c>
      <c r="C180" s="4">
        <v>785936</v>
      </c>
      <c r="D180" t="s">
        <v>16</v>
      </c>
      <c r="E180">
        <v>36</v>
      </c>
      <c r="F180">
        <f>Table1[[#This Row],[Loan_Tenure (Months)]]/12</f>
        <v>3</v>
      </c>
      <c r="G180" s="6">
        <v>732</v>
      </c>
      <c r="H180" s="1">
        <v>45548</v>
      </c>
      <c r="I180" t="s">
        <v>17</v>
      </c>
      <c r="J180" s="7">
        <v>7.0000000000000007E-2</v>
      </c>
      <c r="K180" s="1">
        <v>46643</v>
      </c>
      <c r="L180" s="4">
        <v>24267.422001982879</v>
      </c>
      <c r="M180" s="4">
        <v>873627.19207138347</v>
      </c>
      <c r="N180">
        <v>0.03</v>
      </c>
      <c r="O180" s="4">
        <v>23578.080000000002</v>
      </c>
      <c r="P180">
        <v>1.4999999999999999E-2</v>
      </c>
      <c r="Q180" s="4">
        <v>11789.04</v>
      </c>
      <c r="R180" s="4">
        <v>72932.08</v>
      </c>
      <c r="S180" s="4">
        <f>Table1[[#This Row],[Total_Loan_Repayment_Amount]]-Table1[[#This Row],[Loan_Recovered_Amount]]</f>
        <v>800695.11207138351</v>
      </c>
      <c r="T180" s="4">
        <v>266898.37069046119</v>
      </c>
      <c r="U180" s="4">
        <f>Table1[[#This Row],[Total_Loan_Repayment_Amount]]-Table1[[#This Row],[Loan_Amount_Disbursed]]</f>
        <v>87691.19207138347</v>
      </c>
      <c r="V180" s="4">
        <v>72932.08</v>
      </c>
      <c r="W180" s="4">
        <f>Table1[[#This Row],[Total_Interest_Earned]]-Table1[[#This Row],[Loan_Loss_Provision]]-(Table1[[#This Row],[Funding_Cost]])</f>
        <v>37564.959999999999</v>
      </c>
      <c r="X180" s="6" t="s">
        <v>733</v>
      </c>
    </row>
    <row r="181" spans="1:24" x14ac:dyDescent="0.35">
      <c r="A181" t="s">
        <v>403</v>
      </c>
      <c r="B181" t="s">
        <v>837</v>
      </c>
      <c r="C181" s="4">
        <v>687671</v>
      </c>
      <c r="D181" t="s">
        <v>20</v>
      </c>
      <c r="E181">
        <v>24</v>
      </c>
      <c r="F181">
        <f>Table1[[#This Row],[Loan_Tenure (Months)]]/12</f>
        <v>2</v>
      </c>
      <c r="G181" s="6">
        <v>651</v>
      </c>
      <c r="H181" s="1">
        <v>45606</v>
      </c>
      <c r="I181" t="s">
        <v>26</v>
      </c>
      <c r="J181" s="7">
        <v>0.12</v>
      </c>
      <c r="K181" s="1">
        <v>46336</v>
      </c>
      <c r="L181" s="4">
        <v>32371.06171724464</v>
      </c>
      <c r="M181" s="4">
        <v>776905.48121387127</v>
      </c>
      <c r="N181">
        <v>0.02</v>
      </c>
      <c r="O181" s="4">
        <v>13753.42</v>
      </c>
      <c r="P181">
        <v>0.03</v>
      </c>
      <c r="Q181" s="4">
        <v>20630.13</v>
      </c>
      <c r="R181" s="4">
        <v>776905.48121387127</v>
      </c>
      <c r="S181" s="4">
        <f>Table1[[#This Row],[Total_Loan_Repayment_Amount]]-Table1[[#This Row],[Loan_Recovered_Amount]]</f>
        <v>0</v>
      </c>
      <c r="T181" s="4">
        <v>0</v>
      </c>
      <c r="U181" s="4">
        <f>Table1[[#This Row],[Total_Loan_Repayment_Amount]]-Table1[[#This Row],[Loan_Amount_Disbursed]]</f>
        <v>89234.481213871273</v>
      </c>
      <c r="V181" s="4">
        <v>89234.481213871273</v>
      </c>
      <c r="W181" s="4">
        <f>Table1[[#This Row],[Total_Interest_Earned]]-Table1[[#This Row],[Loan_Loss_Provision]]-(Table1[[#This Row],[Funding_Cost]])</f>
        <v>54850.93121387127</v>
      </c>
      <c r="X181" s="6" t="s">
        <v>735</v>
      </c>
    </row>
    <row r="182" spans="1:24" x14ac:dyDescent="0.35">
      <c r="A182" t="s">
        <v>404</v>
      </c>
      <c r="B182" t="s">
        <v>838</v>
      </c>
      <c r="C182" s="4">
        <v>47026</v>
      </c>
      <c r="D182" t="s">
        <v>20</v>
      </c>
      <c r="E182">
        <v>12</v>
      </c>
      <c r="F182">
        <f>Table1[[#This Row],[Loan_Tenure (Months)]]/12</f>
        <v>1</v>
      </c>
      <c r="G182" s="6">
        <v>824</v>
      </c>
      <c r="H182" s="1">
        <v>45302</v>
      </c>
      <c r="I182" t="s">
        <v>17</v>
      </c>
      <c r="J182" s="7">
        <v>0.05</v>
      </c>
      <c r="K182" s="1">
        <v>45668</v>
      </c>
      <c r="L182" s="4">
        <v>4025.77743858447</v>
      </c>
      <c r="M182" s="4">
        <v>48309.329263013642</v>
      </c>
      <c r="N182">
        <v>0.02</v>
      </c>
      <c r="O182" s="4">
        <v>940.52</v>
      </c>
      <c r="P182">
        <v>5.0000000000000001E-3</v>
      </c>
      <c r="Q182" s="4">
        <v>235.13</v>
      </c>
      <c r="R182" s="4">
        <v>44359.89</v>
      </c>
      <c r="S182" s="4">
        <f>Table1[[#This Row],[Total_Loan_Repayment_Amount]]-Table1[[#This Row],[Loan_Recovered_Amount]]</f>
        <v>3949.4392630136426</v>
      </c>
      <c r="T182" s="4">
        <v>3949.4392630136426</v>
      </c>
      <c r="U182" s="4">
        <f>Table1[[#This Row],[Total_Loan_Repayment_Amount]]-Table1[[#This Row],[Loan_Amount_Disbursed]]</f>
        <v>1283.329263013642</v>
      </c>
      <c r="V182" s="4">
        <v>1283.329263013642</v>
      </c>
      <c r="W182" s="4">
        <f>Table1[[#This Row],[Total_Interest_Earned]]-Table1[[#This Row],[Loan_Loss_Provision]]-(Table1[[#This Row],[Funding_Cost]])</f>
        <v>107.67926301364196</v>
      </c>
      <c r="X182" s="6" t="s">
        <v>734</v>
      </c>
    </row>
    <row r="183" spans="1:24" x14ac:dyDescent="0.35">
      <c r="A183" t="s">
        <v>405</v>
      </c>
      <c r="B183" t="s">
        <v>839</v>
      </c>
      <c r="C183" s="4">
        <v>676258</v>
      </c>
      <c r="D183" t="s">
        <v>16</v>
      </c>
      <c r="E183">
        <v>60</v>
      </c>
      <c r="F183">
        <f>Table1[[#This Row],[Loan_Tenure (Months)]]/12</f>
        <v>5</v>
      </c>
      <c r="G183" s="6">
        <v>731</v>
      </c>
      <c r="H183" s="1">
        <v>45302</v>
      </c>
      <c r="I183" t="s">
        <v>17</v>
      </c>
      <c r="J183" s="7">
        <v>7.0000000000000007E-2</v>
      </c>
      <c r="K183" s="1">
        <v>47129</v>
      </c>
      <c r="L183" s="4">
        <v>13390.718922499649</v>
      </c>
      <c r="M183" s="4">
        <v>803443.13534997893</v>
      </c>
      <c r="N183">
        <v>0.03</v>
      </c>
      <c r="O183" s="4">
        <v>20287.740000000002</v>
      </c>
      <c r="P183">
        <v>1.4999999999999999E-2</v>
      </c>
      <c r="Q183" s="4">
        <v>10143.870000000001</v>
      </c>
      <c r="R183" s="4">
        <v>146732.09</v>
      </c>
      <c r="S183" s="4">
        <f>Table1[[#This Row],[Total_Loan_Repayment_Amount]]-Table1[[#This Row],[Loan_Recovered_Amount]]</f>
        <v>656711.04534997896</v>
      </c>
      <c r="T183" s="4">
        <v>131342.20906999579</v>
      </c>
      <c r="U183" s="4">
        <f>Table1[[#This Row],[Total_Loan_Repayment_Amount]]-Table1[[#This Row],[Loan_Amount_Disbursed]]</f>
        <v>127185.13534997893</v>
      </c>
      <c r="V183" s="4">
        <v>127185.13534997893</v>
      </c>
      <c r="W183" s="4">
        <f>Table1[[#This Row],[Total_Interest_Earned]]-Table1[[#This Row],[Loan_Loss_Provision]]-(Table1[[#This Row],[Funding_Cost]])</f>
        <v>96753.525349978925</v>
      </c>
      <c r="X183" s="6" t="s">
        <v>733</v>
      </c>
    </row>
    <row r="184" spans="1:24" x14ac:dyDescent="0.35">
      <c r="A184" t="s">
        <v>406</v>
      </c>
      <c r="B184" t="s">
        <v>840</v>
      </c>
      <c r="C184" s="4">
        <v>379935</v>
      </c>
      <c r="D184" t="s">
        <v>24</v>
      </c>
      <c r="E184">
        <v>60</v>
      </c>
      <c r="F184">
        <f>Table1[[#This Row],[Loan_Tenure (Months)]]/12</f>
        <v>5</v>
      </c>
      <c r="G184" s="6">
        <v>757</v>
      </c>
      <c r="H184" s="1">
        <v>45536</v>
      </c>
      <c r="I184" t="s">
        <v>17</v>
      </c>
      <c r="J184" s="7">
        <v>0.06</v>
      </c>
      <c r="K184" s="1">
        <v>47362</v>
      </c>
      <c r="L184" s="4">
        <v>7345.2079490833303</v>
      </c>
      <c r="M184" s="4">
        <v>440712.47694499983</v>
      </c>
      <c r="N184">
        <v>0.03</v>
      </c>
      <c r="O184" s="4">
        <v>11398.05</v>
      </c>
      <c r="P184">
        <v>5.0000000000000001E-3</v>
      </c>
      <c r="Q184" s="4">
        <v>1899.675</v>
      </c>
      <c r="R184" s="4">
        <v>22078.02</v>
      </c>
      <c r="S184" s="4">
        <f>Table1[[#This Row],[Total_Loan_Repayment_Amount]]-Table1[[#This Row],[Loan_Recovered_Amount]]</f>
        <v>418634.45694499981</v>
      </c>
      <c r="T184" s="4">
        <v>83726.891388999968</v>
      </c>
      <c r="U184" s="4">
        <f>Table1[[#This Row],[Total_Loan_Repayment_Amount]]-Table1[[#This Row],[Loan_Amount_Disbursed]]</f>
        <v>60777.476944999828</v>
      </c>
      <c r="V184" s="4">
        <v>22078.02</v>
      </c>
      <c r="W184" s="4">
        <f>Table1[[#This Row],[Total_Interest_Earned]]-Table1[[#This Row],[Loan_Loss_Provision]]-(Table1[[#This Row],[Funding_Cost]])</f>
        <v>8780.2950000000019</v>
      </c>
      <c r="X184" s="6" t="s">
        <v>734</v>
      </c>
    </row>
    <row r="185" spans="1:24" x14ac:dyDescent="0.35">
      <c r="A185" t="s">
        <v>407</v>
      </c>
      <c r="B185" t="s">
        <v>841</v>
      </c>
      <c r="C185" s="4">
        <v>577461</v>
      </c>
      <c r="D185" t="s">
        <v>18</v>
      </c>
      <c r="E185">
        <v>60</v>
      </c>
      <c r="F185">
        <f>Table1[[#This Row],[Loan_Tenure (Months)]]/12</f>
        <v>5</v>
      </c>
      <c r="G185" s="6">
        <v>728</v>
      </c>
      <c r="H185" s="1">
        <v>45334</v>
      </c>
      <c r="I185" t="s">
        <v>17</v>
      </c>
      <c r="J185" s="7">
        <v>0.06</v>
      </c>
      <c r="K185" s="1">
        <v>47161</v>
      </c>
      <c r="L185" s="4">
        <v>11163.938903985179</v>
      </c>
      <c r="M185" s="4">
        <v>669836.33423911082</v>
      </c>
      <c r="N185">
        <v>0.03</v>
      </c>
      <c r="O185" s="4">
        <v>17323.830000000002</v>
      </c>
      <c r="P185">
        <v>1.4999999999999999E-2</v>
      </c>
      <c r="Q185" s="4">
        <v>8661.9149999999991</v>
      </c>
      <c r="R185" s="4">
        <v>111575.31000000001</v>
      </c>
      <c r="S185" s="4">
        <f>Table1[[#This Row],[Total_Loan_Repayment_Amount]]-Table1[[#This Row],[Loan_Recovered_Amount]]</f>
        <v>558261.02423911076</v>
      </c>
      <c r="T185" s="4">
        <v>111652.20484782215</v>
      </c>
      <c r="U185" s="4">
        <f>Table1[[#This Row],[Total_Loan_Repayment_Amount]]-Table1[[#This Row],[Loan_Amount_Disbursed]]</f>
        <v>92375.334239110816</v>
      </c>
      <c r="V185" s="4">
        <v>92375.334239110816</v>
      </c>
      <c r="W185" s="4">
        <f>Table1[[#This Row],[Total_Interest_Earned]]-Table1[[#This Row],[Loan_Loss_Provision]]-(Table1[[#This Row],[Funding_Cost]])</f>
        <v>66389.589239110821</v>
      </c>
      <c r="X185" s="6" t="s">
        <v>733</v>
      </c>
    </row>
    <row r="186" spans="1:24" x14ac:dyDescent="0.35">
      <c r="A186" t="s">
        <v>408</v>
      </c>
      <c r="B186" t="s">
        <v>842</v>
      </c>
      <c r="C186" s="4">
        <v>416129</v>
      </c>
      <c r="D186" t="s">
        <v>24</v>
      </c>
      <c r="E186">
        <v>48</v>
      </c>
      <c r="F186">
        <f>Table1[[#This Row],[Loan_Tenure (Months)]]/12</f>
        <v>4</v>
      </c>
      <c r="G186" s="6">
        <v>688</v>
      </c>
      <c r="H186" s="1">
        <v>45348</v>
      </c>
      <c r="I186" t="s">
        <v>17</v>
      </c>
      <c r="J186" s="7">
        <v>0.12</v>
      </c>
      <c r="K186" s="1">
        <v>46809</v>
      </c>
      <c r="L186" s="4">
        <v>10958.272604452661</v>
      </c>
      <c r="M186" s="4">
        <v>525997.08501372789</v>
      </c>
      <c r="N186">
        <v>0.03</v>
      </c>
      <c r="O186" s="4">
        <v>12483.87</v>
      </c>
      <c r="P186">
        <v>0.03</v>
      </c>
      <c r="Q186" s="4">
        <v>12483.87</v>
      </c>
      <c r="R186" s="4">
        <v>109582.70000000003</v>
      </c>
      <c r="S186" s="4">
        <f>Table1[[#This Row],[Total_Loan_Repayment_Amount]]-Table1[[#This Row],[Loan_Recovered_Amount]]</f>
        <v>416414.38501372788</v>
      </c>
      <c r="T186" s="4">
        <v>104103.59625343197</v>
      </c>
      <c r="U186" s="4">
        <f>Table1[[#This Row],[Total_Loan_Repayment_Amount]]-Table1[[#This Row],[Loan_Amount_Disbursed]]</f>
        <v>109868.08501372789</v>
      </c>
      <c r="V186" s="4">
        <v>109582.70000000003</v>
      </c>
      <c r="W186" s="4">
        <f>Table1[[#This Row],[Total_Interest_Earned]]-Table1[[#This Row],[Loan_Loss_Provision]]-(Table1[[#This Row],[Funding_Cost]])</f>
        <v>84614.960000000036</v>
      </c>
      <c r="X186" s="6" t="s">
        <v>735</v>
      </c>
    </row>
    <row r="187" spans="1:24" x14ac:dyDescent="0.35">
      <c r="A187" t="s">
        <v>409</v>
      </c>
      <c r="B187" t="s">
        <v>843</v>
      </c>
      <c r="C187" s="4">
        <v>885987</v>
      </c>
      <c r="D187" t="s">
        <v>20</v>
      </c>
      <c r="E187">
        <v>60</v>
      </c>
      <c r="F187">
        <f>Table1[[#This Row],[Loan_Tenure (Months)]]/12</f>
        <v>5</v>
      </c>
      <c r="G187" s="6">
        <v>675</v>
      </c>
      <c r="H187" s="1">
        <v>45601</v>
      </c>
      <c r="I187" t="s">
        <v>17</v>
      </c>
      <c r="J187" s="7">
        <v>0.12</v>
      </c>
      <c r="K187" s="1">
        <v>47427</v>
      </c>
      <c r="L187" s="4">
        <v>19708.29147100306</v>
      </c>
      <c r="M187" s="4">
        <v>1182497.488260183</v>
      </c>
      <c r="N187">
        <v>0.03</v>
      </c>
      <c r="O187" s="4">
        <v>26579.61</v>
      </c>
      <c r="P187">
        <v>0.03</v>
      </c>
      <c r="Q187" s="4">
        <v>26579.61</v>
      </c>
      <c r="R187" s="4">
        <v>20292.509999999998</v>
      </c>
      <c r="S187" s="4">
        <f>Table1[[#This Row],[Total_Loan_Repayment_Amount]]-Table1[[#This Row],[Loan_Recovered_Amount]]</f>
        <v>1162204.978260183</v>
      </c>
      <c r="T187" s="4">
        <v>232440.9956520366</v>
      </c>
      <c r="U187" s="4">
        <f>Table1[[#This Row],[Total_Loan_Repayment_Amount]]-Table1[[#This Row],[Loan_Amount_Disbursed]]</f>
        <v>296510.48826018302</v>
      </c>
      <c r="V187" s="4">
        <v>20292.509999999998</v>
      </c>
      <c r="W187" s="4">
        <f>Table1[[#This Row],[Total_Interest_Earned]]-Table1[[#This Row],[Loan_Loss_Provision]]-(Table1[[#This Row],[Funding_Cost]])</f>
        <v>-32866.710000000006</v>
      </c>
      <c r="X187" s="6" t="s">
        <v>735</v>
      </c>
    </row>
    <row r="188" spans="1:24" x14ac:dyDescent="0.35">
      <c r="A188" t="s">
        <v>410</v>
      </c>
      <c r="B188" t="s">
        <v>117</v>
      </c>
      <c r="C188" s="4">
        <v>681269</v>
      </c>
      <c r="D188" t="s">
        <v>28</v>
      </c>
      <c r="E188">
        <v>36</v>
      </c>
      <c r="F188">
        <f>Table1[[#This Row],[Loan_Tenure (Months)]]/12</f>
        <v>3</v>
      </c>
      <c r="G188" s="6">
        <v>680</v>
      </c>
      <c r="H188" s="1">
        <v>45632</v>
      </c>
      <c r="I188" t="s">
        <v>17</v>
      </c>
      <c r="J188" s="7">
        <v>7.0000000000000007E-2</v>
      </c>
      <c r="K188" s="1">
        <v>46727</v>
      </c>
      <c r="L188" s="4">
        <v>21035.608904375</v>
      </c>
      <c r="M188" s="4">
        <v>757281.92055749998</v>
      </c>
      <c r="N188">
        <v>0.03</v>
      </c>
      <c r="O188" s="4">
        <v>20438.07</v>
      </c>
      <c r="P188">
        <v>0.03</v>
      </c>
      <c r="Q188" s="4">
        <v>20438.07</v>
      </c>
      <c r="R188" s="4">
        <v>20292.509999999998</v>
      </c>
      <c r="S188" s="4">
        <f>Table1[[#This Row],[Total_Loan_Repayment_Amount]]-Table1[[#This Row],[Loan_Recovered_Amount]]</f>
        <v>736989.41055749997</v>
      </c>
      <c r="T188" s="4">
        <v>245663.1368525</v>
      </c>
      <c r="U188" s="4">
        <f>Table1[[#This Row],[Total_Loan_Repayment_Amount]]-Table1[[#This Row],[Loan_Amount_Disbursed]]</f>
        <v>76012.92055749998</v>
      </c>
      <c r="V188" s="4">
        <v>20292.509999999998</v>
      </c>
      <c r="W188" s="4">
        <f>Table1[[#This Row],[Total_Interest_Earned]]-Table1[[#This Row],[Loan_Loss_Provision]]-(Table1[[#This Row],[Funding_Cost]])</f>
        <v>-20583.63</v>
      </c>
      <c r="X188" s="6" t="s">
        <v>735</v>
      </c>
    </row>
    <row r="189" spans="1:24" x14ac:dyDescent="0.35">
      <c r="A189" t="s">
        <v>411</v>
      </c>
      <c r="B189" t="s">
        <v>121</v>
      </c>
      <c r="C189" s="4">
        <v>588798</v>
      </c>
      <c r="D189" t="s">
        <v>29</v>
      </c>
      <c r="E189">
        <v>48</v>
      </c>
      <c r="F189">
        <f>Table1[[#This Row],[Loan_Tenure (Months)]]/12</f>
        <v>4</v>
      </c>
      <c r="G189" s="6">
        <v>816</v>
      </c>
      <c r="H189" s="1">
        <v>45459</v>
      </c>
      <c r="I189" t="s">
        <v>17</v>
      </c>
      <c r="J189" s="7">
        <v>0.15</v>
      </c>
      <c r="K189" s="1">
        <v>46920</v>
      </c>
      <c r="L189" s="4">
        <v>16386.68891780472</v>
      </c>
      <c r="M189" s="4">
        <v>786561.06805462658</v>
      </c>
      <c r="N189">
        <v>0.03</v>
      </c>
      <c r="O189" s="4">
        <v>17663.939999999999</v>
      </c>
      <c r="P189">
        <v>5.0000000000000001E-3</v>
      </c>
      <c r="Q189" s="4">
        <v>2943.99</v>
      </c>
      <c r="R189" s="4">
        <v>98710.31</v>
      </c>
      <c r="S189" s="4">
        <f>Table1[[#This Row],[Total_Loan_Repayment_Amount]]-Table1[[#This Row],[Loan_Recovered_Amount]]</f>
        <v>687850.75805462664</v>
      </c>
      <c r="T189" s="4">
        <v>171962.68951365666</v>
      </c>
      <c r="U189" s="4">
        <f>Table1[[#This Row],[Total_Loan_Repayment_Amount]]-Table1[[#This Row],[Loan_Amount_Disbursed]]</f>
        <v>197763.06805462658</v>
      </c>
      <c r="V189" s="4">
        <v>98710.31</v>
      </c>
      <c r="W189" s="4">
        <f>Table1[[#This Row],[Total_Interest_Earned]]-Table1[[#This Row],[Loan_Loss_Provision]]-(Table1[[#This Row],[Funding_Cost]])</f>
        <v>78102.37999999999</v>
      </c>
      <c r="X189" s="6" t="s">
        <v>734</v>
      </c>
    </row>
    <row r="190" spans="1:24" x14ac:dyDescent="0.35">
      <c r="A190" t="s">
        <v>412</v>
      </c>
      <c r="B190" t="s">
        <v>89</v>
      </c>
      <c r="C190" s="4">
        <v>250710</v>
      </c>
      <c r="D190" t="s">
        <v>20</v>
      </c>
      <c r="E190">
        <v>60</v>
      </c>
      <c r="F190">
        <f>Table1[[#This Row],[Loan_Tenure (Months)]]/12</f>
        <v>5</v>
      </c>
      <c r="G190" s="6">
        <v>827</v>
      </c>
      <c r="H190" s="1">
        <v>45388</v>
      </c>
      <c r="I190" t="s">
        <v>17</v>
      </c>
      <c r="J190" s="7">
        <v>0.05</v>
      </c>
      <c r="K190" s="1">
        <v>47214</v>
      </c>
      <c r="L190" s="4">
        <v>4731.2069868899944</v>
      </c>
      <c r="M190" s="4">
        <v>283872.41921339958</v>
      </c>
      <c r="N190">
        <v>0.03</v>
      </c>
      <c r="O190" s="4">
        <v>7521.2999999999993</v>
      </c>
      <c r="P190">
        <v>5.0000000000000001E-3</v>
      </c>
      <c r="Q190" s="4">
        <v>1253.55</v>
      </c>
      <c r="R190" s="4">
        <v>37878.759999999995</v>
      </c>
      <c r="S190" s="4">
        <f>Table1[[#This Row],[Total_Loan_Repayment_Amount]]-Table1[[#This Row],[Loan_Recovered_Amount]]</f>
        <v>245993.65921339957</v>
      </c>
      <c r="T190" s="4">
        <v>49198.731842679917</v>
      </c>
      <c r="U190" s="4">
        <f>Table1[[#This Row],[Total_Loan_Repayment_Amount]]-Table1[[#This Row],[Loan_Amount_Disbursed]]</f>
        <v>33162.419213399582</v>
      </c>
      <c r="V190" s="4">
        <v>33162.419213399582</v>
      </c>
      <c r="W190" s="4">
        <f>Table1[[#This Row],[Total_Interest_Earned]]-Table1[[#This Row],[Loan_Loss_Provision]]-(Table1[[#This Row],[Funding_Cost]])</f>
        <v>24387.569213399584</v>
      </c>
      <c r="X190" s="6" t="s">
        <v>734</v>
      </c>
    </row>
    <row r="191" spans="1:24" x14ac:dyDescent="0.35">
      <c r="A191" t="s">
        <v>413</v>
      </c>
      <c r="B191" t="s">
        <v>844</v>
      </c>
      <c r="C191" s="4">
        <v>879019</v>
      </c>
      <c r="D191" t="s">
        <v>16</v>
      </c>
      <c r="E191">
        <v>48</v>
      </c>
      <c r="F191">
        <f>Table1[[#This Row],[Loan_Tenure (Months)]]/12</f>
        <v>4</v>
      </c>
      <c r="G191" s="6">
        <v>830</v>
      </c>
      <c r="H191" s="1">
        <v>45530</v>
      </c>
      <c r="I191" t="s">
        <v>17</v>
      </c>
      <c r="J191" s="7">
        <v>0.04</v>
      </c>
      <c r="K191" s="1">
        <v>46991</v>
      </c>
      <c r="L191" s="4">
        <v>19847.418032083271</v>
      </c>
      <c r="M191" s="4">
        <v>952676.06553999707</v>
      </c>
      <c r="N191">
        <v>0.03</v>
      </c>
      <c r="O191" s="4">
        <v>26370.57</v>
      </c>
      <c r="P191">
        <v>5.0000000000000001E-3</v>
      </c>
      <c r="Q191" s="4">
        <v>4395.0950000000003</v>
      </c>
      <c r="R191" s="4">
        <v>79389.679999999993</v>
      </c>
      <c r="S191" s="4">
        <f>Table1[[#This Row],[Total_Loan_Repayment_Amount]]-Table1[[#This Row],[Loan_Recovered_Amount]]</f>
        <v>873286.38553999714</v>
      </c>
      <c r="T191" s="4">
        <v>218321.59638499928</v>
      </c>
      <c r="U191" s="4">
        <f>Table1[[#This Row],[Total_Loan_Repayment_Amount]]-Table1[[#This Row],[Loan_Amount_Disbursed]]</f>
        <v>73657.065539997071</v>
      </c>
      <c r="V191" s="4">
        <v>73657.065539997071</v>
      </c>
      <c r="W191" s="4">
        <f>Table1[[#This Row],[Total_Interest_Earned]]-Table1[[#This Row],[Loan_Loss_Provision]]-(Table1[[#This Row],[Funding_Cost]])</f>
        <v>42891.40053999707</v>
      </c>
      <c r="X191" s="6" t="s">
        <v>734</v>
      </c>
    </row>
    <row r="192" spans="1:24" x14ac:dyDescent="0.35">
      <c r="A192" t="s">
        <v>414</v>
      </c>
      <c r="B192" t="s">
        <v>19</v>
      </c>
      <c r="C192" s="4">
        <v>292315</v>
      </c>
      <c r="D192" t="s">
        <v>16</v>
      </c>
      <c r="E192">
        <v>12</v>
      </c>
      <c r="F192">
        <f>Table1[[#This Row],[Loan_Tenure (Months)]]/12</f>
        <v>1</v>
      </c>
      <c r="G192" s="6">
        <v>846</v>
      </c>
      <c r="H192" s="1">
        <v>45615</v>
      </c>
      <c r="I192" t="s">
        <v>17</v>
      </c>
      <c r="J192" s="7">
        <v>0.04</v>
      </c>
      <c r="K192" s="1">
        <v>45980</v>
      </c>
      <c r="L192" s="4">
        <v>24890.594244923948</v>
      </c>
      <c r="M192" s="4">
        <v>298687.13093908742</v>
      </c>
      <c r="N192">
        <v>0.02</v>
      </c>
      <c r="O192" s="4">
        <v>5846.3</v>
      </c>
      <c r="P192">
        <v>5.0000000000000001E-3</v>
      </c>
      <c r="Q192" s="4">
        <v>1461.575</v>
      </c>
      <c r="R192" s="4">
        <v>24890.59</v>
      </c>
      <c r="S192" s="4">
        <f>Table1[[#This Row],[Total_Loan_Repayment_Amount]]-Table1[[#This Row],[Loan_Recovered_Amount]]</f>
        <v>273796.5409390874</v>
      </c>
      <c r="T192" s="4">
        <v>273796.5409390874</v>
      </c>
      <c r="U192" s="4">
        <f>Table1[[#This Row],[Total_Loan_Repayment_Amount]]-Table1[[#This Row],[Loan_Amount_Disbursed]]</f>
        <v>6372.130939087423</v>
      </c>
      <c r="V192" s="4">
        <v>6372.130939087423</v>
      </c>
      <c r="W192" s="4">
        <f>Table1[[#This Row],[Total_Interest_Earned]]-Table1[[#This Row],[Loan_Loss_Provision]]-(Table1[[#This Row],[Funding_Cost]])</f>
        <v>-935.74406091257697</v>
      </c>
      <c r="X192" s="6" t="s">
        <v>734</v>
      </c>
    </row>
    <row r="193" spans="1:24" x14ac:dyDescent="0.35">
      <c r="A193" t="s">
        <v>415</v>
      </c>
      <c r="B193" t="s">
        <v>845</v>
      </c>
      <c r="C193" s="4">
        <v>393235</v>
      </c>
      <c r="D193" t="s">
        <v>18</v>
      </c>
      <c r="E193">
        <v>36</v>
      </c>
      <c r="F193">
        <f>Table1[[#This Row],[Loan_Tenure (Months)]]/12</f>
        <v>3</v>
      </c>
      <c r="G193" s="6">
        <v>721</v>
      </c>
      <c r="H193" s="1">
        <v>45493</v>
      </c>
      <c r="I193" t="s">
        <v>17</v>
      </c>
      <c r="J193" s="7">
        <v>0.06</v>
      </c>
      <c r="K193" s="1">
        <v>46588</v>
      </c>
      <c r="L193" s="4">
        <v>11962.97057376251</v>
      </c>
      <c r="M193" s="4">
        <v>430666.94065545051</v>
      </c>
      <c r="N193">
        <v>0.03</v>
      </c>
      <c r="O193" s="4">
        <v>11797.05</v>
      </c>
      <c r="P193">
        <v>1.4999999999999999E-2</v>
      </c>
      <c r="Q193" s="4">
        <v>5898.5249999999996</v>
      </c>
      <c r="R193" s="4">
        <v>59814.85</v>
      </c>
      <c r="S193" s="4">
        <f>Table1[[#This Row],[Total_Loan_Repayment_Amount]]-Table1[[#This Row],[Loan_Recovered_Amount]]</f>
        <v>370852.09065545053</v>
      </c>
      <c r="T193" s="4">
        <v>123617.36355181684</v>
      </c>
      <c r="U193" s="4">
        <f>Table1[[#This Row],[Total_Loan_Repayment_Amount]]-Table1[[#This Row],[Loan_Amount_Disbursed]]</f>
        <v>37431.940655450511</v>
      </c>
      <c r="V193" s="4">
        <v>37431.940655450511</v>
      </c>
      <c r="W193" s="4">
        <f>Table1[[#This Row],[Total_Interest_Earned]]-Table1[[#This Row],[Loan_Loss_Provision]]-(Table1[[#This Row],[Funding_Cost]])</f>
        <v>19736.365655450511</v>
      </c>
      <c r="X193" s="6" t="s">
        <v>733</v>
      </c>
    </row>
    <row r="194" spans="1:24" x14ac:dyDescent="0.35">
      <c r="A194" t="s">
        <v>416</v>
      </c>
      <c r="B194" t="s">
        <v>107</v>
      </c>
      <c r="C194" s="4">
        <v>353659</v>
      </c>
      <c r="D194" t="s">
        <v>24</v>
      </c>
      <c r="E194">
        <v>12</v>
      </c>
      <c r="F194">
        <f>Table1[[#This Row],[Loan_Tenure (Months)]]/12</f>
        <v>1</v>
      </c>
      <c r="G194" s="6">
        <v>728</v>
      </c>
      <c r="H194" s="1">
        <v>45581</v>
      </c>
      <c r="I194" t="s">
        <v>17</v>
      </c>
      <c r="J194" s="7">
        <v>0.09</v>
      </c>
      <c r="K194" s="1">
        <v>45946</v>
      </c>
      <c r="L194" s="4">
        <v>30928.00182297342</v>
      </c>
      <c r="M194" s="4">
        <v>371136.02187568101</v>
      </c>
      <c r="N194">
        <v>0.02</v>
      </c>
      <c r="O194" s="4">
        <v>7073.18</v>
      </c>
      <c r="P194">
        <v>1.4999999999999999E-2</v>
      </c>
      <c r="Q194" s="4">
        <v>5304.8850000000002</v>
      </c>
      <c r="R194" s="4">
        <v>61856</v>
      </c>
      <c r="S194" s="4">
        <f>Table1[[#This Row],[Total_Loan_Repayment_Amount]]-Table1[[#This Row],[Loan_Recovered_Amount]]</f>
        <v>309280.02187568101</v>
      </c>
      <c r="T194" s="4">
        <v>309280.02187568101</v>
      </c>
      <c r="U194" s="4">
        <f>Table1[[#This Row],[Total_Loan_Repayment_Amount]]-Table1[[#This Row],[Loan_Amount_Disbursed]]</f>
        <v>17477.021875681006</v>
      </c>
      <c r="V194" s="4">
        <v>17477.021875681006</v>
      </c>
      <c r="W194" s="4">
        <f>Table1[[#This Row],[Total_Interest_Earned]]-Table1[[#This Row],[Loan_Loss_Provision]]-(Table1[[#This Row],[Funding_Cost]])</f>
        <v>5098.9568756810058</v>
      </c>
      <c r="X194" s="6" t="s">
        <v>733</v>
      </c>
    </row>
    <row r="195" spans="1:24" x14ac:dyDescent="0.35">
      <c r="A195" t="s">
        <v>417</v>
      </c>
      <c r="B195" t="s">
        <v>846</v>
      </c>
      <c r="C195" s="4">
        <v>217997</v>
      </c>
      <c r="D195" t="s">
        <v>20</v>
      </c>
      <c r="E195">
        <v>12</v>
      </c>
      <c r="F195">
        <f>Table1[[#This Row],[Loan_Tenure (Months)]]/12</f>
        <v>1</v>
      </c>
      <c r="G195" s="6">
        <v>694</v>
      </c>
      <c r="H195" s="1">
        <v>45313</v>
      </c>
      <c r="I195" t="s">
        <v>26</v>
      </c>
      <c r="J195" s="7">
        <v>0.12</v>
      </c>
      <c r="K195" s="1">
        <v>45679</v>
      </c>
      <c r="L195" s="4">
        <v>19368.769385512449</v>
      </c>
      <c r="M195" s="4">
        <v>232425.2326261494</v>
      </c>
      <c r="N195">
        <v>0.02</v>
      </c>
      <c r="O195" s="4">
        <v>4359.9400000000014</v>
      </c>
      <c r="P195">
        <v>0.03</v>
      </c>
      <c r="Q195" s="4">
        <v>6539.91</v>
      </c>
      <c r="R195" s="4">
        <v>232425.2326261494</v>
      </c>
      <c r="S195" s="4">
        <f>Table1[[#This Row],[Total_Loan_Repayment_Amount]]-Table1[[#This Row],[Loan_Recovered_Amount]]</f>
        <v>0</v>
      </c>
      <c r="T195" s="4">
        <v>0</v>
      </c>
      <c r="U195" s="4">
        <f>Table1[[#This Row],[Total_Loan_Repayment_Amount]]-Table1[[#This Row],[Loan_Amount_Disbursed]]</f>
        <v>14428.232626149402</v>
      </c>
      <c r="V195" s="4">
        <v>14428.232626149402</v>
      </c>
      <c r="W195" s="4">
        <f>Table1[[#This Row],[Total_Interest_Earned]]-Table1[[#This Row],[Loan_Loss_Provision]]-(Table1[[#This Row],[Funding_Cost]])</f>
        <v>3528.3826261494005</v>
      </c>
      <c r="X195" s="6" t="s">
        <v>735</v>
      </c>
    </row>
    <row r="196" spans="1:24" x14ac:dyDescent="0.35">
      <c r="A196" t="s">
        <v>418</v>
      </c>
      <c r="B196" t="s">
        <v>847</v>
      </c>
      <c r="C196" s="4">
        <v>718829</v>
      </c>
      <c r="D196" t="s">
        <v>24</v>
      </c>
      <c r="E196">
        <v>12</v>
      </c>
      <c r="F196">
        <f>Table1[[#This Row],[Loan_Tenure (Months)]]/12</f>
        <v>1</v>
      </c>
      <c r="G196" s="6">
        <v>729</v>
      </c>
      <c r="H196" s="1">
        <v>45342</v>
      </c>
      <c r="I196" t="s">
        <v>26</v>
      </c>
      <c r="J196" s="7">
        <v>0.09</v>
      </c>
      <c r="K196" s="1">
        <v>45708</v>
      </c>
      <c r="L196" s="4">
        <v>62862.657595045392</v>
      </c>
      <c r="M196" s="4">
        <v>754351.89114054467</v>
      </c>
      <c r="N196">
        <v>0.02</v>
      </c>
      <c r="O196" s="4">
        <v>14376.58</v>
      </c>
      <c r="P196">
        <v>1.4999999999999999E-2</v>
      </c>
      <c r="Q196" s="4">
        <v>10782.434999999999</v>
      </c>
      <c r="R196" s="4">
        <v>754351.89114054444</v>
      </c>
      <c r="S196" s="4">
        <f>Table1[[#This Row],[Total_Loan_Repayment_Amount]]-Table1[[#This Row],[Loan_Recovered_Amount]]</f>
        <v>0</v>
      </c>
      <c r="T196" s="4">
        <v>0</v>
      </c>
      <c r="U196" s="4">
        <f>Table1[[#This Row],[Total_Loan_Repayment_Amount]]-Table1[[#This Row],[Loan_Amount_Disbursed]]</f>
        <v>35522.891140544671</v>
      </c>
      <c r="V196" s="4">
        <v>35522.891140544671</v>
      </c>
      <c r="W196" s="4">
        <f>Table1[[#This Row],[Total_Interest_Earned]]-Table1[[#This Row],[Loan_Loss_Provision]]-(Table1[[#This Row],[Funding_Cost]])</f>
        <v>10363.876140544673</v>
      </c>
      <c r="X196" s="6" t="s">
        <v>733</v>
      </c>
    </row>
    <row r="197" spans="1:24" x14ac:dyDescent="0.35">
      <c r="A197" t="s">
        <v>419</v>
      </c>
      <c r="B197" t="s">
        <v>848</v>
      </c>
      <c r="C197" s="4">
        <v>477891</v>
      </c>
      <c r="D197" t="s">
        <v>20</v>
      </c>
      <c r="E197">
        <v>60</v>
      </c>
      <c r="F197">
        <f>Table1[[#This Row],[Loan_Tenure (Months)]]/12</f>
        <v>5</v>
      </c>
      <c r="G197" s="6">
        <v>765</v>
      </c>
      <c r="H197" s="1">
        <v>45652</v>
      </c>
      <c r="I197" t="s">
        <v>17</v>
      </c>
      <c r="J197" s="7">
        <v>0.05</v>
      </c>
      <c r="K197" s="1">
        <v>47478</v>
      </c>
      <c r="L197" s="4">
        <v>9018.3927173700558</v>
      </c>
      <c r="M197" s="4">
        <v>541103.56304220331</v>
      </c>
      <c r="N197">
        <v>0.03</v>
      </c>
      <c r="O197" s="4">
        <v>14336.73</v>
      </c>
      <c r="P197">
        <v>5.0000000000000001E-3</v>
      </c>
      <c r="Q197" s="4">
        <v>2389.4549999999999</v>
      </c>
      <c r="R197" s="4">
        <v>754351.89114054444</v>
      </c>
      <c r="S197" s="4">
        <f>Table1[[#This Row],[Total_Loan_Repayment_Amount]]-Table1[[#This Row],[Loan_Recovered_Amount]]</f>
        <v>-213248.32809834112</v>
      </c>
      <c r="T197" s="4">
        <v>0</v>
      </c>
      <c r="U197" s="4">
        <f>Table1[[#This Row],[Total_Loan_Repayment_Amount]]-Table1[[#This Row],[Loan_Amount_Disbursed]]</f>
        <v>63212.563042203314</v>
      </c>
      <c r="V197" s="4">
        <v>63212.563042203314</v>
      </c>
      <c r="W197" s="4">
        <f>Table1[[#This Row],[Total_Interest_Earned]]-Table1[[#This Row],[Loan_Loss_Provision]]-(Table1[[#This Row],[Funding_Cost]])</f>
        <v>46486.378042203316</v>
      </c>
      <c r="X197" s="6" t="s">
        <v>734</v>
      </c>
    </row>
    <row r="198" spans="1:24" x14ac:dyDescent="0.35">
      <c r="A198" t="s">
        <v>420</v>
      </c>
      <c r="B198" t="s">
        <v>94</v>
      </c>
      <c r="C198" s="4">
        <v>113804</v>
      </c>
      <c r="D198" t="s">
        <v>24</v>
      </c>
      <c r="E198">
        <v>48</v>
      </c>
      <c r="F198">
        <f>Table1[[#This Row],[Loan_Tenure (Months)]]/12</f>
        <v>4</v>
      </c>
      <c r="G198" s="6">
        <v>764</v>
      </c>
      <c r="H198" s="1">
        <v>45544</v>
      </c>
      <c r="I198" t="s">
        <v>17</v>
      </c>
      <c r="J198" s="7">
        <v>0.06</v>
      </c>
      <c r="K198" s="1">
        <v>47005</v>
      </c>
      <c r="L198" s="4">
        <v>2672.6902457713159</v>
      </c>
      <c r="M198" s="4">
        <v>128289.1317970232</v>
      </c>
      <c r="N198">
        <v>0.03</v>
      </c>
      <c r="O198" s="4">
        <v>3414.12</v>
      </c>
      <c r="P198">
        <v>5.0000000000000001E-3</v>
      </c>
      <c r="Q198" s="4">
        <v>569.02</v>
      </c>
      <c r="R198" s="4">
        <v>8018.07</v>
      </c>
      <c r="S198" s="4">
        <f>Table1[[#This Row],[Total_Loan_Repayment_Amount]]-Table1[[#This Row],[Loan_Recovered_Amount]]</f>
        <v>120271.0617970232</v>
      </c>
      <c r="T198" s="4">
        <v>30067.765449255799</v>
      </c>
      <c r="U198" s="4">
        <f>Table1[[#This Row],[Total_Loan_Repayment_Amount]]-Table1[[#This Row],[Loan_Amount_Disbursed]]</f>
        <v>14485.131797023205</v>
      </c>
      <c r="V198" s="4">
        <v>8018.07</v>
      </c>
      <c r="W198" s="4">
        <f>Table1[[#This Row],[Total_Interest_Earned]]-Table1[[#This Row],[Loan_Loss_Provision]]-(Table1[[#This Row],[Funding_Cost]])</f>
        <v>4034.9299999999994</v>
      </c>
      <c r="X198" s="6" t="s">
        <v>734</v>
      </c>
    </row>
    <row r="199" spans="1:24" x14ac:dyDescent="0.35">
      <c r="A199" t="s">
        <v>421</v>
      </c>
      <c r="B199" t="s">
        <v>849</v>
      </c>
      <c r="C199" s="4">
        <v>64858</v>
      </c>
      <c r="D199" t="s">
        <v>16</v>
      </c>
      <c r="E199">
        <v>12</v>
      </c>
      <c r="F199">
        <f>Table1[[#This Row],[Loan_Tenure (Months)]]/12</f>
        <v>1</v>
      </c>
      <c r="G199" s="6">
        <v>812</v>
      </c>
      <c r="H199" s="1">
        <v>45559</v>
      </c>
      <c r="I199" t="s">
        <v>17</v>
      </c>
      <c r="J199" s="7">
        <v>0.04</v>
      </c>
      <c r="K199" s="1">
        <v>45924</v>
      </c>
      <c r="L199" s="4">
        <v>5522.6524863153709</v>
      </c>
      <c r="M199" s="4">
        <v>66271.829835784447</v>
      </c>
      <c r="N199">
        <v>0.02</v>
      </c>
      <c r="O199" s="4">
        <v>1297.1600000000001</v>
      </c>
      <c r="P199">
        <v>5.0000000000000001E-3</v>
      </c>
      <c r="Q199" s="4">
        <v>324.29000000000002</v>
      </c>
      <c r="R199" s="4">
        <v>16567.949999999997</v>
      </c>
      <c r="S199" s="4">
        <f>Table1[[#This Row],[Total_Loan_Repayment_Amount]]-Table1[[#This Row],[Loan_Recovered_Amount]]</f>
        <v>49703.87983578445</v>
      </c>
      <c r="T199" s="4">
        <v>49703.87983578445</v>
      </c>
      <c r="U199" s="4">
        <f>Table1[[#This Row],[Total_Loan_Repayment_Amount]]-Table1[[#This Row],[Loan_Amount_Disbursed]]</f>
        <v>1413.8298357844469</v>
      </c>
      <c r="V199" s="4">
        <v>1413.8298357844469</v>
      </c>
      <c r="W199" s="4">
        <f>Table1[[#This Row],[Total_Interest_Earned]]-Table1[[#This Row],[Loan_Loss_Provision]]-(Table1[[#This Row],[Funding_Cost]])</f>
        <v>-207.62016421555313</v>
      </c>
      <c r="X199" s="6" t="s">
        <v>734</v>
      </c>
    </row>
    <row r="200" spans="1:24" x14ac:dyDescent="0.35">
      <c r="A200" t="s">
        <v>422</v>
      </c>
      <c r="B200" t="s">
        <v>850</v>
      </c>
      <c r="C200" s="4">
        <v>1006360</v>
      </c>
      <c r="D200" t="s">
        <v>29</v>
      </c>
      <c r="E200">
        <v>48</v>
      </c>
      <c r="F200">
        <f>Table1[[#This Row],[Loan_Tenure (Months)]]/12</f>
        <v>4</v>
      </c>
      <c r="G200" s="6">
        <v>820</v>
      </c>
      <c r="H200" s="1">
        <v>45563</v>
      </c>
      <c r="I200" t="s">
        <v>17</v>
      </c>
      <c r="J200" s="7">
        <v>0.15</v>
      </c>
      <c r="K200" s="1">
        <v>47024</v>
      </c>
      <c r="L200" s="4">
        <v>28007.751825451101</v>
      </c>
      <c r="M200" s="4">
        <v>1344372.087621653</v>
      </c>
      <c r="N200">
        <v>0.03</v>
      </c>
      <c r="O200" s="4">
        <v>30190.799999999999</v>
      </c>
      <c r="P200">
        <v>5.0000000000000001E-3</v>
      </c>
      <c r="Q200" s="4">
        <v>5031.8</v>
      </c>
      <c r="R200" s="4">
        <v>84023.25</v>
      </c>
      <c r="S200" s="4">
        <f>Table1[[#This Row],[Total_Loan_Repayment_Amount]]-Table1[[#This Row],[Loan_Recovered_Amount]]</f>
        <v>1260348.837621653</v>
      </c>
      <c r="T200" s="4">
        <v>315087.20940541325</v>
      </c>
      <c r="U200" s="4">
        <f>Table1[[#This Row],[Total_Loan_Repayment_Amount]]-Table1[[#This Row],[Loan_Amount_Disbursed]]</f>
        <v>338012.08762165299</v>
      </c>
      <c r="V200" s="4">
        <v>84023.25</v>
      </c>
      <c r="W200" s="4">
        <f>Table1[[#This Row],[Total_Interest_Earned]]-Table1[[#This Row],[Loan_Loss_Provision]]-(Table1[[#This Row],[Funding_Cost]])</f>
        <v>48800.649999999994</v>
      </c>
      <c r="X200" s="6" t="s">
        <v>734</v>
      </c>
    </row>
    <row r="201" spans="1:24" x14ac:dyDescent="0.35">
      <c r="A201" t="s">
        <v>423</v>
      </c>
      <c r="B201" t="s">
        <v>851</v>
      </c>
      <c r="C201" s="4">
        <v>558726</v>
      </c>
      <c r="D201" t="s">
        <v>16</v>
      </c>
      <c r="E201">
        <v>12</v>
      </c>
      <c r="F201">
        <f>Table1[[#This Row],[Loan_Tenure (Months)]]/12</f>
        <v>1</v>
      </c>
      <c r="G201" s="6">
        <v>774</v>
      </c>
      <c r="H201" s="1">
        <v>45475</v>
      </c>
      <c r="I201" t="s">
        <v>17</v>
      </c>
      <c r="J201" s="7">
        <v>0.04</v>
      </c>
      <c r="K201" s="1">
        <v>45840</v>
      </c>
      <c r="L201" s="4">
        <v>47575.465371566221</v>
      </c>
      <c r="M201" s="4">
        <v>570905.58445879468</v>
      </c>
      <c r="N201">
        <v>0.02</v>
      </c>
      <c r="O201" s="4">
        <v>11174.52</v>
      </c>
      <c r="P201">
        <v>5.0000000000000001E-3</v>
      </c>
      <c r="Q201" s="4">
        <v>2793.63</v>
      </c>
      <c r="R201" s="4">
        <v>237877.35</v>
      </c>
      <c r="S201" s="4">
        <f>Table1[[#This Row],[Total_Loan_Repayment_Amount]]-Table1[[#This Row],[Loan_Recovered_Amount]]</f>
        <v>333028.2344587947</v>
      </c>
      <c r="T201" s="4">
        <v>333028.2344587947</v>
      </c>
      <c r="U201" s="4">
        <f>Table1[[#This Row],[Total_Loan_Repayment_Amount]]-Table1[[#This Row],[Loan_Amount_Disbursed]]</f>
        <v>12179.584458794678</v>
      </c>
      <c r="V201" s="4">
        <v>12179.584458794678</v>
      </c>
      <c r="W201" s="4">
        <f>Table1[[#This Row],[Total_Interest_Earned]]-Table1[[#This Row],[Loan_Loss_Provision]]-(Table1[[#This Row],[Funding_Cost]])</f>
        <v>-1788.5655412053238</v>
      </c>
      <c r="X201" s="6" t="s">
        <v>734</v>
      </c>
    </row>
    <row r="202" spans="1:24" x14ac:dyDescent="0.35">
      <c r="A202" t="s">
        <v>424</v>
      </c>
      <c r="B202" t="s">
        <v>852</v>
      </c>
      <c r="C202" s="4">
        <v>522827</v>
      </c>
      <c r="D202" t="s">
        <v>18</v>
      </c>
      <c r="E202">
        <v>36</v>
      </c>
      <c r="F202">
        <f>Table1[[#This Row],[Loan_Tenure (Months)]]/12</f>
        <v>3</v>
      </c>
      <c r="G202" s="6">
        <v>694</v>
      </c>
      <c r="H202" s="1">
        <v>45349</v>
      </c>
      <c r="I202" t="s">
        <v>17</v>
      </c>
      <c r="J202" s="7">
        <v>0.08</v>
      </c>
      <c r="K202" s="1">
        <v>46445</v>
      </c>
      <c r="L202" s="4">
        <v>16383.497945103651</v>
      </c>
      <c r="M202" s="4">
        <v>589805.92602373136</v>
      </c>
      <c r="N202">
        <v>0.03</v>
      </c>
      <c r="O202" s="4">
        <v>15684.81</v>
      </c>
      <c r="P202">
        <v>0.03</v>
      </c>
      <c r="Q202" s="4">
        <v>15684.81</v>
      </c>
      <c r="R202" s="4">
        <v>163906.29999999999</v>
      </c>
      <c r="S202" s="4">
        <f>Table1[[#This Row],[Total_Loan_Repayment_Amount]]-Table1[[#This Row],[Loan_Recovered_Amount]]</f>
        <v>425899.62602373137</v>
      </c>
      <c r="T202" s="4">
        <v>141966.54200791047</v>
      </c>
      <c r="U202" s="4">
        <f>Table1[[#This Row],[Total_Loan_Repayment_Amount]]-Table1[[#This Row],[Loan_Amount_Disbursed]]</f>
        <v>66978.926023731357</v>
      </c>
      <c r="V202" s="4">
        <v>66978.926023731357</v>
      </c>
      <c r="W202" s="4">
        <f>Table1[[#This Row],[Total_Interest_Earned]]-Table1[[#This Row],[Loan_Loss_Provision]]-(Table1[[#This Row],[Funding_Cost]])</f>
        <v>35609.306023731362</v>
      </c>
      <c r="X202" s="6" t="s">
        <v>735</v>
      </c>
    </row>
    <row r="203" spans="1:24" x14ac:dyDescent="0.35">
      <c r="A203" t="s">
        <v>425</v>
      </c>
      <c r="B203" t="s">
        <v>127</v>
      </c>
      <c r="C203" s="4">
        <v>408951</v>
      </c>
      <c r="D203" t="s">
        <v>18</v>
      </c>
      <c r="E203">
        <v>24</v>
      </c>
      <c r="F203">
        <f>Table1[[#This Row],[Loan_Tenure (Months)]]/12</f>
        <v>2</v>
      </c>
      <c r="G203" s="6">
        <v>739</v>
      </c>
      <c r="H203" s="1">
        <v>45373</v>
      </c>
      <c r="I203" t="s">
        <v>26</v>
      </c>
      <c r="J203" s="7">
        <v>0.06</v>
      </c>
      <c r="K203" s="1">
        <v>46103</v>
      </c>
      <c r="L203" s="4">
        <v>18124.957883475548</v>
      </c>
      <c r="M203" s="4">
        <v>434998.98920341319</v>
      </c>
      <c r="N203">
        <v>0.02</v>
      </c>
      <c r="O203" s="4">
        <v>8179.02</v>
      </c>
      <c r="P203">
        <v>1.4999999999999999E-2</v>
      </c>
      <c r="Q203" s="4">
        <v>6134.2649999999994</v>
      </c>
      <c r="R203" s="4">
        <v>434998.98920341319</v>
      </c>
      <c r="S203" s="4">
        <f>Table1[[#This Row],[Total_Loan_Repayment_Amount]]-Table1[[#This Row],[Loan_Recovered_Amount]]</f>
        <v>0</v>
      </c>
      <c r="T203" s="4">
        <v>0</v>
      </c>
      <c r="U203" s="4">
        <f>Table1[[#This Row],[Total_Loan_Repayment_Amount]]-Table1[[#This Row],[Loan_Amount_Disbursed]]</f>
        <v>26047.989203413192</v>
      </c>
      <c r="V203" s="4">
        <v>26047.989203413192</v>
      </c>
      <c r="W203" s="4">
        <f>Table1[[#This Row],[Total_Interest_Earned]]-Table1[[#This Row],[Loan_Loss_Provision]]-(Table1[[#This Row],[Funding_Cost]])</f>
        <v>11734.704203413192</v>
      </c>
      <c r="X203" s="6" t="s">
        <v>733</v>
      </c>
    </row>
    <row r="204" spans="1:24" x14ac:dyDescent="0.35">
      <c r="A204" t="s">
        <v>426</v>
      </c>
      <c r="B204" t="s">
        <v>853</v>
      </c>
      <c r="C204" s="4">
        <v>371022</v>
      </c>
      <c r="D204" t="s">
        <v>29</v>
      </c>
      <c r="E204">
        <v>36</v>
      </c>
      <c r="F204">
        <f>Table1[[#This Row],[Loan_Tenure (Months)]]/12</f>
        <v>3</v>
      </c>
      <c r="G204" s="6">
        <v>721</v>
      </c>
      <c r="H204" s="1">
        <v>45649</v>
      </c>
      <c r="I204" t="s">
        <v>17</v>
      </c>
      <c r="J204" s="7">
        <v>0.2</v>
      </c>
      <c r="K204" s="1">
        <v>46744</v>
      </c>
      <c r="L204" s="4">
        <v>13788.50702529766</v>
      </c>
      <c r="M204" s="4">
        <v>496386.2529107157</v>
      </c>
      <c r="N204">
        <v>0.03</v>
      </c>
      <c r="O204" s="4">
        <v>11130.66</v>
      </c>
      <c r="P204">
        <v>1.4999999999999999E-2</v>
      </c>
      <c r="Q204" s="4">
        <v>5565.33</v>
      </c>
      <c r="R204" s="4">
        <v>434998.98920341319</v>
      </c>
      <c r="S204" s="4">
        <f>Table1[[#This Row],[Total_Loan_Repayment_Amount]]-Table1[[#This Row],[Loan_Recovered_Amount]]</f>
        <v>61387.263707302511</v>
      </c>
      <c r="T204" s="4">
        <v>20462.421235767502</v>
      </c>
      <c r="U204" s="4">
        <f>Table1[[#This Row],[Total_Loan_Repayment_Amount]]-Table1[[#This Row],[Loan_Amount_Disbursed]]</f>
        <v>125364.2529107157</v>
      </c>
      <c r="V204" s="4">
        <v>125364.2529107157</v>
      </c>
      <c r="W204" s="4">
        <f>Table1[[#This Row],[Total_Interest_Earned]]-Table1[[#This Row],[Loan_Loss_Provision]]-(Table1[[#This Row],[Funding_Cost]])</f>
        <v>108668.2629107157</v>
      </c>
      <c r="X204" s="6" t="s">
        <v>733</v>
      </c>
    </row>
    <row r="205" spans="1:24" x14ac:dyDescent="0.35">
      <c r="A205" t="s">
        <v>427</v>
      </c>
      <c r="B205" t="s">
        <v>854</v>
      </c>
      <c r="C205" s="4">
        <v>559696</v>
      </c>
      <c r="D205" t="s">
        <v>16</v>
      </c>
      <c r="E205">
        <v>12</v>
      </c>
      <c r="F205">
        <f>Table1[[#This Row],[Loan_Tenure (Months)]]/12</f>
        <v>1</v>
      </c>
      <c r="G205" s="6">
        <v>721</v>
      </c>
      <c r="H205" s="1">
        <v>45352</v>
      </c>
      <c r="I205" t="s">
        <v>17</v>
      </c>
      <c r="J205" s="7">
        <v>7.0000000000000007E-2</v>
      </c>
      <c r="K205" s="1">
        <v>45717</v>
      </c>
      <c r="L205" s="4">
        <v>48428.673684143338</v>
      </c>
      <c r="M205" s="4">
        <v>581144.08420972014</v>
      </c>
      <c r="N205">
        <v>0.02</v>
      </c>
      <c r="O205" s="4">
        <v>11193.92</v>
      </c>
      <c r="P205">
        <v>1.4999999999999999E-2</v>
      </c>
      <c r="Q205" s="4">
        <v>8395.44</v>
      </c>
      <c r="R205" s="4">
        <v>434740.65999999992</v>
      </c>
      <c r="S205" s="4">
        <f>Table1[[#This Row],[Total_Loan_Repayment_Amount]]-Table1[[#This Row],[Loan_Recovered_Amount]]</f>
        <v>146403.42420972022</v>
      </c>
      <c r="T205" s="4">
        <v>146403.42420972022</v>
      </c>
      <c r="U205" s="4">
        <f>Table1[[#This Row],[Total_Loan_Repayment_Amount]]-Table1[[#This Row],[Loan_Amount_Disbursed]]</f>
        <v>21448.084209720138</v>
      </c>
      <c r="V205" s="4">
        <v>21448.084209720138</v>
      </c>
      <c r="W205" s="4">
        <f>Table1[[#This Row],[Total_Interest_Earned]]-Table1[[#This Row],[Loan_Loss_Provision]]-(Table1[[#This Row],[Funding_Cost]])</f>
        <v>1858.7242097201379</v>
      </c>
      <c r="X205" s="6" t="s">
        <v>733</v>
      </c>
    </row>
    <row r="206" spans="1:24" x14ac:dyDescent="0.35">
      <c r="A206" t="s">
        <v>428</v>
      </c>
      <c r="B206" t="s">
        <v>855</v>
      </c>
      <c r="C206" s="4">
        <v>507124</v>
      </c>
      <c r="D206" t="s">
        <v>28</v>
      </c>
      <c r="E206">
        <v>24</v>
      </c>
      <c r="F206">
        <f>Table1[[#This Row],[Loan_Tenure (Months)]]/12</f>
        <v>2</v>
      </c>
      <c r="G206" s="6">
        <v>712</v>
      </c>
      <c r="H206" s="1">
        <v>45459</v>
      </c>
      <c r="I206" t="s">
        <v>26</v>
      </c>
      <c r="J206" s="7">
        <v>0.05</v>
      </c>
      <c r="K206" s="1">
        <v>46189</v>
      </c>
      <c r="L206" s="4">
        <v>22248.234647499801</v>
      </c>
      <c r="M206" s="4">
        <v>533957.6315399952</v>
      </c>
      <c r="N206">
        <v>0.02</v>
      </c>
      <c r="O206" s="4">
        <v>10142.48</v>
      </c>
      <c r="P206">
        <v>1.4999999999999999E-2</v>
      </c>
      <c r="Q206" s="4">
        <v>7606.86</v>
      </c>
      <c r="R206" s="4">
        <v>533957.6315399952</v>
      </c>
      <c r="S206" s="4">
        <f>Table1[[#This Row],[Total_Loan_Repayment_Amount]]-Table1[[#This Row],[Loan_Recovered_Amount]]</f>
        <v>0</v>
      </c>
      <c r="T206" s="4">
        <v>0</v>
      </c>
      <c r="U206" s="4">
        <f>Table1[[#This Row],[Total_Loan_Repayment_Amount]]-Table1[[#This Row],[Loan_Amount_Disbursed]]</f>
        <v>26833.6315399952</v>
      </c>
      <c r="V206" s="4">
        <v>26833.6315399952</v>
      </c>
      <c r="W206" s="4">
        <f>Table1[[#This Row],[Total_Interest_Earned]]-Table1[[#This Row],[Loan_Loss_Provision]]-(Table1[[#This Row],[Funding_Cost]])</f>
        <v>9084.2915399951999</v>
      </c>
      <c r="X206" s="6" t="s">
        <v>733</v>
      </c>
    </row>
    <row r="207" spans="1:24" x14ac:dyDescent="0.35">
      <c r="A207" t="s">
        <v>429</v>
      </c>
      <c r="B207" t="s">
        <v>856</v>
      </c>
      <c r="C207" s="4">
        <v>1046588</v>
      </c>
      <c r="D207" t="s">
        <v>18</v>
      </c>
      <c r="E207">
        <v>12</v>
      </c>
      <c r="F207">
        <f>Table1[[#This Row],[Loan_Tenure (Months)]]/12</f>
        <v>1</v>
      </c>
      <c r="G207" s="6">
        <v>808</v>
      </c>
      <c r="H207" s="1">
        <v>45585</v>
      </c>
      <c r="I207" t="s">
        <v>17</v>
      </c>
      <c r="J207" s="7">
        <v>0.04</v>
      </c>
      <c r="K207" s="1">
        <v>45950</v>
      </c>
      <c r="L207" s="4">
        <v>89116.867932218564</v>
      </c>
      <c r="M207" s="4">
        <v>1069402.4151866231</v>
      </c>
      <c r="N207">
        <v>0.02</v>
      </c>
      <c r="O207" s="4">
        <v>20931.759999999998</v>
      </c>
      <c r="P207">
        <v>5.0000000000000001E-3</v>
      </c>
      <c r="Q207" s="4">
        <v>5232.9400000000014</v>
      </c>
      <c r="R207" s="4">
        <v>178233.74</v>
      </c>
      <c r="S207" s="4">
        <f>Table1[[#This Row],[Total_Loan_Repayment_Amount]]-Table1[[#This Row],[Loan_Recovered_Amount]]</f>
        <v>891168.67518662312</v>
      </c>
      <c r="T207" s="4">
        <v>891168.67518662312</v>
      </c>
      <c r="U207" s="4">
        <f>Table1[[#This Row],[Total_Loan_Repayment_Amount]]-Table1[[#This Row],[Loan_Amount_Disbursed]]</f>
        <v>22814.415186623111</v>
      </c>
      <c r="V207" s="4">
        <v>22814.415186623111</v>
      </c>
      <c r="W207" s="4">
        <f>Table1[[#This Row],[Total_Interest_Earned]]-Table1[[#This Row],[Loan_Loss_Provision]]-(Table1[[#This Row],[Funding_Cost]])</f>
        <v>-3350.2848133768894</v>
      </c>
      <c r="X207" s="6" t="s">
        <v>734</v>
      </c>
    </row>
    <row r="208" spans="1:24" x14ac:dyDescent="0.35">
      <c r="A208" t="s">
        <v>430</v>
      </c>
      <c r="B208" t="s">
        <v>857</v>
      </c>
      <c r="C208" s="4">
        <v>144272</v>
      </c>
      <c r="D208" t="s">
        <v>28</v>
      </c>
      <c r="E208">
        <v>48</v>
      </c>
      <c r="F208">
        <f>Table1[[#This Row],[Loan_Tenure (Months)]]/12</f>
        <v>4</v>
      </c>
      <c r="G208" s="6">
        <v>756</v>
      </c>
      <c r="H208" s="1">
        <v>45597</v>
      </c>
      <c r="I208" t="s">
        <v>17</v>
      </c>
      <c r="J208" s="7">
        <v>0.03</v>
      </c>
      <c r="K208" s="1">
        <v>47058</v>
      </c>
      <c r="L208" s="4">
        <v>3193.3636234020169</v>
      </c>
      <c r="M208" s="4">
        <v>153281.45392329679</v>
      </c>
      <c r="N208">
        <v>0.03</v>
      </c>
      <c r="O208" s="4">
        <v>4328.16</v>
      </c>
      <c r="P208">
        <v>5.0000000000000001E-3</v>
      </c>
      <c r="Q208" s="4">
        <v>721.36</v>
      </c>
      <c r="R208" s="4">
        <v>3193.36</v>
      </c>
      <c r="S208" s="4">
        <f>Table1[[#This Row],[Total_Loan_Repayment_Amount]]-Table1[[#This Row],[Loan_Recovered_Amount]]</f>
        <v>150088.09392329681</v>
      </c>
      <c r="T208" s="4">
        <v>37522.023480824202</v>
      </c>
      <c r="U208" s="4">
        <f>Table1[[#This Row],[Total_Loan_Repayment_Amount]]-Table1[[#This Row],[Loan_Amount_Disbursed]]</f>
        <v>9009.4539232967945</v>
      </c>
      <c r="V208" s="4">
        <v>3193.36</v>
      </c>
      <c r="W208" s="4">
        <f>Table1[[#This Row],[Total_Interest_Earned]]-Table1[[#This Row],[Loan_Loss_Provision]]-(Table1[[#This Row],[Funding_Cost]])</f>
        <v>-1856.1599999999999</v>
      </c>
      <c r="X208" s="6" t="s">
        <v>734</v>
      </c>
    </row>
    <row r="209" spans="1:24" x14ac:dyDescent="0.35">
      <c r="A209" t="s">
        <v>431</v>
      </c>
      <c r="B209" t="s">
        <v>57</v>
      </c>
      <c r="C209" s="4">
        <v>224045</v>
      </c>
      <c r="D209" t="s">
        <v>18</v>
      </c>
      <c r="E209">
        <v>48</v>
      </c>
      <c r="F209">
        <f>Table1[[#This Row],[Loan_Tenure (Months)]]/12</f>
        <v>4</v>
      </c>
      <c r="G209" s="6">
        <v>838</v>
      </c>
      <c r="H209" s="1">
        <v>45459</v>
      </c>
      <c r="I209" t="s">
        <v>17</v>
      </c>
      <c r="J209" s="7">
        <v>0.04</v>
      </c>
      <c r="K209" s="1">
        <v>46920</v>
      </c>
      <c r="L209" s="4">
        <v>5058.7242971973265</v>
      </c>
      <c r="M209" s="4">
        <v>242818.76626547161</v>
      </c>
      <c r="N209">
        <v>0.03</v>
      </c>
      <c r="O209" s="4">
        <v>6721.3499999999995</v>
      </c>
      <c r="P209">
        <v>5.0000000000000001E-3</v>
      </c>
      <c r="Q209" s="4">
        <v>1120.2249999999999</v>
      </c>
      <c r="R209" s="4">
        <v>30423.4</v>
      </c>
      <c r="S209" s="4">
        <f>Table1[[#This Row],[Total_Loan_Repayment_Amount]]-Table1[[#This Row],[Loan_Recovered_Amount]]</f>
        <v>212395.36626547162</v>
      </c>
      <c r="T209" s="4">
        <v>53098.841566367904</v>
      </c>
      <c r="U209" s="4">
        <f>Table1[[#This Row],[Total_Loan_Repayment_Amount]]-Table1[[#This Row],[Loan_Amount_Disbursed]]</f>
        <v>18773.766265471611</v>
      </c>
      <c r="V209" s="4">
        <v>18773.766265471611</v>
      </c>
      <c r="W209" s="4">
        <f>Table1[[#This Row],[Total_Interest_Earned]]-Table1[[#This Row],[Loan_Loss_Provision]]-(Table1[[#This Row],[Funding_Cost]])</f>
        <v>10932.191265471614</v>
      </c>
      <c r="X209" s="6" t="s">
        <v>734</v>
      </c>
    </row>
    <row r="210" spans="1:24" x14ac:dyDescent="0.35">
      <c r="A210" t="s">
        <v>432</v>
      </c>
      <c r="B210" t="s">
        <v>204</v>
      </c>
      <c r="C210" s="4">
        <v>393345</v>
      </c>
      <c r="D210" t="s">
        <v>16</v>
      </c>
      <c r="E210">
        <v>12</v>
      </c>
      <c r="F210">
        <f>Table1[[#This Row],[Loan_Tenure (Months)]]/12</f>
        <v>1</v>
      </c>
      <c r="G210" s="6">
        <v>670</v>
      </c>
      <c r="H210" s="1">
        <v>45542</v>
      </c>
      <c r="I210" t="s">
        <v>17</v>
      </c>
      <c r="J210" s="7">
        <v>0.1</v>
      </c>
      <c r="K210" s="1">
        <v>45907</v>
      </c>
      <c r="L210" s="4">
        <v>34581.274662488242</v>
      </c>
      <c r="M210" s="4">
        <v>414975.2959498589</v>
      </c>
      <c r="N210">
        <v>0.02</v>
      </c>
      <c r="O210" s="4">
        <v>7866.9000000000005</v>
      </c>
      <c r="P210">
        <v>0.03</v>
      </c>
      <c r="Q210" s="4">
        <v>11800.35</v>
      </c>
      <c r="R210" s="4">
        <v>103743.81</v>
      </c>
      <c r="S210" s="4">
        <f>Table1[[#This Row],[Total_Loan_Repayment_Amount]]-Table1[[#This Row],[Loan_Recovered_Amount]]</f>
        <v>311231.48594985891</v>
      </c>
      <c r="T210" s="4">
        <v>311231.48594985891</v>
      </c>
      <c r="U210" s="4">
        <f>Table1[[#This Row],[Total_Loan_Repayment_Amount]]-Table1[[#This Row],[Loan_Amount_Disbursed]]</f>
        <v>21630.295949858904</v>
      </c>
      <c r="V210" s="4">
        <v>21630.295949858904</v>
      </c>
      <c r="W210" s="4">
        <f>Table1[[#This Row],[Total_Interest_Earned]]-Table1[[#This Row],[Loan_Loss_Provision]]-(Table1[[#This Row],[Funding_Cost]])</f>
        <v>1963.0459498589034</v>
      </c>
      <c r="X210" s="6" t="s">
        <v>735</v>
      </c>
    </row>
    <row r="211" spans="1:24" x14ac:dyDescent="0.35">
      <c r="A211" t="s">
        <v>433</v>
      </c>
      <c r="B211" t="s">
        <v>195</v>
      </c>
      <c r="C211" s="4">
        <v>250909</v>
      </c>
      <c r="D211" t="s">
        <v>28</v>
      </c>
      <c r="E211">
        <v>12</v>
      </c>
      <c r="F211">
        <f>Table1[[#This Row],[Loan_Tenure (Months)]]/12</f>
        <v>1</v>
      </c>
      <c r="G211" s="6">
        <v>805</v>
      </c>
      <c r="H211" s="1">
        <v>45409</v>
      </c>
      <c r="I211" t="s">
        <v>17</v>
      </c>
      <c r="J211" s="7">
        <v>0.03</v>
      </c>
      <c r="K211" s="1">
        <v>45774</v>
      </c>
      <c r="L211" s="4">
        <v>21250.411261794099</v>
      </c>
      <c r="M211" s="4">
        <v>255004.93514152919</v>
      </c>
      <c r="N211">
        <v>0.02</v>
      </c>
      <c r="O211" s="4">
        <v>5018.18</v>
      </c>
      <c r="P211">
        <v>5.0000000000000001E-3</v>
      </c>
      <c r="Q211" s="4">
        <v>1254.5450000000001</v>
      </c>
      <c r="R211" s="4">
        <v>170003.28</v>
      </c>
      <c r="S211" s="4">
        <f>Table1[[#This Row],[Total_Loan_Repayment_Amount]]-Table1[[#This Row],[Loan_Recovered_Amount]]</f>
        <v>85001.655141529191</v>
      </c>
      <c r="T211" s="4">
        <v>85001.655141529191</v>
      </c>
      <c r="U211" s="4">
        <f>Table1[[#This Row],[Total_Loan_Repayment_Amount]]-Table1[[#This Row],[Loan_Amount_Disbursed]]</f>
        <v>4095.9351415291894</v>
      </c>
      <c r="V211" s="4">
        <v>4095.9351415291894</v>
      </c>
      <c r="W211" s="4">
        <f>Table1[[#This Row],[Total_Interest_Earned]]-Table1[[#This Row],[Loan_Loss_Provision]]-(Table1[[#This Row],[Funding_Cost]])</f>
        <v>-2176.7898584708109</v>
      </c>
      <c r="X211" s="6" t="s">
        <v>734</v>
      </c>
    </row>
    <row r="212" spans="1:24" x14ac:dyDescent="0.35">
      <c r="A212" t="s">
        <v>434</v>
      </c>
      <c r="B212" t="s">
        <v>858</v>
      </c>
      <c r="C212" s="4">
        <v>96129</v>
      </c>
      <c r="D212" t="s">
        <v>29</v>
      </c>
      <c r="E212">
        <v>60</v>
      </c>
      <c r="F212">
        <f>Table1[[#This Row],[Loan_Tenure (Months)]]/12</f>
        <v>5</v>
      </c>
      <c r="G212" s="6">
        <v>694</v>
      </c>
      <c r="H212" s="1">
        <v>45609</v>
      </c>
      <c r="I212" t="s">
        <v>17</v>
      </c>
      <c r="J212" s="7">
        <v>0.3</v>
      </c>
      <c r="K212" s="1">
        <v>47435</v>
      </c>
      <c r="L212" s="4">
        <v>3110.0995944767992</v>
      </c>
      <c r="M212" s="4">
        <v>186605.97566860789</v>
      </c>
      <c r="N212">
        <v>0.03</v>
      </c>
      <c r="O212" s="4">
        <v>2883.87</v>
      </c>
      <c r="P212">
        <v>0.03</v>
      </c>
      <c r="Q212" s="4">
        <v>2883.87</v>
      </c>
      <c r="R212" s="4">
        <v>3110.1</v>
      </c>
      <c r="S212" s="4">
        <f>Table1[[#This Row],[Total_Loan_Repayment_Amount]]-Table1[[#This Row],[Loan_Recovered_Amount]]</f>
        <v>183495.87566860789</v>
      </c>
      <c r="T212" s="4">
        <v>36699.175133721576</v>
      </c>
      <c r="U212" s="4">
        <f>Table1[[#This Row],[Total_Loan_Repayment_Amount]]-Table1[[#This Row],[Loan_Amount_Disbursed]]</f>
        <v>90476.975668607891</v>
      </c>
      <c r="V212" s="4">
        <v>3110.1</v>
      </c>
      <c r="W212" s="4">
        <f>Table1[[#This Row],[Total_Interest_Earned]]-Table1[[#This Row],[Loan_Loss_Provision]]-(Table1[[#This Row],[Funding_Cost]])</f>
        <v>-2657.64</v>
      </c>
      <c r="X212" s="6" t="s">
        <v>735</v>
      </c>
    </row>
    <row r="213" spans="1:24" x14ac:dyDescent="0.35">
      <c r="A213" t="s">
        <v>435</v>
      </c>
      <c r="B213" t="s">
        <v>132</v>
      </c>
      <c r="C213" s="4">
        <v>329282</v>
      </c>
      <c r="D213" t="s">
        <v>16</v>
      </c>
      <c r="E213">
        <v>36</v>
      </c>
      <c r="F213">
        <f>Table1[[#This Row],[Loan_Tenure (Months)]]/12</f>
        <v>3</v>
      </c>
      <c r="G213" s="6">
        <v>837</v>
      </c>
      <c r="H213" s="1">
        <v>45374</v>
      </c>
      <c r="I213" t="s">
        <v>17</v>
      </c>
      <c r="J213" s="7">
        <v>0.04</v>
      </c>
      <c r="K213" s="1">
        <v>46469</v>
      </c>
      <c r="L213" s="4">
        <v>9721.7168310232901</v>
      </c>
      <c r="M213" s="4">
        <v>349981.80591683852</v>
      </c>
      <c r="N213">
        <v>0.03</v>
      </c>
      <c r="O213" s="4">
        <v>9878.4599999999991</v>
      </c>
      <c r="P213">
        <v>5.0000000000000001E-3</v>
      </c>
      <c r="Q213" s="4">
        <v>1646.41</v>
      </c>
      <c r="R213" s="4">
        <v>87492.92</v>
      </c>
      <c r="S213" s="4">
        <f>Table1[[#This Row],[Total_Loan_Repayment_Amount]]-Table1[[#This Row],[Loan_Recovered_Amount]]</f>
        <v>262488.88591683854</v>
      </c>
      <c r="T213" s="4">
        <v>87496.295305612846</v>
      </c>
      <c r="U213" s="4">
        <f>Table1[[#This Row],[Total_Loan_Repayment_Amount]]-Table1[[#This Row],[Loan_Amount_Disbursed]]</f>
        <v>20699.805916838523</v>
      </c>
      <c r="V213" s="4">
        <v>20699.805916838523</v>
      </c>
      <c r="W213" s="4">
        <f>Table1[[#This Row],[Total_Interest_Earned]]-Table1[[#This Row],[Loan_Loss_Provision]]-(Table1[[#This Row],[Funding_Cost]])</f>
        <v>9174.9359168385236</v>
      </c>
      <c r="X213" s="6" t="s">
        <v>734</v>
      </c>
    </row>
    <row r="214" spans="1:24" x14ac:dyDescent="0.35">
      <c r="A214" t="s">
        <v>436</v>
      </c>
      <c r="B214" t="s">
        <v>859</v>
      </c>
      <c r="C214" s="4">
        <v>96495</v>
      </c>
      <c r="D214" t="s">
        <v>20</v>
      </c>
      <c r="E214">
        <v>48</v>
      </c>
      <c r="F214">
        <f>Table1[[#This Row],[Loan_Tenure (Months)]]/12</f>
        <v>4</v>
      </c>
      <c r="G214" s="6">
        <v>804</v>
      </c>
      <c r="H214" s="1">
        <v>45642</v>
      </c>
      <c r="I214" t="s">
        <v>17</v>
      </c>
      <c r="J214" s="7">
        <v>0.05</v>
      </c>
      <c r="K214" s="1">
        <v>47103</v>
      </c>
      <c r="L214" s="4">
        <v>2222.2116830995419</v>
      </c>
      <c r="M214" s="4">
        <v>106666.160788778</v>
      </c>
      <c r="N214">
        <v>0.03</v>
      </c>
      <c r="O214" s="4">
        <v>2894.85</v>
      </c>
      <c r="P214">
        <v>5.0000000000000001E-3</v>
      </c>
      <c r="Q214" s="4">
        <v>482.47500000000002</v>
      </c>
      <c r="R214" s="4">
        <v>87492.92</v>
      </c>
      <c r="S214" s="4">
        <f>Table1[[#This Row],[Total_Loan_Repayment_Amount]]-Table1[[#This Row],[Loan_Recovered_Amount]]</f>
        <v>19173.240788777999</v>
      </c>
      <c r="T214" s="4">
        <v>4793.3101971944998</v>
      </c>
      <c r="U214" s="4">
        <f>Table1[[#This Row],[Total_Loan_Repayment_Amount]]-Table1[[#This Row],[Loan_Amount_Disbursed]]</f>
        <v>10171.160788777997</v>
      </c>
      <c r="V214" s="4">
        <v>10171.160788777997</v>
      </c>
      <c r="W214" s="4">
        <f>Table1[[#This Row],[Total_Interest_Earned]]-Table1[[#This Row],[Loan_Loss_Provision]]-(Table1[[#This Row],[Funding_Cost]])</f>
        <v>6793.8357887779966</v>
      </c>
      <c r="X214" s="6" t="s">
        <v>734</v>
      </c>
    </row>
    <row r="215" spans="1:24" x14ac:dyDescent="0.35">
      <c r="A215" t="s">
        <v>437</v>
      </c>
      <c r="B215" t="s">
        <v>860</v>
      </c>
      <c r="C215" s="4">
        <v>274593</v>
      </c>
      <c r="D215" t="s">
        <v>16</v>
      </c>
      <c r="E215">
        <v>48</v>
      </c>
      <c r="F215">
        <f>Table1[[#This Row],[Loan_Tenure (Months)]]/12</f>
        <v>4</v>
      </c>
      <c r="G215" s="6">
        <v>702</v>
      </c>
      <c r="H215" s="1">
        <v>45479</v>
      </c>
      <c r="I215" t="s">
        <v>17</v>
      </c>
      <c r="J215" s="7">
        <v>7.0000000000000007E-2</v>
      </c>
      <c r="K215" s="1">
        <v>46940</v>
      </c>
      <c r="L215" s="4">
        <v>6575.471160594162</v>
      </c>
      <c r="M215" s="4">
        <v>315622.61570851982</v>
      </c>
      <c r="N215">
        <v>0.03</v>
      </c>
      <c r="O215" s="4">
        <v>8237.7899999999991</v>
      </c>
      <c r="P215">
        <v>1.4999999999999999E-2</v>
      </c>
      <c r="Q215" s="4">
        <v>4118.8950000000004</v>
      </c>
      <c r="R215" s="4">
        <v>32919.020000000004</v>
      </c>
      <c r="S215" s="4">
        <f>Table1[[#This Row],[Total_Loan_Repayment_Amount]]-Table1[[#This Row],[Loan_Recovered_Amount]]</f>
        <v>282703.5957085198</v>
      </c>
      <c r="T215" s="4">
        <v>70675.898927129951</v>
      </c>
      <c r="U215" s="4">
        <f>Table1[[#This Row],[Total_Loan_Repayment_Amount]]-Table1[[#This Row],[Loan_Amount_Disbursed]]</f>
        <v>41029.615708519821</v>
      </c>
      <c r="V215" s="4">
        <v>32919.020000000004</v>
      </c>
      <c r="W215" s="4">
        <f>Table1[[#This Row],[Total_Interest_Earned]]-Table1[[#This Row],[Loan_Loss_Provision]]-(Table1[[#This Row],[Funding_Cost]])</f>
        <v>20562.335000000006</v>
      </c>
      <c r="X215" s="6" t="s">
        <v>733</v>
      </c>
    </row>
    <row r="216" spans="1:24" x14ac:dyDescent="0.35">
      <c r="A216" t="s">
        <v>438</v>
      </c>
      <c r="B216" t="s">
        <v>861</v>
      </c>
      <c r="C216" s="4">
        <v>349294</v>
      </c>
      <c r="D216" t="s">
        <v>16</v>
      </c>
      <c r="E216">
        <v>48</v>
      </c>
      <c r="F216">
        <f>Table1[[#This Row],[Loan_Tenure (Months)]]/12</f>
        <v>4</v>
      </c>
      <c r="G216" s="6">
        <v>782</v>
      </c>
      <c r="H216" s="1">
        <v>45617</v>
      </c>
      <c r="I216" t="s">
        <v>17</v>
      </c>
      <c r="J216" s="7">
        <v>0.04</v>
      </c>
      <c r="K216" s="1">
        <v>47078</v>
      </c>
      <c r="L216" s="4">
        <v>7886.7283120142947</v>
      </c>
      <c r="M216" s="4">
        <v>378562.95897668612</v>
      </c>
      <c r="N216">
        <v>0.03</v>
      </c>
      <c r="O216" s="4">
        <v>10478.82</v>
      </c>
      <c r="P216">
        <v>5.0000000000000001E-3</v>
      </c>
      <c r="Q216" s="4">
        <v>1746.47</v>
      </c>
      <c r="R216" s="4">
        <v>7886.73</v>
      </c>
      <c r="S216" s="4">
        <f>Table1[[#This Row],[Total_Loan_Repayment_Amount]]-Table1[[#This Row],[Loan_Recovered_Amount]]</f>
        <v>370676.22897668614</v>
      </c>
      <c r="T216" s="4">
        <v>92669.057244171534</v>
      </c>
      <c r="U216" s="4">
        <f>Table1[[#This Row],[Total_Loan_Repayment_Amount]]-Table1[[#This Row],[Loan_Amount_Disbursed]]</f>
        <v>29268.958976686117</v>
      </c>
      <c r="V216" s="4">
        <v>7886.73</v>
      </c>
      <c r="W216" s="4">
        <f>Table1[[#This Row],[Total_Interest_Earned]]-Table1[[#This Row],[Loan_Loss_Provision]]-(Table1[[#This Row],[Funding_Cost]])</f>
        <v>-4338.5600000000004</v>
      </c>
      <c r="X216" s="6" t="s">
        <v>734</v>
      </c>
    </row>
    <row r="217" spans="1:24" x14ac:dyDescent="0.35">
      <c r="A217" t="s">
        <v>439</v>
      </c>
      <c r="B217" t="s">
        <v>862</v>
      </c>
      <c r="C217" s="4">
        <v>357143</v>
      </c>
      <c r="D217" t="s">
        <v>29</v>
      </c>
      <c r="E217">
        <v>48</v>
      </c>
      <c r="F217">
        <f>Table1[[#This Row],[Loan_Tenure (Months)]]/12</f>
        <v>4</v>
      </c>
      <c r="G217" s="6">
        <v>797</v>
      </c>
      <c r="H217" s="1">
        <v>45529</v>
      </c>
      <c r="I217" t="s">
        <v>17</v>
      </c>
      <c r="J217" s="7">
        <v>0.15</v>
      </c>
      <c r="K217" s="1">
        <v>46990</v>
      </c>
      <c r="L217" s="4">
        <v>9939.5569281341504</v>
      </c>
      <c r="M217" s="4">
        <v>477098.73255043919</v>
      </c>
      <c r="N217">
        <v>0.03</v>
      </c>
      <c r="O217" s="4">
        <v>10714.29</v>
      </c>
      <c r="P217">
        <v>5.0000000000000001E-3</v>
      </c>
      <c r="Q217" s="4">
        <v>1785.7149999999999</v>
      </c>
      <c r="R217" s="4">
        <v>39758.239999999998</v>
      </c>
      <c r="S217" s="4">
        <f>Table1[[#This Row],[Total_Loan_Repayment_Amount]]-Table1[[#This Row],[Loan_Recovered_Amount]]</f>
        <v>437340.4925504392</v>
      </c>
      <c r="T217" s="4">
        <v>109335.1231376098</v>
      </c>
      <c r="U217" s="4">
        <f>Table1[[#This Row],[Total_Loan_Repayment_Amount]]-Table1[[#This Row],[Loan_Amount_Disbursed]]</f>
        <v>119955.73255043919</v>
      </c>
      <c r="V217" s="4">
        <v>39758.239999999998</v>
      </c>
      <c r="W217" s="4">
        <f>Table1[[#This Row],[Total_Interest_Earned]]-Table1[[#This Row],[Loan_Loss_Provision]]-(Table1[[#This Row],[Funding_Cost]])</f>
        <v>27258.235000000001</v>
      </c>
      <c r="X217" s="6" t="s">
        <v>734</v>
      </c>
    </row>
    <row r="218" spans="1:24" x14ac:dyDescent="0.35">
      <c r="A218" t="s">
        <v>440</v>
      </c>
      <c r="B218" t="s">
        <v>863</v>
      </c>
      <c r="C218" s="4">
        <v>467732</v>
      </c>
      <c r="D218" t="s">
        <v>18</v>
      </c>
      <c r="E218">
        <v>60</v>
      </c>
      <c r="F218">
        <f>Table1[[#This Row],[Loan_Tenure (Months)]]/12</f>
        <v>5</v>
      </c>
      <c r="G218" s="6">
        <v>767</v>
      </c>
      <c r="H218" s="1">
        <v>45555</v>
      </c>
      <c r="I218" t="s">
        <v>17</v>
      </c>
      <c r="J218" s="7">
        <v>0.04</v>
      </c>
      <c r="K218" s="1">
        <v>47381</v>
      </c>
      <c r="L218" s="4">
        <v>8613.9966939536644</v>
      </c>
      <c r="M218" s="4">
        <v>516839.80163721979</v>
      </c>
      <c r="N218">
        <v>0.03</v>
      </c>
      <c r="O218" s="4">
        <v>14031.96</v>
      </c>
      <c r="P218">
        <v>5.0000000000000001E-3</v>
      </c>
      <c r="Q218" s="4">
        <v>2338.66</v>
      </c>
      <c r="R218" s="4">
        <v>25842</v>
      </c>
      <c r="S218" s="4">
        <f>Table1[[#This Row],[Total_Loan_Repayment_Amount]]-Table1[[#This Row],[Loan_Recovered_Amount]]</f>
        <v>490997.80163721979</v>
      </c>
      <c r="T218" s="4">
        <v>98199.560327443964</v>
      </c>
      <c r="U218" s="4">
        <f>Table1[[#This Row],[Total_Loan_Repayment_Amount]]-Table1[[#This Row],[Loan_Amount_Disbursed]]</f>
        <v>49107.801637219789</v>
      </c>
      <c r="V218" s="4">
        <v>25842</v>
      </c>
      <c r="W218" s="4">
        <f>Table1[[#This Row],[Total_Interest_Earned]]-Table1[[#This Row],[Loan_Loss_Provision]]-(Table1[[#This Row],[Funding_Cost]])</f>
        <v>9471.380000000001</v>
      </c>
      <c r="X218" s="6" t="s">
        <v>734</v>
      </c>
    </row>
    <row r="219" spans="1:24" x14ac:dyDescent="0.35">
      <c r="A219" t="s">
        <v>441</v>
      </c>
      <c r="B219" t="s">
        <v>219</v>
      </c>
      <c r="C219" s="4">
        <v>431248</v>
      </c>
      <c r="D219" t="s">
        <v>28</v>
      </c>
      <c r="E219">
        <v>24</v>
      </c>
      <c r="F219">
        <f>Table1[[#This Row],[Loan_Tenure (Months)]]/12</f>
        <v>2</v>
      </c>
      <c r="G219" s="6">
        <v>722</v>
      </c>
      <c r="H219" s="1">
        <v>45462</v>
      </c>
      <c r="I219" t="s">
        <v>17</v>
      </c>
      <c r="J219" s="7">
        <v>0.05</v>
      </c>
      <c r="K219" s="1">
        <v>46192</v>
      </c>
      <c r="L219" s="4">
        <v>18919.449080037612</v>
      </c>
      <c r="M219" s="4">
        <v>454066.77792090271</v>
      </c>
      <c r="N219">
        <v>0.02</v>
      </c>
      <c r="O219" s="4">
        <v>8624.9600000000009</v>
      </c>
      <c r="P219">
        <v>1.4999999999999999E-2</v>
      </c>
      <c r="Q219" s="4">
        <v>6468.7199999999993</v>
      </c>
      <c r="R219" s="4">
        <v>113516.7</v>
      </c>
      <c r="S219" s="4">
        <f>Table1[[#This Row],[Total_Loan_Repayment_Amount]]-Table1[[#This Row],[Loan_Recovered_Amount]]</f>
        <v>340550.0779209027</v>
      </c>
      <c r="T219" s="4">
        <v>170275.03896045135</v>
      </c>
      <c r="U219" s="4">
        <f>Table1[[#This Row],[Total_Loan_Repayment_Amount]]-Table1[[#This Row],[Loan_Amount_Disbursed]]</f>
        <v>22818.777920902707</v>
      </c>
      <c r="V219" s="4">
        <v>22818.777920902707</v>
      </c>
      <c r="W219" s="4">
        <f>Table1[[#This Row],[Total_Interest_Earned]]-Table1[[#This Row],[Loan_Loss_Provision]]-(Table1[[#This Row],[Funding_Cost]])</f>
        <v>7725.0979209027064</v>
      </c>
      <c r="X219" s="6" t="s">
        <v>733</v>
      </c>
    </row>
    <row r="220" spans="1:24" x14ac:dyDescent="0.35">
      <c r="A220" t="s">
        <v>442</v>
      </c>
      <c r="B220" t="s">
        <v>864</v>
      </c>
      <c r="C220" s="4">
        <v>63473</v>
      </c>
      <c r="D220" t="s">
        <v>29</v>
      </c>
      <c r="E220">
        <v>24</v>
      </c>
      <c r="F220">
        <f>Table1[[#This Row],[Loan_Tenure (Months)]]/12</f>
        <v>2</v>
      </c>
      <c r="G220" s="6">
        <v>741</v>
      </c>
      <c r="H220" s="1">
        <v>45571</v>
      </c>
      <c r="I220" t="s">
        <v>17</v>
      </c>
      <c r="J220" s="7">
        <v>0.2</v>
      </c>
      <c r="K220" s="1">
        <v>46301</v>
      </c>
      <c r="L220" s="4">
        <v>3230.509281174312</v>
      </c>
      <c r="M220" s="4">
        <v>77532.222748183485</v>
      </c>
      <c r="N220">
        <v>0.02</v>
      </c>
      <c r="O220" s="4">
        <v>1269.46</v>
      </c>
      <c r="P220">
        <v>1.4999999999999999E-2</v>
      </c>
      <c r="Q220" s="4">
        <v>952.09499999999991</v>
      </c>
      <c r="R220" s="4">
        <v>6461.02</v>
      </c>
      <c r="S220" s="4">
        <f>Table1[[#This Row],[Total_Loan_Repayment_Amount]]-Table1[[#This Row],[Loan_Recovered_Amount]]</f>
        <v>71071.202748183481</v>
      </c>
      <c r="T220" s="4">
        <v>35535.601374091741</v>
      </c>
      <c r="U220" s="4">
        <f>Table1[[#This Row],[Total_Loan_Repayment_Amount]]-Table1[[#This Row],[Loan_Amount_Disbursed]]</f>
        <v>14059.222748183485</v>
      </c>
      <c r="V220" s="4">
        <v>6461.02</v>
      </c>
      <c r="W220" s="4">
        <f>Table1[[#This Row],[Total_Interest_Earned]]-Table1[[#This Row],[Loan_Loss_Provision]]-(Table1[[#This Row],[Funding_Cost]])</f>
        <v>4239.4650000000001</v>
      </c>
      <c r="X220" s="6" t="s">
        <v>733</v>
      </c>
    </row>
    <row r="221" spans="1:24" x14ac:dyDescent="0.35">
      <c r="A221" t="s">
        <v>443</v>
      </c>
      <c r="B221" t="s">
        <v>865</v>
      </c>
      <c r="C221" s="4">
        <v>583018</v>
      </c>
      <c r="D221" t="s">
        <v>29</v>
      </c>
      <c r="E221">
        <v>24</v>
      </c>
      <c r="F221">
        <f>Table1[[#This Row],[Loan_Tenure (Months)]]/12</f>
        <v>2</v>
      </c>
      <c r="G221" s="6">
        <v>685</v>
      </c>
      <c r="H221" s="1">
        <v>45408</v>
      </c>
      <c r="I221" t="s">
        <v>26</v>
      </c>
      <c r="J221" s="7">
        <v>0.3</v>
      </c>
      <c r="K221" s="1">
        <v>46138</v>
      </c>
      <c r="L221" s="4">
        <v>32598.180700706362</v>
      </c>
      <c r="M221" s="4">
        <v>782356.33681695256</v>
      </c>
      <c r="N221">
        <v>0.02</v>
      </c>
      <c r="O221" s="4">
        <v>11660.36</v>
      </c>
      <c r="P221">
        <v>0.03</v>
      </c>
      <c r="Q221" s="4">
        <v>17490.54</v>
      </c>
      <c r="R221" s="4">
        <v>782356.33681695256</v>
      </c>
      <c r="S221" s="4">
        <f>Table1[[#This Row],[Total_Loan_Repayment_Amount]]-Table1[[#This Row],[Loan_Recovered_Amount]]</f>
        <v>0</v>
      </c>
      <c r="T221" s="4">
        <v>0</v>
      </c>
      <c r="U221" s="4">
        <f>Table1[[#This Row],[Total_Loan_Repayment_Amount]]-Table1[[#This Row],[Loan_Amount_Disbursed]]</f>
        <v>199338.33681695256</v>
      </c>
      <c r="V221" s="4">
        <v>199338.33681695256</v>
      </c>
      <c r="W221" s="4">
        <f>Table1[[#This Row],[Total_Interest_Earned]]-Table1[[#This Row],[Loan_Loss_Provision]]-(Table1[[#This Row],[Funding_Cost]])</f>
        <v>170187.43681695254</v>
      </c>
      <c r="X221" s="6" t="s">
        <v>735</v>
      </c>
    </row>
    <row r="222" spans="1:24" x14ac:dyDescent="0.35">
      <c r="A222" t="s">
        <v>444</v>
      </c>
      <c r="B222" t="s">
        <v>866</v>
      </c>
      <c r="C222" s="4">
        <v>482785</v>
      </c>
      <c r="D222" t="s">
        <v>29</v>
      </c>
      <c r="E222">
        <v>12</v>
      </c>
      <c r="F222">
        <f>Table1[[#This Row],[Loan_Tenure (Months)]]/12</f>
        <v>1</v>
      </c>
      <c r="G222" s="6">
        <v>744</v>
      </c>
      <c r="H222" s="1">
        <v>45415</v>
      </c>
      <c r="I222" t="s">
        <v>17</v>
      </c>
      <c r="J222" s="7">
        <v>0.2</v>
      </c>
      <c r="K222" s="1">
        <v>45780</v>
      </c>
      <c r="L222" s="4">
        <v>44722.54992952192</v>
      </c>
      <c r="M222" s="4">
        <v>536670.59915426304</v>
      </c>
      <c r="N222">
        <v>0.02</v>
      </c>
      <c r="O222" s="4">
        <v>9655.7000000000007</v>
      </c>
      <c r="P222">
        <v>1.4999999999999999E-2</v>
      </c>
      <c r="Q222" s="4">
        <v>7241.7749999999996</v>
      </c>
      <c r="R222" s="4">
        <v>313057.84999999998</v>
      </c>
      <c r="S222" s="4">
        <f>Table1[[#This Row],[Total_Loan_Repayment_Amount]]-Table1[[#This Row],[Loan_Recovered_Amount]]</f>
        <v>223612.74915426306</v>
      </c>
      <c r="T222" s="4">
        <v>223612.74915426306</v>
      </c>
      <c r="U222" s="4">
        <f>Table1[[#This Row],[Total_Loan_Repayment_Amount]]-Table1[[#This Row],[Loan_Amount_Disbursed]]</f>
        <v>53885.599154263036</v>
      </c>
      <c r="V222" s="4">
        <v>53885.599154263036</v>
      </c>
      <c r="W222" s="4">
        <f>Table1[[#This Row],[Total_Interest_Earned]]-Table1[[#This Row],[Loan_Loss_Provision]]-(Table1[[#This Row],[Funding_Cost]])</f>
        <v>36988.124154263031</v>
      </c>
      <c r="X222" s="6" t="s">
        <v>733</v>
      </c>
    </row>
    <row r="223" spans="1:24" x14ac:dyDescent="0.35">
      <c r="A223" t="s">
        <v>445</v>
      </c>
      <c r="B223" t="s">
        <v>867</v>
      </c>
      <c r="C223" s="4">
        <v>81683</v>
      </c>
      <c r="D223" t="s">
        <v>18</v>
      </c>
      <c r="E223">
        <v>60</v>
      </c>
      <c r="F223">
        <f>Table1[[#This Row],[Loan_Tenure (Months)]]/12</f>
        <v>5</v>
      </c>
      <c r="G223" s="6">
        <v>823</v>
      </c>
      <c r="H223" s="1">
        <v>45568</v>
      </c>
      <c r="I223" t="s">
        <v>17</v>
      </c>
      <c r="J223" s="7">
        <v>0.04</v>
      </c>
      <c r="K223" s="1">
        <v>47394</v>
      </c>
      <c r="L223" s="4">
        <v>1504.31677104029</v>
      </c>
      <c r="M223" s="4">
        <v>90259.006262417417</v>
      </c>
      <c r="N223">
        <v>0.03</v>
      </c>
      <c r="O223" s="4">
        <v>2450.4899999999998</v>
      </c>
      <c r="P223">
        <v>5.0000000000000001E-3</v>
      </c>
      <c r="Q223" s="4">
        <v>408.41500000000002</v>
      </c>
      <c r="R223" s="4">
        <v>3008.64</v>
      </c>
      <c r="S223" s="4">
        <f>Table1[[#This Row],[Total_Loan_Repayment_Amount]]-Table1[[#This Row],[Loan_Recovered_Amount]]</f>
        <v>87250.366262417418</v>
      </c>
      <c r="T223" s="4">
        <v>17450.073252483482</v>
      </c>
      <c r="U223" s="4">
        <f>Table1[[#This Row],[Total_Loan_Repayment_Amount]]-Table1[[#This Row],[Loan_Amount_Disbursed]]</f>
        <v>8576.006262417417</v>
      </c>
      <c r="V223" s="4">
        <v>3008.64</v>
      </c>
      <c r="W223" s="4">
        <f>Table1[[#This Row],[Total_Interest_Earned]]-Table1[[#This Row],[Loan_Loss_Provision]]-(Table1[[#This Row],[Funding_Cost]])</f>
        <v>149.73500000000013</v>
      </c>
      <c r="X223" s="6" t="s">
        <v>734</v>
      </c>
    </row>
    <row r="224" spans="1:24" x14ac:dyDescent="0.35">
      <c r="A224" t="s">
        <v>446</v>
      </c>
      <c r="B224" t="s">
        <v>868</v>
      </c>
      <c r="C224" s="4">
        <v>489804</v>
      </c>
      <c r="D224" t="s">
        <v>20</v>
      </c>
      <c r="E224">
        <v>48</v>
      </c>
      <c r="F224">
        <f>Table1[[#This Row],[Loan_Tenure (Months)]]/12</f>
        <v>4</v>
      </c>
      <c r="G224" s="6">
        <v>836</v>
      </c>
      <c r="H224" s="1">
        <v>45427</v>
      </c>
      <c r="I224" t="s">
        <v>17</v>
      </c>
      <c r="J224" s="7">
        <v>0.05</v>
      </c>
      <c r="K224" s="1">
        <v>46888</v>
      </c>
      <c r="L224" s="4">
        <v>11279.84010807698</v>
      </c>
      <c r="M224" s="4">
        <v>541432.3251876951</v>
      </c>
      <c r="N224">
        <v>0.03</v>
      </c>
      <c r="O224" s="4">
        <v>14694.12</v>
      </c>
      <c r="P224">
        <v>5.0000000000000001E-3</v>
      </c>
      <c r="Q224" s="4">
        <v>2449.02</v>
      </c>
      <c r="R224" s="4">
        <v>78775.009999999995</v>
      </c>
      <c r="S224" s="4">
        <f>Table1[[#This Row],[Total_Loan_Repayment_Amount]]-Table1[[#This Row],[Loan_Recovered_Amount]]</f>
        <v>462657.31518769509</v>
      </c>
      <c r="T224" s="4">
        <v>115664.32879692377</v>
      </c>
      <c r="U224" s="4">
        <f>Table1[[#This Row],[Total_Loan_Repayment_Amount]]-Table1[[#This Row],[Loan_Amount_Disbursed]]</f>
        <v>51628.325187695096</v>
      </c>
      <c r="V224" s="4">
        <v>51628.325187695096</v>
      </c>
      <c r="W224" s="4">
        <f>Table1[[#This Row],[Total_Interest_Earned]]-Table1[[#This Row],[Loan_Loss_Provision]]-(Table1[[#This Row],[Funding_Cost]])</f>
        <v>34485.185187695097</v>
      </c>
      <c r="X224" s="6" t="s">
        <v>734</v>
      </c>
    </row>
    <row r="225" spans="1:24" x14ac:dyDescent="0.35">
      <c r="A225" t="s">
        <v>447</v>
      </c>
      <c r="B225" t="s">
        <v>869</v>
      </c>
      <c r="C225" s="4">
        <v>173678</v>
      </c>
      <c r="D225" t="s">
        <v>20</v>
      </c>
      <c r="E225">
        <v>24</v>
      </c>
      <c r="F225">
        <f>Table1[[#This Row],[Loan_Tenure (Months)]]/12</f>
        <v>2</v>
      </c>
      <c r="G225" s="6">
        <v>700</v>
      </c>
      <c r="H225" s="1">
        <v>45647</v>
      </c>
      <c r="I225" t="s">
        <v>17</v>
      </c>
      <c r="J225" s="7">
        <v>0.09</v>
      </c>
      <c r="K225" s="1">
        <v>46377</v>
      </c>
      <c r="L225" s="4">
        <v>7934.4346695621653</v>
      </c>
      <c r="M225" s="4">
        <v>190426.432069492</v>
      </c>
      <c r="N225">
        <v>0.02</v>
      </c>
      <c r="O225" s="4">
        <v>3473.56</v>
      </c>
      <c r="P225">
        <v>1.4999999999999999E-2</v>
      </c>
      <c r="Q225" s="4">
        <v>2605.17</v>
      </c>
      <c r="R225" s="4">
        <v>78775.009999999995</v>
      </c>
      <c r="S225" s="4">
        <f>Table1[[#This Row],[Total_Loan_Repayment_Amount]]-Table1[[#This Row],[Loan_Recovered_Amount]]</f>
        <v>111651.42206949201</v>
      </c>
      <c r="T225" s="4">
        <v>55825.711034746004</v>
      </c>
      <c r="U225" s="4">
        <f>Table1[[#This Row],[Total_Loan_Repayment_Amount]]-Table1[[#This Row],[Loan_Amount_Disbursed]]</f>
        <v>16748.432069492002</v>
      </c>
      <c r="V225" s="4">
        <v>16748.432069492002</v>
      </c>
      <c r="W225" s="4">
        <f>Table1[[#This Row],[Total_Interest_Earned]]-Table1[[#This Row],[Loan_Loss_Provision]]-(Table1[[#This Row],[Funding_Cost]])</f>
        <v>10669.702069492003</v>
      </c>
      <c r="X225" s="6" t="s">
        <v>733</v>
      </c>
    </row>
    <row r="226" spans="1:24" x14ac:dyDescent="0.35">
      <c r="A226" t="s">
        <v>448</v>
      </c>
      <c r="B226" t="s">
        <v>870</v>
      </c>
      <c r="C226" s="4">
        <v>1064756</v>
      </c>
      <c r="D226" t="s">
        <v>16</v>
      </c>
      <c r="E226">
        <v>48</v>
      </c>
      <c r="F226">
        <f>Table1[[#This Row],[Loan_Tenure (Months)]]/12</f>
        <v>4</v>
      </c>
      <c r="G226" s="6">
        <v>735</v>
      </c>
      <c r="H226" s="1">
        <v>45458</v>
      </c>
      <c r="I226" t="s">
        <v>17</v>
      </c>
      <c r="J226" s="7">
        <v>7.0000000000000007E-2</v>
      </c>
      <c r="K226" s="1">
        <v>46919</v>
      </c>
      <c r="L226" s="4">
        <v>25496.907681803968</v>
      </c>
      <c r="M226" s="4">
        <v>1223851.5687265899</v>
      </c>
      <c r="N226">
        <v>0.03</v>
      </c>
      <c r="O226" s="4">
        <v>31942.68</v>
      </c>
      <c r="P226">
        <v>1.4999999999999999E-2</v>
      </c>
      <c r="Q226" s="4">
        <v>15971.34</v>
      </c>
      <c r="R226" s="4">
        <v>152981.46</v>
      </c>
      <c r="S226" s="4">
        <f>Table1[[#This Row],[Total_Loan_Repayment_Amount]]-Table1[[#This Row],[Loan_Recovered_Amount]]</f>
        <v>1070870.1087265899</v>
      </c>
      <c r="T226" s="4">
        <v>267717.52718164749</v>
      </c>
      <c r="U226" s="4">
        <f>Table1[[#This Row],[Total_Loan_Repayment_Amount]]-Table1[[#This Row],[Loan_Amount_Disbursed]]</f>
        <v>159095.5687265899</v>
      </c>
      <c r="V226" s="4">
        <v>152981.46</v>
      </c>
      <c r="W226" s="4">
        <f>Table1[[#This Row],[Total_Interest_Earned]]-Table1[[#This Row],[Loan_Loss_Provision]]-(Table1[[#This Row],[Funding_Cost]])</f>
        <v>105067.44</v>
      </c>
      <c r="X226" s="6" t="s">
        <v>733</v>
      </c>
    </row>
    <row r="227" spans="1:24" x14ac:dyDescent="0.35">
      <c r="A227" t="s">
        <v>449</v>
      </c>
      <c r="B227" t="s">
        <v>81</v>
      </c>
      <c r="C227" s="4">
        <v>276742</v>
      </c>
      <c r="D227" t="s">
        <v>28</v>
      </c>
      <c r="E227">
        <v>60</v>
      </c>
      <c r="F227">
        <f>Table1[[#This Row],[Loan_Tenure (Months)]]/12</f>
        <v>5</v>
      </c>
      <c r="G227" s="6">
        <v>813</v>
      </c>
      <c r="H227" s="1">
        <v>45383</v>
      </c>
      <c r="I227" t="s">
        <v>17</v>
      </c>
      <c r="J227" s="7">
        <v>0.03</v>
      </c>
      <c r="K227" s="1">
        <v>47209</v>
      </c>
      <c r="L227" s="4">
        <v>4972.691391754257</v>
      </c>
      <c r="M227" s="4">
        <v>298361.48350525543</v>
      </c>
      <c r="N227">
        <v>0.03</v>
      </c>
      <c r="O227" s="4">
        <v>8302.26</v>
      </c>
      <c r="P227">
        <v>5.0000000000000001E-3</v>
      </c>
      <c r="Q227" s="4">
        <v>1383.71</v>
      </c>
      <c r="R227" s="4">
        <v>39703.07</v>
      </c>
      <c r="S227" s="4">
        <f>Table1[[#This Row],[Total_Loan_Repayment_Amount]]-Table1[[#This Row],[Loan_Recovered_Amount]]</f>
        <v>258658.41350525542</v>
      </c>
      <c r="T227" s="4">
        <v>51731.682701051082</v>
      </c>
      <c r="U227" s="4">
        <f>Table1[[#This Row],[Total_Loan_Repayment_Amount]]-Table1[[#This Row],[Loan_Amount_Disbursed]]</f>
        <v>21619.483505255426</v>
      </c>
      <c r="V227" s="4">
        <v>21619.483505255426</v>
      </c>
      <c r="W227" s="4">
        <f>Table1[[#This Row],[Total_Interest_Earned]]-Table1[[#This Row],[Loan_Loss_Provision]]-(Table1[[#This Row],[Funding_Cost]])</f>
        <v>11933.513505255427</v>
      </c>
      <c r="X227" s="6" t="s">
        <v>734</v>
      </c>
    </row>
    <row r="228" spans="1:24" x14ac:dyDescent="0.35">
      <c r="A228" t="s">
        <v>450</v>
      </c>
      <c r="B228" t="s">
        <v>47</v>
      </c>
      <c r="C228" s="4">
        <v>295422</v>
      </c>
      <c r="D228" t="s">
        <v>28</v>
      </c>
      <c r="E228">
        <v>48</v>
      </c>
      <c r="F228">
        <f>Table1[[#This Row],[Loan_Tenure (Months)]]/12</f>
        <v>4</v>
      </c>
      <c r="G228" s="6">
        <v>690</v>
      </c>
      <c r="H228" s="1">
        <v>45344</v>
      </c>
      <c r="I228" t="s">
        <v>17</v>
      </c>
      <c r="J228" s="7">
        <v>7.0000000000000007E-2</v>
      </c>
      <c r="K228" s="1">
        <v>46805</v>
      </c>
      <c r="L228" s="4">
        <v>7074.2474906681828</v>
      </c>
      <c r="M228" s="4">
        <v>339563.87955207279</v>
      </c>
      <c r="N228">
        <v>0.03</v>
      </c>
      <c r="O228" s="4">
        <v>8862.66</v>
      </c>
      <c r="P228">
        <v>0.03</v>
      </c>
      <c r="Q228" s="4">
        <v>8862.66</v>
      </c>
      <c r="R228" s="4">
        <v>70742.5</v>
      </c>
      <c r="S228" s="4">
        <f>Table1[[#This Row],[Total_Loan_Repayment_Amount]]-Table1[[#This Row],[Loan_Recovered_Amount]]</f>
        <v>268821.37955207279</v>
      </c>
      <c r="T228" s="4">
        <v>67205.344888018197</v>
      </c>
      <c r="U228" s="4">
        <f>Table1[[#This Row],[Total_Loan_Repayment_Amount]]-Table1[[#This Row],[Loan_Amount_Disbursed]]</f>
        <v>44141.879552072787</v>
      </c>
      <c r="V228" s="4">
        <v>44141.879552072787</v>
      </c>
      <c r="W228" s="4">
        <f>Table1[[#This Row],[Total_Interest_Earned]]-Table1[[#This Row],[Loan_Loss_Provision]]-(Table1[[#This Row],[Funding_Cost]])</f>
        <v>26416.559552072784</v>
      </c>
      <c r="X228" s="6" t="s">
        <v>735</v>
      </c>
    </row>
    <row r="229" spans="1:24" x14ac:dyDescent="0.35">
      <c r="A229" t="s">
        <v>451</v>
      </c>
      <c r="B229" t="s">
        <v>177</v>
      </c>
      <c r="C229" s="4">
        <v>938480</v>
      </c>
      <c r="D229" t="s">
        <v>20</v>
      </c>
      <c r="E229">
        <v>12</v>
      </c>
      <c r="F229">
        <f>Table1[[#This Row],[Loan_Tenure (Months)]]/12</f>
        <v>1</v>
      </c>
      <c r="G229" s="6">
        <v>758</v>
      </c>
      <c r="H229" s="1">
        <v>45358</v>
      </c>
      <c r="I229" t="s">
        <v>26</v>
      </c>
      <c r="J229" s="7">
        <v>0.05</v>
      </c>
      <c r="K229" s="1">
        <v>45723</v>
      </c>
      <c r="L229" s="4">
        <v>80340.909508840923</v>
      </c>
      <c r="M229" s="4">
        <v>964090.91410609102</v>
      </c>
      <c r="N229">
        <v>0.02</v>
      </c>
      <c r="O229" s="4">
        <v>18769.599999999999</v>
      </c>
      <c r="P229">
        <v>5.0000000000000001E-3</v>
      </c>
      <c r="Q229" s="4">
        <v>4692.4000000000005</v>
      </c>
      <c r="R229" s="4">
        <v>964090.91410609114</v>
      </c>
      <c r="S229" s="4">
        <f>Table1[[#This Row],[Total_Loan_Repayment_Amount]]-Table1[[#This Row],[Loan_Recovered_Amount]]</f>
        <v>0</v>
      </c>
      <c r="T229" s="4">
        <v>0</v>
      </c>
      <c r="U229" s="4">
        <f>Table1[[#This Row],[Total_Loan_Repayment_Amount]]-Table1[[#This Row],[Loan_Amount_Disbursed]]</f>
        <v>25610.914106091019</v>
      </c>
      <c r="V229" s="4">
        <v>25610.914106091019</v>
      </c>
      <c r="W229" s="4">
        <f>Table1[[#This Row],[Total_Interest_Earned]]-Table1[[#This Row],[Loan_Loss_Provision]]-(Table1[[#This Row],[Funding_Cost]])</f>
        <v>2148.9141060910188</v>
      </c>
      <c r="X229" s="6" t="s">
        <v>734</v>
      </c>
    </row>
    <row r="230" spans="1:24" x14ac:dyDescent="0.35">
      <c r="A230" t="s">
        <v>452</v>
      </c>
      <c r="B230" t="s">
        <v>871</v>
      </c>
      <c r="C230" s="4">
        <v>96031</v>
      </c>
      <c r="D230" t="s">
        <v>24</v>
      </c>
      <c r="E230">
        <v>12</v>
      </c>
      <c r="F230">
        <f>Table1[[#This Row],[Loan_Tenure (Months)]]/12</f>
        <v>1</v>
      </c>
      <c r="G230" s="6">
        <v>821</v>
      </c>
      <c r="H230" s="1">
        <v>45638</v>
      </c>
      <c r="I230" t="s">
        <v>17</v>
      </c>
      <c r="J230" s="7">
        <v>0.06</v>
      </c>
      <c r="K230" s="1">
        <v>46003</v>
      </c>
      <c r="L230" s="4">
        <v>8265.0453112008272</v>
      </c>
      <c r="M230" s="4">
        <v>99180.543734409934</v>
      </c>
      <c r="N230">
        <v>0.02</v>
      </c>
      <c r="O230" s="4">
        <v>1920.62</v>
      </c>
      <c r="P230">
        <v>5.0000000000000001E-3</v>
      </c>
      <c r="Q230" s="4">
        <v>480.15499999999997</v>
      </c>
      <c r="R230" s="4">
        <v>964090.91410609114</v>
      </c>
      <c r="S230" s="4">
        <f>Table1[[#This Row],[Total_Loan_Repayment_Amount]]-Table1[[#This Row],[Loan_Recovered_Amount]]</f>
        <v>-864910.37037168117</v>
      </c>
      <c r="T230" s="4">
        <v>0</v>
      </c>
      <c r="U230" s="4">
        <f>Table1[[#This Row],[Total_Loan_Repayment_Amount]]-Table1[[#This Row],[Loan_Amount_Disbursed]]</f>
        <v>3149.5437344099337</v>
      </c>
      <c r="V230" s="4">
        <v>3149.5437344099337</v>
      </c>
      <c r="W230" s="4">
        <f>Table1[[#This Row],[Total_Interest_Earned]]-Table1[[#This Row],[Loan_Loss_Provision]]-(Table1[[#This Row],[Funding_Cost]])</f>
        <v>748.76873440993404</v>
      </c>
      <c r="X230" s="6" t="s">
        <v>734</v>
      </c>
    </row>
    <row r="231" spans="1:24" x14ac:dyDescent="0.35">
      <c r="A231" t="s">
        <v>453</v>
      </c>
      <c r="B231" t="s">
        <v>181</v>
      </c>
      <c r="C231" s="4">
        <v>1021438</v>
      </c>
      <c r="D231" t="s">
        <v>29</v>
      </c>
      <c r="E231">
        <v>48</v>
      </c>
      <c r="F231">
        <f>Table1[[#This Row],[Loan_Tenure (Months)]]/12</f>
        <v>4</v>
      </c>
      <c r="G231" s="6">
        <v>817</v>
      </c>
      <c r="H231" s="1">
        <v>45326</v>
      </c>
      <c r="I231" t="s">
        <v>17</v>
      </c>
      <c r="J231" s="7">
        <v>0.15</v>
      </c>
      <c r="K231" s="1">
        <v>46787</v>
      </c>
      <c r="L231" s="4">
        <v>28427.383847813031</v>
      </c>
      <c r="M231" s="4">
        <v>1364514.424695025</v>
      </c>
      <c r="N231">
        <v>0.03</v>
      </c>
      <c r="O231" s="4">
        <v>30643.14</v>
      </c>
      <c r="P231">
        <v>5.0000000000000001E-3</v>
      </c>
      <c r="Q231" s="4">
        <v>5107.1900000000014</v>
      </c>
      <c r="R231" s="4">
        <v>284573.74</v>
      </c>
      <c r="S231" s="4">
        <f>Table1[[#This Row],[Total_Loan_Repayment_Amount]]-Table1[[#This Row],[Loan_Recovered_Amount]]</f>
        <v>1079940.684695025</v>
      </c>
      <c r="T231" s="4">
        <v>269985.17117375624</v>
      </c>
      <c r="U231" s="4">
        <f>Table1[[#This Row],[Total_Loan_Repayment_Amount]]-Table1[[#This Row],[Loan_Amount_Disbursed]]</f>
        <v>343076.42469502497</v>
      </c>
      <c r="V231" s="4">
        <v>284573.74</v>
      </c>
      <c r="W231" s="4">
        <f>Table1[[#This Row],[Total_Interest_Earned]]-Table1[[#This Row],[Loan_Loss_Provision]]-(Table1[[#This Row],[Funding_Cost]])</f>
        <v>248823.40999999997</v>
      </c>
      <c r="X231" s="6" t="s">
        <v>734</v>
      </c>
    </row>
    <row r="232" spans="1:24" x14ac:dyDescent="0.35">
      <c r="A232" t="s">
        <v>454</v>
      </c>
      <c r="B232" t="s">
        <v>86</v>
      </c>
      <c r="C232" s="4">
        <v>465546</v>
      </c>
      <c r="D232" t="s">
        <v>18</v>
      </c>
      <c r="E232">
        <v>24</v>
      </c>
      <c r="F232">
        <f>Table1[[#This Row],[Loan_Tenure (Months)]]/12</f>
        <v>2</v>
      </c>
      <c r="G232" s="6">
        <v>666</v>
      </c>
      <c r="H232" s="1">
        <v>45427</v>
      </c>
      <c r="I232" t="s">
        <v>21</v>
      </c>
      <c r="J232" s="7">
        <v>0.08</v>
      </c>
      <c r="K232" s="1">
        <v>46157</v>
      </c>
      <c r="L232" s="4">
        <v>21055.384628260908</v>
      </c>
      <c r="M232" s="4">
        <v>505329.23107826192</v>
      </c>
      <c r="N232">
        <v>0.02</v>
      </c>
      <c r="O232" s="4">
        <v>9310.92</v>
      </c>
      <c r="P232">
        <v>0.03</v>
      </c>
      <c r="Q232" s="4">
        <v>13966.38</v>
      </c>
      <c r="R232" s="4">
        <v>19299.099999999999</v>
      </c>
      <c r="S232" s="4">
        <f>Table1[[#This Row],[Total_Loan_Repayment_Amount]]-Table1[[#This Row],[Loan_Recovered_Amount]]</f>
        <v>486030.13107826194</v>
      </c>
      <c r="T232" s="4">
        <v>243015.06553913097</v>
      </c>
      <c r="U232" s="4">
        <f>Table1[[#This Row],[Total_Loan_Repayment_Amount]]-Table1[[#This Row],[Loan_Amount_Disbursed]]</f>
        <v>39783.231078261917</v>
      </c>
      <c r="V232" s="4">
        <v>19299.099999999999</v>
      </c>
      <c r="W232" s="4">
        <f>Table1[[#This Row],[Total_Interest_Earned]]-Table1[[#This Row],[Loan_Loss_Provision]]-(Table1[[#This Row],[Funding_Cost]])</f>
        <v>-3978.2000000000007</v>
      </c>
      <c r="X232" s="6" t="s">
        <v>735</v>
      </c>
    </row>
    <row r="233" spans="1:24" x14ac:dyDescent="0.35">
      <c r="A233" t="s">
        <v>455</v>
      </c>
      <c r="B233" t="s">
        <v>211</v>
      </c>
      <c r="C233" s="4">
        <v>286341</v>
      </c>
      <c r="D233" t="s">
        <v>20</v>
      </c>
      <c r="E233">
        <v>48</v>
      </c>
      <c r="F233">
        <f>Table1[[#This Row],[Loan_Tenure (Months)]]/12</f>
        <v>4</v>
      </c>
      <c r="G233" s="6">
        <v>745</v>
      </c>
      <c r="H233" s="1">
        <v>45421</v>
      </c>
      <c r="I233" t="s">
        <v>17</v>
      </c>
      <c r="J233" s="7">
        <v>0.09</v>
      </c>
      <c r="K233" s="1">
        <v>46882</v>
      </c>
      <c r="L233" s="4">
        <v>7125.6079183946449</v>
      </c>
      <c r="M233" s="4">
        <v>342029.18008294288</v>
      </c>
      <c r="N233">
        <v>0.03</v>
      </c>
      <c r="O233" s="4">
        <v>8590.23</v>
      </c>
      <c r="P233">
        <v>1.4999999999999999E-2</v>
      </c>
      <c r="Q233" s="4">
        <v>4295.1149999999998</v>
      </c>
      <c r="R233" s="4">
        <v>50262.35</v>
      </c>
      <c r="S233" s="4">
        <f>Table1[[#This Row],[Total_Loan_Repayment_Amount]]-Table1[[#This Row],[Loan_Recovered_Amount]]</f>
        <v>291766.83008294291</v>
      </c>
      <c r="T233" s="4">
        <v>72941.707520735727</v>
      </c>
      <c r="U233" s="4">
        <f>Table1[[#This Row],[Total_Loan_Repayment_Amount]]-Table1[[#This Row],[Loan_Amount_Disbursed]]</f>
        <v>55688.180082942883</v>
      </c>
      <c r="V233" s="4">
        <v>50262.35</v>
      </c>
      <c r="W233" s="4">
        <f>Table1[[#This Row],[Total_Interest_Earned]]-Table1[[#This Row],[Loan_Loss_Provision]]-(Table1[[#This Row],[Funding_Cost]])</f>
        <v>37377.005000000005</v>
      </c>
      <c r="X233" s="6" t="s">
        <v>733</v>
      </c>
    </row>
    <row r="234" spans="1:24" x14ac:dyDescent="0.35">
      <c r="A234" t="s">
        <v>456</v>
      </c>
      <c r="B234" t="s">
        <v>872</v>
      </c>
      <c r="C234" s="4">
        <v>628237</v>
      </c>
      <c r="D234" t="s">
        <v>16</v>
      </c>
      <c r="E234">
        <v>12</v>
      </c>
      <c r="F234">
        <f>Table1[[#This Row],[Loan_Tenure (Months)]]/12</f>
        <v>1</v>
      </c>
      <c r="G234" s="6">
        <v>736</v>
      </c>
      <c r="H234" s="1">
        <v>45634</v>
      </c>
      <c r="I234" t="s">
        <v>17</v>
      </c>
      <c r="J234" s="7">
        <v>7.0000000000000007E-2</v>
      </c>
      <c r="K234" s="1">
        <v>45999</v>
      </c>
      <c r="L234" s="4">
        <v>54359.30338845581</v>
      </c>
      <c r="M234" s="4">
        <v>652311.64066146966</v>
      </c>
      <c r="N234">
        <v>0.02</v>
      </c>
      <c r="O234" s="4">
        <v>12564.74</v>
      </c>
      <c r="P234">
        <v>1.4999999999999999E-2</v>
      </c>
      <c r="Q234" s="4">
        <v>9423.5550000000003</v>
      </c>
      <c r="R234" s="4">
        <v>50262.35</v>
      </c>
      <c r="S234" s="4">
        <f>Table1[[#This Row],[Total_Loan_Repayment_Amount]]-Table1[[#This Row],[Loan_Recovered_Amount]]</f>
        <v>602049.29066146968</v>
      </c>
      <c r="T234" s="4">
        <v>602049.29066146968</v>
      </c>
      <c r="U234" s="4">
        <f>Table1[[#This Row],[Total_Loan_Repayment_Amount]]-Table1[[#This Row],[Loan_Amount_Disbursed]]</f>
        <v>24074.640661469661</v>
      </c>
      <c r="V234" s="4">
        <v>24074.640661469661</v>
      </c>
      <c r="W234" s="4">
        <f>Table1[[#This Row],[Total_Interest_Earned]]-Table1[[#This Row],[Loan_Loss_Provision]]-(Table1[[#This Row],[Funding_Cost]])</f>
        <v>2086.3456614696606</v>
      </c>
      <c r="X234" s="6" t="s">
        <v>733</v>
      </c>
    </row>
    <row r="235" spans="1:24" x14ac:dyDescent="0.35">
      <c r="A235" t="s">
        <v>457</v>
      </c>
      <c r="B235" t="s">
        <v>873</v>
      </c>
      <c r="C235" s="4">
        <v>62294</v>
      </c>
      <c r="D235" t="s">
        <v>28</v>
      </c>
      <c r="E235">
        <v>36</v>
      </c>
      <c r="F235">
        <f>Table1[[#This Row],[Loan_Tenure (Months)]]/12</f>
        <v>3</v>
      </c>
      <c r="G235" s="6">
        <v>738</v>
      </c>
      <c r="H235" s="1">
        <v>45614</v>
      </c>
      <c r="I235" t="s">
        <v>17</v>
      </c>
      <c r="J235" s="7">
        <v>0.05</v>
      </c>
      <c r="K235" s="1">
        <v>46709</v>
      </c>
      <c r="L235" s="4">
        <v>1867.007064238036</v>
      </c>
      <c r="M235" s="4">
        <v>67212.254312569305</v>
      </c>
      <c r="N235">
        <v>0.03</v>
      </c>
      <c r="O235" s="4">
        <v>1868.82</v>
      </c>
      <c r="P235">
        <v>1.4999999999999999E-2</v>
      </c>
      <c r="Q235" s="4">
        <v>934.41</v>
      </c>
      <c r="R235" s="4">
        <v>1867.01</v>
      </c>
      <c r="S235" s="4">
        <f>Table1[[#This Row],[Total_Loan_Repayment_Amount]]-Table1[[#This Row],[Loan_Recovered_Amount]]</f>
        <v>65345.244312569303</v>
      </c>
      <c r="T235" s="4">
        <v>21781.748104189766</v>
      </c>
      <c r="U235" s="4">
        <f>Table1[[#This Row],[Total_Loan_Repayment_Amount]]-Table1[[#This Row],[Loan_Amount_Disbursed]]</f>
        <v>4918.2543125693046</v>
      </c>
      <c r="V235" s="4">
        <v>1867.01</v>
      </c>
      <c r="W235" s="4">
        <f>Table1[[#This Row],[Total_Interest_Earned]]-Table1[[#This Row],[Loan_Loss_Provision]]-(Table1[[#This Row],[Funding_Cost]])</f>
        <v>-936.21999999999991</v>
      </c>
      <c r="X235" s="6" t="s">
        <v>733</v>
      </c>
    </row>
    <row r="236" spans="1:24" x14ac:dyDescent="0.35">
      <c r="A236" t="s">
        <v>458</v>
      </c>
      <c r="B236" t="s">
        <v>874</v>
      </c>
      <c r="C236" s="4">
        <v>341402</v>
      </c>
      <c r="D236" t="s">
        <v>29</v>
      </c>
      <c r="E236">
        <v>36</v>
      </c>
      <c r="F236">
        <f>Table1[[#This Row],[Loan_Tenure (Months)]]/12</f>
        <v>3</v>
      </c>
      <c r="G236" s="6">
        <v>815</v>
      </c>
      <c r="H236" s="1">
        <v>45337</v>
      </c>
      <c r="I236" t="s">
        <v>17</v>
      </c>
      <c r="J236" s="7">
        <v>0.15</v>
      </c>
      <c r="K236" s="1">
        <v>46433</v>
      </c>
      <c r="L236" s="4">
        <v>11834.81248198892</v>
      </c>
      <c r="M236" s="4">
        <v>426053.249351601</v>
      </c>
      <c r="N236">
        <v>0.03</v>
      </c>
      <c r="O236" s="4">
        <v>10242.06</v>
      </c>
      <c r="P236">
        <v>5.0000000000000001E-3</v>
      </c>
      <c r="Q236" s="4">
        <v>1707.01</v>
      </c>
      <c r="R236" s="4">
        <v>118547.75999999998</v>
      </c>
      <c r="S236" s="4">
        <f>Table1[[#This Row],[Total_Loan_Repayment_Amount]]-Table1[[#This Row],[Loan_Recovered_Amount]]</f>
        <v>307505.48935160099</v>
      </c>
      <c r="T236" s="4">
        <v>102501.829783867</v>
      </c>
      <c r="U236" s="4">
        <f>Table1[[#This Row],[Total_Loan_Repayment_Amount]]-Table1[[#This Row],[Loan_Amount_Disbursed]]</f>
        <v>84651.249351601</v>
      </c>
      <c r="V236" s="4">
        <v>84651.249351601</v>
      </c>
      <c r="W236" s="4">
        <f>Table1[[#This Row],[Total_Interest_Earned]]-Table1[[#This Row],[Loan_Loss_Provision]]-(Table1[[#This Row],[Funding_Cost]])</f>
        <v>72702.179351601008</v>
      </c>
      <c r="X236" s="6" t="s">
        <v>734</v>
      </c>
    </row>
    <row r="237" spans="1:24" x14ac:dyDescent="0.35">
      <c r="A237" t="s">
        <v>459</v>
      </c>
      <c r="B237" t="s">
        <v>875</v>
      </c>
      <c r="C237" s="4">
        <v>541385</v>
      </c>
      <c r="D237" t="s">
        <v>28</v>
      </c>
      <c r="E237">
        <v>24</v>
      </c>
      <c r="F237">
        <f>Table1[[#This Row],[Loan_Tenure (Months)]]/12</f>
        <v>2</v>
      </c>
      <c r="G237" s="6">
        <v>768</v>
      </c>
      <c r="H237" s="1">
        <v>45599</v>
      </c>
      <c r="I237" t="s">
        <v>26</v>
      </c>
      <c r="J237" s="7">
        <v>0.03</v>
      </c>
      <c r="K237" s="1">
        <v>46329</v>
      </c>
      <c r="L237" s="4">
        <v>23269.383447552431</v>
      </c>
      <c r="M237" s="4">
        <v>558465.20274125843</v>
      </c>
      <c r="N237">
        <v>0.02</v>
      </c>
      <c r="O237" s="4">
        <v>10827.7</v>
      </c>
      <c r="P237">
        <v>5.0000000000000001E-3</v>
      </c>
      <c r="Q237" s="4">
        <v>2706.9250000000002</v>
      </c>
      <c r="R237" s="4">
        <v>558465.20274125843</v>
      </c>
      <c r="S237" s="4">
        <f>Table1[[#This Row],[Total_Loan_Repayment_Amount]]-Table1[[#This Row],[Loan_Recovered_Amount]]</f>
        <v>0</v>
      </c>
      <c r="T237" s="4">
        <v>0</v>
      </c>
      <c r="U237" s="4">
        <f>Table1[[#This Row],[Total_Loan_Repayment_Amount]]-Table1[[#This Row],[Loan_Amount_Disbursed]]</f>
        <v>17080.202741258428</v>
      </c>
      <c r="V237" s="4">
        <v>17080.202741258428</v>
      </c>
      <c r="W237" s="4">
        <f>Table1[[#This Row],[Total_Interest_Earned]]-Table1[[#This Row],[Loan_Loss_Provision]]-(Table1[[#This Row],[Funding_Cost]])</f>
        <v>3545.5777412584284</v>
      </c>
      <c r="X237" s="6" t="s">
        <v>734</v>
      </c>
    </row>
    <row r="238" spans="1:24" x14ac:dyDescent="0.35">
      <c r="A238" t="s">
        <v>460</v>
      </c>
      <c r="B238" t="s">
        <v>876</v>
      </c>
      <c r="C238" s="4">
        <v>207703</v>
      </c>
      <c r="D238" t="s">
        <v>28</v>
      </c>
      <c r="E238">
        <v>60</v>
      </c>
      <c r="F238">
        <f>Table1[[#This Row],[Loan_Tenure (Months)]]/12</f>
        <v>5</v>
      </c>
      <c r="G238" s="6">
        <v>719</v>
      </c>
      <c r="H238" s="1">
        <v>45623</v>
      </c>
      <c r="I238" t="s">
        <v>17</v>
      </c>
      <c r="J238" s="7">
        <v>0.05</v>
      </c>
      <c r="K238" s="1">
        <v>47449</v>
      </c>
      <c r="L238" s="4">
        <v>3919.611841562014</v>
      </c>
      <c r="M238" s="4">
        <v>235176.71049372089</v>
      </c>
      <c r="N238">
        <v>0.03</v>
      </c>
      <c r="O238" s="4">
        <v>6231.09</v>
      </c>
      <c r="P238">
        <v>1.4999999999999999E-2</v>
      </c>
      <c r="Q238" s="4">
        <v>3115.5450000000001</v>
      </c>
      <c r="R238" s="4">
        <v>3919.61</v>
      </c>
      <c r="S238" s="4">
        <f>Table1[[#This Row],[Total_Loan_Repayment_Amount]]-Table1[[#This Row],[Loan_Recovered_Amount]]</f>
        <v>231257.10049372091</v>
      </c>
      <c r="T238" s="4">
        <v>46251.42009874418</v>
      </c>
      <c r="U238" s="4">
        <f>Table1[[#This Row],[Total_Loan_Repayment_Amount]]-Table1[[#This Row],[Loan_Amount_Disbursed]]</f>
        <v>27473.710493720893</v>
      </c>
      <c r="V238" s="4">
        <v>3919.61</v>
      </c>
      <c r="W238" s="4">
        <f>Table1[[#This Row],[Total_Interest_Earned]]-Table1[[#This Row],[Loan_Loss_Provision]]-(Table1[[#This Row],[Funding_Cost]])</f>
        <v>-5427.0249999999996</v>
      </c>
      <c r="X238" s="6" t="s">
        <v>733</v>
      </c>
    </row>
    <row r="239" spans="1:24" x14ac:dyDescent="0.35">
      <c r="A239" t="s">
        <v>461</v>
      </c>
      <c r="B239" t="s">
        <v>877</v>
      </c>
      <c r="C239" s="4">
        <v>362011</v>
      </c>
      <c r="D239" t="s">
        <v>16</v>
      </c>
      <c r="E239">
        <v>60</v>
      </c>
      <c r="F239">
        <f>Table1[[#This Row],[Loan_Tenure (Months)]]/12</f>
        <v>5</v>
      </c>
      <c r="G239" s="6">
        <v>844</v>
      </c>
      <c r="H239" s="1">
        <v>45541</v>
      </c>
      <c r="I239" t="s">
        <v>17</v>
      </c>
      <c r="J239" s="7">
        <v>0.04</v>
      </c>
      <c r="K239" s="1">
        <v>47367</v>
      </c>
      <c r="L239" s="4">
        <v>6666.9835657488902</v>
      </c>
      <c r="M239" s="4">
        <v>400019.01394493342</v>
      </c>
      <c r="N239">
        <v>0.03</v>
      </c>
      <c r="O239" s="4">
        <v>10860.33</v>
      </c>
      <c r="P239">
        <v>5.0000000000000001E-3</v>
      </c>
      <c r="Q239" s="4">
        <v>1810.0550000000001</v>
      </c>
      <c r="R239" s="4">
        <v>20000.939999999999</v>
      </c>
      <c r="S239" s="4">
        <f>Table1[[#This Row],[Total_Loan_Repayment_Amount]]-Table1[[#This Row],[Loan_Recovered_Amount]]</f>
        <v>380018.07394493342</v>
      </c>
      <c r="T239" s="4">
        <v>76003.614788986684</v>
      </c>
      <c r="U239" s="4">
        <f>Table1[[#This Row],[Total_Loan_Repayment_Amount]]-Table1[[#This Row],[Loan_Amount_Disbursed]]</f>
        <v>38008.013944933424</v>
      </c>
      <c r="V239" s="4">
        <v>20000.939999999999</v>
      </c>
      <c r="W239" s="4">
        <f>Table1[[#This Row],[Total_Interest_Earned]]-Table1[[#This Row],[Loan_Loss_Provision]]-(Table1[[#This Row],[Funding_Cost]])</f>
        <v>7330.5549999999985</v>
      </c>
      <c r="X239" s="6" t="s">
        <v>734</v>
      </c>
    </row>
    <row r="240" spans="1:24" x14ac:dyDescent="0.35">
      <c r="A240" t="s">
        <v>462</v>
      </c>
      <c r="B240" t="s">
        <v>878</v>
      </c>
      <c r="C240" s="4">
        <v>817017</v>
      </c>
      <c r="D240" t="s">
        <v>24</v>
      </c>
      <c r="E240">
        <v>36</v>
      </c>
      <c r="F240">
        <f>Table1[[#This Row],[Loan_Tenure (Months)]]/12</f>
        <v>3</v>
      </c>
      <c r="G240" s="6">
        <v>839</v>
      </c>
      <c r="H240" s="1">
        <v>45317</v>
      </c>
      <c r="I240" t="s">
        <v>17</v>
      </c>
      <c r="J240" s="7">
        <v>0.06</v>
      </c>
      <c r="K240" s="1">
        <v>46413</v>
      </c>
      <c r="L240" s="4">
        <v>24855.240070857701</v>
      </c>
      <c r="M240" s="4">
        <v>894788.64255087718</v>
      </c>
      <c r="N240">
        <v>0.03</v>
      </c>
      <c r="O240" s="4">
        <v>24510.51</v>
      </c>
      <c r="P240">
        <v>5.0000000000000001E-3</v>
      </c>
      <c r="Q240" s="4">
        <v>4085.085</v>
      </c>
      <c r="R240" s="4">
        <v>273407.63999999996</v>
      </c>
      <c r="S240" s="4">
        <f>Table1[[#This Row],[Total_Loan_Repayment_Amount]]-Table1[[#This Row],[Loan_Recovered_Amount]]</f>
        <v>621381.00255087717</v>
      </c>
      <c r="T240" s="4">
        <v>207127.00085029239</v>
      </c>
      <c r="U240" s="4">
        <f>Table1[[#This Row],[Total_Loan_Repayment_Amount]]-Table1[[#This Row],[Loan_Amount_Disbursed]]</f>
        <v>77771.642550877179</v>
      </c>
      <c r="V240" s="4">
        <v>77771.642550877179</v>
      </c>
      <c r="W240" s="4">
        <f>Table1[[#This Row],[Total_Interest_Earned]]-Table1[[#This Row],[Loan_Loss_Provision]]-(Table1[[#This Row],[Funding_Cost]])</f>
        <v>49176.047550877178</v>
      </c>
      <c r="X240" s="6" t="s">
        <v>734</v>
      </c>
    </row>
    <row r="241" spans="1:24" x14ac:dyDescent="0.35">
      <c r="A241" t="s">
        <v>463</v>
      </c>
      <c r="B241" t="s">
        <v>879</v>
      </c>
      <c r="C241" s="4">
        <v>62723</v>
      </c>
      <c r="D241" t="s">
        <v>18</v>
      </c>
      <c r="E241">
        <v>12</v>
      </c>
      <c r="F241">
        <f>Table1[[#This Row],[Loan_Tenure (Months)]]/12</f>
        <v>1</v>
      </c>
      <c r="G241" s="6">
        <v>786</v>
      </c>
      <c r="H241" s="1">
        <v>45520</v>
      </c>
      <c r="I241" t="s">
        <v>17</v>
      </c>
      <c r="J241" s="7">
        <v>0.04</v>
      </c>
      <c r="K241" s="1">
        <v>45885</v>
      </c>
      <c r="L241" s="4">
        <v>5340.8574408578588</v>
      </c>
      <c r="M241" s="4">
        <v>64090.289290294313</v>
      </c>
      <c r="N241">
        <v>0.02</v>
      </c>
      <c r="O241" s="4">
        <v>1254.46</v>
      </c>
      <c r="P241">
        <v>5.0000000000000001E-3</v>
      </c>
      <c r="Q241" s="4">
        <v>313.61500000000001</v>
      </c>
      <c r="R241" s="4">
        <v>21394.510000000002</v>
      </c>
      <c r="S241" s="4">
        <f>Table1[[#This Row],[Total_Loan_Repayment_Amount]]-Table1[[#This Row],[Loan_Recovered_Amount]]</f>
        <v>42695.779290294311</v>
      </c>
      <c r="T241" s="4">
        <v>42695.779290294311</v>
      </c>
      <c r="U241" s="4">
        <f>Table1[[#This Row],[Total_Loan_Repayment_Amount]]-Table1[[#This Row],[Loan_Amount_Disbursed]]</f>
        <v>1367.2892902943131</v>
      </c>
      <c r="V241" s="4">
        <v>1367.2892902943131</v>
      </c>
      <c r="W241" s="4">
        <f>Table1[[#This Row],[Total_Interest_Earned]]-Table1[[#This Row],[Loan_Loss_Provision]]-(Table1[[#This Row],[Funding_Cost]])</f>
        <v>-200.78570970568694</v>
      </c>
      <c r="X241" s="6" t="s">
        <v>734</v>
      </c>
    </row>
    <row r="242" spans="1:24" x14ac:dyDescent="0.35">
      <c r="A242" t="s">
        <v>464</v>
      </c>
      <c r="B242" t="s">
        <v>880</v>
      </c>
      <c r="C242" s="4">
        <v>127050</v>
      </c>
      <c r="D242" t="s">
        <v>28</v>
      </c>
      <c r="E242">
        <v>60</v>
      </c>
      <c r="F242">
        <f>Table1[[#This Row],[Loan_Tenure (Months)]]/12</f>
        <v>5</v>
      </c>
      <c r="G242" s="6">
        <v>709</v>
      </c>
      <c r="H242" s="1">
        <v>45516</v>
      </c>
      <c r="I242" t="s">
        <v>17</v>
      </c>
      <c r="J242" s="7">
        <v>0.05</v>
      </c>
      <c r="K242" s="1">
        <v>47342</v>
      </c>
      <c r="L242" s="4">
        <v>2397.590234471596</v>
      </c>
      <c r="M242" s="4">
        <v>143855.4140682958</v>
      </c>
      <c r="N242">
        <v>0.03</v>
      </c>
      <c r="O242" s="4">
        <v>3811.5</v>
      </c>
      <c r="P242">
        <v>1.4999999999999999E-2</v>
      </c>
      <c r="Q242" s="4">
        <v>1905.75</v>
      </c>
      <c r="R242" s="4">
        <v>9590.36</v>
      </c>
      <c r="S242" s="4">
        <f>Table1[[#This Row],[Total_Loan_Repayment_Amount]]-Table1[[#This Row],[Loan_Recovered_Amount]]</f>
        <v>134265.05406829581</v>
      </c>
      <c r="T242" s="4">
        <v>26853.010813659163</v>
      </c>
      <c r="U242" s="4">
        <f>Table1[[#This Row],[Total_Loan_Repayment_Amount]]-Table1[[#This Row],[Loan_Amount_Disbursed]]</f>
        <v>16805.414068295795</v>
      </c>
      <c r="V242" s="4">
        <v>9590.36</v>
      </c>
      <c r="W242" s="4">
        <f>Table1[[#This Row],[Total_Interest_Earned]]-Table1[[#This Row],[Loan_Loss_Provision]]-(Table1[[#This Row],[Funding_Cost]])</f>
        <v>3873.1100000000006</v>
      </c>
      <c r="X242" s="6" t="s">
        <v>733</v>
      </c>
    </row>
    <row r="243" spans="1:24" x14ac:dyDescent="0.35">
      <c r="A243" t="s">
        <v>465</v>
      </c>
      <c r="B243" t="s">
        <v>881</v>
      </c>
      <c r="C243" s="4">
        <v>302908</v>
      </c>
      <c r="D243" t="s">
        <v>16</v>
      </c>
      <c r="E243">
        <v>48</v>
      </c>
      <c r="F243">
        <f>Table1[[#This Row],[Loan_Tenure (Months)]]/12</f>
        <v>4</v>
      </c>
      <c r="G243" s="6">
        <v>828</v>
      </c>
      <c r="H243" s="1">
        <v>45390</v>
      </c>
      <c r="I243" t="s">
        <v>17</v>
      </c>
      <c r="J243" s="7">
        <v>0.04</v>
      </c>
      <c r="K243" s="1">
        <v>46851</v>
      </c>
      <c r="L243" s="4">
        <v>6839.3762834048857</v>
      </c>
      <c r="M243" s="4">
        <v>328290.0616034345</v>
      </c>
      <c r="N243">
        <v>0.03</v>
      </c>
      <c r="O243" s="4">
        <v>9087.24</v>
      </c>
      <c r="P243">
        <v>5.0000000000000001E-3</v>
      </c>
      <c r="Q243" s="4">
        <v>1514.54</v>
      </c>
      <c r="R243" s="4">
        <v>54622.689999999988</v>
      </c>
      <c r="S243" s="4">
        <f>Table1[[#This Row],[Total_Loan_Repayment_Amount]]-Table1[[#This Row],[Loan_Recovered_Amount]]</f>
        <v>273667.3716034345</v>
      </c>
      <c r="T243" s="4">
        <v>68416.842900858624</v>
      </c>
      <c r="U243" s="4">
        <f>Table1[[#This Row],[Total_Loan_Repayment_Amount]]-Table1[[#This Row],[Loan_Amount_Disbursed]]</f>
        <v>25382.0616034345</v>
      </c>
      <c r="V243" s="4">
        <v>25382.0616034345</v>
      </c>
      <c r="W243" s="4">
        <f>Table1[[#This Row],[Total_Interest_Earned]]-Table1[[#This Row],[Loan_Loss_Provision]]-(Table1[[#This Row],[Funding_Cost]])</f>
        <v>14780.2816034345</v>
      </c>
      <c r="X243" s="6" t="s">
        <v>734</v>
      </c>
    </row>
    <row r="244" spans="1:24" x14ac:dyDescent="0.35">
      <c r="A244" t="s">
        <v>466</v>
      </c>
      <c r="B244" t="s">
        <v>882</v>
      </c>
      <c r="C244" s="4">
        <v>655652</v>
      </c>
      <c r="D244" t="s">
        <v>28</v>
      </c>
      <c r="E244">
        <v>48</v>
      </c>
      <c r="F244">
        <f>Table1[[#This Row],[Loan_Tenure (Months)]]/12</f>
        <v>4</v>
      </c>
      <c r="G244" s="6">
        <v>751</v>
      </c>
      <c r="H244" s="1">
        <v>45654</v>
      </c>
      <c r="I244" t="s">
        <v>17</v>
      </c>
      <c r="J244" s="7">
        <v>0.03</v>
      </c>
      <c r="K244" s="1">
        <v>47115</v>
      </c>
      <c r="L244" s="4">
        <v>14512.41575919637</v>
      </c>
      <c r="M244" s="4">
        <v>696595.95644142583</v>
      </c>
      <c r="N244">
        <v>0.03</v>
      </c>
      <c r="O244" s="4">
        <v>19669.560000000001</v>
      </c>
      <c r="P244">
        <v>5.0000000000000001E-3</v>
      </c>
      <c r="Q244" s="4">
        <v>3278.26</v>
      </c>
      <c r="R244" s="4">
        <v>54622.689999999988</v>
      </c>
      <c r="S244" s="4">
        <f>Table1[[#This Row],[Total_Loan_Repayment_Amount]]-Table1[[#This Row],[Loan_Recovered_Amount]]</f>
        <v>641973.26644142589</v>
      </c>
      <c r="T244" s="4">
        <v>160493.31661035647</v>
      </c>
      <c r="U244" s="4">
        <f>Table1[[#This Row],[Total_Loan_Repayment_Amount]]-Table1[[#This Row],[Loan_Amount_Disbursed]]</f>
        <v>40943.956441425835</v>
      </c>
      <c r="V244" s="4">
        <v>40943.956441425835</v>
      </c>
      <c r="W244" s="4">
        <f>Table1[[#This Row],[Total_Interest_Earned]]-Table1[[#This Row],[Loan_Loss_Provision]]-(Table1[[#This Row],[Funding_Cost]])</f>
        <v>17996.136441425831</v>
      </c>
      <c r="X244" s="6" t="s">
        <v>734</v>
      </c>
    </row>
    <row r="245" spans="1:24" x14ac:dyDescent="0.35">
      <c r="A245" t="s">
        <v>467</v>
      </c>
      <c r="B245" t="s">
        <v>196</v>
      </c>
      <c r="C245" s="4">
        <v>86887</v>
      </c>
      <c r="D245" t="s">
        <v>24</v>
      </c>
      <c r="E245">
        <v>48</v>
      </c>
      <c r="F245">
        <f>Table1[[#This Row],[Loan_Tenure (Months)]]/12</f>
        <v>4</v>
      </c>
      <c r="G245" s="6">
        <v>842</v>
      </c>
      <c r="H245" s="1">
        <v>45499</v>
      </c>
      <c r="I245" t="s">
        <v>17</v>
      </c>
      <c r="J245" s="7">
        <v>0.06</v>
      </c>
      <c r="K245" s="1">
        <v>46960</v>
      </c>
      <c r="L245" s="4">
        <v>2040.543718888021</v>
      </c>
      <c r="M245" s="4">
        <v>97946.098506625</v>
      </c>
      <c r="N245">
        <v>0.03</v>
      </c>
      <c r="O245" s="4">
        <v>2606.61</v>
      </c>
      <c r="P245">
        <v>5.0000000000000001E-3</v>
      </c>
      <c r="Q245" s="4">
        <v>434.435</v>
      </c>
      <c r="R245" s="4">
        <v>10312.75</v>
      </c>
      <c r="S245" s="4">
        <f>Table1[[#This Row],[Total_Loan_Repayment_Amount]]-Table1[[#This Row],[Loan_Recovered_Amount]]</f>
        <v>87633.348506625</v>
      </c>
      <c r="T245" s="4">
        <v>21908.33712665625</v>
      </c>
      <c r="U245" s="4">
        <f>Table1[[#This Row],[Total_Loan_Repayment_Amount]]-Table1[[#This Row],[Loan_Amount_Disbursed]]</f>
        <v>11059.098506625</v>
      </c>
      <c r="V245" s="4">
        <v>10312.75</v>
      </c>
      <c r="W245" s="4">
        <f>Table1[[#This Row],[Total_Interest_Earned]]-Table1[[#This Row],[Loan_Loss_Provision]]-(Table1[[#This Row],[Funding_Cost]])</f>
        <v>7271.7049999999999</v>
      </c>
      <c r="X245" s="6" t="s">
        <v>734</v>
      </c>
    </row>
    <row r="246" spans="1:24" x14ac:dyDescent="0.35">
      <c r="A246" t="s">
        <v>468</v>
      </c>
      <c r="B246" t="s">
        <v>883</v>
      </c>
      <c r="C246" s="4">
        <v>922536</v>
      </c>
      <c r="D246" t="s">
        <v>16</v>
      </c>
      <c r="E246">
        <v>24</v>
      </c>
      <c r="F246">
        <f>Table1[[#This Row],[Loan_Tenure (Months)]]/12</f>
        <v>2</v>
      </c>
      <c r="G246" s="6">
        <v>736</v>
      </c>
      <c r="H246" s="1">
        <v>45600</v>
      </c>
      <c r="I246" t="s">
        <v>17</v>
      </c>
      <c r="J246" s="7">
        <v>7.0000000000000007E-2</v>
      </c>
      <c r="K246" s="1">
        <v>46330</v>
      </c>
      <c r="L246" s="4">
        <v>41304.316035499243</v>
      </c>
      <c r="M246" s="4">
        <v>991303.58485198161</v>
      </c>
      <c r="N246">
        <v>0.02</v>
      </c>
      <c r="O246" s="4">
        <v>18450.72</v>
      </c>
      <c r="P246">
        <v>1.4999999999999999E-2</v>
      </c>
      <c r="Q246" s="4">
        <v>13838.04</v>
      </c>
      <c r="R246" s="4">
        <v>41304.32</v>
      </c>
      <c r="S246" s="4">
        <f>Table1[[#This Row],[Total_Loan_Repayment_Amount]]-Table1[[#This Row],[Loan_Recovered_Amount]]</f>
        <v>949999.26485198166</v>
      </c>
      <c r="T246" s="4">
        <v>474999.63242599083</v>
      </c>
      <c r="U246" s="4">
        <f>Table1[[#This Row],[Total_Loan_Repayment_Amount]]-Table1[[#This Row],[Loan_Amount_Disbursed]]</f>
        <v>68767.584851981606</v>
      </c>
      <c r="V246" s="4">
        <v>41304.32</v>
      </c>
      <c r="W246" s="4">
        <f>Table1[[#This Row],[Total_Interest_Earned]]-Table1[[#This Row],[Loan_Loss_Provision]]-(Table1[[#This Row],[Funding_Cost]])</f>
        <v>9015.5599999999977</v>
      </c>
      <c r="X246" s="6" t="s">
        <v>733</v>
      </c>
    </row>
    <row r="247" spans="1:24" x14ac:dyDescent="0.35">
      <c r="A247" t="s">
        <v>469</v>
      </c>
      <c r="B247" t="s">
        <v>108</v>
      </c>
      <c r="C247" s="4">
        <v>321145</v>
      </c>
      <c r="D247" t="s">
        <v>16</v>
      </c>
      <c r="E247">
        <v>24</v>
      </c>
      <c r="F247">
        <f>Table1[[#This Row],[Loan_Tenure (Months)]]/12</f>
        <v>2</v>
      </c>
      <c r="G247" s="6">
        <v>761</v>
      </c>
      <c r="H247" s="1">
        <v>45388</v>
      </c>
      <c r="I247" t="s">
        <v>17</v>
      </c>
      <c r="J247" s="7">
        <v>0.04</v>
      </c>
      <c r="K247" s="1">
        <v>46118</v>
      </c>
      <c r="L247" s="4">
        <v>13945.696630532941</v>
      </c>
      <c r="M247" s="4">
        <v>334696.71913279057</v>
      </c>
      <c r="N247">
        <v>0.02</v>
      </c>
      <c r="O247" s="4">
        <v>6422.9000000000005</v>
      </c>
      <c r="P247">
        <v>5.0000000000000001E-3</v>
      </c>
      <c r="Q247" s="4">
        <v>1605.7249999999999</v>
      </c>
      <c r="R247" s="4">
        <v>111565.59999999999</v>
      </c>
      <c r="S247" s="4">
        <f>Table1[[#This Row],[Total_Loan_Repayment_Amount]]-Table1[[#This Row],[Loan_Recovered_Amount]]</f>
        <v>223131.1191327906</v>
      </c>
      <c r="T247" s="4">
        <v>111565.5595663953</v>
      </c>
      <c r="U247" s="4">
        <f>Table1[[#This Row],[Total_Loan_Repayment_Amount]]-Table1[[#This Row],[Loan_Amount_Disbursed]]</f>
        <v>13551.719132790575</v>
      </c>
      <c r="V247" s="4">
        <v>13551.719132790575</v>
      </c>
      <c r="W247" s="4">
        <f>Table1[[#This Row],[Total_Interest_Earned]]-Table1[[#This Row],[Loan_Loss_Provision]]-(Table1[[#This Row],[Funding_Cost]])</f>
        <v>5523.0941327905739</v>
      </c>
      <c r="X247" s="6" t="s">
        <v>734</v>
      </c>
    </row>
    <row r="248" spans="1:24" x14ac:dyDescent="0.35">
      <c r="A248" t="s">
        <v>470</v>
      </c>
      <c r="B248" t="s">
        <v>884</v>
      </c>
      <c r="C248" s="4">
        <v>158129</v>
      </c>
      <c r="D248" t="s">
        <v>16</v>
      </c>
      <c r="E248">
        <v>24</v>
      </c>
      <c r="F248">
        <f>Table1[[#This Row],[Loan_Tenure (Months)]]/12</f>
        <v>2</v>
      </c>
      <c r="G248" s="6">
        <v>786</v>
      </c>
      <c r="H248" s="1">
        <v>45376</v>
      </c>
      <c r="I248" t="s">
        <v>17</v>
      </c>
      <c r="J248" s="7">
        <v>0.04</v>
      </c>
      <c r="K248" s="1">
        <v>46106</v>
      </c>
      <c r="L248" s="4">
        <v>6866.7395179421856</v>
      </c>
      <c r="M248" s="4">
        <v>164801.7484306125</v>
      </c>
      <c r="N248">
        <v>0.02</v>
      </c>
      <c r="O248" s="4">
        <v>3162.58</v>
      </c>
      <c r="P248">
        <v>5.0000000000000001E-3</v>
      </c>
      <c r="Q248" s="4">
        <v>790.64499999999998</v>
      </c>
      <c r="R248" s="4">
        <v>61867.55999999999</v>
      </c>
      <c r="S248" s="4">
        <f>Table1[[#This Row],[Total_Loan_Repayment_Amount]]-Table1[[#This Row],[Loan_Recovered_Amount]]</f>
        <v>102934.1884306125</v>
      </c>
      <c r="T248" s="4">
        <v>51467.09421530625</v>
      </c>
      <c r="U248" s="4">
        <f>Table1[[#This Row],[Total_Loan_Repayment_Amount]]-Table1[[#This Row],[Loan_Amount_Disbursed]]</f>
        <v>6672.748430612497</v>
      </c>
      <c r="V248" s="4">
        <v>6672.748430612497</v>
      </c>
      <c r="W248" s="4">
        <f>Table1[[#This Row],[Total_Interest_Earned]]-Table1[[#This Row],[Loan_Loss_Provision]]-(Table1[[#This Row],[Funding_Cost]])</f>
        <v>2719.5234306124967</v>
      </c>
      <c r="X248" s="6" t="s">
        <v>734</v>
      </c>
    </row>
    <row r="249" spans="1:24" x14ac:dyDescent="0.35">
      <c r="A249" t="s">
        <v>471</v>
      </c>
      <c r="B249" t="s">
        <v>885</v>
      </c>
      <c r="C249" s="4">
        <v>269439</v>
      </c>
      <c r="D249" t="s">
        <v>28</v>
      </c>
      <c r="E249">
        <v>36</v>
      </c>
      <c r="F249">
        <f>Table1[[#This Row],[Loan_Tenure (Months)]]/12</f>
        <v>3</v>
      </c>
      <c r="G249" s="6">
        <v>687</v>
      </c>
      <c r="H249" s="1">
        <v>45371</v>
      </c>
      <c r="I249" t="s">
        <v>17</v>
      </c>
      <c r="J249" s="7">
        <v>7.0000000000000007E-2</v>
      </c>
      <c r="K249" s="1">
        <v>46466</v>
      </c>
      <c r="L249" s="4">
        <v>8319.4941023089195</v>
      </c>
      <c r="M249" s="4">
        <v>299501.7876831211</v>
      </c>
      <c r="N249">
        <v>0.03</v>
      </c>
      <c r="O249" s="4">
        <v>8083.17</v>
      </c>
      <c r="P249">
        <v>0.03</v>
      </c>
      <c r="Q249" s="4">
        <v>8083.17</v>
      </c>
      <c r="R249" s="4">
        <v>74849.989999999991</v>
      </c>
      <c r="S249" s="4">
        <f>Table1[[#This Row],[Total_Loan_Repayment_Amount]]-Table1[[#This Row],[Loan_Recovered_Amount]]</f>
        <v>224651.79768312111</v>
      </c>
      <c r="T249" s="4">
        <v>74883.932561040376</v>
      </c>
      <c r="U249" s="4">
        <f>Table1[[#This Row],[Total_Loan_Repayment_Amount]]-Table1[[#This Row],[Loan_Amount_Disbursed]]</f>
        <v>30062.787683121103</v>
      </c>
      <c r="V249" s="4">
        <v>30062.787683121103</v>
      </c>
      <c r="W249" s="4">
        <f>Table1[[#This Row],[Total_Interest_Earned]]-Table1[[#This Row],[Loan_Loss_Provision]]-(Table1[[#This Row],[Funding_Cost]])</f>
        <v>13896.447683121105</v>
      </c>
      <c r="X249" s="6" t="s">
        <v>735</v>
      </c>
    </row>
    <row r="250" spans="1:24" x14ac:dyDescent="0.35">
      <c r="A250" t="s">
        <v>472</v>
      </c>
      <c r="B250" t="s">
        <v>169</v>
      </c>
      <c r="C250" s="4">
        <v>687797</v>
      </c>
      <c r="D250" t="s">
        <v>16</v>
      </c>
      <c r="E250">
        <v>24</v>
      </c>
      <c r="F250">
        <f>Table1[[#This Row],[Loan_Tenure (Months)]]/12</f>
        <v>2</v>
      </c>
      <c r="G250" s="6">
        <v>729</v>
      </c>
      <c r="H250" s="1">
        <v>45591</v>
      </c>
      <c r="I250" t="s">
        <v>26</v>
      </c>
      <c r="J250" s="7">
        <v>7.0000000000000007E-2</v>
      </c>
      <c r="K250" s="1">
        <v>46321</v>
      </c>
      <c r="L250" s="4">
        <v>30794.445589406019</v>
      </c>
      <c r="M250" s="4">
        <v>739066.69414574443</v>
      </c>
      <c r="N250">
        <v>0.02</v>
      </c>
      <c r="O250" s="4">
        <v>13755.94</v>
      </c>
      <c r="P250">
        <v>1.4999999999999999E-2</v>
      </c>
      <c r="Q250" s="4">
        <v>10316.955</v>
      </c>
      <c r="R250" s="4">
        <v>739066.69414574443</v>
      </c>
      <c r="S250" s="4">
        <f>Table1[[#This Row],[Total_Loan_Repayment_Amount]]-Table1[[#This Row],[Loan_Recovered_Amount]]</f>
        <v>0</v>
      </c>
      <c r="T250" s="4">
        <v>0</v>
      </c>
      <c r="U250" s="4">
        <f>Table1[[#This Row],[Total_Loan_Repayment_Amount]]-Table1[[#This Row],[Loan_Amount_Disbursed]]</f>
        <v>51269.694145744434</v>
      </c>
      <c r="V250" s="4">
        <v>51269.694145744434</v>
      </c>
      <c r="W250" s="4">
        <f>Table1[[#This Row],[Total_Interest_Earned]]-Table1[[#This Row],[Loan_Loss_Provision]]-(Table1[[#This Row],[Funding_Cost]])</f>
        <v>27196.79914574443</v>
      </c>
      <c r="X250" s="6" t="s">
        <v>733</v>
      </c>
    </row>
    <row r="251" spans="1:24" x14ac:dyDescent="0.35">
      <c r="A251" t="s">
        <v>473</v>
      </c>
      <c r="B251" t="s">
        <v>886</v>
      </c>
      <c r="C251" s="4">
        <v>965819</v>
      </c>
      <c r="D251" t="s">
        <v>16</v>
      </c>
      <c r="E251">
        <v>36</v>
      </c>
      <c r="F251">
        <f>Table1[[#This Row],[Loan_Tenure (Months)]]/12</f>
        <v>3</v>
      </c>
      <c r="G251" s="6">
        <v>804</v>
      </c>
      <c r="H251" s="1">
        <v>45525</v>
      </c>
      <c r="I251" t="s">
        <v>17</v>
      </c>
      <c r="J251" s="7">
        <v>0.04</v>
      </c>
      <c r="K251" s="1">
        <v>46620</v>
      </c>
      <c r="L251" s="4">
        <v>28514.82567532414</v>
      </c>
      <c r="M251" s="4">
        <v>1026533.724311669</v>
      </c>
      <c r="N251">
        <v>0.03</v>
      </c>
      <c r="O251" s="4">
        <v>28974.57</v>
      </c>
      <c r="P251">
        <v>5.0000000000000001E-3</v>
      </c>
      <c r="Q251" s="4">
        <v>4829.0950000000003</v>
      </c>
      <c r="R251" s="4">
        <v>114059.32</v>
      </c>
      <c r="S251" s="4">
        <f>Table1[[#This Row],[Total_Loan_Repayment_Amount]]-Table1[[#This Row],[Loan_Recovered_Amount]]</f>
        <v>912474.40431166906</v>
      </c>
      <c r="T251" s="4">
        <v>304158.13477055635</v>
      </c>
      <c r="U251" s="4">
        <f>Table1[[#This Row],[Total_Loan_Repayment_Amount]]-Table1[[#This Row],[Loan_Amount_Disbursed]]</f>
        <v>60714.724311669008</v>
      </c>
      <c r="V251" s="4">
        <v>60714.724311669008</v>
      </c>
      <c r="W251" s="4">
        <f>Table1[[#This Row],[Total_Interest_Earned]]-Table1[[#This Row],[Loan_Loss_Provision]]-(Table1[[#This Row],[Funding_Cost]])</f>
        <v>26911.059311669007</v>
      </c>
      <c r="X251" s="6" t="s">
        <v>734</v>
      </c>
    </row>
    <row r="252" spans="1:24" x14ac:dyDescent="0.35">
      <c r="A252" t="s">
        <v>474</v>
      </c>
      <c r="B252" t="s">
        <v>206</v>
      </c>
      <c r="C252" s="4">
        <v>745871</v>
      </c>
      <c r="D252" t="s">
        <v>29</v>
      </c>
      <c r="E252">
        <v>24</v>
      </c>
      <c r="F252">
        <f>Table1[[#This Row],[Loan_Tenure (Months)]]/12</f>
        <v>2</v>
      </c>
      <c r="G252" s="6">
        <v>715</v>
      </c>
      <c r="H252" s="1">
        <v>45522</v>
      </c>
      <c r="I252" t="s">
        <v>17</v>
      </c>
      <c r="J252" s="7">
        <v>0.2</v>
      </c>
      <c r="K252" s="1">
        <v>46252</v>
      </c>
      <c r="L252" s="4">
        <v>37961.703213315363</v>
      </c>
      <c r="M252" s="4">
        <v>911080.87711956853</v>
      </c>
      <c r="N252">
        <v>0.02</v>
      </c>
      <c r="O252" s="4">
        <v>14917.42</v>
      </c>
      <c r="P252">
        <v>1.4999999999999999E-2</v>
      </c>
      <c r="Q252" s="4">
        <v>11188.065000000001</v>
      </c>
      <c r="R252" s="4">
        <v>152329.97999999998</v>
      </c>
      <c r="S252" s="4">
        <f>Table1[[#This Row],[Total_Loan_Repayment_Amount]]-Table1[[#This Row],[Loan_Recovered_Amount]]</f>
        <v>758750.89711956854</v>
      </c>
      <c r="T252" s="4">
        <v>379375.44855978427</v>
      </c>
      <c r="U252" s="4">
        <f>Table1[[#This Row],[Total_Loan_Repayment_Amount]]-Table1[[#This Row],[Loan_Amount_Disbursed]]</f>
        <v>165209.87711956853</v>
      </c>
      <c r="V252" s="4">
        <v>152329.97999999998</v>
      </c>
      <c r="W252" s="4">
        <f>Table1[[#This Row],[Total_Interest_Earned]]-Table1[[#This Row],[Loan_Loss_Provision]]-(Table1[[#This Row],[Funding_Cost]])</f>
        <v>126224.49499999998</v>
      </c>
      <c r="X252" s="6" t="s">
        <v>733</v>
      </c>
    </row>
    <row r="253" spans="1:24" x14ac:dyDescent="0.35">
      <c r="A253" t="s">
        <v>475</v>
      </c>
      <c r="B253" t="s">
        <v>887</v>
      </c>
      <c r="C253" s="4">
        <v>369537</v>
      </c>
      <c r="D253" t="s">
        <v>20</v>
      </c>
      <c r="E253">
        <v>12</v>
      </c>
      <c r="F253">
        <f>Table1[[#This Row],[Loan_Tenure (Months)]]/12</f>
        <v>1</v>
      </c>
      <c r="G253" s="6">
        <v>735</v>
      </c>
      <c r="H253" s="1">
        <v>45499</v>
      </c>
      <c r="I253" t="s">
        <v>21</v>
      </c>
      <c r="J253" s="7">
        <v>0.09</v>
      </c>
      <c r="K253" s="1">
        <v>45864</v>
      </c>
      <c r="L253" s="4">
        <v>32316.556371126218</v>
      </c>
      <c r="M253" s="4">
        <v>387798.67645351472</v>
      </c>
      <c r="N253">
        <v>0.02</v>
      </c>
      <c r="O253" s="4">
        <v>7390.74</v>
      </c>
      <c r="P253">
        <v>1.4999999999999999E-2</v>
      </c>
      <c r="Q253" s="4">
        <v>5543.0549999999994</v>
      </c>
      <c r="R253" s="4">
        <v>22474.54</v>
      </c>
      <c r="S253" s="4">
        <f>Table1[[#This Row],[Total_Loan_Repayment_Amount]]-Table1[[#This Row],[Loan_Recovered_Amount]]</f>
        <v>365324.13645351474</v>
      </c>
      <c r="T253" s="4">
        <v>365324.13645351474</v>
      </c>
      <c r="U253" s="4">
        <f>Table1[[#This Row],[Total_Loan_Repayment_Amount]]-Table1[[#This Row],[Loan_Amount_Disbursed]]</f>
        <v>18261.676453514723</v>
      </c>
      <c r="V253" s="4">
        <v>18261.676453514723</v>
      </c>
      <c r="W253" s="4">
        <f>Table1[[#This Row],[Total_Interest_Earned]]-Table1[[#This Row],[Loan_Loss_Provision]]-(Table1[[#This Row],[Funding_Cost]])</f>
        <v>5327.881453514723</v>
      </c>
      <c r="X253" s="6" t="s">
        <v>733</v>
      </c>
    </row>
    <row r="254" spans="1:24" x14ac:dyDescent="0.35">
      <c r="A254" t="s">
        <v>476</v>
      </c>
      <c r="B254" t="s">
        <v>888</v>
      </c>
      <c r="C254" s="4">
        <v>230636</v>
      </c>
      <c r="D254" t="s">
        <v>18</v>
      </c>
      <c r="E254">
        <v>48</v>
      </c>
      <c r="F254">
        <f>Table1[[#This Row],[Loan_Tenure (Months)]]/12</f>
        <v>4</v>
      </c>
      <c r="G254" s="6">
        <v>820</v>
      </c>
      <c r="H254" s="1">
        <v>45642</v>
      </c>
      <c r="I254" t="s">
        <v>17</v>
      </c>
      <c r="J254" s="7">
        <v>0.04</v>
      </c>
      <c r="K254" s="1">
        <v>47103</v>
      </c>
      <c r="L254" s="4">
        <v>5207.5428463407025</v>
      </c>
      <c r="M254" s="4">
        <v>249962.05662435369</v>
      </c>
      <c r="N254">
        <v>0.03</v>
      </c>
      <c r="O254" s="4">
        <v>6919.08</v>
      </c>
      <c r="P254">
        <v>5.0000000000000001E-3</v>
      </c>
      <c r="Q254" s="4">
        <v>1153.18</v>
      </c>
      <c r="R254" s="4">
        <v>22474.54</v>
      </c>
      <c r="S254" s="4">
        <f>Table1[[#This Row],[Total_Loan_Repayment_Amount]]-Table1[[#This Row],[Loan_Recovered_Amount]]</f>
        <v>227487.51662435368</v>
      </c>
      <c r="T254" s="4">
        <v>56871.87915608842</v>
      </c>
      <c r="U254" s="4">
        <f>Table1[[#This Row],[Total_Loan_Repayment_Amount]]-Table1[[#This Row],[Loan_Amount_Disbursed]]</f>
        <v>19326.056624353689</v>
      </c>
      <c r="V254" s="4">
        <v>19326.056624353689</v>
      </c>
      <c r="W254" s="4">
        <f>Table1[[#This Row],[Total_Interest_Earned]]-Table1[[#This Row],[Loan_Loss_Provision]]-(Table1[[#This Row],[Funding_Cost]])</f>
        <v>11253.796624353688</v>
      </c>
      <c r="X254" s="6" t="s">
        <v>734</v>
      </c>
    </row>
    <row r="255" spans="1:24" x14ac:dyDescent="0.35">
      <c r="A255" t="s">
        <v>477</v>
      </c>
      <c r="B255" t="s">
        <v>889</v>
      </c>
      <c r="C255" s="4">
        <v>498878</v>
      </c>
      <c r="D255" t="s">
        <v>16</v>
      </c>
      <c r="E255">
        <v>12</v>
      </c>
      <c r="F255">
        <f>Table1[[#This Row],[Loan_Tenure (Months)]]/12</f>
        <v>1</v>
      </c>
      <c r="G255" s="6">
        <v>653</v>
      </c>
      <c r="H255" s="1">
        <v>45362</v>
      </c>
      <c r="I255" t="s">
        <v>26</v>
      </c>
      <c r="J255" s="7">
        <v>0.1</v>
      </c>
      <c r="K255" s="1">
        <v>45727</v>
      </c>
      <c r="L255" s="4">
        <v>43859.301989532883</v>
      </c>
      <c r="M255" s="4">
        <v>526311.62387439446</v>
      </c>
      <c r="N255">
        <v>0.02</v>
      </c>
      <c r="O255" s="4">
        <v>9977.56</v>
      </c>
      <c r="P255">
        <v>0.03</v>
      </c>
      <c r="Q255" s="4">
        <v>14966.34</v>
      </c>
      <c r="R255" s="4">
        <v>526311.62387439457</v>
      </c>
      <c r="S255" s="4">
        <f>Table1[[#This Row],[Total_Loan_Repayment_Amount]]-Table1[[#This Row],[Loan_Recovered_Amount]]</f>
        <v>0</v>
      </c>
      <c r="T255" s="4">
        <v>0</v>
      </c>
      <c r="U255" s="4">
        <f>Table1[[#This Row],[Total_Loan_Repayment_Amount]]-Table1[[#This Row],[Loan_Amount_Disbursed]]</f>
        <v>27433.623874394456</v>
      </c>
      <c r="V255" s="4">
        <v>27433.623874394456</v>
      </c>
      <c r="W255" s="4">
        <f>Table1[[#This Row],[Total_Interest_Earned]]-Table1[[#This Row],[Loan_Loss_Provision]]-(Table1[[#This Row],[Funding_Cost]])</f>
        <v>2489.7238743944563</v>
      </c>
      <c r="X255" s="6" t="s">
        <v>735</v>
      </c>
    </row>
    <row r="256" spans="1:24" x14ac:dyDescent="0.35">
      <c r="A256" t="s">
        <v>478</v>
      </c>
      <c r="B256" t="s">
        <v>165</v>
      </c>
      <c r="C256" s="4">
        <v>228020</v>
      </c>
      <c r="D256" t="s">
        <v>29</v>
      </c>
      <c r="E256">
        <v>60</v>
      </c>
      <c r="F256">
        <f>Table1[[#This Row],[Loan_Tenure (Months)]]/12</f>
        <v>5</v>
      </c>
      <c r="G256" s="6">
        <v>660</v>
      </c>
      <c r="H256" s="1">
        <v>45354</v>
      </c>
      <c r="I256" t="s">
        <v>17</v>
      </c>
      <c r="J256" s="7">
        <v>0.3</v>
      </c>
      <c r="K256" s="1">
        <v>47180</v>
      </c>
      <c r="L256" s="4">
        <v>7377.2213331315179</v>
      </c>
      <c r="M256" s="4">
        <v>442633.27998789109</v>
      </c>
      <c r="N256">
        <v>0.03</v>
      </c>
      <c r="O256" s="4">
        <v>6840.5999999999995</v>
      </c>
      <c r="P256">
        <v>0.03</v>
      </c>
      <c r="Q256" s="4">
        <v>6840.5999999999995</v>
      </c>
      <c r="R256" s="4">
        <v>66394.98</v>
      </c>
      <c r="S256" s="4">
        <f>Table1[[#This Row],[Total_Loan_Repayment_Amount]]-Table1[[#This Row],[Loan_Recovered_Amount]]</f>
        <v>376238.29998789111</v>
      </c>
      <c r="T256" s="4">
        <v>75247.659997578216</v>
      </c>
      <c r="U256" s="4">
        <f>Table1[[#This Row],[Total_Loan_Repayment_Amount]]-Table1[[#This Row],[Loan_Amount_Disbursed]]</f>
        <v>214613.27998789109</v>
      </c>
      <c r="V256" s="4">
        <v>66394.98</v>
      </c>
      <c r="W256" s="4">
        <f>Table1[[#This Row],[Total_Interest_Earned]]-Table1[[#This Row],[Loan_Loss_Provision]]-(Table1[[#This Row],[Funding_Cost]])</f>
        <v>52713.78</v>
      </c>
      <c r="X256" s="6" t="s">
        <v>735</v>
      </c>
    </row>
    <row r="257" spans="1:24" x14ac:dyDescent="0.35">
      <c r="A257" t="s">
        <v>479</v>
      </c>
      <c r="B257" t="s">
        <v>890</v>
      </c>
      <c r="C257" s="4">
        <v>537952</v>
      </c>
      <c r="D257" t="s">
        <v>29</v>
      </c>
      <c r="E257">
        <v>48</v>
      </c>
      <c r="F257">
        <f>Table1[[#This Row],[Loan_Tenure (Months)]]/12</f>
        <v>4</v>
      </c>
      <c r="G257" s="6">
        <v>784</v>
      </c>
      <c r="H257" s="1">
        <v>45477</v>
      </c>
      <c r="I257" t="s">
        <v>17</v>
      </c>
      <c r="J257" s="7">
        <v>0.15</v>
      </c>
      <c r="K257" s="1">
        <v>46938</v>
      </c>
      <c r="L257" s="4">
        <v>14971.60669144746</v>
      </c>
      <c r="M257" s="4">
        <v>718637.12118947832</v>
      </c>
      <c r="N257">
        <v>0.03</v>
      </c>
      <c r="O257" s="4">
        <v>16138.56</v>
      </c>
      <c r="P257">
        <v>5.0000000000000001E-3</v>
      </c>
      <c r="Q257" s="4">
        <v>2689.76</v>
      </c>
      <c r="R257" s="4">
        <v>74890.36</v>
      </c>
      <c r="S257" s="4">
        <f>Table1[[#This Row],[Total_Loan_Repayment_Amount]]-Table1[[#This Row],[Loan_Recovered_Amount]]</f>
        <v>643746.76118947833</v>
      </c>
      <c r="T257" s="4">
        <v>160936.69029736958</v>
      </c>
      <c r="U257" s="4">
        <f>Table1[[#This Row],[Total_Loan_Repayment_Amount]]-Table1[[#This Row],[Loan_Amount_Disbursed]]</f>
        <v>180685.12118947832</v>
      </c>
      <c r="V257" s="4">
        <v>74890.36</v>
      </c>
      <c r="W257" s="4">
        <f>Table1[[#This Row],[Total_Interest_Earned]]-Table1[[#This Row],[Loan_Loss_Provision]]-(Table1[[#This Row],[Funding_Cost]])</f>
        <v>56062.040000000008</v>
      </c>
      <c r="X257" s="6" t="s">
        <v>734</v>
      </c>
    </row>
    <row r="258" spans="1:24" x14ac:dyDescent="0.35">
      <c r="A258" t="s">
        <v>480</v>
      </c>
      <c r="B258" t="s">
        <v>891</v>
      </c>
      <c r="C258" s="4">
        <v>273566</v>
      </c>
      <c r="D258" t="s">
        <v>24</v>
      </c>
      <c r="E258">
        <v>48</v>
      </c>
      <c r="F258">
        <f>Table1[[#This Row],[Loan_Tenure (Months)]]/12</f>
        <v>4</v>
      </c>
      <c r="G258" s="6">
        <v>675</v>
      </c>
      <c r="H258" s="1">
        <v>45343</v>
      </c>
      <c r="I258" t="s">
        <v>17</v>
      </c>
      <c r="J258" s="7">
        <v>0.12</v>
      </c>
      <c r="K258" s="1">
        <v>46804</v>
      </c>
      <c r="L258" s="4">
        <v>7204.0420237707476</v>
      </c>
      <c r="M258" s="4">
        <v>345794.01714099589</v>
      </c>
      <c r="N258">
        <v>0.03</v>
      </c>
      <c r="O258" s="4">
        <v>8206.98</v>
      </c>
      <c r="P258">
        <v>0.03</v>
      </c>
      <c r="Q258" s="4">
        <v>8206.98</v>
      </c>
      <c r="R258" s="4">
        <v>72203.259999999995</v>
      </c>
      <c r="S258" s="4">
        <f>Table1[[#This Row],[Total_Loan_Repayment_Amount]]-Table1[[#This Row],[Loan_Recovered_Amount]]</f>
        <v>273590.75714099588</v>
      </c>
      <c r="T258" s="4">
        <v>68397.689285248969</v>
      </c>
      <c r="U258" s="4">
        <f>Table1[[#This Row],[Total_Loan_Repayment_Amount]]-Table1[[#This Row],[Loan_Amount_Disbursed]]</f>
        <v>72228.017140995886</v>
      </c>
      <c r="V258" s="4">
        <v>72203.259999999995</v>
      </c>
      <c r="W258" s="4">
        <f>Table1[[#This Row],[Total_Interest_Earned]]-Table1[[#This Row],[Loan_Loss_Provision]]-(Table1[[#This Row],[Funding_Cost]])</f>
        <v>55789.3</v>
      </c>
      <c r="X258" s="6" t="s">
        <v>735</v>
      </c>
    </row>
    <row r="259" spans="1:24" x14ac:dyDescent="0.35">
      <c r="A259" t="s">
        <v>481</v>
      </c>
      <c r="B259" t="s">
        <v>892</v>
      </c>
      <c r="C259" s="4">
        <v>230157</v>
      </c>
      <c r="D259" t="s">
        <v>20</v>
      </c>
      <c r="E259">
        <v>60</v>
      </c>
      <c r="F259">
        <f>Table1[[#This Row],[Loan_Tenure (Months)]]/12</f>
        <v>5</v>
      </c>
      <c r="G259" s="6">
        <v>702</v>
      </c>
      <c r="H259" s="1">
        <v>45345</v>
      </c>
      <c r="I259" t="s">
        <v>17</v>
      </c>
      <c r="J259" s="7">
        <v>0.09</v>
      </c>
      <c r="K259" s="1">
        <v>47172</v>
      </c>
      <c r="L259" s="4">
        <v>4777.6807638319278</v>
      </c>
      <c r="M259" s="4">
        <v>286660.84582991572</v>
      </c>
      <c r="N259">
        <v>0.03</v>
      </c>
      <c r="O259" s="4">
        <v>6904.71</v>
      </c>
      <c r="P259">
        <v>1.4999999999999999E-2</v>
      </c>
      <c r="Q259" s="4">
        <v>3452.355</v>
      </c>
      <c r="R259" s="4">
        <v>47714.29</v>
      </c>
      <c r="S259" s="4">
        <f>Table1[[#This Row],[Total_Loan_Repayment_Amount]]-Table1[[#This Row],[Loan_Recovered_Amount]]</f>
        <v>238946.55582991571</v>
      </c>
      <c r="T259" s="4">
        <v>47789.311165983141</v>
      </c>
      <c r="U259" s="4">
        <f>Table1[[#This Row],[Total_Loan_Repayment_Amount]]-Table1[[#This Row],[Loan_Amount_Disbursed]]</f>
        <v>56503.845829915721</v>
      </c>
      <c r="V259" s="4">
        <v>47714.29</v>
      </c>
      <c r="W259" s="4">
        <f>Table1[[#This Row],[Total_Interest_Earned]]-Table1[[#This Row],[Loan_Loss_Provision]]-(Table1[[#This Row],[Funding_Cost]])</f>
        <v>37357.224999999999</v>
      </c>
      <c r="X259" s="6" t="s">
        <v>733</v>
      </c>
    </row>
    <row r="260" spans="1:24" x14ac:dyDescent="0.35">
      <c r="A260" t="s">
        <v>482</v>
      </c>
      <c r="B260" t="s">
        <v>893</v>
      </c>
      <c r="C260" s="4">
        <v>256566</v>
      </c>
      <c r="D260" t="s">
        <v>28</v>
      </c>
      <c r="E260">
        <v>36</v>
      </c>
      <c r="F260">
        <f>Table1[[#This Row],[Loan_Tenure (Months)]]/12</f>
        <v>3</v>
      </c>
      <c r="G260" s="6">
        <v>661</v>
      </c>
      <c r="H260" s="1">
        <v>45463</v>
      </c>
      <c r="I260" t="s">
        <v>17</v>
      </c>
      <c r="J260" s="7">
        <v>7.0000000000000007E-2</v>
      </c>
      <c r="K260" s="1">
        <v>46558</v>
      </c>
      <c r="L260" s="4">
        <v>7922.0132343609876</v>
      </c>
      <c r="M260" s="4">
        <v>285192.47643699561</v>
      </c>
      <c r="N260">
        <v>0.03</v>
      </c>
      <c r="O260" s="4">
        <v>7696.98</v>
      </c>
      <c r="P260">
        <v>0.03</v>
      </c>
      <c r="Q260" s="4">
        <v>7696.98</v>
      </c>
      <c r="R260" s="4">
        <v>47981.610000000008</v>
      </c>
      <c r="S260" s="4">
        <f>Table1[[#This Row],[Total_Loan_Repayment_Amount]]-Table1[[#This Row],[Loan_Recovered_Amount]]</f>
        <v>237210.86643699559</v>
      </c>
      <c r="T260" s="4">
        <v>79070.28881233187</v>
      </c>
      <c r="U260" s="4">
        <f>Table1[[#This Row],[Total_Loan_Repayment_Amount]]-Table1[[#This Row],[Loan_Amount_Disbursed]]</f>
        <v>28626.47643699561</v>
      </c>
      <c r="V260" s="4">
        <v>28626.47643699561</v>
      </c>
      <c r="W260" s="4">
        <f>Table1[[#This Row],[Total_Interest_Earned]]-Table1[[#This Row],[Loan_Loss_Provision]]-(Table1[[#This Row],[Funding_Cost]])</f>
        <v>13232.516436995611</v>
      </c>
      <c r="X260" s="6" t="s">
        <v>735</v>
      </c>
    </row>
    <row r="261" spans="1:24" x14ac:dyDescent="0.35">
      <c r="A261" t="s">
        <v>483</v>
      </c>
      <c r="B261" t="s">
        <v>894</v>
      </c>
      <c r="C261" s="4">
        <v>652202</v>
      </c>
      <c r="D261" t="s">
        <v>20</v>
      </c>
      <c r="E261">
        <v>60</v>
      </c>
      <c r="F261">
        <f>Table1[[#This Row],[Loan_Tenure (Months)]]/12</f>
        <v>5</v>
      </c>
      <c r="G261" s="6">
        <v>654</v>
      </c>
      <c r="H261" s="1">
        <v>45610</v>
      </c>
      <c r="I261" t="s">
        <v>17</v>
      </c>
      <c r="J261" s="7">
        <v>0.12</v>
      </c>
      <c r="K261" s="1">
        <v>47436</v>
      </c>
      <c r="L261" s="4">
        <v>14507.8732689883</v>
      </c>
      <c r="M261" s="4">
        <v>870472.39613929787</v>
      </c>
      <c r="N261">
        <v>0.03</v>
      </c>
      <c r="O261" s="4">
        <v>19566.060000000001</v>
      </c>
      <c r="P261">
        <v>0.03</v>
      </c>
      <c r="Q261" s="4">
        <v>19566.060000000001</v>
      </c>
      <c r="R261" s="4">
        <v>14507.87</v>
      </c>
      <c r="S261" s="4">
        <f>Table1[[#This Row],[Total_Loan_Repayment_Amount]]-Table1[[#This Row],[Loan_Recovered_Amount]]</f>
        <v>855964.52613929787</v>
      </c>
      <c r="T261" s="4">
        <v>171192.90522785956</v>
      </c>
      <c r="U261" s="4">
        <f>Table1[[#This Row],[Total_Loan_Repayment_Amount]]-Table1[[#This Row],[Loan_Amount_Disbursed]]</f>
        <v>218270.39613929787</v>
      </c>
      <c r="V261" s="4">
        <v>14507.87</v>
      </c>
      <c r="W261" s="4">
        <f>Table1[[#This Row],[Total_Interest_Earned]]-Table1[[#This Row],[Loan_Loss_Provision]]-(Table1[[#This Row],[Funding_Cost]])</f>
        <v>-24624.25</v>
      </c>
      <c r="X261" s="6" t="s">
        <v>735</v>
      </c>
    </row>
    <row r="262" spans="1:24" x14ac:dyDescent="0.35">
      <c r="A262" t="s">
        <v>484</v>
      </c>
      <c r="B262" t="s">
        <v>895</v>
      </c>
      <c r="C262" s="4">
        <v>252394</v>
      </c>
      <c r="D262" t="s">
        <v>18</v>
      </c>
      <c r="E262">
        <v>48</v>
      </c>
      <c r="F262">
        <f>Table1[[#This Row],[Loan_Tenure (Months)]]/12</f>
        <v>4</v>
      </c>
      <c r="G262" s="6">
        <v>690</v>
      </c>
      <c r="H262" s="1">
        <v>45440</v>
      </c>
      <c r="I262" t="s">
        <v>17</v>
      </c>
      <c r="J262" s="7">
        <v>0.08</v>
      </c>
      <c r="K262" s="1">
        <v>46901</v>
      </c>
      <c r="L262" s="4">
        <v>6161.6751214612314</v>
      </c>
      <c r="M262" s="4">
        <v>295760.40583013912</v>
      </c>
      <c r="N262">
        <v>0.03</v>
      </c>
      <c r="O262" s="4">
        <v>7571.82</v>
      </c>
      <c r="P262">
        <v>0.03</v>
      </c>
      <c r="Q262" s="4">
        <v>7571.82</v>
      </c>
      <c r="R262" s="4">
        <v>43215.75</v>
      </c>
      <c r="S262" s="4">
        <f>Table1[[#This Row],[Total_Loan_Repayment_Amount]]-Table1[[#This Row],[Loan_Recovered_Amount]]</f>
        <v>252544.65583013912</v>
      </c>
      <c r="T262" s="4">
        <v>63136.16395753478</v>
      </c>
      <c r="U262" s="4">
        <f>Table1[[#This Row],[Total_Loan_Repayment_Amount]]-Table1[[#This Row],[Loan_Amount_Disbursed]]</f>
        <v>43366.40583013912</v>
      </c>
      <c r="V262" s="4">
        <v>43215.75</v>
      </c>
      <c r="W262" s="4">
        <f>Table1[[#This Row],[Total_Interest_Earned]]-Table1[[#This Row],[Loan_Loss_Provision]]-(Table1[[#This Row],[Funding_Cost]])</f>
        <v>28072.11</v>
      </c>
      <c r="X262" s="6" t="s">
        <v>735</v>
      </c>
    </row>
    <row r="263" spans="1:24" x14ac:dyDescent="0.35">
      <c r="A263" t="s">
        <v>485</v>
      </c>
      <c r="B263" t="s">
        <v>896</v>
      </c>
      <c r="C263" s="4">
        <v>164425</v>
      </c>
      <c r="D263" t="s">
        <v>16</v>
      </c>
      <c r="E263">
        <v>60</v>
      </c>
      <c r="F263">
        <f>Table1[[#This Row],[Loan_Tenure (Months)]]/12</f>
        <v>5</v>
      </c>
      <c r="G263" s="6">
        <v>742</v>
      </c>
      <c r="H263" s="1">
        <v>45582</v>
      </c>
      <c r="I263" t="s">
        <v>17</v>
      </c>
      <c r="J263" s="7">
        <v>7.0000000000000007E-2</v>
      </c>
      <c r="K263" s="1">
        <v>47408</v>
      </c>
      <c r="L263" s="4">
        <v>3255.8120699969609</v>
      </c>
      <c r="M263" s="4">
        <v>195348.72419981769</v>
      </c>
      <c r="N263">
        <v>0.03</v>
      </c>
      <c r="O263" s="4">
        <v>4932.75</v>
      </c>
      <c r="P263">
        <v>1.4999999999999999E-2</v>
      </c>
      <c r="Q263" s="4">
        <v>2466.375</v>
      </c>
      <c r="R263" s="4">
        <v>6511.62</v>
      </c>
      <c r="S263" s="4">
        <f>Table1[[#This Row],[Total_Loan_Repayment_Amount]]-Table1[[#This Row],[Loan_Recovered_Amount]]</f>
        <v>188837.1041998177</v>
      </c>
      <c r="T263" s="4">
        <v>37767.420839963539</v>
      </c>
      <c r="U263" s="4">
        <f>Table1[[#This Row],[Total_Loan_Repayment_Amount]]-Table1[[#This Row],[Loan_Amount_Disbursed]]</f>
        <v>30923.724199817691</v>
      </c>
      <c r="V263" s="4">
        <v>6511.62</v>
      </c>
      <c r="W263" s="4">
        <f>Table1[[#This Row],[Total_Interest_Earned]]-Table1[[#This Row],[Loan_Loss_Provision]]-(Table1[[#This Row],[Funding_Cost]])</f>
        <v>-887.50500000000011</v>
      </c>
      <c r="X263" s="6" t="s">
        <v>733</v>
      </c>
    </row>
    <row r="264" spans="1:24" x14ac:dyDescent="0.35">
      <c r="A264" t="s">
        <v>486</v>
      </c>
      <c r="B264" t="s">
        <v>147</v>
      </c>
      <c r="C264" s="4">
        <v>153239</v>
      </c>
      <c r="D264" t="s">
        <v>29</v>
      </c>
      <c r="E264">
        <v>12</v>
      </c>
      <c r="F264">
        <f>Table1[[#This Row],[Loan_Tenure (Months)]]/12</f>
        <v>1</v>
      </c>
      <c r="G264" s="6">
        <v>726</v>
      </c>
      <c r="H264" s="1">
        <v>45624</v>
      </c>
      <c r="I264" t="s">
        <v>21</v>
      </c>
      <c r="J264" s="7">
        <v>0.2</v>
      </c>
      <c r="K264" s="1">
        <v>45989</v>
      </c>
      <c r="L264" s="4">
        <v>14195.21904916269</v>
      </c>
      <c r="M264" s="4">
        <v>170342.62858995231</v>
      </c>
      <c r="N264">
        <v>0.02</v>
      </c>
      <c r="O264" s="4">
        <v>3064.78</v>
      </c>
      <c r="P264">
        <v>1.4999999999999999E-2</v>
      </c>
      <c r="Q264" s="4">
        <v>2298.585</v>
      </c>
      <c r="R264" s="4">
        <v>5822.05</v>
      </c>
      <c r="S264" s="4">
        <f>Table1[[#This Row],[Total_Loan_Repayment_Amount]]-Table1[[#This Row],[Loan_Recovered_Amount]]</f>
        <v>164520.57858995232</v>
      </c>
      <c r="T264" s="4">
        <v>164520.57858995232</v>
      </c>
      <c r="U264" s="4">
        <f>Table1[[#This Row],[Total_Loan_Repayment_Amount]]-Table1[[#This Row],[Loan_Amount_Disbursed]]</f>
        <v>17103.628589952306</v>
      </c>
      <c r="V264" s="4">
        <v>5822.05</v>
      </c>
      <c r="W264" s="4">
        <f>Table1[[#This Row],[Total_Interest_Earned]]-Table1[[#This Row],[Loan_Loss_Provision]]-(Table1[[#This Row],[Funding_Cost]])</f>
        <v>458.68499999999995</v>
      </c>
      <c r="X264" s="6" t="s">
        <v>733</v>
      </c>
    </row>
    <row r="265" spans="1:24" x14ac:dyDescent="0.35">
      <c r="A265" t="s">
        <v>487</v>
      </c>
      <c r="B265" t="s">
        <v>48</v>
      </c>
      <c r="C265" s="4">
        <v>207564</v>
      </c>
      <c r="D265" t="s">
        <v>18</v>
      </c>
      <c r="E265">
        <v>24</v>
      </c>
      <c r="F265">
        <f>Table1[[#This Row],[Loan_Tenure (Months)]]/12</f>
        <v>2</v>
      </c>
      <c r="G265" s="6">
        <v>773</v>
      </c>
      <c r="H265" s="1">
        <v>45528</v>
      </c>
      <c r="I265" t="s">
        <v>17</v>
      </c>
      <c r="J265" s="7">
        <v>0.04</v>
      </c>
      <c r="K265" s="1">
        <v>46258</v>
      </c>
      <c r="L265" s="4">
        <v>9013.450545454356</v>
      </c>
      <c r="M265" s="4">
        <v>216322.81309090459</v>
      </c>
      <c r="N265">
        <v>0.02</v>
      </c>
      <c r="O265" s="4">
        <v>4151.28</v>
      </c>
      <c r="P265">
        <v>5.0000000000000001E-3</v>
      </c>
      <c r="Q265" s="4">
        <v>1037.82</v>
      </c>
      <c r="R265" s="4">
        <v>36053.800000000003</v>
      </c>
      <c r="S265" s="4">
        <f>Table1[[#This Row],[Total_Loan_Repayment_Amount]]-Table1[[#This Row],[Loan_Recovered_Amount]]</f>
        <v>180269.01309090457</v>
      </c>
      <c r="T265" s="4">
        <v>90134.506545452285</v>
      </c>
      <c r="U265" s="4">
        <f>Table1[[#This Row],[Total_Loan_Repayment_Amount]]-Table1[[#This Row],[Loan_Amount_Disbursed]]</f>
        <v>8758.8130909045867</v>
      </c>
      <c r="V265" s="4">
        <v>8758.8130909045867</v>
      </c>
      <c r="W265" s="4">
        <f>Table1[[#This Row],[Total_Interest_Earned]]-Table1[[#This Row],[Loan_Loss_Provision]]-(Table1[[#This Row],[Funding_Cost]])</f>
        <v>3569.7130909045873</v>
      </c>
      <c r="X265" s="6" t="s">
        <v>734</v>
      </c>
    </row>
    <row r="266" spans="1:24" x14ac:dyDescent="0.35">
      <c r="A266" t="s">
        <v>488</v>
      </c>
      <c r="B266" t="s">
        <v>192</v>
      </c>
      <c r="C266" s="4">
        <v>784883</v>
      </c>
      <c r="D266" t="s">
        <v>16</v>
      </c>
      <c r="E266">
        <v>12</v>
      </c>
      <c r="F266">
        <f>Table1[[#This Row],[Loan_Tenure (Months)]]/12</f>
        <v>1</v>
      </c>
      <c r="G266" s="6">
        <v>821</v>
      </c>
      <c r="H266" s="1">
        <v>45416</v>
      </c>
      <c r="I266" t="s">
        <v>17</v>
      </c>
      <c r="J266" s="7">
        <v>0.04</v>
      </c>
      <c r="K266" s="1">
        <v>45781</v>
      </c>
      <c r="L266" s="4">
        <v>66832.71225472058</v>
      </c>
      <c r="M266" s="4">
        <v>801992.54705664702</v>
      </c>
      <c r="N266">
        <v>0.02</v>
      </c>
      <c r="O266" s="4">
        <v>15697.66</v>
      </c>
      <c r="P266">
        <v>5.0000000000000001E-3</v>
      </c>
      <c r="Q266" s="4">
        <v>3924.415</v>
      </c>
      <c r="R266" s="4">
        <v>465946.04000000004</v>
      </c>
      <c r="S266" s="4">
        <f>Table1[[#This Row],[Total_Loan_Repayment_Amount]]-Table1[[#This Row],[Loan_Recovered_Amount]]</f>
        <v>336046.50705664698</v>
      </c>
      <c r="T266" s="4">
        <v>336046.50705664698</v>
      </c>
      <c r="U266" s="4">
        <f>Table1[[#This Row],[Total_Loan_Repayment_Amount]]-Table1[[#This Row],[Loan_Amount_Disbursed]]</f>
        <v>17109.547056647018</v>
      </c>
      <c r="V266" s="4">
        <v>17109.547056647018</v>
      </c>
      <c r="W266" s="4">
        <f>Table1[[#This Row],[Total_Interest_Earned]]-Table1[[#This Row],[Loan_Loss_Provision]]-(Table1[[#This Row],[Funding_Cost]])</f>
        <v>-2512.5279433529831</v>
      </c>
      <c r="X266" s="6" t="s">
        <v>734</v>
      </c>
    </row>
    <row r="267" spans="1:24" x14ac:dyDescent="0.35">
      <c r="A267" t="s">
        <v>489</v>
      </c>
      <c r="B267" t="s">
        <v>73</v>
      </c>
      <c r="C267" s="4">
        <v>410991</v>
      </c>
      <c r="D267" t="s">
        <v>20</v>
      </c>
      <c r="E267">
        <v>60</v>
      </c>
      <c r="F267">
        <f>Table1[[#This Row],[Loan_Tenure (Months)]]/12</f>
        <v>5</v>
      </c>
      <c r="G267" s="6">
        <v>841</v>
      </c>
      <c r="H267" s="1">
        <v>45397</v>
      </c>
      <c r="I267" t="s">
        <v>17</v>
      </c>
      <c r="J267" s="7">
        <v>0.05</v>
      </c>
      <c r="K267" s="1">
        <v>47223</v>
      </c>
      <c r="L267" s="4">
        <v>7755.9071865857204</v>
      </c>
      <c r="M267" s="4">
        <v>465354.4311951432</v>
      </c>
      <c r="N267">
        <v>0.03</v>
      </c>
      <c r="O267" s="4">
        <v>12329.73</v>
      </c>
      <c r="P267">
        <v>5.0000000000000001E-3</v>
      </c>
      <c r="Q267" s="4">
        <v>2054.9549999999999</v>
      </c>
      <c r="R267" s="4">
        <v>62047.280000000013</v>
      </c>
      <c r="S267" s="4">
        <f>Table1[[#This Row],[Total_Loan_Repayment_Amount]]-Table1[[#This Row],[Loan_Recovered_Amount]]</f>
        <v>403307.15119514317</v>
      </c>
      <c r="T267" s="4">
        <v>80661.430239028632</v>
      </c>
      <c r="U267" s="4">
        <f>Table1[[#This Row],[Total_Loan_Repayment_Amount]]-Table1[[#This Row],[Loan_Amount_Disbursed]]</f>
        <v>54363.431195143203</v>
      </c>
      <c r="V267" s="4">
        <v>54363.431195143203</v>
      </c>
      <c r="W267" s="4">
        <f>Table1[[#This Row],[Total_Interest_Earned]]-Table1[[#This Row],[Loan_Loss_Provision]]-(Table1[[#This Row],[Funding_Cost]])</f>
        <v>39978.746195143205</v>
      </c>
      <c r="X267" s="6" t="s">
        <v>734</v>
      </c>
    </row>
    <row r="268" spans="1:24" x14ac:dyDescent="0.35">
      <c r="A268" t="s">
        <v>490</v>
      </c>
      <c r="B268" t="s">
        <v>133</v>
      </c>
      <c r="C268" s="4">
        <v>454567</v>
      </c>
      <c r="D268" t="s">
        <v>28</v>
      </c>
      <c r="E268">
        <v>48</v>
      </c>
      <c r="F268">
        <f>Table1[[#This Row],[Loan_Tenure (Months)]]/12</f>
        <v>4</v>
      </c>
      <c r="G268" s="6">
        <v>839</v>
      </c>
      <c r="H268" s="1">
        <v>45521</v>
      </c>
      <c r="I268" t="s">
        <v>17</v>
      </c>
      <c r="J268" s="7">
        <v>0.03</v>
      </c>
      <c r="K268" s="1">
        <v>46982</v>
      </c>
      <c r="L268" s="4">
        <v>10061.534616550571</v>
      </c>
      <c r="M268" s="4">
        <v>482953.66159442748</v>
      </c>
      <c r="N268">
        <v>0.03</v>
      </c>
      <c r="O268" s="4">
        <v>13637.01</v>
      </c>
      <c r="P268">
        <v>5.0000000000000001E-3</v>
      </c>
      <c r="Q268" s="4">
        <v>2272.835</v>
      </c>
      <c r="R268" s="4">
        <v>40370.950000000004</v>
      </c>
      <c r="S268" s="4">
        <f>Table1[[#This Row],[Total_Loan_Repayment_Amount]]-Table1[[#This Row],[Loan_Recovered_Amount]]</f>
        <v>442582.71159442747</v>
      </c>
      <c r="T268" s="4">
        <v>110645.67789860687</v>
      </c>
      <c r="U268" s="4">
        <f>Table1[[#This Row],[Total_Loan_Repayment_Amount]]-Table1[[#This Row],[Loan_Amount_Disbursed]]</f>
        <v>28386.661594427482</v>
      </c>
      <c r="V268" s="4">
        <v>28386.661594427482</v>
      </c>
      <c r="W268" s="4">
        <f>Table1[[#This Row],[Total_Interest_Earned]]-Table1[[#This Row],[Loan_Loss_Provision]]-(Table1[[#This Row],[Funding_Cost]])</f>
        <v>12476.816594427482</v>
      </c>
      <c r="X268" s="6" t="s">
        <v>734</v>
      </c>
    </row>
    <row r="269" spans="1:24" x14ac:dyDescent="0.35">
      <c r="A269" t="s">
        <v>491</v>
      </c>
      <c r="B269" t="s">
        <v>897</v>
      </c>
      <c r="C269" s="4">
        <v>113492</v>
      </c>
      <c r="D269" t="s">
        <v>16</v>
      </c>
      <c r="E269">
        <v>12</v>
      </c>
      <c r="F269">
        <f>Table1[[#This Row],[Loan_Tenure (Months)]]/12</f>
        <v>1</v>
      </c>
      <c r="G269" s="6">
        <v>653</v>
      </c>
      <c r="H269" s="1">
        <v>45403</v>
      </c>
      <c r="I269" t="s">
        <v>17</v>
      </c>
      <c r="J269" s="7">
        <v>0.1</v>
      </c>
      <c r="K269" s="1">
        <v>45768</v>
      </c>
      <c r="L269" s="4">
        <v>9977.7498735082827</v>
      </c>
      <c r="M269" s="4">
        <v>119732.9984820994</v>
      </c>
      <c r="N269">
        <v>0.02</v>
      </c>
      <c r="O269" s="4">
        <v>2269.84</v>
      </c>
      <c r="P269">
        <v>0.03</v>
      </c>
      <c r="Q269" s="4">
        <v>3404.76</v>
      </c>
      <c r="R269" s="4">
        <v>79822</v>
      </c>
      <c r="S269" s="4">
        <f>Table1[[#This Row],[Total_Loan_Repayment_Amount]]-Table1[[#This Row],[Loan_Recovered_Amount]]</f>
        <v>39910.9984820994</v>
      </c>
      <c r="T269" s="4">
        <v>39910.9984820994</v>
      </c>
      <c r="U269" s="4">
        <f>Table1[[#This Row],[Total_Loan_Repayment_Amount]]-Table1[[#This Row],[Loan_Amount_Disbursed]]</f>
        <v>6240.9984820993996</v>
      </c>
      <c r="V269" s="4">
        <v>6240.9984820993996</v>
      </c>
      <c r="W269" s="4">
        <f>Table1[[#This Row],[Total_Interest_Earned]]-Table1[[#This Row],[Loan_Loss_Provision]]-(Table1[[#This Row],[Funding_Cost]])</f>
        <v>566.39848209939919</v>
      </c>
      <c r="X269" s="6" t="s">
        <v>735</v>
      </c>
    </row>
    <row r="270" spans="1:24" x14ac:dyDescent="0.35">
      <c r="A270" t="s">
        <v>492</v>
      </c>
      <c r="B270" t="s">
        <v>898</v>
      </c>
      <c r="C270" s="4">
        <v>142450</v>
      </c>
      <c r="D270" t="s">
        <v>29</v>
      </c>
      <c r="E270">
        <v>60</v>
      </c>
      <c r="F270">
        <f>Table1[[#This Row],[Loan_Tenure (Months)]]/12</f>
        <v>5</v>
      </c>
      <c r="G270" s="6">
        <v>710</v>
      </c>
      <c r="H270" s="1">
        <v>45402</v>
      </c>
      <c r="I270" t="s">
        <v>17</v>
      </c>
      <c r="J270" s="7">
        <v>0.2</v>
      </c>
      <c r="K270" s="1">
        <v>47228</v>
      </c>
      <c r="L270" s="4">
        <v>3774.0537351997759</v>
      </c>
      <c r="M270" s="4">
        <v>226443.22411198661</v>
      </c>
      <c r="N270">
        <v>0.03</v>
      </c>
      <c r="O270" s="4">
        <v>4273.5</v>
      </c>
      <c r="P270">
        <v>1.4999999999999999E-2</v>
      </c>
      <c r="Q270" s="4">
        <v>2136.75</v>
      </c>
      <c r="R270" s="4">
        <v>30188.609999999997</v>
      </c>
      <c r="S270" s="4">
        <f>Table1[[#This Row],[Total_Loan_Repayment_Amount]]-Table1[[#This Row],[Loan_Recovered_Amount]]</f>
        <v>196254.61411198662</v>
      </c>
      <c r="T270" s="4">
        <v>39250.922822397326</v>
      </c>
      <c r="U270" s="4">
        <f>Table1[[#This Row],[Total_Loan_Repayment_Amount]]-Table1[[#This Row],[Loan_Amount_Disbursed]]</f>
        <v>83993.224111986608</v>
      </c>
      <c r="V270" s="4">
        <v>30188.609999999997</v>
      </c>
      <c r="W270" s="4">
        <f>Table1[[#This Row],[Total_Interest_Earned]]-Table1[[#This Row],[Loan_Loss_Provision]]-(Table1[[#This Row],[Funding_Cost]])</f>
        <v>23778.359999999997</v>
      </c>
      <c r="X270" s="6" t="s">
        <v>733</v>
      </c>
    </row>
    <row r="271" spans="1:24" x14ac:dyDescent="0.35">
      <c r="A271" t="s">
        <v>493</v>
      </c>
      <c r="B271" t="s">
        <v>106</v>
      </c>
      <c r="C271" s="4">
        <v>497236</v>
      </c>
      <c r="D271" t="s">
        <v>16</v>
      </c>
      <c r="E271">
        <v>12</v>
      </c>
      <c r="F271">
        <f>Table1[[#This Row],[Loan_Tenure (Months)]]/12</f>
        <v>1</v>
      </c>
      <c r="G271" s="6">
        <v>817</v>
      </c>
      <c r="H271" s="1">
        <v>45428</v>
      </c>
      <c r="I271" t="s">
        <v>17</v>
      </c>
      <c r="J271" s="7">
        <v>0.04</v>
      </c>
      <c r="K271" s="1">
        <v>45793</v>
      </c>
      <c r="L271" s="4">
        <v>42339.597762581478</v>
      </c>
      <c r="M271" s="4">
        <v>508075.17315097782</v>
      </c>
      <c r="N271">
        <v>0.02</v>
      </c>
      <c r="O271" s="4">
        <v>9944.7199999999993</v>
      </c>
      <c r="P271">
        <v>5.0000000000000001E-3</v>
      </c>
      <c r="Q271" s="4">
        <v>2486.1799999999998</v>
      </c>
      <c r="R271" s="4">
        <v>296173.26</v>
      </c>
      <c r="S271" s="4">
        <f>Table1[[#This Row],[Total_Loan_Repayment_Amount]]-Table1[[#This Row],[Loan_Recovered_Amount]]</f>
        <v>211901.91315097781</v>
      </c>
      <c r="T271" s="4">
        <v>211901.91315097781</v>
      </c>
      <c r="U271" s="4">
        <f>Table1[[#This Row],[Total_Loan_Repayment_Amount]]-Table1[[#This Row],[Loan_Amount_Disbursed]]</f>
        <v>10839.173150977818</v>
      </c>
      <c r="V271" s="4">
        <v>10839.173150977818</v>
      </c>
      <c r="W271" s="4">
        <f>Table1[[#This Row],[Total_Interest_Earned]]-Table1[[#This Row],[Loan_Loss_Provision]]-(Table1[[#This Row],[Funding_Cost]])</f>
        <v>-1591.7268490221813</v>
      </c>
      <c r="X271" s="6" t="s">
        <v>734</v>
      </c>
    </row>
    <row r="272" spans="1:24" x14ac:dyDescent="0.35">
      <c r="A272" t="s">
        <v>494</v>
      </c>
      <c r="B272" t="s">
        <v>186</v>
      </c>
      <c r="C272" s="4">
        <v>239708</v>
      </c>
      <c r="D272" t="s">
        <v>18</v>
      </c>
      <c r="E272">
        <v>48</v>
      </c>
      <c r="F272">
        <f>Table1[[#This Row],[Loan_Tenure (Months)]]/12</f>
        <v>4</v>
      </c>
      <c r="G272" s="6">
        <v>673</v>
      </c>
      <c r="H272" s="1">
        <v>45593</v>
      </c>
      <c r="I272" t="s">
        <v>17</v>
      </c>
      <c r="J272" s="7">
        <v>0.08</v>
      </c>
      <c r="K272" s="1">
        <v>47054</v>
      </c>
      <c r="L272" s="4">
        <v>5851.9727886369283</v>
      </c>
      <c r="M272" s="4">
        <v>280894.69385457248</v>
      </c>
      <c r="N272">
        <v>0.03</v>
      </c>
      <c r="O272" s="4">
        <v>7191.24</v>
      </c>
      <c r="P272">
        <v>0.03</v>
      </c>
      <c r="Q272" s="4">
        <v>7191.24</v>
      </c>
      <c r="R272" s="4">
        <v>11703.94</v>
      </c>
      <c r="S272" s="4">
        <f>Table1[[#This Row],[Total_Loan_Repayment_Amount]]-Table1[[#This Row],[Loan_Recovered_Amount]]</f>
        <v>269190.75385457248</v>
      </c>
      <c r="T272" s="4">
        <v>67297.68846364312</v>
      </c>
      <c r="U272" s="4">
        <f>Table1[[#This Row],[Total_Loan_Repayment_Amount]]-Table1[[#This Row],[Loan_Amount_Disbursed]]</f>
        <v>41186.693854572484</v>
      </c>
      <c r="V272" s="4">
        <v>11703.94</v>
      </c>
      <c r="W272" s="4">
        <f>Table1[[#This Row],[Total_Interest_Earned]]-Table1[[#This Row],[Loan_Loss_Provision]]-(Table1[[#This Row],[Funding_Cost]])</f>
        <v>-2678.5399999999991</v>
      </c>
      <c r="X272" s="6" t="s">
        <v>735</v>
      </c>
    </row>
    <row r="273" spans="1:24" x14ac:dyDescent="0.35">
      <c r="A273" t="s">
        <v>495</v>
      </c>
      <c r="B273" t="s">
        <v>150</v>
      </c>
      <c r="C273" s="4">
        <v>1177353</v>
      </c>
      <c r="D273" t="s">
        <v>20</v>
      </c>
      <c r="E273">
        <v>48</v>
      </c>
      <c r="F273">
        <f>Table1[[#This Row],[Loan_Tenure (Months)]]/12</f>
        <v>4</v>
      </c>
      <c r="G273" s="6">
        <v>819</v>
      </c>
      <c r="H273" s="1">
        <v>45456</v>
      </c>
      <c r="I273" t="s">
        <v>17</v>
      </c>
      <c r="J273" s="7">
        <v>0.05</v>
      </c>
      <c r="K273" s="1">
        <v>46917</v>
      </c>
      <c r="L273" s="4">
        <v>27113.607873281471</v>
      </c>
      <c r="M273" s="4">
        <v>1301453.177917511</v>
      </c>
      <c r="N273">
        <v>0.03</v>
      </c>
      <c r="O273" s="4">
        <v>35320.589999999997</v>
      </c>
      <c r="P273">
        <v>5.0000000000000001E-3</v>
      </c>
      <c r="Q273" s="4">
        <v>5886.7650000000003</v>
      </c>
      <c r="R273" s="4">
        <v>162601.24</v>
      </c>
      <c r="S273" s="4">
        <f>Table1[[#This Row],[Total_Loan_Repayment_Amount]]-Table1[[#This Row],[Loan_Recovered_Amount]]</f>
        <v>1138851.937917511</v>
      </c>
      <c r="T273" s="4">
        <v>284712.98447937774</v>
      </c>
      <c r="U273" s="4">
        <f>Table1[[#This Row],[Total_Loan_Repayment_Amount]]-Table1[[#This Row],[Loan_Amount_Disbursed]]</f>
        <v>124100.17791751097</v>
      </c>
      <c r="V273" s="4">
        <v>124100.17791751097</v>
      </c>
      <c r="W273" s="4">
        <f>Table1[[#This Row],[Total_Interest_Earned]]-Table1[[#This Row],[Loan_Loss_Provision]]-(Table1[[#This Row],[Funding_Cost]])</f>
        <v>82892.822917510974</v>
      </c>
      <c r="X273" s="6" t="s">
        <v>734</v>
      </c>
    </row>
    <row r="274" spans="1:24" x14ac:dyDescent="0.35">
      <c r="A274" t="s">
        <v>496</v>
      </c>
      <c r="B274" t="s">
        <v>899</v>
      </c>
      <c r="C274" s="4">
        <v>407703</v>
      </c>
      <c r="D274" t="s">
        <v>20</v>
      </c>
      <c r="E274">
        <v>60</v>
      </c>
      <c r="F274">
        <f>Table1[[#This Row],[Loan_Tenure (Months)]]/12</f>
        <v>5</v>
      </c>
      <c r="G274" s="6">
        <v>832</v>
      </c>
      <c r="H274" s="1">
        <v>45541</v>
      </c>
      <c r="I274" t="s">
        <v>17</v>
      </c>
      <c r="J274" s="7">
        <v>0.05</v>
      </c>
      <c r="K274" s="1">
        <v>47367</v>
      </c>
      <c r="L274" s="4">
        <v>7693.858570364212</v>
      </c>
      <c r="M274" s="4">
        <v>461631.5142218527</v>
      </c>
      <c r="N274">
        <v>0.03</v>
      </c>
      <c r="O274" s="4">
        <v>12231.09</v>
      </c>
      <c r="P274">
        <v>5.0000000000000001E-3</v>
      </c>
      <c r="Q274" s="4">
        <v>2038.5150000000001</v>
      </c>
      <c r="R274" s="4">
        <v>23027.23</v>
      </c>
      <c r="S274" s="4">
        <f>Table1[[#This Row],[Total_Loan_Repayment_Amount]]-Table1[[#This Row],[Loan_Recovered_Amount]]</f>
        <v>438604.28422185272</v>
      </c>
      <c r="T274" s="4">
        <v>87720.856844370544</v>
      </c>
      <c r="U274" s="4">
        <f>Table1[[#This Row],[Total_Loan_Repayment_Amount]]-Table1[[#This Row],[Loan_Amount_Disbursed]]</f>
        <v>53928.514221852703</v>
      </c>
      <c r="V274" s="4">
        <v>23027.23</v>
      </c>
      <c r="W274" s="4">
        <f>Table1[[#This Row],[Total_Interest_Earned]]-Table1[[#This Row],[Loan_Loss_Provision]]-(Table1[[#This Row],[Funding_Cost]])</f>
        <v>8757.625</v>
      </c>
      <c r="X274" s="6" t="s">
        <v>734</v>
      </c>
    </row>
    <row r="275" spans="1:24" x14ac:dyDescent="0.35">
      <c r="A275" t="s">
        <v>497</v>
      </c>
      <c r="B275" t="s">
        <v>900</v>
      </c>
      <c r="C275" s="4">
        <v>512523</v>
      </c>
      <c r="D275" t="s">
        <v>18</v>
      </c>
      <c r="E275">
        <v>12</v>
      </c>
      <c r="F275">
        <f>Table1[[#This Row],[Loan_Tenure (Months)]]/12</f>
        <v>1</v>
      </c>
      <c r="G275" s="6">
        <v>830</v>
      </c>
      <c r="H275" s="1">
        <v>45396</v>
      </c>
      <c r="I275" t="s">
        <v>17</v>
      </c>
      <c r="J275" s="7">
        <v>0.04</v>
      </c>
      <c r="K275" s="1">
        <v>45761</v>
      </c>
      <c r="L275" s="4">
        <v>43641.284348018948</v>
      </c>
      <c r="M275" s="4">
        <v>523695.41217622737</v>
      </c>
      <c r="N275">
        <v>0.02</v>
      </c>
      <c r="O275" s="4">
        <v>10250.459999999999</v>
      </c>
      <c r="P275">
        <v>5.0000000000000001E-3</v>
      </c>
      <c r="Q275" s="4">
        <v>2562.6149999999998</v>
      </c>
      <c r="R275" s="4">
        <v>349130.23999999999</v>
      </c>
      <c r="S275" s="4">
        <f>Table1[[#This Row],[Total_Loan_Repayment_Amount]]-Table1[[#This Row],[Loan_Recovered_Amount]]</f>
        <v>174565.17217622738</v>
      </c>
      <c r="T275" s="4">
        <v>174565.17217622738</v>
      </c>
      <c r="U275" s="4">
        <f>Table1[[#This Row],[Total_Loan_Repayment_Amount]]-Table1[[#This Row],[Loan_Amount_Disbursed]]</f>
        <v>11172.412176227372</v>
      </c>
      <c r="V275" s="4">
        <v>11172.412176227372</v>
      </c>
      <c r="W275" s="4">
        <f>Table1[[#This Row],[Total_Interest_Earned]]-Table1[[#This Row],[Loan_Loss_Provision]]-(Table1[[#This Row],[Funding_Cost]])</f>
        <v>-1640.6628237726272</v>
      </c>
      <c r="X275" s="6" t="s">
        <v>734</v>
      </c>
    </row>
    <row r="276" spans="1:24" x14ac:dyDescent="0.35">
      <c r="A276" t="s">
        <v>498</v>
      </c>
      <c r="B276" t="s">
        <v>170</v>
      </c>
      <c r="C276" s="4">
        <v>34349</v>
      </c>
      <c r="D276" t="s">
        <v>20</v>
      </c>
      <c r="E276">
        <v>36</v>
      </c>
      <c r="F276">
        <f>Table1[[#This Row],[Loan_Tenure (Months)]]/12</f>
        <v>3</v>
      </c>
      <c r="G276" s="6">
        <v>679</v>
      </c>
      <c r="H276" s="1">
        <v>45608</v>
      </c>
      <c r="I276" t="s">
        <v>17</v>
      </c>
      <c r="J276" s="7">
        <v>0.12</v>
      </c>
      <c r="K276" s="1">
        <v>46703</v>
      </c>
      <c r="L276" s="4">
        <v>1140.8783277616251</v>
      </c>
      <c r="M276" s="4">
        <v>41071.619799418477</v>
      </c>
      <c r="N276">
        <v>0.03</v>
      </c>
      <c r="O276" s="4">
        <v>1030.47</v>
      </c>
      <c r="P276">
        <v>0.03</v>
      </c>
      <c r="Q276" s="4">
        <v>1030.47</v>
      </c>
      <c r="R276" s="4">
        <v>1159.95</v>
      </c>
      <c r="S276" s="4">
        <f>Table1[[#This Row],[Total_Loan_Repayment_Amount]]-Table1[[#This Row],[Loan_Recovered_Amount]]</f>
        <v>39911.66979941848</v>
      </c>
      <c r="T276" s="4">
        <v>13303.889933139493</v>
      </c>
      <c r="U276" s="4">
        <f>Table1[[#This Row],[Total_Loan_Repayment_Amount]]-Table1[[#This Row],[Loan_Amount_Disbursed]]</f>
        <v>6722.6197994184768</v>
      </c>
      <c r="V276" s="4">
        <v>1159.95</v>
      </c>
      <c r="W276" s="4">
        <f>Table1[[#This Row],[Total_Interest_Earned]]-Table1[[#This Row],[Loan_Loss_Provision]]-(Table1[[#This Row],[Funding_Cost]])</f>
        <v>-900.99</v>
      </c>
      <c r="X276" s="6" t="s">
        <v>735</v>
      </c>
    </row>
    <row r="277" spans="1:24" x14ac:dyDescent="0.35">
      <c r="A277" t="s">
        <v>499</v>
      </c>
      <c r="B277" t="s">
        <v>901</v>
      </c>
      <c r="C277" s="4">
        <v>174292</v>
      </c>
      <c r="D277" t="s">
        <v>28</v>
      </c>
      <c r="E277">
        <v>12</v>
      </c>
      <c r="F277">
        <f>Table1[[#This Row],[Loan_Tenure (Months)]]/12</f>
        <v>1</v>
      </c>
      <c r="G277" s="6">
        <v>689</v>
      </c>
      <c r="H277" s="1">
        <v>45500</v>
      </c>
      <c r="I277" t="s">
        <v>17</v>
      </c>
      <c r="J277" s="7">
        <v>7.0000000000000007E-2</v>
      </c>
      <c r="K277" s="1">
        <v>45865</v>
      </c>
      <c r="L277" s="4">
        <v>15080.91963093664</v>
      </c>
      <c r="M277" s="4">
        <v>180971.0355712396</v>
      </c>
      <c r="N277">
        <v>0.02</v>
      </c>
      <c r="O277" s="4">
        <v>3485.84</v>
      </c>
      <c r="P277">
        <v>0.03</v>
      </c>
      <c r="Q277" s="4">
        <v>5228.76</v>
      </c>
      <c r="R277" s="4">
        <v>75645.69</v>
      </c>
      <c r="S277" s="4">
        <f>Table1[[#This Row],[Total_Loan_Repayment_Amount]]-Table1[[#This Row],[Loan_Recovered_Amount]]</f>
        <v>105325.3455712396</v>
      </c>
      <c r="T277" s="4">
        <v>105325.3455712396</v>
      </c>
      <c r="U277" s="4">
        <f>Table1[[#This Row],[Total_Loan_Repayment_Amount]]-Table1[[#This Row],[Loan_Amount_Disbursed]]</f>
        <v>6679.0355712395976</v>
      </c>
      <c r="V277" s="4">
        <v>6679.0355712395976</v>
      </c>
      <c r="W277" s="4">
        <f>Table1[[#This Row],[Total_Interest_Earned]]-Table1[[#This Row],[Loan_Loss_Provision]]-(Table1[[#This Row],[Funding_Cost]])</f>
        <v>-2035.5644287604027</v>
      </c>
      <c r="X277" s="6" t="s">
        <v>735</v>
      </c>
    </row>
    <row r="278" spans="1:24" x14ac:dyDescent="0.35">
      <c r="A278" t="s">
        <v>500</v>
      </c>
      <c r="B278" t="s">
        <v>902</v>
      </c>
      <c r="C278" s="4">
        <v>76094</v>
      </c>
      <c r="D278" t="s">
        <v>20</v>
      </c>
      <c r="E278">
        <v>48</v>
      </c>
      <c r="F278">
        <f>Table1[[#This Row],[Loan_Tenure (Months)]]/12</f>
        <v>4</v>
      </c>
      <c r="G278" s="6">
        <v>674</v>
      </c>
      <c r="H278" s="1">
        <v>45488</v>
      </c>
      <c r="I278" t="s">
        <v>17</v>
      </c>
      <c r="J278" s="7">
        <v>0.12</v>
      </c>
      <c r="K278" s="1">
        <v>46949</v>
      </c>
      <c r="L278" s="4">
        <v>2003.846873357111</v>
      </c>
      <c r="M278" s="4">
        <v>96184.649921141303</v>
      </c>
      <c r="N278">
        <v>0.03</v>
      </c>
      <c r="O278" s="4">
        <v>2282.8200000000002</v>
      </c>
      <c r="P278">
        <v>0.03</v>
      </c>
      <c r="Q278" s="4">
        <v>2282.8200000000002</v>
      </c>
      <c r="R278" s="4">
        <v>10019.25</v>
      </c>
      <c r="S278" s="4">
        <f>Table1[[#This Row],[Total_Loan_Repayment_Amount]]-Table1[[#This Row],[Loan_Recovered_Amount]]</f>
        <v>86165.399921141303</v>
      </c>
      <c r="T278" s="4">
        <v>21541.349980285326</v>
      </c>
      <c r="U278" s="4">
        <f>Table1[[#This Row],[Total_Loan_Repayment_Amount]]-Table1[[#This Row],[Loan_Amount_Disbursed]]</f>
        <v>20090.649921141303</v>
      </c>
      <c r="V278" s="4">
        <v>10019.25</v>
      </c>
      <c r="W278" s="4">
        <f>Table1[[#This Row],[Total_Interest_Earned]]-Table1[[#This Row],[Loan_Loss_Provision]]-(Table1[[#This Row],[Funding_Cost]])</f>
        <v>5453.6100000000006</v>
      </c>
      <c r="X278" s="6" t="s">
        <v>735</v>
      </c>
    </row>
    <row r="279" spans="1:24" x14ac:dyDescent="0.35">
      <c r="A279" t="s">
        <v>501</v>
      </c>
      <c r="B279" t="s">
        <v>903</v>
      </c>
      <c r="C279" s="4">
        <v>729890</v>
      </c>
      <c r="D279" t="s">
        <v>16</v>
      </c>
      <c r="E279">
        <v>60</v>
      </c>
      <c r="F279">
        <f>Table1[[#This Row],[Loan_Tenure (Months)]]/12</f>
        <v>5</v>
      </c>
      <c r="G279" s="6">
        <v>820</v>
      </c>
      <c r="H279" s="1">
        <v>45566</v>
      </c>
      <c r="I279" t="s">
        <v>17</v>
      </c>
      <c r="J279" s="7">
        <v>0.04</v>
      </c>
      <c r="K279" s="1">
        <v>47392</v>
      </c>
      <c r="L279" s="4">
        <v>13442.035282918079</v>
      </c>
      <c r="M279" s="4">
        <v>806522.11697508488</v>
      </c>
      <c r="N279">
        <v>0.03</v>
      </c>
      <c r="O279" s="4">
        <v>21896.7</v>
      </c>
      <c r="P279">
        <v>5.0000000000000001E-3</v>
      </c>
      <c r="Q279" s="4">
        <v>3649.45</v>
      </c>
      <c r="R279" s="4">
        <v>26884.080000000002</v>
      </c>
      <c r="S279" s="4">
        <f>Table1[[#This Row],[Total_Loan_Repayment_Amount]]-Table1[[#This Row],[Loan_Recovered_Amount]]</f>
        <v>779638.03697508492</v>
      </c>
      <c r="T279" s="4">
        <v>155927.607395017</v>
      </c>
      <c r="U279" s="4">
        <f>Table1[[#This Row],[Total_Loan_Repayment_Amount]]-Table1[[#This Row],[Loan_Amount_Disbursed]]</f>
        <v>76632.116975084879</v>
      </c>
      <c r="V279" s="4">
        <v>26884.080000000002</v>
      </c>
      <c r="W279" s="4">
        <f>Table1[[#This Row],[Total_Interest_Earned]]-Table1[[#This Row],[Loan_Loss_Provision]]-(Table1[[#This Row],[Funding_Cost]])</f>
        <v>1337.9300000000003</v>
      </c>
      <c r="X279" s="6" t="s">
        <v>734</v>
      </c>
    </row>
    <row r="280" spans="1:24" x14ac:dyDescent="0.35">
      <c r="A280" t="s">
        <v>502</v>
      </c>
      <c r="B280" t="s">
        <v>53</v>
      </c>
      <c r="C280" s="4">
        <v>375788</v>
      </c>
      <c r="D280" t="s">
        <v>24</v>
      </c>
      <c r="E280">
        <v>48</v>
      </c>
      <c r="F280">
        <f>Table1[[#This Row],[Loan_Tenure (Months)]]/12</f>
        <v>4</v>
      </c>
      <c r="G280" s="6">
        <v>813</v>
      </c>
      <c r="H280" s="1">
        <v>45570</v>
      </c>
      <c r="I280" t="s">
        <v>17</v>
      </c>
      <c r="J280" s="7">
        <v>0.06</v>
      </c>
      <c r="K280" s="1">
        <v>47031</v>
      </c>
      <c r="L280" s="4">
        <v>8825.3920958657964</v>
      </c>
      <c r="M280" s="4">
        <v>423618.8206015582</v>
      </c>
      <c r="N280">
        <v>0.03</v>
      </c>
      <c r="O280" s="4">
        <v>11273.64</v>
      </c>
      <c r="P280">
        <v>5.0000000000000001E-3</v>
      </c>
      <c r="Q280" s="4">
        <v>1878.94</v>
      </c>
      <c r="R280" s="4">
        <v>17650.78</v>
      </c>
      <c r="S280" s="4">
        <f>Table1[[#This Row],[Total_Loan_Repayment_Amount]]-Table1[[#This Row],[Loan_Recovered_Amount]]</f>
        <v>405968.04060155817</v>
      </c>
      <c r="T280" s="4">
        <v>101492.01015038954</v>
      </c>
      <c r="U280" s="4">
        <f>Table1[[#This Row],[Total_Loan_Repayment_Amount]]-Table1[[#This Row],[Loan_Amount_Disbursed]]</f>
        <v>47830.820601558196</v>
      </c>
      <c r="V280" s="4">
        <v>17650.78</v>
      </c>
      <c r="W280" s="4">
        <f>Table1[[#This Row],[Total_Interest_Earned]]-Table1[[#This Row],[Loan_Loss_Provision]]-(Table1[[#This Row],[Funding_Cost]])</f>
        <v>4498.1999999999989</v>
      </c>
      <c r="X280" s="6" t="s">
        <v>734</v>
      </c>
    </row>
    <row r="281" spans="1:24" x14ac:dyDescent="0.35">
      <c r="A281" t="s">
        <v>503</v>
      </c>
      <c r="B281" t="s">
        <v>904</v>
      </c>
      <c r="C281" s="4">
        <v>322334</v>
      </c>
      <c r="D281" t="s">
        <v>18</v>
      </c>
      <c r="E281">
        <v>60</v>
      </c>
      <c r="F281">
        <f>Table1[[#This Row],[Loan_Tenure (Months)]]/12</f>
        <v>5</v>
      </c>
      <c r="G281" s="6">
        <v>762</v>
      </c>
      <c r="H281" s="1">
        <v>45552</v>
      </c>
      <c r="I281" t="s">
        <v>17</v>
      </c>
      <c r="J281" s="7">
        <v>0.04</v>
      </c>
      <c r="K281" s="1">
        <v>47378</v>
      </c>
      <c r="L281" s="4">
        <v>5936.2712201621034</v>
      </c>
      <c r="M281" s="4">
        <v>356176.27320972609</v>
      </c>
      <c r="N281">
        <v>0.03</v>
      </c>
      <c r="O281" s="4">
        <v>9670.02</v>
      </c>
      <c r="P281">
        <v>5.0000000000000001E-3</v>
      </c>
      <c r="Q281" s="4">
        <v>1611.67</v>
      </c>
      <c r="R281" s="4">
        <v>17808.810000000001</v>
      </c>
      <c r="S281" s="4">
        <f>Table1[[#This Row],[Total_Loan_Repayment_Amount]]-Table1[[#This Row],[Loan_Recovered_Amount]]</f>
        <v>338367.46320972609</v>
      </c>
      <c r="T281" s="4">
        <v>67673.492641945224</v>
      </c>
      <c r="U281" s="4">
        <f>Table1[[#This Row],[Total_Loan_Repayment_Amount]]-Table1[[#This Row],[Loan_Amount_Disbursed]]</f>
        <v>33842.273209726089</v>
      </c>
      <c r="V281" s="4">
        <v>17808.810000000001</v>
      </c>
      <c r="W281" s="4">
        <f>Table1[[#This Row],[Total_Interest_Earned]]-Table1[[#This Row],[Loan_Loss_Provision]]-(Table1[[#This Row],[Funding_Cost]])</f>
        <v>6527.1200000000008</v>
      </c>
      <c r="X281" s="6" t="s">
        <v>734</v>
      </c>
    </row>
    <row r="282" spans="1:24" x14ac:dyDescent="0.35">
      <c r="A282" t="s">
        <v>504</v>
      </c>
      <c r="B282" t="s">
        <v>905</v>
      </c>
      <c r="C282" s="4">
        <v>189073</v>
      </c>
      <c r="D282" t="s">
        <v>24</v>
      </c>
      <c r="E282">
        <v>48</v>
      </c>
      <c r="F282">
        <f>Table1[[#This Row],[Loan_Tenure (Months)]]/12</f>
        <v>4</v>
      </c>
      <c r="G282" s="6">
        <v>704</v>
      </c>
      <c r="H282" s="1">
        <v>45541</v>
      </c>
      <c r="I282" t="s">
        <v>17</v>
      </c>
      <c r="J282" s="7">
        <v>0.09</v>
      </c>
      <c r="K282" s="1">
        <v>47002</v>
      </c>
      <c r="L282" s="4">
        <v>4705.0896167668297</v>
      </c>
      <c r="M282" s="4">
        <v>225844.30160480781</v>
      </c>
      <c r="N282">
        <v>0.03</v>
      </c>
      <c r="O282" s="4">
        <v>5672.19</v>
      </c>
      <c r="P282">
        <v>1.4999999999999999E-2</v>
      </c>
      <c r="Q282" s="4">
        <v>2836.0949999999998</v>
      </c>
      <c r="R282" s="4">
        <v>14115.27</v>
      </c>
      <c r="S282" s="4">
        <f>Table1[[#This Row],[Total_Loan_Repayment_Amount]]-Table1[[#This Row],[Loan_Recovered_Amount]]</f>
        <v>211729.03160480782</v>
      </c>
      <c r="T282" s="4">
        <v>52932.257901201956</v>
      </c>
      <c r="U282" s="4">
        <f>Table1[[#This Row],[Total_Loan_Repayment_Amount]]-Table1[[#This Row],[Loan_Amount_Disbursed]]</f>
        <v>36771.301604807813</v>
      </c>
      <c r="V282" s="4">
        <v>14115.27</v>
      </c>
      <c r="W282" s="4">
        <f>Table1[[#This Row],[Total_Interest_Earned]]-Table1[[#This Row],[Loan_Loss_Provision]]-(Table1[[#This Row],[Funding_Cost]])</f>
        <v>5606.9850000000015</v>
      </c>
      <c r="X282" s="6" t="s">
        <v>733</v>
      </c>
    </row>
    <row r="283" spans="1:24" x14ac:dyDescent="0.35">
      <c r="A283" t="s">
        <v>505</v>
      </c>
      <c r="B283" t="s">
        <v>906</v>
      </c>
      <c r="C283" s="4">
        <v>107344</v>
      </c>
      <c r="D283" t="s">
        <v>24</v>
      </c>
      <c r="E283">
        <v>60</v>
      </c>
      <c r="F283">
        <f>Table1[[#This Row],[Loan_Tenure (Months)]]/12</f>
        <v>5</v>
      </c>
      <c r="G283" s="6">
        <v>847</v>
      </c>
      <c r="H283" s="1">
        <v>45417</v>
      </c>
      <c r="I283" t="s">
        <v>17</v>
      </c>
      <c r="J283" s="7">
        <v>0.06</v>
      </c>
      <c r="K283" s="1">
        <v>47243</v>
      </c>
      <c r="L283" s="4">
        <v>2075.260247374948</v>
      </c>
      <c r="M283" s="4">
        <v>124515.6148424969</v>
      </c>
      <c r="N283">
        <v>0.03</v>
      </c>
      <c r="O283" s="4">
        <v>3220.32</v>
      </c>
      <c r="P283">
        <v>5.0000000000000001E-3</v>
      </c>
      <c r="Q283" s="4">
        <v>536.72</v>
      </c>
      <c r="R283" s="4">
        <v>14516.11</v>
      </c>
      <c r="S283" s="4">
        <f>Table1[[#This Row],[Total_Loan_Repayment_Amount]]-Table1[[#This Row],[Loan_Recovered_Amount]]</f>
        <v>109999.5048424969</v>
      </c>
      <c r="T283" s="4">
        <v>21999.90096849938</v>
      </c>
      <c r="U283" s="4">
        <f>Table1[[#This Row],[Total_Loan_Repayment_Amount]]-Table1[[#This Row],[Loan_Amount_Disbursed]]</f>
        <v>17171.6148424969</v>
      </c>
      <c r="V283" s="4">
        <v>14516.11</v>
      </c>
      <c r="W283" s="4">
        <f>Table1[[#This Row],[Total_Interest_Earned]]-Table1[[#This Row],[Loan_Loss_Provision]]-(Table1[[#This Row],[Funding_Cost]])</f>
        <v>10759.070000000002</v>
      </c>
      <c r="X283" s="6" t="s">
        <v>734</v>
      </c>
    </row>
    <row r="284" spans="1:24" x14ac:dyDescent="0.35">
      <c r="A284" t="s">
        <v>506</v>
      </c>
      <c r="B284" t="s">
        <v>109</v>
      </c>
      <c r="C284" s="4">
        <v>293198</v>
      </c>
      <c r="D284" t="s">
        <v>28</v>
      </c>
      <c r="E284">
        <v>36</v>
      </c>
      <c r="F284">
        <f>Table1[[#This Row],[Loan_Tenure (Months)]]/12</f>
        <v>3</v>
      </c>
      <c r="G284" s="6">
        <v>834</v>
      </c>
      <c r="H284" s="1">
        <v>45410</v>
      </c>
      <c r="I284" t="s">
        <v>17</v>
      </c>
      <c r="J284" s="7">
        <v>0.03</v>
      </c>
      <c r="K284" s="1">
        <v>46505</v>
      </c>
      <c r="L284" s="4">
        <v>8526.5525012881753</v>
      </c>
      <c r="M284" s="4">
        <v>306955.89004637429</v>
      </c>
      <c r="N284">
        <v>0.03</v>
      </c>
      <c r="O284" s="4">
        <v>8795.94</v>
      </c>
      <c r="P284">
        <v>5.0000000000000001E-3</v>
      </c>
      <c r="Q284" s="4">
        <v>1465.99</v>
      </c>
      <c r="R284" s="4">
        <v>68212.400000000009</v>
      </c>
      <c r="S284" s="4">
        <f>Table1[[#This Row],[Total_Loan_Repayment_Amount]]-Table1[[#This Row],[Loan_Recovered_Amount]]</f>
        <v>238743.49004637427</v>
      </c>
      <c r="T284" s="4">
        <v>79581.163348791422</v>
      </c>
      <c r="U284" s="4">
        <f>Table1[[#This Row],[Total_Loan_Repayment_Amount]]-Table1[[#This Row],[Loan_Amount_Disbursed]]</f>
        <v>13757.89004637429</v>
      </c>
      <c r="V284" s="4">
        <v>13757.89004637429</v>
      </c>
      <c r="W284" s="4">
        <f>Table1[[#This Row],[Total_Interest_Earned]]-Table1[[#This Row],[Loan_Loss_Provision]]-(Table1[[#This Row],[Funding_Cost]])</f>
        <v>3495.96004637429</v>
      </c>
      <c r="X284" s="6" t="s">
        <v>734</v>
      </c>
    </row>
    <row r="285" spans="1:24" x14ac:dyDescent="0.35">
      <c r="A285" t="s">
        <v>507</v>
      </c>
      <c r="B285" t="s">
        <v>27</v>
      </c>
      <c r="C285" s="4">
        <v>92239</v>
      </c>
      <c r="D285" t="s">
        <v>16</v>
      </c>
      <c r="E285">
        <v>12</v>
      </c>
      <c r="F285">
        <f>Table1[[#This Row],[Loan_Tenure (Months)]]/12</f>
        <v>1</v>
      </c>
      <c r="G285" s="6">
        <v>672</v>
      </c>
      <c r="H285" s="1">
        <v>45391</v>
      </c>
      <c r="I285" t="s">
        <v>17</v>
      </c>
      <c r="J285" s="7">
        <v>0.1</v>
      </c>
      <c r="K285" s="1">
        <v>45756</v>
      </c>
      <c r="L285" s="4">
        <v>8109.2735222088832</v>
      </c>
      <c r="M285" s="4">
        <v>97311.282266506605</v>
      </c>
      <c r="N285">
        <v>0.02</v>
      </c>
      <c r="O285" s="4">
        <v>1844.78</v>
      </c>
      <c r="P285">
        <v>0.03</v>
      </c>
      <c r="Q285" s="4">
        <v>2767.17</v>
      </c>
      <c r="R285" s="4">
        <v>64937.460000000006</v>
      </c>
      <c r="S285" s="4">
        <f>Table1[[#This Row],[Total_Loan_Repayment_Amount]]-Table1[[#This Row],[Loan_Recovered_Amount]]</f>
        <v>32373.822266506599</v>
      </c>
      <c r="T285" s="4">
        <v>32373.822266506599</v>
      </c>
      <c r="U285" s="4">
        <f>Table1[[#This Row],[Total_Loan_Repayment_Amount]]-Table1[[#This Row],[Loan_Amount_Disbursed]]</f>
        <v>5072.2822665066051</v>
      </c>
      <c r="V285" s="4">
        <v>5072.2822665066051</v>
      </c>
      <c r="W285" s="4">
        <f>Table1[[#This Row],[Total_Interest_Earned]]-Table1[[#This Row],[Loan_Loss_Provision]]-(Table1[[#This Row],[Funding_Cost]])</f>
        <v>460.33226650660504</v>
      </c>
      <c r="X285" s="6" t="s">
        <v>735</v>
      </c>
    </row>
    <row r="286" spans="1:24" x14ac:dyDescent="0.35">
      <c r="A286" t="s">
        <v>508</v>
      </c>
      <c r="B286" t="s">
        <v>907</v>
      </c>
      <c r="C286" s="4">
        <v>878822</v>
      </c>
      <c r="D286" t="s">
        <v>18</v>
      </c>
      <c r="E286">
        <v>60</v>
      </c>
      <c r="F286">
        <f>Table1[[#This Row],[Loan_Tenure (Months)]]/12</f>
        <v>5</v>
      </c>
      <c r="G286" s="6">
        <v>700</v>
      </c>
      <c r="H286" s="1">
        <v>45341</v>
      </c>
      <c r="I286" t="s">
        <v>17</v>
      </c>
      <c r="J286" s="7">
        <v>0.06</v>
      </c>
      <c r="K286" s="1">
        <v>47168</v>
      </c>
      <c r="L286" s="4">
        <v>16990.091305695209</v>
      </c>
      <c r="M286" s="4">
        <v>1019405.478341713</v>
      </c>
      <c r="N286">
        <v>0.03</v>
      </c>
      <c r="O286" s="4">
        <v>26364.66</v>
      </c>
      <c r="P286">
        <v>1.4999999999999999E-2</v>
      </c>
      <c r="Q286" s="4">
        <v>13182.33</v>
      </c>
      <c r="R286" s="4">
        <v>170007.77</v>
      </c>
      <c r="S286" s="4">
        <f>Table1[[#This Row],[Total_Loan_Repayment_Amount]]-Table1[[#This Row],[Loan_Recovered_Amount]]</f>
        <v>849397.70834171295</v>
      </c>
      <c r="T286" s="4">
        <v>169879.5416683426</v>
      </c>
      <c r="U286" s="4">
        <f>Table1[[#This Row],[Total_Loan_Repayment_Amount]]-Table1[[#This Row],[Loan_Amount_Disbursed]]</f>
        <v>140583.47834171297</v>
      </c>
      <c r="V286" s="4">
        <v>140583.47834171297</v>
      </c>
      <c r="W286" s="4">
        <f>Table1[[#This Row],[Total_Interest_Earned]]-Table1[[#This Row],[Loan_Loss_Provision]]-(Table1[[#This Row],[Funding_Cost]])</f>
        <v>101036.48834171296</v>
      </c>
      <c r="X286" s="6" t="s">
        <v>733</v>
      </c>
    </row>
    <row r="287" spans="1:24" x14ac:dyDescent="0.35">
      <c r="A287" t="s">
        <v>509</v>
      </c>
      <c r="B287" t="s">
        <v>22</v>
      </c>
      <c r="C287" s="4">
        <v>371566</v>
      </c>
      <c r="D287" t="s">
        <v>29</v>
      </c>
      <c r="E287">
        <v>12</v>
      </c>
      <c r="F287">
        <f>Table1[[#This Row],[Loan_Tenure (Months)]]/12</f>
        <v>1</v>
      </c>
      <c r="G287" s="6">
        <v>817</v>
      </c>
      <c r="H287" s="1">
        <v>45431</v>
      </c>
      <c r="I287" t="s">
        <v>17</v>
      </c>
      <c r="J287" s="7">
        <v>0.15</v>
      </c>
      <c r="K287" s="1">
        <v>45796</v>
      </c>
      <c r="L287" s="4">
        <v>33536.920084840691</v>
      </c>
      <c r="M287" s="4">
        <v>402443.04101808829</v>
      </c>
      <c r="N287">
        <v>0.02</v>
      </c>
      <c r="O287" s="4">
        <v>7431.32</v>
      </c>
      <c r="P287">
        <v>5.0000000000000001E-3</v>
      </c>
      <c r="Q287" s="4">
        <v>1857.83</v>
      </c>
      <c r="R287" s="4">
        <v>235493.16999999998</v>
      </c>
      <c r="S287" s="4">
        <f>Table1[[#This Row],[Total_Loan_Repayment_Amount]]-Table1[[#This Row],[Loan_Recovered_Amount]]</f>
        <v>166949.87101808831</v>
      </c>
      <c r="T287" s="4">
        <v>166949.87101808831</v>
      </c>
      <c r="U287" s="4">
        <f>Table1[[#This Row],[Total_Loan_Repayment_Amount]]-Table1[[#This Row],[Loan_Amount_Disbursed]]</f>
        <v>30877.04101808829</v>
      </c>
      <c r="V287" s="4">
        <v>30877.04101808829</v>
      </c>
      <c r="W287" s="4">
        <f>Table1[[#This Row],[Total_Interest_Earned]]-Table1[[#This Row],[Loan_Loss_Provision]]-(Table1[[#This Row],[Funding_Cost]])</f>
        <v>21587.891018088289</v>
      </c>
      <c r="X287" s="6" t="s">
        <v>734</v>
      </c>
    </row>
    <row r="288" spans="1:24" x14ac:dyDescent="0.35">
      <c r="A288" t="s">
        <v>510</v>
      </c>
      <c r="B288" t="s">
        <v>908</v>
      </c>
      <c r="C288" s="4">
        <v>550508</v>
      </c>
      <c r="D288" t="s">
        <v>29</v>
      </c>
      <c r="E288">
        <v>24</v>
      </c>
      <c r="F288">
        <f>Table1[[#This Row],[Loan_Tenure (Months)]]/12</f>
        <v>2</v>
      </c>
      <c r="G288" s="6">
        <v>830</v>
      </c>
      <c r="H288" s="1">
        <v>45388</v>
      </c>
      <c r="I288" t="s">
        <v>26</v>
      </c>
      <c r="J288" s="7">
        <v>0.15</v>
      </c>
      <c r="K288" s="1">
        <v>46118</v>
      </c>
      <c r="L288" s="4">
        <v>26692.287643030981</v>
      </c>
      <c r="M288" s="4">
        <v>640614.90343274362</v>
      </c>
      <c r="N288">
        <v>0.02</v>
      </c>
      <c r="O288" s="4">
        <v>11010.16</v>
      </c>
      <c r="P288">
        <v>5.0000000000000001E-3</v>
      </c>
      <c r="Q288" s="4">
        <v>2752.54</v>
      </c>
      <c r="R288" s="4">
        <v>640614.90343274362</v>
      </c>
      <c r="S288" s="4">
        <f>Table1[[#This Row],[Total_Loan_Repayment_Amount]]-Table1[[#This Row],[Loan_Recovered_Amount]]</f>
        <v>0</v>
      </c>
      <c r="T288" s="4">
        <v>0</v>
      </c>
      <c r="U288" s="4">
        <f>Table1[[#This Row],[Total_Loan_Repayment_Amount]]-Table1[[#This Row],[Loan_Amount_Disbursed]]</f>
        <v>90106.903432743624</v>
      </c>
      <c r="V288" s="4">
        <v>90106.903432743624</v>
      </c>
      <c r="W288" s="4">
        <f>Table1[[#This Row],[Total_Interest_Earned]]-Table1[[#This Row],[Loan_Loss_Provision]]-(Table1[[#This Row],[Funding_Cost]])</f>
        <v>76344.203432743627</v>
      </c>
      <c r="X288" s="6" t="s">
        <v>734</v>
      </c>
    </row>
    <row r="289" spans="1:24" x14ac:dyDescent="0.35">
      <c r="A289" t="s">
        <v>511</v>
      </c>
      <c r="B289" t="s">
        <v>63</v>
      </c>
      <c r="C289" s="4">
        <v>988854</v>
      </c>
      <c r="D289" t="s">
        <v>20</v>
      </c>
      <c r="E289">
        <v>48</v>
      </c>
      <c r="F289">
        <f>Table1[[#This Row],[Loan_Tenure (Months)]]/12</f>
        <v>4</v>
      </c>
      <c r="G289" s="6">
        <v>774</v>
      </c>
      <c r="H289" s="1">
        <v>45571</v>
      </c>
      <c r="I289" t="s">
        <v>17</v>
      </c>
      <c r="J289" s="7">
        <v>0.05</v>
      </c>
      <c r="K289" s="1">
        <v>47032</v>
      </c>
      <c r="L289" s="4">
        <v>22772.60906450816</v>
      </c>
      <c r="M289" s="4">
        <v>1093085.235096392</v>
      </c>
      <c r="N289">
        <v>0.03</v>
      </c>
      <c r="O289" s="4">
        <v>29665.62</v>
      </c>
      <c r="P289">
        <v>5.0000000000000001E-3</v>
      </c>
      <c r="Q289" s="4">
        <v>4944.2700000000004</v>
      </c>
      <c r="R289" s="4">
        <v>45545.22</v>
      </c>
      <c r="S289" s="4">
        <f>Table1[[#This Row],[Total_Loan_Repayment_Amount]]-Table1[[#This Row],[Loan_Recovered_Amount]]</f>
        <v>1047540.015096392</v>
      </c>
      <c r="T289" s="4">
        <v>261885.003774098</v>
      </c>
      <c r="U289" s="4">
        <f>Table1[[#This Row],[Total_Loan_Repayment_Amount]]-Table1[[#This Row],[Loan_Amount_Disbursed]]</f>
        <v>104231.23509639199</v>
      </c>
      <c r="V289" s="4">
        <v>45545.22</v>
      </c>
      <c r="W289" s="4">
        <f>Table1[[#This Row],[Total_Interest_Earned]]-Table1[[#This Row],[Loan_Loss_Provision]]-(Table1[[#This Row],[Funding_Cost]])</f>
        <v>10935.329999999998</v>
      </c>
      <c r="X289" s="6" t="s">
        <v>734</v>
      </c>
    </row>
    <row r="290" spans="1:24" x14ac:dyDescent="0.35">
      <c r="A290" t="s">
        <v>512</v>
      </c>
      <c r="B290" t="s">
        <v>909</v>
      </c>
      <c r="C290" s="4">
        <v>188229</v>
      </c>
      <c r="D290" t="s">
        <v>28</v>
      </c>
      <c r="E290">
        <v>24</v>
      </c>
      <c r="F290">
        <f>Table1[[#This Row],[Loan_Tenure (Months)]]/12</f>
        <v>2</v>
      </c>
      <c r="G290" s="6">
        <v>798</v>
      </c>
      <c r="H290" s="1">
        <v>45618</v>
      </c>
      <c r="I290" t="s">
        <v>17</v>
      </c>
      <c r="J290" s="7">
        <v>0.03</v>
      </c>
      <c r="K290" s="1">
        <v>46348</v>
      </c>
      <c r="L290" s="4">
        <v>8090.3105497000233</v>
      </c>
      <c r="M290" s="4">
        <v>194167.4531928006</v>
      </c>
      <c r="N290">
        <v>0.02</v>
      </c>
      <c r="O290" s="4">
        <v>3764.58</v>
      </c>
      <c r="P290">
        <v>5.0000000000000001E-3</v>
      </c>
      <c r="Q290" s="4">
        <v>941.14499999999998</v>
      </c>
      <c r="R290" s="4">
        <v>8090.31</v>
      </c>
      <c r="S290" s="4">
        <f>Table1[[#This Row],[Total_Loan_Repayment_Amount]]-Table1[[#This Row],[Loan_Recovered_Amount]]</f>
        <v>186077.14319280061</v>
      </c>
      <c r="T290" s="4">
        <v>93038.571596400303</v>
      </c>
      <c r="U290" s="4">
        <f>Table1[[#This Row],[Total_Loan_Repayment_Amount]]-Table1[[#This Row],[Loan_Amount_Disbursed]]</f>
        <v>5938.4531928006036</v>
      </c>
      <c r="V290" s="4">
        <v>5938.4531928006036</v>
      </c>
      <c r="W290" s="4">
        <f>Table1[[#This Row],[Total_Interest_Earned]]-Table1[[#This Row],[Loan_Loss_Provision]]-(Table1[[#This Row],[Funding_Cost]])</f>
        <v>1232.7281928006032</v>
      </c>
      <c r="X290" s="6" t="s">
        <v>734</v>
      </c>
    </row>
    <row r="291" spans="1:24" x14ac:dyDescent="0.35">
      <c r="A291" t="s">
        <v>513</v>
      </c>
      <c r="B291" t="s">
        <v>75</v>
      </c>
      <c r="C291" s="4">
        <v>896194</v>
      </c>
      <c r="D291" t="s">
        <v>20</v>
      </c>
      <c r="E291">
        <v>36</v>
      </c>
      <c r="F291">
        <f>Table1[[#This Row],[Loan_Tenure (Months)]]/12</f>
        <v>3</v>
      </c>
      <c r="G291" s="6">
        <v>839</v>
      </c>
      <c r="H291" s="1">
        <v>45348</v>
      </c>
      <c r="I291" t="s">
        <v>17</v>
      </c>
      <c r="J291" s="7">
        <v>0.05</v>
      </c>
      <c r="K291" s="1">
        <v>46444</v>
      </c>
      <c r="L291" s="4">
        <v>26859.73815981864</v>
      </c>
      <c r="M291" s="4">
        <v>966950.57375347102</v>
      </c>
      <c r="N291">
        <v>0.03</v>
      </c>
      <c r="O291" s="4">
        <v>26885.82</v>
      </c>
      <c r="P291">
        <v>5.0000000000000001E-3</v>
      </c>
      <c r="Q291" s="4">
        <v>4480.97</v>
      </c>
      <c r="R291" s="4">
        <v>268273.89999999997</v>
      </c>
      <c r="S291" s="4">
        <f>Table1[[#This Row],[Total_Loan_Repayment_Amount]]-Table1[[#This Row],[Loan_Recovered_Amount]]</f>
        <v>698676.67375347111</v>
      </c>
      <c r="T291" s="4">
        <v>232892.22458449038</v>
      </c>
      <c r="U291" s="4">
        <f>Table1[[#This Row],[Total_Loan_Repayment_Amount]]-Table1[[#This Row],[Loan_Amount_Disbursed]]</f>
        <v>70756.573753471021</v>
      </c>
      <c r="V291" s="4">
        <v>70756.573753471021</v>
      </c>
      <c r="W291" s="4">
        <f>Table1[[#This Row],[Total_Interest_Earned]]-Table1[[#This Row],[Loan_Loss_Provision]]-(Table1[[#This Row],[Funding_Cost]])</f>
        <v>39389.78375347102</v>
      </c>
      <c r="X291" s="6" t="s">
        <v>734</v>
      </c>
    </row>
    <row r="292" spans="1:24" x14ac:dyDescent="0.35">
      <c r="A292" t="s">
        <v>514</v>
      </c>
      <c r="B292" t="s">
        <v>910</v>
      </c>
      <c r="C292" s="4">
        <v>72165</v>
      </c>
      <c r="D292" t="s">
        <v>18</v>
      </c>
      <c r="E292">
        <v>12</v>
      </c>
      <c r="F292">
        <f>Table1[[#This Row],[Loan_Tenure (Months)]]/12</f>
        <v>1</v>
      </c>
      <c r="G292" s="6">
        <v>839</v>
      </c>
      <c r="H292" s="1">
        <v>45462</v>
      </c>
      <c r="I292" t="s">
        <v>17</v>
      </c>
      <c r="J292" s="7">
        <v>0.04</v>
      </c>
      <c r="K292" s="1">
        <v>45827</v>
      </c>
      <c r="L292" s="4">
        <v>6144.8428362722989</v>
      </c>
      <c r="M292" s="4">
        <v>73738.114035267587</v>
      </c>
      <c r="N292">
        <v>0.02</v>
      </c>
      <c r="O292" s="4">
        <v>1443.3</v>
      </c>
      <c r="P292">
        <v>5.0000000000000001E-3</v>
      </c>
      <c r="Q292" s="4">
        <v>360.82499999999999</v>
      </c>
      <c r="R292" s="4">
        <v>36734.080000000002</v>
      </c>
      <c r="S292" s="4">
        <f>Table1[[#This Row],[Total_Loan_Repayment_Amount]]-Table1[[#This Row],[Loan_Recovered_Amount]]</f>
        <v>37004.034035267585</v>
      </c>
      <c r="T292" s="4">
        <v>37004.034035267585</v>
      </c>
      <c r="U292" s="4">
        <f>Table1[[#This Row],[Total_Loan_Repayment_Amount]]-Table1[[#This Row],[Loan_Amount_Disbursed]]</f>
        <v>1573.1140352675866</v>
      </c>
      <c r="V292" s="4">
        <v>1573.1140352675866</v>
      </c>
      <c r="W292" s="4">
        <f>Table1[[#This Row],[Total_Interest_Earned]]-Table1[[#This Row],[Loan_Loss_Provision]]-(Table1[[#This Row],[Funding_Cost]])</f>
        <v>-231.01096473241341</v>
      </c>
      <c r="X292" s="6" t="s">
        <v>734</v>
      </c>
    </row>
    <row r="293" spans="1:24" x14ac:dyDescent="0.35">
      <c r="A293" t="s">
        <v>515</v>
      </c>
      <c r="B293" t="s">
        <v>202</v>
      </c>
      <c r="C293" s="4">
        <v>232722</v>
      </c>
      <c r="D293" t="s">
        <v>29</v>
      </c>
      <c r="E293">
        <v>24</v>
      </c>
      <c r="F293">
        <f>Table1[[#This Row],[Loan_Tenure (Months)]]/12</f>
        <v>2</v>
      </c>
      <c r="G293" s="6">
        <v>738</v>
      </c>
      <c r="H293" s="1">
        <v>45647</v>
      </c>
      <c r="I293" t="s">
        <v>17</v>
      </c>
      <c r="J293" s="7">
        <v>0.2</v>
      </c>
      <c r="K293" s="1">
        <v>46377</v>
      </c>
      <c r="L293" s="4">
        <v>11844.572982739881</v>
      </c>
      <c r="M293" s="4">
        <v>284269.75158575713</v>
      </c>
      <c r="N293">
        <v>0.02</v>
      </c>
      <c r="O293" s="4">
        <v>4654.4400000000014</v>
      </c>
      <c r="P293">
        <v>1.4999999999999999E-2</v>
      </c>
      <c r="Q293" s="4">
        <v>3490.83</v>
      </c>
      <c r="R293" s="4">
        <v>36734.080000000002</v>
      </c>
      <c r="S293" s="4">
        <f>Table1[[#This Row],[Total_Loan_Repayment_Amount]]-Table1[[#This Row],[Loan_Recovered_Amount]]</f>
        <v>247535.67158575711</v>
      </c>
      <c r="T293" s="4">
        <v>123767.83579287856</v>
      </c>
      <c r="U293" s="4">
        <f>Table1[[#This Row],[Total_Loan_Repayment_Amount]]-Table1[[#This Row],[Loan_Amount_Disbursed]]</f>
        <v>51547.751585757127</v>
      </c>
      <c r="V293" s="4">
        <v>36734.080000000002</v>
      </c>
      <c r="W293" s="4">
        <f>Table1[[#This Row],[Total_Interest_Earned]]-Table1[[#This Row],[Loan_Loss_Provision]]-(Table1[[#This Row],[Funding_Cost]])</f>
        <v>28588.809999999998</v>
      </c>
      <c r="X293" s="6" t="s">
        <v>733</v>
      </c>
    </row>
    <row r="294" spans="1:24" x14ac:dyDescent="0.35">
      <c r="A294" t="s">
        <v>516</v>
      </c>
      <c r="B294" t="s">
        <v>911</v>
      </c>
      <c r="C294" s="4">
        <v>85646</v>
      </c>
      <c r="D294" t="s">
        <v>18</v>
      </c>
      <c r="E294">
        <v>36</v>
      </c>
      <c r="F294">
        <f>Table1[[#This Row],[Loan_Tenure (Months)]]/12</f>
        <v>3</v>
      </c>
      <c r="G294" s="6">
        <v>741</v>
      </c>
      <c r="H294" s="1">
        <v>45482</v>
      </c>
      <c r="I294" t="s">
        <v>17</v>
      </c>
      <c r="J294" s="7">
        <v>0.06</v>
      </c>
      <c r="K294" s="1">
        <v>46577</v>
      </c>
      <c r="L294" s="4">
        <v>2605.5172549759409</v>
      </c>
      <c r="M294" s="4">
        <v>93798.621179133886</v>
      </c>
      <c r="N294">
        <v>0.03</v>
      </c>
      <c r="O294" s="4">
        <v>2569.38</v>
      </c>
      <c r="P294">
        <v>1.4999999999999999E-2</v>
      </c>
      <c r="Q294" s="4">
        <v>1284.69</v>
      </c>
      <c r="R294" s="4">
        <v>12974.090000000002</v>
      </c>
      <c r="S294" s="4">
        <f>Table1[[#This Row],[Total_Loan_Repayment_Amount]]-Table1[[#This Row],[Loan_Recovered_Amount]]</f>
        <v>80824.53117913389</v>
      </c>
      <c r="T294" s="4">
        <v>26941.510393044631</v>
      </c>
      <c r="U294" s="4">
        <f>Table1[[#This Row],[Total_Loan_Repayment_Amount]]-Table1[[#This Row],[Loan_Amount_Disbursed]]</f>
        <v>8152.6211791338865</v>
      </c>
      <c r="V294" s="4">
        <v>8152.6211791338865</v>
      </c>
      <c r="W294" s="4">
        <f>Table1[[#This Row],[Total_Interest_Earned]]-Table1[[#This Row],[Loan_Loss_Provision]]-(Table1[[#This Row],[Funding_Cost]])</f>
        <v>4298.5511791338859</v>
      </c>
      <c r="X294" s="6" t="s">
        <v>733</v>
      </c>
    </row>
    <row r="295" spans="1:24" x14ac:dyDescent="0.35">
      <c r="A295" t="s">
        <v>517</v>
      </c>
      <c r="B295" t="s">
        <v>912</v>
      </c>
      <c r="C295" s="4">
        <v>509531</v>
      </c>
      <c r="D295" t="s">
        <v>29</v>
      </c>
      <c r="E295">
        <v>24</v>
      </c>
      <c r="F295">
        <f>Table1[[#This Row],[Loan_Tenure (Months)]]/12</f>
        <v>2</v>
      </c>
      <c r="G295" s="6">
        <v>750</v>
      </c>
      <c r="H295" s="1">
        <v>45334</v>
      </c>
      <c r="I295" t="s">
        <v>26</v>
      </c>
      <c r="J295" s="7">
        <v>0.15</v>
      </c>
      <c r="K295" s="1">
        <v>46065</v>
      </c>
      <c r="L295" s="4">
        <v>24705.45026601107</v>
      </c>
      <c r="M295" s="4">
        <v>592930.80638426566</v>
      </c>
      <c r="N295">
        <v>0.02</v>
      </c>
      <c r="O295" s="4">
        <v>10190.620000000001</v>
      </c>
      <c r="P295">
        <v>5.0000000000000001E-3</v>
      </c>
      <c r="Q295" s="4">
        <v>2547.6550000000002</v>
      </c>
      <c r="R295" s="4">
        <v>592930.80638426577</v>
      </c>
      <c r="S295" s="4">
        <f>Table1[[#This Row],[Total_Loan_Repayment_Amount]]-Table1[[#This Row],[Loan_Recovered_Amount]]</f>
        <v>0</v>
      </c>
      <c r="T295" s="4">
        <v>0</v>
      </c>
      <c r="U295" s="4">
        <f>Table1[[#This Row],[Total_Loan_Repayment_Amount]]-Table1[[#This Row],[Loan_Amount_Disbursed]]</f>
        <v>83399.806384265656</v>
      </c>
      <c r="V295" s="4">
        <v>83399.806384265656</v>
      </c>
      <c r="W295" s="4">
        <f>Table1[[#This Row],[Total_Interest_Earned]]-Table1[[#This Row],[Loan_Loss_Provision]]-(Table1[[#This Row],[Funding_Cost]])</f>
        <v>70661.531384265661</v>
      </c>
      <c r="X295" s="6" t="s">
        <v>734</v>
      </c>
    </row>
    <row r="296" spans="1:24" x14ac:dyDescent="0.35">
      <c r="A296" t="s">
        <v>518</v>
      </c>
      <c r="B296" t="s">
        <v>163</v>
      </c>
      <c r="C296" s="4">
        <v>221112</v>
      </c>
      <c r="D296" t="s">
        <v>18</v>
      </c>
      <c r="E296">
        <v>60</v>
      </c>
      <c r="F296">
        <f>Table1[[#This Row],[Loan_Tenure (Months)]]/12</f>
        <v>5</v>
      </c>
      <c r="G296" s="6">
        <v>800</v>
      </c>
      <c r="H296" s="1">
        <v>45436</v>
      </c>
      <c r="I296" t="s">
        <v>17</v>
      </c>
      <c r="J296" s="7">
        <v>0.04</v>
      </c>
      <c r="K296" s="1">
        <v>47262</v>
      </c>
      <c r="L296" s="4">
        <v>4072.11402468397</v>
      </c>
      <c r="M296" s="4">
        <v>244326.84148103819</v>
      </c>
      <c r="N296">
        <v>0.03</v>
      </c>
      <c r="O296" s="4">
        <v>6633.36</v>
      </c>
      <c r="P296">
        <v>5.0000000000000001E-3</v>
      </c>
      <c r="Q296" s="4">
        <v>1105.56</v>
      </c>
      <c r="R296" s="4">
        <v>28504.77</v>
      </c>
      <c r="S296" s="4">
        <f>Table1[[#This Row],[Total_Loan_Repayment_Amount]]-Table1[[#This Row],[Loan_Recovered_Amount]]</f>
        <v>215822.07148103821</v>
      </c>
      <c r="T296" s="4">
        <v>43164.414296207644</v>
      </c>
      <c r="U296" s="4">
        <f>Table1[[#This Row],[Total_Loan_Repayment_Amount]]-Table1[[#This Row],[Loan_Amount_Disbursed]]</f>
        <v>23214.841481038195</v>
      </c>
      <c r="V296" s="4">
        <v>23214.841481038195</v>
      </c>
      <c r="W296" s="4">
        <f>Table1[[#This Row],[Total_Interest_Earned]]-Table1[[#This Row],[Loan_Loss_Provision]]-(Table1[[#This Row],[Funding_Cost]])</f>
        <v>15475.921481038193</v>
      </c>
      <c r="X296" s="6" t="s">
        <v>734</v>
      </c>
    </row>
    <row r="297" spans="1:24" x14ac:dyDescent="0.35">
      <c r="A297" t="s">
        <v>519</v>
      </c>
      <c r="B297" t="s">
        <v>913</v>
      </c>
      <c r="C297" s="4">
        <v>249961</v>
      </c>
      <c r="D297" t="s">
        <v>29</v>
      </c>
      <c r="E297">
        <v>36</v>
      </c>
      <c r="F297">
        <f>Table1[[#This Row],[Loan_Tenure (Months)]]/12</f>
        <v>3</v>
      </c>
      <c r="G297" s="6">
        <v>828</v>
      </c>
      <c r="H297" s="1">
        <v>45539</v>
      </c>
      <c r="I297" t="s">
        <v>17</v>
      </c>
      <c r="J297" s="7">
        <v>0.15</v>
      </c>
      <c r="K297" s="1">
        <v>46634</v>
      </c>
      <c r="L297" s="4">
        <v>8664.9801782368922</v>
      </c>
      <c r="M297" s="4">
        <v>311939.28641652811</v>
      </c>
      <c r="N297">
        <v>0.03</v>
      </c>
      <c r="O297" s="4">
        <v>7498.83</v>
      </c>
      <c r="P297">
        <v>5.0000000000000001E-3</v>
      </c>
      <c r="Q297" s="4">
        <v>1249.8050000000001</v>
      </c>
      <c r="R297" s="4">
        <v>25994.94</v>
      </c>
      <c r="S297" s="4">
        <f>Table1[[#This Row],[Total_Loan_Repayment_Amount]]-Table1[[#This Row],[Loan_Recovered_Amount]]</f>
        <v>285944.3464165281</v>
      </c>
      <c r="T297" s="4">
        <v>95314.782138842696</v>
      </c>
      <c r="U297" s="4">
        <f>Table1[[#This Row],[Total_Loan_Repayment_Amount]]-Table1[[#This Row],[Loan_Amount_Disbursed]]</f>
        <v>61978.286416528106</v>
      </c>
      <c r="V297" s="4">
        <v>25994.94</v>
      </c>
      <c r="W297" s="4">
        <f>Table1[[#This Row],[Total_Interest_Earned]]-Table1[[#This Row],[Loan_Loss_Provision]]-(Table1[[#This Row],[Funding_Cost]])</f>
        <v>17246.305</v>
      </c>
      <c r="X297" s="6" t="s">
        <v>734</v>
      </c>
    </row>
    <row r="298" spans="1:24" x14ac:dyDescent="0.35">
      <c r="A298" t="s">
        <v>520</v>
      </c>
      <c r="B298" t="s">
        <v>914</v>
      </c>
      <c r="C298" s="4">
        <v>387156</v>
      </c>
      <c r="D298" t="s">
        <v>24</v>
      </c>
      <c r="E298">
        <v>24</v>
      </c>
      <c r="F298">
        <f>Table1[[#This Row],[Loan_Tenure (Months)]]/12</f>
        <v>2</v>
      </c>
      <c r="G298" s="6">
        <v>756</v>
      </c>
      <c r="H298" s="1">
        <v>45559</v>
      </c>
      <c r="I298" t="s">
        <v>17</v>
      </c>
      <c r="J298" s="7">
        <v>0.06</v>
      </c>
      <c r="K298" s="1">
        <v>46289</v>
      </c>
      <c r="L298" s="4">
        <v>17158.9901830167</v>
      </c>
      <c r="M298" s="4">
        <v>411815.76439240068</v>
      </c>
      <c r="N298">
        <v>0.02</v>
      </c>
      <c r="O298" s="4">
        <v>7743.12</v>
      </c>
      <c r="P298">
        <v>5.0000000000000001E-3</v>
      </c>
      <c r="Q298" s="4">
        <v>1935.78</v>
      </c>
      <c r="R298" s="4">
        <v>51476.97</v>
      </c>
      <c r="S298" s="4">
        <f>Table1[[#This Row],[Total_Loan_Repayment_Amount]]-Table1[[#This Row],[Loan_Recovered_Amount]]</f>
        <v>360338.79439240065</v>
      </c>
      <c r="T298" s="4">
        <v>180169.39719620033</v>
      </c>
      <c r="U298" s="4">
        <f>Table1[[#This Row],[Total_Loan_Repayment_Amount]]-Table1[[#This Row],[Loan_Amount_Disbursed]]</f>
        <v>24659.764392400684</v>
      </c>
      <c r="V298" s="4">
        <v>24659.764392400684</v>
      </c>
      <c r="W298" s="4">
        <f>Table1[[#This Row],[Total_Interest_Earned]]-Table1[[#This Row],[Loan_Loss_Provision]]-(Table1[[#This Row],[Funding_Cost]])</f>
        <v>14980.864392400686</v>
      </c>
      <c r="X298" s="6" t="s">
        <v>734</v>
      </c>
    </row>
    <row r="299" spans="1:24" x14ac:dyDescent="0.35">
      <c r="A299" t="s">
        <v>521</v>
      </c>
      <c r="B299" t="s">
        <v>915</v>
      </c>
      <c r="C299" s="4">
        <v>64965</v>
      </c>
      <c r="D299" t="s">
        <v>28</v>
      </c>
      <c r="E299">
        <v>60</v>
      </c>
      <c r="F299">
        <f>Table1[[#This Row],[Loan_Tenure (Months)]]/12</f>
        <v>5</v>
      </c>
      <c r="G299" s="6">
        <v>723</v>
      </c>
      <c r="H299" s="1">
        <v>45379</v>
      </c>
      <c r="I299" t="s">
        <v>17</v>
      </c>
      <c r="J299" s="7">
        <v>0.05</v>
      </c>
      <c r="K299" s="1">
        <v>47205</v>
      </c>
      <c r="L299" s="4">
        <v>1225.969693683174</v>
      </c>
      <c r="M299" s="4">
        <v>73558.181620990421</v>
      </c>
      <c r="N299">
        <v>0.03</v>
      </c>
      <c r="O299" s="4">
        <v>1948.95</v>
      </c>
      <c r="P299">
        <v>1.4999999999999999E-2</v>
      </c>
      <c r="Q299" s="4">
        <v>974.47499999999991</v>
      </c>
      <c r="R299" s="4">
        <v>11033.73</v>
      </c>
      <c r="S299" s="4">
        <f>Table1[[#This Row],[Total_Loan_Repayment_Amount]]-Table1[[#This Row],[Loan_Recovered_Amount]]</f>
        <v>62524.451620990425</v>
      </c>
      <c r="T299" s="4">
        <v>12504.890324198084</v>
      </c>
      <c r="U299" s="4">
        <f>Table1[[#This Row],[Total_Loan_Repayment_Amount]]-Table1[[#This Row],[Loan_Amount_Disbursed]]</f>
        <v>8593.1816209904209</v>
      </c>
      <c r="V299" s="4">
        <v>8593.1816209904209</v>
      </c>
      <c r="W299" s="4">
        <f>Table1[[#This Row],[Total_Interest_Earned]]-Table1[[#This Row],[Loan_Loss_Provision]]-(Table1[[#This Row],[Funding_Cost]])</f>
        <v>5669.7566209904207</v>
      </c>
      <c r="X299" s="6" t="s">
        <v>733</v>
      </c>
    </row>
    <row r="300" spans="1:24" x14ac:dyDescent="0.35">
      <c r="A300" t="s">
        <v>522</v>
      </c>
      <c r="B300" t="s">
        <v>916</v>
      </c>
      <c r="C300" s="4">
        <v>196074</v>
      </c>
      <c r="D300" t="s">
        <v>16</v>
      </c>
      <c r="E300">
        <v>36</v>
      </c>
      <c r="F300">
        <f>Table1[[#This Row],[Loan_Tenure (Months)]]/12</f>
        <v>3</v>
      </c>
      <c r="G300" s="6">
        <v>731</v>
      </c>
      <c r="H300" s="1">
        <v>45293</v>
      </c>
      <c r="I300" t="s">
        <v>17</v>
      </c>
      <c r="J300" s="7">
        <v>7.0000000000000007E-2</v>
      </c>
      <c r="K300" s="1">
        <v>46389</v>
      </c>
      <c r="L300" s="4">
        <v>6054.1958907809158</v>
      </c>
      <c r="M300" s="4">
        <v>217951.052068113</v>
      </c>
      <c r="N300">
        <v>0.03</v>
      </c>
      <c r="O300" s="4">
        <v>5882.2199999999993</v>
      </c>
      <c r="P300">
        <v>1.4999999999999999E-2</v>
      </c>
      <c r="Q300" s="4">
        <v>2941.11</v>
      </c>
      <c r="R300" s="4">
        <v>66339.099999999991</v>
      </c>
      <c r="S300" s="4">
        <f>Table1[[#This Row],[Total_Loan_Repayment_Amount]]-Table1[[#This Row],[Loan_Recovered_Amount]]</f>
        <v>151611.95206811302</v>
      </c>
      <c r="T300" s="4">
        <v>50537.317356037674</v>
      </c>
      <c r="U300" s="4">
        <f>Table1[[#This Row],[Total_Loan_Repayment_Amount]]-Table1[[#This Row],[Loan_Amount_Disbursed]]</f>
        <v>21877.052068113</v>
      </c>
      <c r="V300" s="4">
        <v>21877.052068113</v>
      </c>
      <c r="W300" s="4">
        <f>Table1[[#This Row],[Total_Interest_Earned]]-Table1[[#This Row],[Loan_Loss_Provision]]-(Table1[[#This Row],[Funding_Cost]])</f>
        <v>13053.722068113</v>
      </c>
      <c r="X300" s="6" t="s">
        <v>733</v>
      </c>
    </row>
    <row r="301" spans="1:24" x14ac:dyDescent="0.35">
      <c r="A301" t="s">
        <v>523</v>
      </c>
      <c r="B301" t="s">
        <v>917</v>
      </c>
      <c r="C301" s="4">
        <v>202442</v>
      </c>
      <c r="D301" t="s">
        <v>16</v>
      </c>
      <c r="E301">
        <v>36</v>
      </c>
      <c r="F301">
        <f>Table1[[#This Row],[Loan_Tenure (Months)]]/12</f>
        <v>3</v>
      </c>
      <c r="G301" s="6">
        <v>755</v>
      </c>
      <c r="H301" s="1">
        <v>45327</v>
      </c>
      <c r="I301" t="s">
        <v>17</v>
      </c>
      <c r="J301" s="7">
        <v>0.04</v>
      </c>
      <c r="K301" s="1">
        <v>46423</v>
      </c>
      <c r="L301" s="4">
        <v>5976.8945727553191</v>
      </c>
      <c r="M301" s="4">
        <v>215168.2046191915</v>
      </c>
      <c r="N301">
        <v>0.03</v>
      </c>
      <c r="O301" s="4">
        <v>6073.26</v>
      </c>
      <c r="P301">
        <v>5.0000000000000001E-3</v>
      </c>
      <c r="Q301" s="4">
        <v>1012.21</v>
      </c>
      <c r="R301" s="4">
        <v>59910.270000000004</v>
      </c>
      <c r="S301" s="4">
        <f>Table1[[#This Row],[Total_Loan_Repayment_Amount]]-Table1[[#This Row],[Loan_Recovered_Amount]]</f>
        <v>155257.93461919151</v>
      </c>
      <c r="T301" s="4">
        <v>51752.644873063837</v>
      </c>
      <c r="U301" s="4">
        <f>Table1[[#This Row],[Total_Loan_Repayment_Amount]]-Table1[[#This Row],[Loan_Amount_Disbursed]]</f>
        <v>12726.2046191915</v>
      </c>
      <c r="V301" s="4">
        <v>12726.2046191915</v>
      </c>
      <c r="W301" s="4">
        <f>Table1[[#This Row],[Total_Interest_Earned]]-Table1[[#This Row],[Loan_Loss_Provision]]-(Table1[[#This Row],[Funding_Cost]])</f>
        <v>5640.7346191915003</v>
      </c>
      <c r="X301" s="6" t="s">
        <v>734</v>
      </c>
    </row>
    <row r="302" spans="1:24" x14ac:dyDescent="0.35">
      <c r="A302" t="s">
        <v>524</v>
      </c>
      <c r="B302" t="s">
        <v>59</v>
      </c>
      <c r="C302" s="4">
        <v>219012</v>
      </c>
      <c r="D302" t="s">
        <v>28</v>
      </c>
      <c r="E302">
        <v>12</v>
      </c>
      <c r="F302">
        <f>Table1[[#This Row],[Loan_Tenure (Months)]]/12</f>
        <v>1</v>
      </c>
      <c r="G302" s="6">
        <v>811</v>
      </c>
      <c r="H302" s="1">
        <v>45607</v>
      </c>
      <c r="I302" t="s">
        <v>17</v>
      </c>
      <c r="J302" s="7">
        <v>0.03</v>
      </c>
      <c r="K302" s="1">
        <v>45972</v>
      </c>
      <c r="L302" s="4">
        <v>18548.936352494529</v>
      </c>
      <c r="M302" s="4">
        <v>222587.23622993441</v>
      </c>
      <c r="N302">
        <v>0.02</v>
      </c>
      <c r="O302" s="4">
        <v>4380.24</v>
      </c>
      <c r="P302">
        <v>5.0000000000000001E-3</v>
      </c>
      <c r="Q302" s="4">
        <v>1095.06</v>
      </c>
      <c r="R302" s="4">
        <v>18548.939999999999</v>
      </c>
      <c r="S302" s="4">
        <f>Table1[[#This Row],[Total_Loan_Repayment_Amount]]-Table1[[#This Row],[Loan_Recovered_Amount]]</f>
        <v>204038.29622993441</v>
      </c>
      <c r="T302" s="4">
        <v>204038.29622993441</v>
      </c>
      <c r="U302" s="4">
        <f>Table1[[#This Row],[Total_Loan_Repayment_Amount]]-Table1[[#This Row],[Loan_Amount_Disbursed]]</f>
        <v>3575.2362299344095</v>
      </c>
      <c r="V302" s="4">
        <v>3575.2362299344095</v>
      </c>
      <c r="W302" s="4">
        <f>Table1[[#This Row],[Total_Interest_Earned]]-Table1[[#This Row],[Loan_Loss_Provision]]-(Table1[[#This Row],[Funding_Cost]])</f>
        <v>-1900.0637700655902</v>
      </c>
      <c r="X302" s="6" t="s">
        <v>734</v>
      </c>
    </row>
    <row r="303" spans="1:24" x14ac:dyDescent="0.35">
      <c r="A303" t="s">
        <v>525</v>
      </c>
      <c r="B303" t="s">
        <v>223</v>
      </c>
      <c r="C303" s="4">
        <v>201567</v>
      </c>
      <c r="D303" t="s">
        <v>24</v>
      </c>
      <c r="E303">
        <v>12</v>
      </c>
      <c r="F303">
        <f>Table1[[#This Row],[Loan_Tenure (Months)]]/12</f>
        <v>1</v>
      </c>
      <c r="G303" s="6">
        <v>758</v>
      </c>
      <c r="H303" s="1">
        <v>45607</v>
      </c>
      <c r="I303" t="s">
        <v>17</v>
      </c>
      <c r="J303" s="7">
        <v>0.06</v>
      </c>
      <c r="K303" s="1">
        <v>45972</v>
      </c>
      <c r="L303" s="4">
        <v>17348.152036767471</v>
      </c>
      <c r="M303" s="4">
        <v>208177.8244412097</v>
      </c>
      <c r="N303">
        <v>0.02</v>
      </c>
      <c r="O303" s="4">
        <v>4031.34</v>
      </c>
      <c r="P303">
        <v>5.0000000000000001E-3</v>
      </c>
      <c r="Q303" s="4">
        <v>1007.835</v>
      </c>
      <c r="R303" s="4">
        <v>17348.150000000001</v>
      </c>
      <c r="S303" s="4">
        <f>Table1[[#This Row],[Total_Loan_Repayment_Amount]]-Table1[[#This Row],[Loan_Recovered_Amount]]</f>
        <v>190829.6744412097</v>
      </c>
      <c r="T303" s="4">
        <v>190829.6744412097</v>
      </c>
      <c r="U303" s="4">
        <f>Table1[[#This Row],[Total_Loan_Repayment_Amount]]-Table1[[#This Row],[Loan_Amount_Disbursed]]</f>
        <v>6610.8244412096974</v>
      </c>
      <c r="V303" s="4">
        <v>6610.8244412096974</v>
      </c>
      <c r="W303" s="4">
        <f>Table1[[#This Row],[Total_Interest_Earned]]-Table1[[#This Row],[Loan_Loss_Provision]]-(Table1[[#This Row],[Funding_Cost]])</f>
        <v>1571.6494412096972</v>
      </c>
      <c r="X303" s="6" t="s">
        <v>734</v>
      </c>
    </row>
    <row r="304" spans="1:24" x14ac:dyDescent="0.35">
      <c r="A304" t="s">
        <v>526</v>
      </c>
      <c r="B304" t="s">
        <v>918</v>
      </c>
      <c r="C304" s="4">
        <v>939654</v>
      </c>
      <c r="D304" t="s">
        <v>29</v>
      </c>
      <c r="E304">
        <v>36</v>
      </c>
      <c r="F304">
        <f>Table1[[#This Row],[Loan_Tenure (Months)]]/12</f>
        <v>3</v>
      </c>
      <c r="G304" s="6">
        <v>810</v>
      </c>
      <c r="H304" s="1">
        <v>45328</v>
      </c>
      <c r="I304" t="s">
        <v>17</v>
      </c>
      <c r="J304" s="7">
        <v>0.15</v>
      </c>
      <c r="K304" s="1">
        <v>46424</v>
      </c>
      <c r="L304" s="4">
        <v>32573.414590280121</v>
      </c>
      <c r="M304" s="4">
        <v>1172642.9252500839</v>
      </c>
      <c r="N304">
        <v>0.03</v>
      </c>
      <c r="O304" s="4">
        <v>28189.62</v>
      </c>
      <c r="P304">
        <v>5.0000000000000001E-3</v>
      </c>
      <c r="Q304" s="4">
        <v>4698.2700000000004</v>
      </c>
      <c r="R304" s="4">
        <v>326532.37</v>
      </c>
      <c r="S304" s="4">
        <f>Table1[[#This Row],[Total_Loan_Repayment_Amount]]-Table1[[#This Row],[Loan_Recovered_Amount]]</f>
        <v>846110.55525008391</v>
      </c>
      <c r="T304" s="4">
        <v>282036.85175002797</v>
      </c>
      <c r="U304" s="4">
        <f>Table1[[#This Row],[Total_Loan_Repayment_Amount]]-Table1[[#This Row],[Loan_Amount_Disbursed]]</f>
        <v>232988.92525008391</v>
      </c>
      <c r="V304" s="4">
        <v>232988.92525008391</v>
      </c>
      <c r="W304" s="4">
        <f>Table1[[#This Row],[Total_Interest_Earned]]-Table1[[#This Row],[Loan_Loss_Provision]]-(Table1[[#This Row],[Funding_Cost]])</f>
        <v>200101.03525008392</v>
      </c>
      <c r="X304" s="6" t="s">
        <v>734</v>
      </c>
    </row>
    <row r="305" spans="1:24" x14ac:dyDescent="0.35">
      <c r="A305" t="s">
        <v>527</v>
      </c>
      <c r="B305" t="s">
        <v>919</v>
      </c>
      <c r="C305" s="4">
        <v>206645</v>
      </c>
      <c r="D305" t="s">
        <v>18</v>
      </c>
      <c r="E305">
        <v>12</v>
      </c>
      <c r="F305">
        <f>Table1[[#This Row],[Loan_Tenure (Months)]]/12</f>
        <v>1</v>
      </c>
      <c r="G305" s="6">
        <v>745</v>
      </c>
      <c r="H305" s="1">
        <v>45449</v>
      </c>
      <c r="I305" t="s">
        <v>17</v>
      </c>
      <c r="J305" s="7">
        <v>0.06</v>
      </c>
      <c r="K305" s="1">
        <v>45814</v>
      </c>
      <c r="L305" s="4">
        <v>17785.19736682003</v>
      </c>
      <c r="M305" s="4">
        <v>213422.36840184039</v>
      </c>
      <c r="N305">
        <v>0.02</v>
      </c>
      <c r="O305" s="4">
        <v>4132.8999999999996</v>
      </c>
      <c r="P305">
        <v>1.4999999999999999E-2</v>
      </c>
      <c r="Q305" s="4">
        <v>3099.6750000000002</v>
      </c>
      <c r="R305" s="4">
        <v>106711.2</v>
      </c>
      <c r="S305" s="4">
        <f>Table1[[#This Row],[Total_Loan_Repayment_Amount]]-Table1[[#This Row],[Loan_Recovered_Amount]]</f>
        <v>106711.16840184039</v>
      </c>
      <c r="T305" s="4">
        <v>106711.16840184039</v>
      </c>
      <c r="U305" s="4">
        <f>Table1[[#This Row],[Total_Loan_Repayment_Amount]]-Table1[[#This Row],[Loan_Amount_Disbursed]]</f>
        <v>6777.3684018403874</v>
      </c>
      <c r="V305" s="4">
        <v>6777.3684018403874</v>
      </c>
      <c r="W305" s="4">
        <f>Table1[[#This Row],[Total_Interest_Earned]]-Table1[[#This Row],[Loan_Loss_Provision]]-(Table1[[#This Row],[Funding_Cost]])</f>
        <v>-455.20659815961244</v>
      </c>
      <c r="X305" s="6" t="s">
        <v>733</v>
      </c>
    </row>
    <row r="306" spans="1:24" x14ac:dyDescent="0.35">
      <c r="A306" t="s">
        <v>528</v>
      </c>
      <c r="B306" t="s">
        <v>920</v>
      </c>
      <c r="C306" s="4">
        <v>110990</v>
      </c>
      <c r="D306" t="s">
        <v>16</v>
      </c>
      <c r="E306">
        <v>36</v>
      </c>
      <c r="F306">
        <f>Table1[[#This Row],[Loan_Tenure (Months)]]/12</f>
        <v>3</v>
      </c>
      <c r="G306" s="6">
        <v>773</v>
      </c>
      <c r="H306" s="1">
        <v>45612</v>
      </c>
      <c r="I306" t="s">
        <v>17</v>
      </c>
      <c r="J306" s="7">
        <v>0.04</v>
      </c>
      <c r="K306" s="1">
        <v>46707</v>
      </c>
      <c r="L306" s="4">
        <v>3276.8670959095089</v>
      </c>
      <c r="M306" s="4">
        <v>117967.2154527423</v>
      </c>
      <c r="N306">
        <v>0.03</v>
      </c>
      <c r="O306" s="4">
        <v>3329.7</v>
      </c>
      <c r="P306">
        <v>5.0000000000000001E-3</v>
      </c>
      <c r="Q306" s="4">
        <v>554.95000000000005</v>
      </c>
      <c r="R306" s="4">
        <v>3276.87</v>
      </c>
      <c r="S306" s="4">
        <f>Table1[[#This Row],[Total_Loan_Repayment_Amount]]-Table1[[#This Row],[Loan_Recovered_Amount]]</f>
        <v>114690.3454527423</v>
      </c>
      <c r="T306" s="4">
        <v>38230.115150914098</v>
      </c>
      <c r="U306" s="4">
        <f>Table1[[#This Row],[Total_Loan_Repayment_Amount]]-Table1[[#This Row],[Loan_Amount_Disbursed]]</f>
        <v>6977.2154527422972</v>
      </c>
      <c r="V306" s="4">
        <v>3276.87</v>
      </c>
      <c r="W306" s="4">
        <f>Table1[[#This Row],[Total_Interest_Earned]]-Table1[[#This Row],[Loan_Loss_Provision]]-(Table1[[#This Row],[Funding_Cost]])</f>
        <v>-607.77999999999975</v>
      </c>
      <c r="X306" s="6" t="s">
        <v>734</v>
      </c>
    </row>
    <row r="307" spans="1:24" x14ac:dyDescent="0.35">
      <c r="A307" t="s">
        <v>529</v>
      </c>
      <c r="B307" t="s">
        <v>921</v>
      </c>
      <c r="C307" s="4">
        <v>781022</v>
      </c>
      <c r="D307" t="s">
        <v>29</v>
      </c>
      <c r="E307">
        <v>60</v>
      </c>
      <c r="F307">
        <f>Table1[[#This Row],[Loan_Tenure (Months)]]/12</f>
        <v>5</v>
      </c>
      <c r="G307" s="6">
        <v>777</v>
      </c>
      <c r="H307" s="1">
        <v>45505</v>
      </c>
      <c r="I307" t="s">
        <v>17</v>
      </c>
      <c r="J307" s="7">
        <v>0.15</v>
      </c>
      <c r="K307" s="1">
        <v>47331</v>
      </c>
      <c r="L307" s="4">
        <v>18580.458775908111</v>
      </c>
      <c r="M307" s="4">
        <v>1114827.5265544869</v>
      </c>
      <c r="N307">
        <v>0.03</v>
      </c>
      <c r="O307" s="4">
        <v>23430.66</v>
      </c>
      <c r="P307">
        <v>5.0000000000000001E-3</v>
      </c>
      <c r="Q307" s="4">
        <v>3905.11</v>
      </c>
      <c r="R307" s="4">
        <v>74424.239999999991</v>
      </c>
      <c r="S307" s="4">
        <f>Table1[[#This Row],[Total_Loan_Repayment_Amount]]-Table1[[#This Row],[Loan_Recovered_Amount]]</f>
        <v>1040403.286554487</v>
      </c>
      <c r="T307" s="4">
        <v>208080.6573108974</v>
      </c>
      <c r="U307" s="4">
        <f>Table1[[#This Row],[Total_Loan_Repayment_Amount]]-Table1[[#This Row],[Loan_Amount_Disbursed]]</f>
        <v>333805.52655448695</v>
      </c>
      <c r="V307" s="4">
        <v>74424.239999999991</v>
      </c>
      <c r="W307" s="4">
        <f>Table1[[#This Row],[Total_Interest_Earned]]-Table1[[#This Row],[Loan_Loss_Provision]]-(Table1[[#This Row],[Funding_Cost]])</f>
        <v>47088.469999999987</v>
      </c>
      <c r="X307" s="6" t="s">
        <v>734</v>
      </c>
    </row>
    <row r="308" spans="1:24" x14ac:dyDescent="0.35">
      <c r="A308" t="s">
        <v>530</v>
      </c>
      <c r="B308" t="s">
        <v>922</v>
      </c>
      <c r="C308" s="4">
        <v>469403</v>
      </c>
      <c r="D308" t="s">
        <v>28</v>
      </c>
      <c r="E308">
        <v>48</v>
      </c>
      <c r="F308">
        <f>Table1[[#This Row],[Loan_Tenure (Months)]]/12</f>
        <v>4</v>
      </c>
      <c r="G308" s="6">
        <v>790</v>
      </c>
      <c r="H308" s="1">
        <v>45541</v>
      </c>
      <c r="I308" t="s">
        <v>17</v>
      </c>
      <c r="J308" s="7">
        <v>0.03</v>
      </c>
      <c r="K308" s="1">
        <v>47002</v>
      </c>
      <c r="L308" s="4">
        <v>10389.919491764011</v>
      </c>
      <c r="M308" s="4">
        <v>498716.13560467242</v>
      </c>
      <c r="N308">
        <v>0.03</v>
      </c>
      <c r="O308" s="4">
        <v>14082.09</v>
      </c>
      <c r="P308">
        <v>5.0000000000000001E-3</v>
      </c>
      <c r="Q308" s="4">
        <v>2347.0149999999999</v>
      </c>
      <c r="R308" s="4">
        <v>31169.760000000002</v>
      </c>
      <c r="S308" s="4">
        <f>Table1[[#This Row],[Total_Loan_Repayment_Amount]]-Table1[[#This Row],[Loan_Recovered_Amount]]</f>
        <v>467546.37560467242</v>
      </c>
      <c r="T308" s="4">
        <v>116886.5939011681</v>
      </c>
      <c r="U308" s="4">
        <f>Table1[[#This Row],[Total_Loan_Repayment_Amount]]-Table1[[#This Row],[Loan_Amount_Disbursed]]</f>
        <v>29313.135604672425</v>
      </c>
      <c r="V308" s="4">
        <v>29313.135604672425</v>
      </c>
      <c r="W308" s="4">
        <f>Table1[[#This Row],[Total_Interest_Earned]]-Table1[[#This Row],[Loan_Loss_Provision]]-(Table1[[#This Row],[Funding_Cost]])</f>
        <v>12884.030604672425</v>
      </c>
      <c r="X308" s="6" t="s">
        <v>734</v>
      </c>
    </row>
    <row r="309" spans="1:24" x14ac:dyDescent="0.35">
      <c r="A309" t="s">
        <v>531</v>
      </c>
      <c r="B309" t="s">
        <v>173</v>
      </c>
      <c r="C309" s="4">
        <v>740510</v>
      </c>
      <c r="D309" t="s">
        <v>29</v>
      </c>
      <c r="E309">
        <v>48</v>
      </c>
      <c r="F309">
        <f>Table1[[#This Row],[Loan_Tenure (Months)]]/12</f>
        <v>4</v>
      </c>
      <c r="G309" s="6">
        <v>835</v>
      </c>
      <c r="H309" s="1">
        <v>45458</v>
      </c>
      <c r="I309" t="s">
        <v>17</v>
      </c>
      <c r="J309" s="7">
        <v>0.15</v>
      </c>
      <c r="K309" s="1">
        <v>46919</v>
      </c>
      <c r="L309" s="4">
        <v>20608.94739880837</v>
      </c>
      <c r="M309" s="4">
        <v>989229.47514280188</v>
      </c>
      <c r="N309">
        <v>0.03</v>
      </c>
      <c r="O309" s="4">
        <v>22215.3</v>
      </c>
      <c r="P309">
        <v>5.0000000000000001E-3</v>
      </c>
      <c r="Q309" s="4">
        <v>3702.55</v>
      </c>
      <c r="R309" s="4">
        <v>123207.09</v>
      </c>
      <c r="S309" s="4">
        <f>Table1[[#This Row],[Total_Loan_Repayment_Amount]]-Table1[[#This Row],[Loan_Recovered_Amount]]</f>
        <v>866022.38514280191</v>
      </c>
      <c r="T309" s="4">
        <v>216505.59628570048</v>
      </c>
      <c r="U309" s="4">
        <f>Table1[[#This Row],[Total_Loan_Repayment_Amount]]-Table1[[#This Row],[Loan_Amount_Disbursed]]</f>
        <v>248719.47514280188</v>
      </c>
      <c r="V309" s="4">
        <v>123207.09</v>
      </c>
      <c r="W309" s="4">
        <f>Table1[[#This Row],[Total_Interest_Earned]]-Table1[[#This Row],[Loan_Loss_Provision]]-(Table1[[#This Row],[Funding_Cost]])</f>
        <v>97289.239999999991</v>
      </c>
      <c r="X309" s="6" t="s">
        <v>734</v>
      </c>
    </row>
    <row r="310" spans="1:24" x14ac:dyDescent="0.35">
      <c r="A310" t="s">
        <v>532</v>
      </c>
      <c r="B310" t="s">
        <v>923</v>
      </c>
      <c r="C310" s="4">
        <v>518621</v>
      </c>
      <c r="D310" t="s">
        <v>18</v>
      </c>
      <c r="E310">
        <v>24</v>
      </c>
      <c r="F310">
        <f>Table1[[#This Row],[Loan_Tenure (Months)]]/12</f>
        <v>2</v>
      </c>
      <c r="G310" s="6">
        <v>775</v>
      </c>
      <c r="H310" s="1">
        <v>45559</v>
      </c>
      <c r="I310" t="s">
        <v>26</v>
      </c>
      <c r="J310" s="7">
        <v>0.04</v>
      </c>
      <c r="K310" s="1">
        <v>46289</v>
      </c>
      <c r="L310" s="4">
        <v>22521.076561128539</v>
      </c>
      <c r="M310" s="4">
        <v>540505.83746708487</v>
      </c>
      <c r="N310">
        <v>0.02</v>
      </c>
      <c r="O310" s="4">
        <v>10372.42</v>
      </c>
      <c r="P310">
        <v>5.0000000000000001E-3</v>
      </c>
      <c r="Q310" s="4">
        <v>2593.105</v>
      </c>
      <c r="R310" s="4">
        <v>540505.83746708487</v>
      </c>
      <c r="S310" s="4">
        <f>Table1[[#This Row],[Total_Loan_Repayment_Amount]]-Table1[[#This Row],[Loan_Recovered_Amount]]</f>
        <v>0</v>
      </c>
      <c r="T310" s="4">
        <v>0</v>
      </c>
      <c r="U310" s="4">
        <f>Table1[[#This Row],[Total_Loan_Repayment_Amount]]-Table1[[#This Row],[Loan_Amount_Disbursed]]</f>
        <v>21884.837467084872</v>
      </c>
      <c r="V310" s="4">
        <v>21884.837467084872</v>
      </c>
      <c r="W310" s="4">
        <f>Table1[[#This Row],[Total_Interest_Earned]]-Table1[[#This Row],[Loan_Loss_Provision]]-(Table1[[#This Row],[Funding_Cost]])</f>
        <v>8919.312467084872</v>
      </c>
      <c r="X310" s="6" t="s">
        <v>734</v>
      </c>
    </row>
    <row r="311" spans="1:24" x14ac:dyDescent="0.35">
      <c r="A311" t="s">
        <v>533</v>
      </c>
      <c r="B311" t="s">
        <v>924</v>
      </c>
      <c r="C311" s="4">
        <v>592288</v>
      </c>
      <c r="D311" t="s">
        <v>28</v>
      </c>
      <c r="E311">
        <v>24</v>
      </c>
      <c r="F311">
        <f>Table1[[#This Row],[Loan_Tenure (Months)]]/12</f>
        <v>2</v>
      </c>
      <c r="G311" s="6">
        <v>706</v>
      </c>
      <c r="H311" s="1">
        <v>45397</v>
      </c>
      <c r="I311" t="s">
        <v>26</v>
      </c>
      <c r="J311" s="7">
        <v>0.05</v>
      </c>
      <c r="K311" s="1">
        <v>46127</v>
      </c>
      <c r="L311" s="4">
        <v>25984.49768281202</v>
      </c>
      <c r="M311" s="4">
        <v>623627.94438748853</v>
      </c>
      <c r="N311">
        <v>0.02</v>
      </c>
      <c r="O311" s="4">
        <v>11845.76</v>
      </c>
      <c r="P311">
        <v>1.4999999999999999E-2</v>
      </c>
      <c r="Q311" s="4">
        <v>8884.32</v>
      </c>
      <c r="R311" s="4">
        <v>623627.94438748853</v>
      </c>
      <c r="S311" s="4">
        <f>Table1[[#This Row],[Total_Loan_Repayment_Amount]]-Table1[[#This Row],[Loan_Recovered_Amount]]</f>
        <v>0</v>
      </c>
      <c r="T311" s="4">
        <v>0</v>
      </c>
      <c r="U311" s="4">
        <f>Table1[[#This Row],[Total_Loan_Repayment_Amount]]-Table1[[#This Row],[Loan_Amount_Disbursed]]</f>
        <v>31339.944387488533</v>
      </c>
      <c r="V311" s="4">
        <v>31339.944387488533</v>
      </c>
      <c r="W311" s="4">
        <f>Table1[[#This Row],[Total_Interest_Earned]]-Table1[[#This Row],[Loan_Loss_Provision]]-(Table1[[#This Row],[Funding_Cost]])</f>
        <v>10609.864387488533</v>
      </c>
      <c r="X311" s="6" t="s">
        <v>733</v>
      </c>
    </row>
    <row r="312" spans="1:24" x14ac:dyDescent="0.35">
      <c r="A312" t="s">
        <v>534</v>
      </c>
      <c r="B312" t="s">
        <v>925</v>
      </c>
      <c r="C312" s="4">
        <v>961905</v>
      </c>
      <c r="D312" t="s">
        <v>29</v>
      </c>
      <c r="E312">
        <v>24</v>
      </c>
      <c r="F312">
        <f>Table1[[#This Row],[Loan_Tenure (Months)]]/12</f>
        <v>2</v>
      </c>
      <c r="G312" s="6">
        <v>837</v>
      </c>
      <c r="H312" s="1">
        <v>45543</v>
      </c>
      <c r="I312" t="s">
        <v>17</v>
      </c>
      <c r="J312" s="7">
        <v>0.15</v>
      </c>
      <c r="K312" s="1">
        <v>46273</v>
      </c>
      <c r="L312" s="4">
        <v>46639.549189602549</v>
      </c>
      <c r="M312" s="4">
        <v>1119349.1805504609</v>
      </c>
      <c r="N312">
        <v>0.02</v>
      </c>
      <c r="O312" s="4">
        <v>19238.099999999999</v>
      </c>
      <c r="P312">
        <v>5.0000000000000001E-3</v>
      </c>
      <c r="Q312" s="4">
        <v>4809.5250000000005</v>
      </c>
      <c r="R312" s="4">
        <v>139918.65000000002</v>
      </c>
      <c r="S312" s="4">
        <f>Table1[[#This Row],[Total_Loan_Repayment_Amount]]-Table1[[#This Row],[Loan_Recovered_Amount]]</f>
        <v>979430.53055046091</v>
      </c>
      <c r="T312" s="4">
        <v>489715.26527523046</v>
      </c>
      <c r="U312" s="4">
        <f>Table1[[#This Row],[Total_Loan_Repayment_Amount]]-Table1[[#This Row],[Loan_Amount_Disbursed]]</f>
        <v>157444.18055046094</v>
      </c>
      <c r="V312" s="4">
        <v>139918.65000000002</v>
      </c>
      <c r="W312" s="4">
        <f>Table1[[#This Row],[Total_Interest_Earned]]-Table1[[#This Row],[Loan_Loss_Provision]]-(Table1[[#This Row],[Funding_Cost]])</f>
        <v>115871.02500000002</v>
      </c>
      <c r="X312" s="6" t="s">
        <v>734</v>
      </c>
    </row>
    <row r="313" spans="1:24" x14ac:dyDescent="0.35">
      <c r="A313" t="s">
        <v>535</v>
      </c>
      <c r="B313" t="s">
        <v>162</v>
      </c>
      <c r="C313" s="4">
        <v>160304</v>
      </c>
      <c r="D313" t="s">
        <v>24</v>
      </c>
      <c r="E313">
        <v>48</v>
      </c>
      <c r="F313">
        <f>Table1[[#This Row],[Loan_Tenure (Months)]]/12</f>
        <v>4</v>
      </c>
      <c r="G313" s="6">
        <v>726</v>
      </c>
      <c r="H313" s="1">
        <v>45396</v>
      </c>
      <c r="I313" t="s">
        <v>17</v>
      </c>
      <c r="J313" s="7">
        <v>0.09</v>
      </c>
      <c r="K313" s="1">
        <v>46857</v>
      </c>
      <c r="L313" s="4">
        <v>3989.1718327111212</v>
      </c>
      <c r="M313" s="4">
        <v>191480.24797013379</v>
      </c>
      <c r="N313">
        <v>0.03</v>
      </c>
      <c r="O313" s="4">
        <v>4809.12</v>
      </c>
      <c r="P313">
        <v>1.4999999999999999E-2</v>
      </c>
      <c r="Q313" s="4">
        <v>2404.56</v>
      </c>
      <c r="R313" s="4">
        <v>31913.359999999993</v>
      </c>
      <c r="S313" s="4">
        <f>Table1[[#This Row],[Total_Loan_Repayment_Amount]]-Table1[[#This Row],[Loan_Recovered_Amount]]</f>
        <v>159566.8879701338</v>
      </c>
      <c r="T313" s="4">
        <v>39891.72199253345</v>
      </c>
      <c r="U313" s="4">
        <f>Table1[[#This Row],[Total_Loan_Repayment_Amount]]-Table1[[#This Row],[Loan_Amount_Disbursed]]</f>
        <v>31176.247970133787</v>
      </c>
      <c r="V313" s="4">
        <v>31176.247970133787</v>
      </c>
      <c r="W313" s="4">
        <f>Table1[[#This Row],[Total_Interest_Earned]]-Table1[[#This Row],[Loan_Loss_Provision]]-(Table1[[#This Row],[Funding_Cost]])</f>
        <v>23962.567970133787</v>
      </c>
      <c r="X313" s="6" t="s">
        <v>733</v>
      </c>
    </row>
    <row r="314" spans="1:24" x14ac:dyDescent="0.35">
      <c r="A314" t="s">
        <v>536</v>
      </c>
      <c r="B314" t="s">
        <v>926</v>
      </c>
      <c r="C314" s="4">
        <v>1083178</v>
      </c>
      <c r="D314" t="s">
        <v>16</v>
      </c>
      <c r="E314">
        <v>36</v>
      </c>
      <c r="F314">
        <f>Table1[[#This Row],[Loan_Tenure (Months)]]/12</f>
        <v>3</v>
      </c>
      <c r="G314" s="6">
        <v>655</v>
      </c>
      <c r="H314" s="1">
        <v>45361</v>
      </c>
      <c r="I314" t="s">
        <v>17</v>
      </c>
      <c r="J314" s="7">
        <v>0.1</v>
      </c>
      <c r="K314" s="1">
        <v>46456</v>
      </c>
      <c r="L314" s="4">
        <v>34951.107290246597</v>
      </c>
      <c r="M314" s="4">
        <v>1258239.8624488779</v>
      </c>
      <c r="N314">
        <v>0.03</v>
      </c>
      <c r="O314" s="4">
        <v>32495.34</v>
      </c>
      <c r="P314">
        <v>0.03</v>
      </c>
      <c r="Q314" s="4">
        <v>32495.34</v>
      </c>
      <c r="R314" s="4">
        <v>314559.98999999993</v>
      </c>
      <c r="S314" s="4">
        <f>Table1[[#This Row],[Total_Loan_Repayment_Amount]]-Table1[[#This Row],[Loan_Recovered_Amount]]</f>
        <v>943679.8724488779</v>
      </c>
      <c r="T314" s="4">
        <v>314559.95748295932</v>
      </c>
      <c r="U314" s="4">
        <f>Table1[[#This Row],[Total_Loan_Repayment_Amount]]-Table1[[#This Row],[Loan_Amount_Disbursed]]</f>
        <v>175061.86244887789</v>
      </c>
      <c r="V314" s="4">
        <v>175061.86244887789</v>
      </c>
      <c r="W314" s="4">
        <f>Table1[[#This Row],[Total_Interest_Earned]]-Table1[[#This Row],[Loan_Loss_Provision]]-(Table1[[#This Row],[Funding_Cost]])</f>
        <v>110071.18244887789</v>
      </c>
      <c r="X314" s="6" t="s">
        <v>735</v>
      </c>
    </row>
    <row r="315" spans="1:24" x14ac:dyDescent="0.35">
      <c r="A315" t="s">
        <v>537</v>
      </c>
      <c r="B315" t="s">
        <v>927</v>
      </c>
      <c r="C315" s="4">
        <v>1150236</v>
      </c>
      <c r="D315" t="s">
        <v>24</v>
      </c>
      <c r="E315">
        <v>48</v>
      </c>
      <c r="F315">
        <f>Table1[[#This Row],[Loan_Tenure (Months)]]/12</f>
        <v>4</v>
      </c>
      <c r="G315" s="6">
        <v>790</v>
      </c>
      <c r="H315" s="1">
        <v>45482</v>
      </c>
      <c r="I315" t="s">
        <v>17</v>
      </c>
      <c r="J315" s="7">
        <v>0.06</v>
      </c>
      <c r="K315" s="1">
        <v>46943</v>
      </c>
      <c r="L315" s="4">
        <v>27013.32587198179</v>
      </c>
      <c r="M315" s="4">
        <v>1296639.641855126</v>
      </c>
      <c r="N315">
        <v>0.03</v>
      </c>
      <c r="O315" s="4">
        <v>34507.08</v>
      </c>
      <c r="P315">
        <v>5.0000000000000001E-3</v>
      </c>
      <c r="Q315" s="4">
        <v>5751.18</v>
      </c>
      <c r="R315" s="4">
        <v>135066.65000000002</v>
      </c>
      <c r="S315" s="4">
        <f>Table1[[#This Row],[Total_Loan_Repayment_Amount]]-Table1[[#This Row],[Loan_Recovered_Amount]]</f>
        <v>1161572.9918551259</v>
      </c>
      <c r="T315" s="4">
        <v>290393.24796378147</v>
      </c>
      <c r="U315" s="4">
        <f>Table1[[#This Row],[Total_Loan_Repayment_Amount]]-Table1[[#This Row],[Loan_Amount_Disbursed]]</f>
        <v>146403.64185512601</v>
      </c>
      <c r="V315" s="4">
        <v>135066.65000000002</v>
      </c>
      <c r="W315" s="4">
        <f>Table1[[#This Row],[Total_Interest_Earned]]-Table1[[#This Row],[Loan_Loss_Provision]]-(Table1[[#This Row],[Funding_Cost]])</f>
        <v>94808.390000000029</v>
      </c>
      <c r="X315" s="6" t="s">
        <v>734</v>
      </c>
    </row>
    <row r="316" spans="1:24" x14ac:dyDescent="0.35">
      <c r="A316" t="s">
        <v>538</v>
      </c>
      <c r="B316" t="s">
        <v>928</v>
      </c>
      <c r="C316" s="4">
        <v>911858</v>
      </c>
      <c r="D316" t="s">
        <v>29</v>
      </c>
      <c r="E316">
        <v>24</v>
      </c>
      <c r="F316">
        <f>Table1[[#This Row],[Loan_Tenure (Months)]]/12</f>
        <v>2</v>
      </c>
      <c r="G316" s="6">
        <v>722</v>
      </c>
      <c r="H316" s="1">
        <v>45563</v>
      </c>
      <c r="I316" t="s">
        <v>17</v>
      </c>
      <c r="J316" s="7">
        <v>0.2</v>
      </c>
      <c r="K316" s="1">
        <v>46293</v>
      </c>
      <c r="L316" s="4">
        <v>46409.744806658673</v>
      </c>
      <c r="M316" s="4">
        <v>1113833.8753598081</v>
      </c>
      <c r="N316">
        <v>0.02</v>
      </c>
      <c r="O316" s="4">
        <v>18237.16</v>
      </c>
      <c r="P316">
        <v>1.4999999999999999E-2</v>
      </c>
      <c r="Q316" s="4">
        <v>13677.87</v>
      </c>
      <c r="R316" s="4">
        <v>139229.22</v>
      </c>
      <c r="S316" s="4">
        <f>Table1[[#This Row],[Total_Loan_Repayment_Amount]]-Table1[[#This Row],[Loan_Recovered_Amount]]</f>
        <v>974604.65535980812</v>
      </c>
      <c r="T316" s="4">
        <v>487302.32767990406</v>
      </c>
      <c r="U316" s="4">
        <f>Table1[[#This Row],[Total_Loan_Repayment_Amount]]-Table1[[#This Row],[Loan_Amount_Disbursed]]</f>
        <v>201975.87535980809</v>
      </c>
      <c r="V316" s="4">
        <v>139229.22</v>
      </c>
      <c r="W316" s="4">
        <f>Table1[[#This Row],[Total_Interest_Earned]]-Table1[[#This Row],[Loan_Loss_Provision]]-(Table1[[#This Row],[Funding_Cost]])</f>
        <v>107314.19</v>
      </c>
      <c r="X316" s="6" t="s">
        <v>733</v>
      </c>
    </row>
    <row r="317" spans="1:24" x14ac:dyDescent="0.35">
      <c r="A317" t="s">
        <v>539</v>
      </c>
      <c r="B317" t="s">
        <v>929</v>
      </c>
      <c r="C317" s="4">
        <v>638167</v>
      </c>
      <c r="D317" t="s">
        <v>16</v>
      </c>
      <c r="E317">
        <v>60</v>
      </c>
      <c r="F317">
        <f>Table1[[#This Row],[Loan_Tenure (Months)]]/12</f>
        <v>5</v>
      </c>
      <c r="G317" s="6">
        <v>796</v>
      </c>
      <c r="H317" s="1">
        <v>45297</v>
      </c>
      <c r="I317" t="s">
        <v>17</v>
      </c>
      <c r="J317" s="7">
        <v>0.04</v>
      </c>
      <c r="K317" s="1">
        <v>47124</v>
      </c>
      <c r="L317" s="4">
        <v>11752.81663044292</v>
      </c>
      <c r="M317" s="4">
        <v>705168.99782657519</v>
      </c>
      <c r="N317">
        <v>0.03</v>
      </c>
      <c r="O317" s="4">
        <v>19145.009999999998</v>
      </c>
      <c r="P317">
        <v>5.0000000000000001E-3</v>
      </c>
      <c r="Q317" s="4">
        <v>3190.835</v>
      </c>
      <c r="R317" s="4">
        <v>129281.02000000002</v>
      </c>
      <c r="S317" s="4">
        <f>Table1[[#This Row],[Total_Loan_Repayment_Amount]]-Table1[[#This Row],[Loan_Recovered_Amount]]</f>
        <v>575887.97782657517</v>
      </c>
      <c r="T317" s="4">
        <v>115177.59556531503</v>
      </c>
      <c r="U317" s="4">
        <f>Table1[[#This Row],[Total_Loan_Repayment_Amount]]-Table1[[#This Row],[Loan_Amount_Disbursed]]</f>
        <v>67001.997826575185</v>
      </c>
      <c r="V317" s="4">
        <v>67001.997826575185</v>
      </c>
      <c r="W317" s="4">
        <f>Table1[[#This Row],[Total_Interest_Earned]]-Table1[[#This Row],[Loan_Loss_Provision]]-(Table1[[#This Row],[Funding_Cost]])</f>
        <v>44666.152826575184</v>
      </c>
      <c r="X317" s="6" t="s">
        <v>734</v>
      </c>
    </row>
    <row r="318" spans="1:24" x14ac:dyDescent="0.35">
      <c r="A318" t="s">
        <v>540</v>
      </c>
      <c r="B318" t="s">
        <v>930</v>
      </c>
      <c r="C318" s="4">
        <v>628601</v>
      </c>
      <c r="D318" t="s">
        <v>20</v>
      </c>
      <c r="E318">
        <v>48</v>
      </c>
      <c r="F318">
        <f>Table1[[#This Row],[Loan_Tenure (Months)]]/12</f>
        <v>4</v>
      </c>
      <c r="G318" s="6">
        <v>759</v>
      </c>
      <c r="H318" s="1">
        <v>45636</v>
      </c>
      <c r="I318" t="s">
        <v>17</v>
      </c>
      <c r="J318" s="7">
        <v>0.05</v>
      </c>
      <c r="K318" s="1">
        <v>47097</v>
      </c>
      <c r="L318" s="4">
        <v>14476.23696780202</v>
      </c>
      <c r="M318" s="4">
        <v>694859.37445449678</v>
      </c>
      <c r="N318">
        <v>0.03</v>
      </c>
      <c r="O318" s="4">
        <v>18858.03</v>
      </c>
      <c r="P318">
        <v>5.0000000000000001E-3</v>
      </c>
      <c r="Q318" s="4">
        <v>3143.0050000000001</v>
      </c>
      <c r="R318" s="4">
        <v>129281.02000000002</v>
      </c>
      <c r="S318" s="4">
        <f>Table1[[#This Row],[Total_Loan_Repayment_Amount]]-Table1[[#This Row],[Loan_Recovered_Amount]]</f>
        <v>565578.35445449676</v>
      </c>
      <c r="T318" s="4">
        <v>141394.58861362419</v>
      </c>
      <c r="U318" s="4">
        <f>Table1[[#This Row],[Total_Loan_Repayment_Amount]]-Table1[[#This Row],[Loan_Amount_Disbursed]]</f>
        <v>66258.374454496778</v>
      </c>
      <c r="V318" s="4">
        <v>66258.374454496778</v>
      </c>
      <c r="W318" s="4">
        <f>Table1[[#This Row],[Total_Interest_Earned]]-Table1[[#This Row],[Loan_Loss_Provision]]-(Table1[[#This Row],[Funding_Cost]])</f>
        <v>44257.339454496781</v>
      </c>
      <c r="X318" s="6" t="s">
        <v>734</v>
      </c>
    </row>
    <row r="319" spans="1:24" x14ac:dyDescent="0.35">
      <c r="A319" t="s">
        <v>541</v>
      </c>
      <c r="B319" t="s">
        <v>931</v>
      </c>
      <c r="C319" s="4">
        <v>77266</v>
      </c>
      <c r="D319" t="s">
        <v>29</v>
      </c>
      <c r="E319">
        <v>48</v>
      </c>
      <c r="F319">
        <f>Table1[[#This Row],[Loan_Tenure (Months)]]/12</f>
        <v>4</v>
      </c>
      <c r="G319" s="6">
        <v>744</v>
      </c>
      <c r="H319" s="1">
        <v>45636</v>
      </c>
      <c r="I319" t="s">
        <v>17</v>
      </c>
      <c r="J319" s="7">
        <v>0.2</v>
      </c>
      <c r="K319" s="1">
        <v>47097</v>
      </c>
      <c r="L319" s="4">
        <v>2351.232376860537</v>
      </c>
      <c r="M319" s="4">
        <v>112859.1540893058</v>
      </c>
      <c r="N319">
        <v>0.03</v>
      </c>
      <c r="O319" s="4">
        <v>2317.98</v>
      </c>
      <c r="P319">
        <v>1.4999999999999999E-2</v>
      </c>
      <c r="Q319" s="4">
        <v>1158.99</v>
      </c>
      <c r="R319" s="4">
        <v>129281.02000000002</v>
      </c>
      <c r="S319" s="4">
        <f>Table1[[#This Row],[Total_Loan_Repayment_Amount]]-Table1[[#This Row],[Loan_Recovered_Amount]]</f>
        <v>-16421.865910694221</v>
      </c>
      <c r="T319" s="4">
        <v>0</v>
      </c>
      <c r="U319" s="4">
        <f>Table1[[#This Row],[Total_Loan_Repayment_Amount]]-Table1[[#This Row],[Loan_Amount_Disbursed]]</f>
        <v>35593.154089305797</v>
      </c>
      <c r="V319" s="4">
        <v>35593.154089305797</v>
      </c>
      <c r="W319" s="4">
        <f>Table1[[#This Row],[Total_Interest_Earned]]-Table1[[#This Row],[Loan_Loss_Provision]]-(Table1[[#This Row],[Funding_Cost]])</f>
        <v>32116.1840893058</v>
      </c>
      <c r="X319" s="6" t="s">
        <v>733</v>
      </c>
    </row>
    <row r="320" spans="1:24" x14ac:dyDescent="0.35">
      <c r="A320" t="s">
        <v>542</v>
      </c>
      <c r="B320" t="s">
        <v>932</v>
      </c>
      <c r="C320" s="4">
        <v>363674</v>
      </c>
      <c r="D320" t="s">
        <v>28</v>
      </c>
      <c r="E320">
        <v>36</v>
      </c>
      <c r="F320">
        <f>Table1[[#This Row],[Loan_Tenure (Months)]]/12</f>
        <v>3</v>
      </c>
      <c r="G320" s="6">
        <v>677</v>
      </c>
      <c r="H320" s="1">
        <v>45467</v>
      </c>
      <c r="I320" t="s">
        <v>17</v>
      </c>
      <c r="J320" s="7">
        <v>7.0000000000000007E-2</v>
      </c>
      <c r="K320" s="1">
        <v>46562</v>
      </c>
      <c r="L320" s="4">
        <v>11229.197325417241</v>
      </c>
      <c r="M320" s="4">
        <v>404251.10371502052</v>
      </c>
      <c r="N320">
        <v>0.03</v>
      </c>
      <c r="O320" s="4">
        <v>10910.22</v>
      </c>
      <c r="P320">
        <v>0.03</v>
      </c>
      <c r="Q320" s="4">
        <v>10910.22</v>
      </c>
      <c r="R320" s="4">
        <v>67375.849999999991</v>
      </c>
      <c r="S320" s="4">
        <f>Table1[[#This Row],[Total_Loan_Repayment_Amount]]-Table1[[#This Row],[Loan_Recovered_Amount]]</f>
        <v>336875.25371502055</v>
      </c>
      <c r="T320" s="4">
        <v>112291.75123834018</v>
      </c>
      <c r="U320" s="4">
        <f>Table1[[#This Row],[Total_Loan_Repayment_Amount]]-Table1[[#This Row],[Loan_Amount_Disbursed]]</f>
        <v>40577.103715020523</v>
      </c>
      <c r="V320" s="4">
        <v>40577.103715020523</v>
      </c>
      <c r="W320" s="4">
        <f>Table1[[#This Row],[Total_Interest_Earned]]-Table1[[#This Row],[Loan_Loss_Provision]]-(Table1[[#This Row],[Funding_Cost]])</f>
        <v>18756.663715020521</v>
      </c>
      <c r="X320" s="6" t="s">
        <v>735</v>
      </c>
    </row>
    <row r="321" spans="1:24" x14ac:dyDescent="0.35">
      <c r="A321" t="s">
        <v>543</v>
      </c>
      <c r="B321" t="s">
        <v>933</v>
      </c>
      <c r="C321" s="4">
        <v>497249</v>
      </c>
      <c r="D321" t="s">
        <v>28</v>
      </c>
      <c r="E321">
        <v>36</v>
      </c>
      <c r="F321">
        <f>Table1[[#This Row],[Loan_Tenure (Months)]]/12</f>
        <v>3</v>
      </c>
      <c r="G321" s="6">
        <v>779</v>
      </c>
      <c r="H321" s="1">
        <v>45622</v>
      </c>
      <c r="I321" t="s">
        <v>17</v>
      </c>
      <c r="J321" s="7">
        <v>0.03</v>
      </c>
      <c r="K321" s="1">
        <v>46717</v>
      </c>
      <c r="L321" s="4">
        <v>14460.602407632539</v>
      </c>
      <c r="M321" s="4">
        <v>520581.68667477131</v>
      </c>
      <c r="N321">
        <v>0.03</v>
      </c>
      <c r="O321" s="4">
        <v>14917.47</v>
      </c>
      <c r="P321">
        <v>5.0000000000000001E-3</v>
      </c>
      <c r="Q321" s="4">
        <v>2486.2449999999999</v>
      </c>
      <c r="R321" s="4">
        <v>14583.21</v>
      </c>
      <c r="S321" s="4">
        <f>Table1[[#This Row],[Total_Loan_Repayment_Amount]]-Table1[[#This Row],[Loan_Recovered_Amount]]</f>
        <v>505998.47667477129</v>
      </c>
      <c r="T321" s="4">
        <v>168666.15889159043</v>
      </c>
      <c r="U321" s="4">
        <f>Table1[[#This Row],[Total_Loan_Repayment_Amount]]-Table1[[#This Row],[Loan_Amount_Disbursed]]</f>
        <v>23332.686674771307</v>
      </c>
      <c r="V321" s="4">
        <v>14583.21</v>
      </c>
      <c r="W321" s="4">
        <f>Table1[[#This Row],[Total_Interest_Earned]]-Table1[[#This Row],[Loan_Loss_Provision]]-(Table1[[#This Row],[Funding_Cost]])</f>
        <v>-2820.5049999999992</v>
      </c>
      <c r="X321" s="6" t="s">
        <v>734</v>
      </c>
    </row>
    <row r="322" spans="1:24" x14ac:dyDescent="0.35">
      <c r="A322" t="s">
        <v>544</v>
      </c>
      <c r="B322" t="s">
        <v>157</v>
      </c>
      <c r="C322" s="4">
        <v>366425</v>
      </c>
      <c r="D322" t="s">
        <v>20</v>
      </c>
      <c r="E322">
        <v>60</v>
      </c>
      <c r="F322">
        <f>Table1[[#This Row],[Loan_Tenure (Months)]]/12</f>
        <v>5</v>
      </c>
      <c r="G322" s="6">
        <v>778</v>
      </c>
      <c r="H322" s="1">
        <v>45597</v>
      </c>
      <c r="I322" t="s">
        <v>17</v>
      </c>
      <c r="J322" s="7">
        <v>0.05</v>
      </c>
      <c r="K322" s="1">
        <v>47423</v>
      </c>
      <c r="L322" s="4">
        <v>6914.8917880067274</v>
      </c>
      <c r="M322" s="4">
        <v>414893.50728040357</v>
      </c>
      <c r="N322">
        <v>0.03</v>
      </c>
      <c r="O322" s="4">
        <v>10992.75</v>
      </c>
      <c r="P322">
        <v>5.0000000000000001E-3</v>
      </c>
      <c r="Q322" s="4">
        <v>1832.125</v>
      </c>
      <c r="R322" s="4">
        <v>6914.89</v>
      </c>
      <c r="S322" s="4">
        <f>Table1[[#This Row],[Total_Loan_Repayment_Amount]]-Table1[[#This Row],[Loan_Recovered_Amount]]</f>
        <v>407978.61728040356</v>
      </c>
      <c r="T322" s="4">
        <v>81595.723456080712</v>
      </c>
      <c r="U322" s="4">
        <f>Table1[[#This Row],[Total_Loan_Repayment_Amount]]-Table1[[#This Row],[Loan_Amount_Disbursed]]</f>
        <v>48468.507280403574</v>
      </c>
      <c r="V322" s="4">
        <v>6914.89</v>
      </c>
      <c r="W322" s="4">
        <f>Table1[[#This Row],[Total_Interest_Earned]]-Table1[[#This Row],[Loan_Loss_Provision]]-(Table1[[#This Row],[Funding_Cost]])</f>
        <v>-5909.9849999999997</v>
      </c>
      <c r="X322" s="6" t="s">
        <v>734</v>
      </c>
    </row>
    <row r="323" spans="1:24" x14ac:dyDescent="0.35">
      <c r="A323" t="s">
        <v>545</v>
      </c>
      <c r="B323" t="s">
        <v>193</v>
      </c>
      <c r="C323" s="4">
        <v>913027</v>
      </c>
      <c r="D323" t="s">
        <v>16</v>
      </c>
      <c r="E323">
        <v>48</v>
      </c>
      <c r="F323">
        <f>Table1[[#This Row],[Loan_Tenure (Months)]]/12</f>
        <v>4</v>
      </c>
      <c r="G323" s="6">
        <v>668</v>
      </c>
      <c r="H323" s="1">
        <v>45339</v>
      </c>
      <c r="I323" t="s">
        <v>17</v>
      </c>
      <c r="J323" s="7">
        <v>0.1</v>
      </c>
      <c r="K323" s="1">
        <v>46800</v>
      </c>
      <c r="L323" s="4">
        <v>23156.723465676991</v>
      </c>
      <c r="M323" s="4">
        <v>1111522.7263524961</v>
      </c>
      <c r="N323">
        <v>0.03</v>
      </c>
      <c r="O323" s="4">
        <v>27390.81</v>
      </c>
      <c r="P323">
        <v>0.03</v>
      </c>
      <c r="Q323" s="4">
        <v>27390.81</v>
      </c>
      <c r="R323" s="4">
        <v>231163.13</v>
      </c>
      <c r="S323" s="4">
        <f>Table1[[#This Row],[Total_Loan_Repayment_Amount]]-Table1[[#This Row],[Loan_Recovered_Amount]]</f>
        <v>880359.59635249607</v>
      </c>
      <c r="T323" s="4">
        <v>220089.89908812402</v>
      </c>
      <c r="U323" s="4">
        <f>Table1[[#This Row],[Total_Loan_Repayment_Amount]]-Table1[[#This Row],[Loan_Amount_Disbursed]]</f>
        <v>198495.72635249607</v>
      </c>
      <c r="V323" s="4">
        <v>198495.72635249607</v>
      </c>
      <c r="W323" s="4">
        <f>Table1[[#This Row],[Total_Interest_Earned]]-Table1[[#This Row],[Loan_Loss_Provision]]-(Table1[[#This Row],[Funding_Cost]])</f>
        <v>143714.10635249608</v>
      </c>
      <c r="X323" s="6" t="s">
        <v>735</v>
      </c>
    </row>
    <row r="324" spans="1:24" x14ac:dyDescent="0.35">
      <c r="A324" t="s">
        <v>546</v>
      </c>
      <c r="B324" t="s">
        <v>934</v>
      </c>
      <c r="C324" s="4">
        <v>316372</v>
      </c>
      <c r="D324" t="s">
        <v>24</v>
      </c>
      <c r="E324">
        <v>12</v>
      </c>
      <c r="F324">
        <f>Table1[[#This Row],[Loan_Tenure (Months)]]/12</f>
        <v>1</v>
      </c>
      <c r="G324" s="6">
        <v>671</v>
      </c>
      <c r="H324" s="1">
        <v>45295</v>
      </c>
      <c r="I324" t="s">
        <v>17</v>
      </c>
      <c r="J324" s="7">
        <v>0.12</v>
      </c>
      <c r="K324" s="1">
        <v>45661</v>
      </c>
      <c r="L324" s="4">
        <v>28109.26897174431</v>
      </c>
      <c r="M324" s="4">
        <v>337311.22766093171</v>
      </c>
      <c r="N324">
        <v>0.02</v>
      </c>
      <c r="O324" s="4">
        <v>6327.4400000000014</v>
      </c>
      <c r="P324">
        <v>0.03</v>
      </c>
      <c r="Q324" s="4">
        <v>9491.16</v>
      </c>
      <c r="R324" s="4">
        <v>309201.96999999997</v>
      </c>
      <c r="S324" s="4">
        <f>Table1[[#This Row],[Total_Loan_Repayment_Amount]]-Table1[[#This Row],[Loan_Recovered_Amount]]</f>
        <v>28109.257660931733</v>
      </c>
      <c r="T324" s="4">
        <v>28109.257660931733</v>
      </c>
      <c r="U324" s="4">
        <f>Table1[[#This Row],[Total_Loan_Repayment_Amount]]-Table1[[#This Row],[Loan_Amount_Disbursed]]</f>
        <v>20939.227660931705</v>
      </c>
      <c r="V324" s="4">
        <v>20939.227660931705</v>
      </c>
      <c r="W324" s="4">
        <f>Table1[[#This Row],[Total_Interest_Earned]]-Table1[[#This Row],[Loan_Loss_Provision]]-(Table1[[#This Row],[Funding_Cost]])</f>
        <v>5120.6276609317038</v>
      </c>
      <c r="X324" s="6" t="s">
        <v>735</v>
      </c>
    </row>
    <row r="325" spans="1:24" x14ac:dyDescent="0.35">
      <c r="A325" t="s">
        <v>547</v>
      </c>
      <c r="B325" t="s">
        <v>935</v>
      </c>
      <c r="C325" s="4">
        <v>110026</v>
      </c>
      <c r="D325" t="s">
        <v>28</v>
      </c>
      <c r="E325">
        <v>24</v>
      </c>
      <c r="F325">
        <f>Table1[[#This Row],[Loan_Tenure (Months)]]/12</f>
        <v>2</v>
      </c>
      <c r="G325" s="6">
        <v>786</v>
      </c>
      <c r="H325" s="1">
        <v>45642</v>
      </c>
      <c r="I325" t="s">
        <v>17</v>
      </c>
      <c r="J325" s="7">
        <v>0.03</v>
      </c>
      <c r="K325" s="1">
        <v>46372</v>
      </c>
      <c r="L325" s="4">
        <v>4729.0508292627319</v>
      </c>
      <c r="M325" s="4">
        <v>113497.2199023056</v>
      </c>
      <c r="N325">
        <v>0.02</v>
      </c>
      <c r="O325" s="4">
        <v>2200.52</v>
      </c>
      <c r="P325">
        <v>5.0000000000000001E-3</v>
      </c>
      <c r="Q325" s="4">
        <v>550.13</v>
      </c>
      <c r="R325" s="4">
        <v>309201.96999999997</v>
      </c>
      <c r="S325" s="4">
        <f>Table1[[#This Row],[Total_Loan_Repayment_Amount]]-Table1[[#This Row],[Loan_Recovered_Amount]]</f>
        <v>-195704.75009769437</v>
      </c>
      <c r="T325" s="4">
        <v>0</v>
      </c>
      <c r="U325" s="4">
        <f>Table1[[#This Row],[Total_Loan_Repayment_Amount]]-Table1[[#This Row],[Loan_Amount_Disbursed]]</f>
        <v>3471.2199023056019</v>
      </c>
      <c r="V325" s="4">
        <v>3471.2199023056019</v>
      </c>
      <c r="W325" s="4">
        <f>Table1[[#This Row],[Total_Interest_Earned]]-Table1[[#This Row],[Loan_Loss_Provision]]-(Table1[[#This Row],[Funding_Cost]])</f>
        <v>720.56990230560177</v>
      </c>
      <c r="X325" s="6" t="s">
        <v>734</v>
      </c>
    </row>
    <row r="326" spans="1:24" x14ac:dyDescent="0.35">
      <c r="A326" t="s">
        <v>548</v>
      </c>
      <c r="B326" t="s">
        <v>160</v>
      </c>
      <c r="C326" s="4">
        <v>560126</v>
      </c>
      <c r="D326" t="s">
        <v>29</v>
      </c>
      <c r="E326">
        <v>24</v>
      </c>
      <c r="F326">
        <f>Table1[[#This Row],[Loan_Tenure (Months)]]/12</f>
        <v>2</v>
      </c>
      <c r="G326" s="6">
        <v>680</v>
      </c>
      <c r="H326" s="1">
        <v>45627</v>
      </c>
      <c r="I326" t="s">
        <v>17</v>
      </c>
      <c r="J326" s="7">
        <v>0.3</v>
      </c>
      <c r="K326" s="1">
        <v>46357</v>
      </c>
      <c r="L326" s="4">
        <v>31318.224417022891</v>
      </c>
      <c r="M326" s="4">
        <v>751637.38600854925</v>
      </c>
      <c r="N326">
        <v>0.02</v>
      </c>
      <c r="O326" s="4">
        <v>11202.52</v>
      </c>
      <c r="P326">
        <v>0.03</v>
      </c>
      <c r="Q326" s="4">
        <v>16803.78</v>
      </c>
      <c r="R326" s="4">
        <v>309201.96999999997</v>
      </c>
      <c r="S326" s="4">
        <f>Table1[[#This Row],[Total_Loan_Repayment_Amount]]-Table1[[#This Row],[Loan_Recovered_Amount]]</f>
        <v>442435.41600854928</v>
      </c>
      <c r="T326" s="4">
        <v>221217.70800427464</v>
      </c>
      <c r="U326" s="4">
        <f>Table1[[#This Row],[Total_Loan_Repayment_Amount]]-Table1[[#This Row],[Loan_Amount_Disbursed]]</f>
        <v>191511.38600854925</v>
      </c>
      <c r="V326" s="4">
        <v>191511.38600854925</v>
      </c>
      <c r="W326" s="4">
        <f>Table1[[#This Row],[Total_Interest_Earned]]-Table1[[#This Row],[Loan_Loss_Provision]]-(Table1[[#This Row],[Funding_Cost]])</f>
        <v>163505.08600854926</v>
      </c>
      <c r="X326" s="6" t="s">
        <v>735</v>
      </c>
    </row>
    <row r="327" spans="1:24" x14ac:dyDescent="0.35">
      <c r="A327" t="s">
        <v>549</v>
      </c>
      <c r="B327" t="s">
        <v>36</v>
      </c>
      <c r="C327" s="4">
        <v>774887</v>
      </c>
      <c r="D327" t="s">
        <v>20</v>
      </c>
      <c r="E327">
        <v>12</v>
      </c>
      <c r="F327">
        <f>Table1[[#This Row],[Loan_Tenure (Months)]]/12</f>
        <v>1</v>
      </c>
      <c r="G327" s="6">
        <v>655</v>
      </c>
      <c r="H327" s="1">
        <v>45313</v>
      </c>
      <c r="I327" t="s">
        <v>26</v>
      </c>
      <c r="J327" s="7">
        <v>0.12</v>
      </c>
      <c r="K327" s="1">
        <v>45679</v>
      </c>
      <c r="L327" s="4">
        <v>68847.771312594137</v>
      </c>
      <c r="M327" s="4">
        <v>826173.25575112971</v>
      </c>
      <c r="N327">
        <v>0.02</v>
      </c>
      <c r="O327" s="4">
        <v>15497.74</v>
      </c>
      <c r="P327">
        <v>0.03</v>
      </c>
      <c r="Q327" s="4">
        <v>23246.61</v>
      </c>
      <c r="R327" s="4">
        <v>826173.25575112947</v>
      </c>
      <c r="S327" s="4">
        <f>Table1[[#This Row],[Total_Loan_Repayment_Amount]]-Table1[[#This Row],[Loan_Recovered_Amount]]</f>
        <v>0</v>
      </c>
      <c r="T327" s="4">
        <v>0</v>
      </c>
      <c r="U327" s="4">
        <f>Table1[[#This Row],[Total_Loan_Repayment_Amount]]-Table1[[#This Row],[Loan_Amount_Disbursed]]</f>
        <v>51286.255751129705</v>
      </c>
      <c r="V327" s="4">
        <v>51286.255751129705</v>
      </c>
      <c r="W327" s="4">
        <f>Table1[[#This Row],[Total_Interest_Earned]]-Table1[[#This Row],[Loan_Loss_Provision]]-(Table1[[#This Row],[Funding_Cost]])</f>
        <v>12541.905751129705</v>
      </c>
      <c r="X327" s="6" t="s">
        <v>735</v>
      </c>
    </row>
    <row r="328" spans="1:24" x14ac:dyDescent="0.35">
      <c r="A328" t="s">
        <v>550</v>
      </c>
      <c r="B328" t="s">
        <v>936</v>
      </c>
      <c r="C328" s="4">
        <v>154326</v>
      </c>
      <c r="D328" t="s">
        <v>18</v>
      </c>
      <c r="E328">
        <v>24</v>
      </c>
      <c r="F328">
        <f>Table1[[#This Row],[Loan_Tenure (Months)]]/12</f>
        <v>2</v>
      </c>
      <c r="G328" s="6">
        <v>720</v>
      </c>
      <c r="H328" s="1">
        <v>45619</v>
      </c>
      <c r="I328" t="s">
        <v>17</v>
      </c>
      <c r="J328" s="7">
        <v>0.06</v>
      </c>
      <c r="K328" s="1">
        <v>46349</v>
      </c>
      <c r="L328" s="4">
        <v>6839.8224978670987</v>
      </c>
      <c r="M328" s="4">
        <v>164155.7399488104</v>
      </c>
      <c r="N328">
        <v>0.02</v>
      </c>
      <c r="O328" s="4">
        <v>3086.52</v>
      </c>
      <c r="P328">
        <v>1.4999999999999999E-2</v>
      </c>
      <c r="Q328" s="4">
        <v>2314.89</v>
      </c>
      <c r="R328" s="4">
        <v>6839.82</v>
      </c>
      <c r="S328" s="4">
        <f>Table1[[#This Row],[Total_Loan_Repayment_Amount]]-Table1[[#This Row],[Loan_Recovered_Amount]]</f>
        <v>157315.91994881039</v>
      </c>
      <c r="T328" s="4">
        <v>78657.959974405196</v>
      </c>
      <c r="U328" s="4">
        <f>Table1[[#This Row],[Total_Loan_Repayment_Amount]]-Table1[[#This Row],[Loan_Amount_Disbursed]]</f>
        <v>9829.7399488103983</v>
      </c>
      <c r="V328" s="4">
        <v>6839.82</v>
      </c>
      <c r="W328" s="4">
        <f>Table1[[#This Row],[Total_Interest_Earned]]-Table1[[#This Row],[Loan_Loss_Provision]]-(Table1[[#This Row],[Funding_Cost]])</f>
        <v>1438.4100000000003</v>
      </c>
      <c r="X328" s="6" t="s">
        <v>733</v>
      </c>
    </row>
    <row r="329" spans="1:24" x14ac:dyDescent="0.35">
      <c r="A329" t="s">
        <v>551</v>
      </c>
      <c r="B329" t="s">
        <v>937</v>
      </c>
      <c r="C329" s="4">
        <v>806552</v>
      </c>
      <c r="D329" t="s">
        <v>24</v>
      </c>
      <c r="E329">
        <v>60</v>
      </c>
      <c r="F329">
        <f>Table1[[#This Row],[Loan_Tenure (Months)]]/12</f>
        <v>5</v>
      </c>
      <c r="G329" s="6">
        <v>739</v>
      </c>
      <c r="H329" s="1">
        <v>45374</v>
      </c>
      <c r="I329" t="s">
        <v>17</v>
      </c>
      <c r="J329" s="7">
        <v>0.09</v>
      </c>
      <c r="K329" s="1">
        <v>47200</v>
      </c>
      <c r="L329" s="4">
        <v>16742.692924526171</v>
      </c>
      <c r="M329" s="4">
        <v>1004561.57547157</v>
      </c>
      <c r="N329">
        <v>0.03</v>
      </c>
      <c r="O329" s="4">
        <v>24196.560000000001</v>
      </c>
      <c r="P329">
        <v>1.4999999999999999E-2</v>
      </c>
      <c r="Q329" s="4">
        <v>12098.28</v>
      </c>
      <c r="R329" s="4">
        <v>150684.21</v>
      </c>
      <c r="S329" s="4">
        <f>Table1[[#This Row],[Total_Loan_Repayment_Amount]]-Table1[[#This Row],[Loan_Recovered_Amount]]</f>
        <v>853877.36547157005</v>
      </c>
      <c r="T329" s="4">
        <v>170775.47309431402</v>
      </c>
      <c r="U329" s="4">
        <f>Table1[[#This Row],[Total_Loan_Repayment_Amount]]-Table1[[#This Row],[Loan_Amount_Disbursed]]</f>
        <v>198009.57547157002</v>
      </c>
      <c r="V329" s="4">
        <v>150684.21</v>
      </c>
      <c r="W329" s="4">
        <f>Table1[[#This Row],[Total_Interest_Earned]]-Table1[[#This Row],[Loan_Loss_Provision]]-(Table1[[#This Row],[Funding_Cost]])</f>
        <v>114389.37</v>
      </c>
      <c r="X329" s="6" t="s">
        <v>733</v>
      </c>
    </row>
    <row r="330" spans="1:24" x14ac:dyDescent="0.35">
      <c r="A330" t="s">
        <v>552</v>
      </c>
      <c r="B330" t="s">
        <v>938</v>
      </c>
      <c r="C330" s="4">
        <v>846453</v>
      </c>
      <c r="D330" t="s">
        <v>28</v>
      </c>
      <c r="E330">
        <v>36</v>
      </c>
      <c r="F330">
        <f>Table1[[#This Row],[Loan_Tenure (Months)]]/12</f>
        <v>3</v>
      </c>
      <c r="G330" s="6">
        <v>776</v>
      </c>
      <c r="H330" s="1">
        <v>45455</v>
      </c>
      <c r="I330" t="s">
        <v>17</v>
      </c>
      <c r="J330" s="7">
        <v>0.03</v>
      </c>
      <c r="K330" s="1">
        <v>46550</v>
      </c>
      <c r="L330" s="4">
        <v>24615.877135495059</v>
      </c>
      <c r="M330" s="4">
        <v>886171.57687782217</v>
      </c>
      <c r="N330">
        <v>0.03</v>
      </c>
      <c r="O330" s="4">
        <v>25393.59</v>
      </c>
      <c r="P330">
        <v>5.0000000000000001E-3</v>
      </c>
      <c r="Q330" s="4">
        <v>4232.2650000000003</v>
      </c>
      <c r="R330" s="4">
        <v>147244.43000000002</v>
      </c>
      <c r="S330" s="4">
        <f>Table1[[#This Row],[Total_Loan_Repayment_Amount]]-Table1[[#This Row],[Loan_Recovered_Amount]]</f>
        <v>738927.14687782212</v>
      </c>
      <c r="T330" s="4">
        <v>246309.04895927405</v>
      </c>
      <c r="U330" s="4">
        <f>Table1[[#This Row],[Total_Loan_Repayment_Amount]]-Table1[[#This Row],[Loan_Amount_Disbursed]]</f>
        <v>39718.576877822168</v>
      </c>
      <c r="V330" s="4">
        <v>39718.576877822168</v>
      </c>
      <c r="W330" s="4">
        <f>Table1[[#This Row],[Total_Interest_Earned]]-Table1[[#This Row],[Loan_Loss_Provision]]-(Table1[[#This Row],[Funding_Cost]])</f>
        <v>10092.721877822169</v>
      </c>
      <c r="X330" s="6" t="s">
        <v>734</v>
      </c>
    </row>
    <row r="331" spans="1:24" x14ac:dyDescent="0.35">
      <c r="A331" t="s">
        <v>553</v>
      </c>
      <c r="B331" t="s">
        <v>939</v>
      </c>
      <c r="C331" s="4">
        <v>151475</v>
      </c>
      <c r="D331" t="s">
        <v>28</v>
      </c>
      <c r="E331">
        <v>48</v>
      </c>
      <c r="F331">
        <f>Table1[[#This Row],[Loan_Tenure (Months)]]/12</f>
        <v>4</v>
      </c>
      <c r="G331" s="6">
        <v>782</v>
      </c>
      <c r="H331" s="1">
        <v>45308</v>
      </c>
      <c r="I331" t="s">
        <v>17</v>
      </c>
      <c r="J331" s="7">
        <v>0.03</v>
      </c>
      <c r="K331" s="1">
        <v>46769</v>
      </c>
      <c r="L331" s="4">
        <v>3352.7971807060312</v>
      </c>
      <c r="M331" s="4">
        <v>160934.2646738895</v>
      </c>
      <c r="N331">
        <v>0.03</v>
      </c>
      <c r="O331" s="4">
        <v>4544.25</v>
      </c>
      <c r="P331">
        <v>5.0000000000000001E-3</v>
      </c>
      <c r="Q331" s="4">
        <v>757.375</v>
      </c>
      <c r="R331" s="4">
        <v>36759.61</v>
      </c>
      <c r="S331" s="4">
        <f>Table1[[#This Row],[Total_Loan_Repayment_Amount]]-Table1[[#This Row],[Loan_Recovered_Amount]]</f>
        <v>124174.6546738895</v>
      </c>
      <c r="T331" s="4">
        <v>31043.663668472374</v>
      </c>
      <c r="U331" s="4">
        <f>Table1[[#This Row],[Total_Loan_Repayment_Amount]]-Table1[[#This Row],[Loan_Amount_Disbursed]]</f>
        <v>9459.2646738894982</v>
      </c>
      <c r="V331" s="4">
        <v>9459.2646738894982</v>
      </c>
      <c r="W331" s="4">
        <f>Table1[[#This Row],[Total_Interest_Earned]]-Table1[[#This Row],[Loan_Loss_Provision]]-(Table1[[#This Row],[Funding_Cost]])</f>
        <v>4157.6396738894982</v>
      </c>
      <c r="X331" s="6" t="s">
        <v>734</v>
      </c>
    </row>
    <row r="332" spans="1:24" x14ac:dyDescent="0.35">
      <c r="A332" t="s">
        <v>554</v>
      </c>
      <c r="B332" t="s">
        <v>39</v>
      </c>
      <c r="C332" s="4">
        <v>275944</v>
      </c>
      <c r="D332" t="s">
        <v>18</v>
      </c>
      <c r="E332">
        <v>36</v>
      </c>
      <c r="F332">
        <f>Table1[[#This Row],[Loan_Tenure (Months)]]/12</f>
        <v>3</v>
      </c>
      <c r="G332" s="6">
        <v>783</v>
      </c>
      <c r="H332" s="1">
        <v>45312</v>
      </c>
      <c r="I332" t="s">
        <v>17</v>
      </c>
      <c r="J332" s="7">
        <v>0.04</v>
      </c>
      <c r="K332" s="1">
        <v>46408</v>
      </c>
      <c r="L332" s="4">
        <v>8146.9665187282963</v>
      </c>
      <c r="M332" s="4">
        <v>293290.79467421869</v>
      </c>
      <c r="N332">
        <v>0.03</v>
      </c>
      <c r="O332" s="4">
        <v>8278.32</v>
      </c>
      <c r="P332">
        <v>5.0000000000000001E-3</v>
      </c>
      <c r="Q332" s="4">
        <v>1379.72</v>
      </c>
      <c r="R332" s="4">
        <v>89781</v>
      </c>
      <c r="S332" s="4">
        <f>Table1[[#This Row],[Total_Loan_Repayment_Amount]]-Table1[[#This Row],[Loan_Recovered_Amount]]</f>
        <v>203509.79467421869</v>
      </c>
      <c r="T332" s="4">
        <v>67836.598224739559</v>
      </c>
      <c r="U332" s="4">
        <f>Table1[[#This Row],[Total_Loan_Repayment_Amount]]-Table1[[#This Row],[Loan_Amount_Disbursed]]</f>
        <v>17346.79467421869</v>
      </c>
      <c r="V332" s="4">
        <v>17346.79467421869</v>
      </c>
      <c r="W332" s="4">
        <f>Table1[[#This Row],[Total_Interest_Earned]]-Table1[[#This Row],[Loan_Loss_Provision]]-(Table1[[#This Row],[Funding_Cost]])</f>
        <v>7688.7546742186914</v>
      </c>
      <c r="X332" s="6" t="s">
        <v>734</v>
      </c>
    </row>
    <row r="333" spans="1:24" x14ac:dyDescent="0.35">
      <c r="A333" t="s">
        <v>555</v>
      </c>
      <c r="B333" t="s">
        <v>940</v>
      </c>
      <c r="C333" s="4">
        <v>402170</v>
      </c>
      <c r="D333" t="s">
        <v>20</v>
      </c>
      <c r="E333">
        <v>12</v>
      </c>
      <c r="F333">
        <f>Table1[[#This Row],[Loan_Tenure (Months)]]/12</f>
        <v>1</v>
      </c>
      <c r="G333" s="6">
        <v>696</v>
      </c>
      <c r="H333" s="1">
        <v>45352</v>
      </c>
      <c r="I333" t="s">
        <v>17</v>
      </c>
      <c r="J333" s="7">
        <v>0.12</v>
      </c>
      <c r="K333" s="1">
        <v>45717</v>
      </c>
      <c r="L333" s="4">
        <v>35732.317342768671</v>
      </c>
      <c r="M333" s="4">
        <v>428787.80811322399</v>
      </c>
      <c r="N333">
        <v>0.02</v>
      </c>
      <c r="O333" s="4">
        <v>8043.4000000000005</v>
      </c>
      <c r="P333">
        <v>0.03</v>
      </c>
      <c r="Q333" s="4">
        <v>12065.1</v>
      </c>
      <c r="R333" s="4">
        <v>321555.21000000002</v>
      </c>
      <c r="S333" s="4">
        <f>Table1[[#This Row],[Total_Loan_Repayment_Amount]]-Table1[[#This Row],[Loan_Recovered_Amount]]</f>
        <v>107232.59811322397</v>
      </c>
      <c r="T333" s="4">
        <v>107232.59811322397</v>
      </c>
      <c r="U333" s="4">
        <f>Table1[[#This Row],[Total_Loan_Repayment_Amount]]-Table1[[#This Row],[Loan_Amount_Disbursed]]</f>
        <v>26617.808113223989</v>
      </c>
      <c r="V333" s="4">
        <v>26617.808113223989</v>
      </c>
      <c r="W333" s="4">
        <f>Table1[[#This Row],[Total_Interest_Earned]]-Table1[[#This Row],[Loan_Loss_Provision]]-(Table1[[#This Row],[Funding_Cost]])</f>
        <v>6509.3081132239886</v>
      </c>
      <c r="X333" s="6" t="s">
        <v>735</v>
      </c>
    </row>
    <row r="334" spans="1:24" x14ac:dyDescent="0.35">
      <c r="A334" t="s">
        <v>556</v>
      </c>
      <c r="B334" t="s">
        <v>214</v>
      </c>
      <c r="C334" s="4">
        <v>588750</v>
      </c>
      <c r="D334" t="s">
        <v>16</v>
      </c>
      <c r="E334">
        <v>60</v>
      </c>
      <c r="F334">
        <f>Table1[[#This Row],[Loan_Tenure (Months)]]/12</f>
        <v>5</v>
      </c>
      <c r="G334" s="6">
        <v>751</v>
      </c>
      <c r="H334" s="1">
        <v>45292</v>
      </c>
      <c r="I334" t="s">
        <v>17</v>
      </c>
      <c r="J334" s="7">
        <v>0.04</v>
      </c>
      <c r="K334" s="1">
        <v>47119</v>
      </c>
      <c r="L334" s="4">
        <v>10842.727360037839</v>
      </c>
      <c r="M334" s="4">
        <v>650563.64160227042</v>
      </c>
      <c r="N334">
        <v>0.03</v>
      </c>
      <c r="O334" s="4">
        <v>17662.5</v>
      </c>
      <c r="P334">
        <v>5.0000000000000001E-3</v>
      </c>
      <c r="Q334" s="4">
        <v>2943.75</v>
      </c>
      <c r="R334" s="4">
        <v>119371.9</v>
      </c>
      <c r="S334" s="4">
        <f>Table1[[#This Row],[Total_Loan_Repayment_Amount]]-Table1[[#This Row],[Loan_Recovered_Amount]]</f>
        <v>531191.7416022704</v>
      </c>
      <c r="T334" s="4">
        <v>106238.34832045408</v>
      </c>
      <c r="U334" s="4">
        <f>Table1[[#This Row],[Total_Loan_Repayment_Amount]]-Table1[[#This Row],[Loan_Amount_Disbursed]]</f>
        <v>61813.641602270422</v>
      </c>
      <c r="V334" s="4">
        <v>61813.641602270422</v>
      </c>
      <c r="W334" s="4">
        <f>Table1[[#This Row],[Total_Interest_Earned]]-Table1[[#This Row],[Loan_Loss_Provision]]-(Table1[[#This Row],[Funding_Cost]])</f>
        <v>41207.391602270422</v>
      </c>
      <c r="X334" s="6" t="s">
        <v>734</v>
      </c>
    </row>
    <row r="335" spans="1:24" x14ac:dyDescent="0.35">
      <c r="A335" t="s">
        <v>557</v>
      </c>
      <c r="B335" t="s">
        <v>187</v>
      </c>
      <c r="C335" s="4">
        <v>126353</v>
      </c>
      <c r="D335" t="s">
        <v>16</v>
      </c>
      <c r="E335">
        <v>12</v>
      </c>
      <c r="F335">
        <f>Table1[[#This Row],[Loan_Tenure (Months)]]/12</f>
        <v>1</v>
      </c>
      <c r="G335" s="6">
        <v>843</v>
      </c>
      <c r="H335" s="1">
        <v>45636</v>
      </c>
      <c r="I335" t="s">
        <v>17</v>
      </c>
      <c r="J335" s="7">
        <v>0.04</v>
      </c>
      <c r="K335" s="1">
        <v>46001</v>
      </c>
      <c r="L335" s="4">
        <v>10758.94584482109</v>
      </c>
      <c r="M335" s="4">
        <v>129107.35013785309</v>
      </c>
      <c r="N335">
        <v>0.02</v>
      </c>
      <c r="O335" s="4">
        <v>2527.06</v>
      </c>
      <c r="P335">
        <v>5.0000000000000001E-3</v>
      </c>
      <c r="Q335" s="4">
        <v>631.76499999999999</v>
      </c>
      <c r="R335" s="4">
        <v>119371.9</v>
      </c>
      <c r="S335" s="4">
        <f>Table1[[#This Row],[Total_Loan_Repayment_Amount]]-Table1[[#This Row],[Loan_Recovered_Amount]]</f>
        <v>9735.4501378530986</v>
      </c>
      <c r="T335" s="4">
        <v>9735.4501378530986</v>
      </c>
      <c r="U335" s="4">
        <f>Table1[[#This Row],[Total_Loan_Repayment_Amount]]-Table1[[#This Row],[Loan_Amount_Disbursed]]</f>
        <v>2754.3501378530927</v>
      </c>
      <c r="V335" s="4">
        <v>2754.3501378530927</v>
      </c>
      <c r="W335" s="4">
        <f>Table1[[#This Row],[Total_Interest_Earned]]-Table1[[#This Row],[Loan_Loss_Provision]]-(Table1[[#This Row],[Funding_Cost]])</f>
        <v>-404.47486214690707</v>
      </c>
      <c r="X335" s="6" t="s">
        <v>734</v>
      </c>
    </row>
    <row r="336" spans="1:24" x14ac:dyDescent="0.35">
      <c r="A336" t="s">
        <v>558</v>
      </c>
      <c r="B336" t="s">
        <v>941</v>
      </c>
      <c r="C336" s="4">
        <v>326363</v>
      </c>
      <c r="D336" t="s">
        <v>29</v>
      </c>
      <c r="E336">
        <v>24</v>
      </c>
      <c r="F336">
        <f>Table1[[#This Row],[Loan_Tenure (Months)]]/12</f>
        <v>2</v>
      </c>
      <c r="G336" s="6">
        <v>675</v>
      </c>
      <c r="H336" s="1">
        <v>45316</v>
      </c>
      <c r="I336" t="s">
        <v>17</v>
      </c>
      <c r="J336" s="7">
        <v>0.3</v>
      </c>
      <c r="K336" s="1">
        <v>46047</v>
      </c>
      <c r="L336" s="4">
        <v>18247.8757911842</v>
      </c>
      <c r="M336" s="4">
        <v>437949.01898842078</v>
      </c>
      <c r="N336">
        <v>0.02</v>
      </c>
      <c r="O336" s="4">
        <v>6527.26</v>
      </c>
      <c r="P336">
        <v>0.03</v>
      </c>
      <c r="Q336" s="4">
        <v>9790.89</v>
      </c>
      <c r="R336" s="4">
        <v>200726.68000000002</v>
      </c>
      <c r="S336" s="4">
        <f>Table1[[#This Row],[Total_Loan_Repayment_Amount]]-Table1[[#This Row],[Loan_Recovered_Amount]]</f>
        <v>237222.33898842076</v>
      </c>
      <c r="T336" s="4">
        <v>118611.16949421038</v>
      </c>
      <c r="U336" s="4">
        <f>Table1[[#This Row],[Total_Loan_Repayment_Amount]]-Table1[[#This Row],[Loan_Amount_Disbursed]]</f>
        <v>111586.01898842078</v>
      </c>
      <c r="V336" s="4">
        <v>111586.01898842078</v>
      </c>
      <c r="W336" s="4">
        <f>Table1[[#This Row],[Total_Interest_Earned]]-Table1[[#This Row],[Loan_Loss_Provision]]-(Table1[[#This Row],[Funding_Cost]])</f>
        <v>95267.868988420785</v>
      </c>
      <c r="X336" s="6" t="s">
        <v>735</v>
      </c>
    </row>
    <row r="337" spans="1:24" x14ac:dyDescent="0.35">
      <c r="A337" t="s">
        <v>559</v>
      </c>
      <c r="B337" t="s">
        <v>942</v>
      </c>
      <c r="C337" s="4">
        <v>313099</v>
      </c>
      <c r="D337" t="s">
        <v>18</v>
      </c>
      <c r="E337">
        <v>48</v>
      </c>
      <c r="F337">
        <f>Table1[[#This Row],[Loan_Tenure (Months)]]/12</f>
        <v>4</v>
      </c>
      <c r="G337" s="6">
        <v>744</v>
      </c>
      <c r="H337" s="1">
        <v>45389</v>
      </c>
      <c r="I337" t="s">
        <v>17</v>
      </c>
      <c r="J337" s="7">
        <v>0.06</v>
      </c>
      <c r="K337" s="1">
        <v>46850</v>
      </c>
      <c r="L337" s="4">
        <v>7353.139109879733</v>
      </c>
      <c r="M337" s="4">
        <v>352950.6772742272</v>
      </c>
      <c r="N337">
        <v>0.03</v>
      </c>
      <c r="O337" s="4">
        <v>9392.9699999999993</v>
      </c>
      <c r="P337">
        <v>1.4999999999999999E-2</v>
      </c>
      <c r="Q337" s="4">
        <v>4696.4849999999997</v>
      </c>
      <c r="R337" s="4">
        <v>58825.120000000003</v>
      </c>
      <c r="S337" s="4">
        <f>Table1[[#This Row],[Total_Loan_Repayment_Amount]]-Table1[[#This Row],[Loan_Recovered_Amount]]</f>
        <v>294125.55727422721</v>
      </c>
      <c r="T337" s="4">
        <v>73531.389318556801</v>
      </c>
      <c r="U337" s="4">
        <f>Table1[[#This Row],[Total_Loan_Repayment_Amount]]-Table1[[#This Row],[Loan_Amount_Disbursed]]</f>
        <v>39851.677274227201</v>
      </c>
      <c r="V337" s="4">
        <v>39851.677274227201</v>
      </c>
      <c r="W337" s="4">
        <f>Table1[[#This Row],[Total_Interest_Earned]]-Table1[[#This Row],[Loan_Loss_Provision]]-(Table1[[#This Row],[Funding_Cost]])</f>
        <v>25762.222274227199</v>
      </c>
      <c r="X337" s="6" t="s">
        <v>733</v>
      </c>
    </row>
    <row r="338" spans="1:24" x14ac:dyDescent="0.35">
      <c r="A338" t="s">
        <v>560</v>
      </c>
      <c r="B338" t="s">
        <v>198</v>
      </c>
      <c r="C338" s="4">
        <v>377624</v>
      </c>
      <c r="D338" t="s">
        <v>29</v>
      </c>
      <c r="E338">
        <v>36</v>
      </c>
      <c r="F338">
        <f>Table1[[#This Row],[Loan_Tenure (Months)]]/12</f>
        <v>3</v>
      </c>
      <c r="G338" s="6">
        <v>698</v>
      </c>
      <c r="H338" s="1">
        <v>45313</v>
      </c>
      <c r="I338" t="s">
        <v>17</v>
      </c>
      <c r="J338" s="7">
        <v>0.3</v>
      </c>
      <c r="K338" s="1">
        <v>46409</v>
      </c>
      <c r="L338" s="4">
        <v>16030.734216180899</v>
      </c>
      <c r="M338" s="4">
        <v>577106.43178251246</v>
      </c>
      <c r="N338">
        <v>0.03</v>
      </c>
      <c r="O338" s="4">
        <v>11328.72</v>
      </c>
      <c r="P338">
        <v>0.03</v>
      </c>
      <c r="Q338" s="4">
        <v>11328.72</v>
      </c>
      <c r="R338" s="4">
        <v>176338.03</v>
      </c>
      <c r="S338" s="4">
        <f>Table1[[#This Row],[Total_Loan_Repayment_Amount]]-Table1[[#This Row],[Loan_Recovered_Amount]]</f>
        <v>400768.40178251243</v>
      </c>
      <c r="T338" s="4">
        <v>133589.46726083747</v>
      </c>
      <c r="U338" s="4">
        <f>Table1[[#This Row],[Total_Loan_Repayment_Amount]]-Table1[[#This Row],[Loan_Amount_Disbursed]]</f>
        <v>199482.43178251246</v>
      </c>
      <c r="V338" s="4">
        <v>176338.03</v>
      </c>
      <c r="W338" s="4">
        <f>Table1[[#This Row],[Total_Interest_Earned]]-Table1[[#This Row],[Loan_Loss_Provision]]-(Table1[[#This Row],[Funding_Cost]])</f>
        <v>153680.59</v>
      </c>
      <c r="X338" s="6" t="s">
        <v>735</v>
      </c>
    </row>
    <row r="339" spans="1:24" x14ac:dyDescent="0.35">
      <c r="A339" t="s">
        <v>561</v>
      </c>
      <c r="B339" t="s">
        <v>943</v>
      </c>
      <c r="C339" s="4">
        <v>341244</v>
      </c>
      <c r="D339" t="s">
        <v>16</v>
      </c>
      <c r="E339">
        <v>12</v>
      </c>
      <c r="F339">
        <f>Table1[[#This Row],[Loan_Tenure (Months)]]/12</f>
        <v>1</v>
      </c>
      <c r="G339" s="6">
        <v>664</v>
      </c>
      <c r="H339" s="1">
        <v>45378</v>
      </c>
      <c r="I339" t="s">
        <v>17</v>
      </c>
      <c r="J339" s="7">
        <v>0.1</v>
      </c>
      <c r="K339" s="1">
        <v>45743</v>
      </c>
      <c r="L339" s="4">
        <v>30000.769021917498</v>
      </c>
      <c r="M339" s="4">
        <v>360009.22826300998</v>
      </c>
      <c r="N339">
        <v>0.02</v>
      </c>
      <c r="O339" s="4">
        <v>6824.88</v>
      </c>
      <c r="P339">
        <v>0.03</v>
      </c>
      <c r="Q339" s="4">
        <v>10237.32</v>
      </c>
      <c r="R339" s="4">
        <v>270006.93</v>
      </c>
      <c r="S339" s="4">
        <f>Table1[[#This Row],[Total_Loan_Repayment_Amount]]-Table1[[#This Row],[Loan_Recovered_Amount]]</f>
        <v>90002.298263009987</v>
      </c>
      <c r="T339" s="4">
        <v>90002.298263009987</v>
      </c>
      <c r="U339" s="4">
        <f>Table1[[#This Row],[Total_Loan_Repayment_Amount]]-Table1[[#This Row],[Loan_Amount_Disbursed]]</f>
        <v>18765.22826300998</v>
      </c>
      <c r="V339" s="4">
        <v>18765.22826300998</v>
      </c>
      <c r="W339" s="4">
        <f>Table1[[#This Row],[Total_Interest_Earned]]-Table1[[#This Row],[Loan_Loss_Provision]]-(Table1[[#This Row],[Funding_Cost]])</f>
        <v>1703.02826300998</v>
      </c>
      <c r="X339" s="6" t="s">
        <v>735</v>
      </c>
    </row>
    <row r="340" spans="1:24" x14ac:dyDescent="0.35">
      <c r="A340" t="s">
        <v>562</v>
      </c>
      <c r="B340" t="s">
        <v>944</v>
      </c>
      <c r="C340" s="4">
        <v>398509</v>
      </c>
      <c r="D340" t="s">
        <v>28</v>
      </c>
      <c r="E340">
        <v>36</v>
      </c>
      <c r="F340">
        <f>Table1[[#This Row],[Loan_Tenure (Months)]]/12</f>
        <v>3</v>
      </c>
      <c r="G340" s="6">
        <v>790</v>
      </c>
      <c r="H340" s="1">
        <v>45526</v>
      </c>
      <c r="I340" t="s">
        <v>17</v>
      </c>
      <c r="J340" s="7">
        <v>0.03</v>
      </c>
      <c r="K340" s="1">
        <v>46621</v>
      </c>
      <c r="L340" s="4">
        <v>11589.123768701869</v>
      </c>
      <c r="M340" s="4">
        <v>417208.45567326708</v>
      </c>
      <c r="N340">
        <v>0.03</v>
      </c>
      <c r="O340" s="4">
        <v>11955.27</v>
      </c>
      <c r="P340">
        <v>5.0000000000000001E-3</v>
      </c>
      <c r="Q340" s="4">
        <v>1992.5450000000001</v>
      </c>
      <c r="R340" s="4">
        <v>46281.710000000006</v>
      </c>
      <c r="S340" s="4">
        <f>Table1[[#This Row],[Total_Loan_Repayment_Amount]]-Table1[[#This Row],[Loan_Recovered_Amount]]</f>
        <v>370926.74567326705</v>
      </c>
      <c r="T340" s="4">
        <v>123642.24855775568</v>
      </c>
      <c r="U340" s="4">
        <f>Table1[[#This Row],[Total_Loan_Repayment_Amount]]-Table1[[#This Row],[Loan_Amount_Disbursed]]</f>
        <v>18699.455673267075</v>
      </c>
      <c r="V340" s="4">
        <v>18699.455673267075</v>
      </c>
      <c r="W340" s="4">
        <f>Table1[[#This Row],[Total_Interest_Earned]]-Table1[[#This Row],[Loan_Loss_Provision]]-(Table1[[#This Row],[Funding_Cost]])</f>
        <v>4751.6406732670766</v>
      </c>
      <c r="X340" s="6" t="s">
        <v>734</v>
      </c>
    </row>
    <row r="341" spans="1:24" x14ac:dyDescent="0.35">
      <c r="A341" t="s">
        <v>563</v>
      </c>
      <c r="B341" t="s">
        <v>56</v>
      </c>
      <c r="C341" s="4">
        <v>582382</v>
      </c>
      <c r="D341" t="s">
        <v>18</v>
      </c>
      <c r="E341">
        <v>24</v>
      </c>
      <c r="F341">
        <f>Table1[[#This Row],[Loan_Tenure (Months)]]/12</f>
        <v>2</v>
      </c>
      <c r="G341" s="6">
        <v>694</v>
      </c>
      <c r="H341" s="1">
        <v>45559</v>
      </c>
      <c r="I341" t="s">
        <v>17</v>
      </c>
      <c r="J341" s="7">
        <v>0.08</v>
      </c>
      <c r="K341" s="1">
        <v>46289</v>
      </c>
      <c r="L341" s="4">
        <v>26339.5604528357</v>
      </c>
      <c r="M341" s="4">
        <v>632149.45086805674</v>
      </c>
      <c r="N341">
        <v>0.02</v>
      </c>
      <c r="O341" s="4">
        <v>11647.64</v>
      </c>
      <c r="P341">
        <v>0.03</v>
      </c>
      <c r="Q341" s="4">
        <v>17471.46</v>
      </c>
      <c r="R341" s="4">
        <v>79018.680000000008</v>
      </c>
      <c r="S341" s="4">
        <f>Table1[[#This Row],[Total_Loan_Repayment_Amount]]-Table1[[#This Row],[Loan_Recovered_Amount]]</f>
        <v>553130.77086805669</v>
      </c>
      <c r="T341" s="4">
        <v>276565.38543402834</v>
      </c>
      <c r="U341" s="4">
        <f>Table1[[#This Row],[Total_Loan_Repayment_Amount]]-Table1[[#This Row],[Loan_Amount_Disbursed]]</f>
        <v>49767.450868056738</v>
      </c>
      <c r="V341" s="4">
        <v>49767.450868056738</v>
      </c>
      <c r="W341" s="4">
        <f>Table1[[#This Row],[Total_Interest_Earned]]-Table1[[#This Row],[Loan_Loss_Provision]]-(Table1[[#This Row],[Funding_Cost]])</f>
        <v>20648.350868056739</v>
      </c>
      <c r="X341" s="6" t="s">
        <v>735</v>
      </c>
    </row>
    <row r="342" spans="1:24" x14ac:dyDescent="0.35">
      <c r="A342" t="s">
        <v>564</v>
      </c>
      <c r="B342" t="s">
        <v>205</v>
      </c>
      <c r="C342" s="4">
        <v>895076</v>
      </c>
      <c r="D342" t="s">
        <v>16</v>
      </c>
      <c r="E342">
        <v>36</v>
      </c>
      <c r="F342">
        <f>Table1[[#This Row],[Loan_Tenure (Months)]]/12</f>
        <v>3</v>
      </c>
      <c r="G342" s="6">
        <v>736</v>
      </c>
      <c r="H342" s="1">
        <v>45364</v>
      </c>
      <c r="I342" t="s">
        <v>17</v>
      </c>
      <c r="J342" s="7">
        <v>7.0000000000000007E-2</v>
      </c>
      <c r="K342" s="1">
        <v>46459</v>
      </c>
      <c r="L342" s="4">
        <v>27637.348353869551</v>
      </c>
      <c r="M342" s="4">
        <v>994944.54073930392</v>
      </c>
      <c r="N342">
        <v>0.03</v>
      </c>
      <c r="O342" s="4">
        <v>26852.28</v>
      </c>
      <c r="P342">
        <v>1.4999999999999999E-2</v>
      </c>
      <c r="Q342" s="4">
        <v>13426.14</v>
      </c>
      <c r="R342" s="4">
        <v>247471.75000000003</v>
      </c>
      <c r="S342" s="4">
        <f>Table1[[#This Row],[Total_Loan_Repayment_Amount]]-Table1[[#This Row],[Loan_Recovered_Amount]]</f>
        <v>747472.79073930392</v>
      </c>
      <c r="T342" s="4">
        <v>249157.5969131013</v>
      </c>
      <c r="U342" s="4">
        <f>Table1[[#This Row],[Total_Loan_Repayment_Amount]]-Table1[[#This Row],[Loan_Amount_Disbursed]]</f>
        <v>99868.54073930392</v>
      </c>
      <c r="V342" s="4">
        <v>99868.54073930392</v>
      </c>
      <c r="W342" s="4">
        <f>Table1[[#This Row],[Total_Interest_Earned]]-Table1[[#This Row],[Loan_Loss_Provision]]-(Table1[[#This Row],[Funding_Cost]])</f>
        <v>59590.120739303922</v>
      </c>
      <c r="X342" s="6" t="s">
        <v>733</v>
      </c>
    </row>
    <row r="343" spans="1:24" x14ac:dyDescent="0.35">
      <c r="A343" t="s">
        <v>565</v>
      </c>
      <c r="B343" t="s">
        <v>110</v>
      </c>
      <c r="C343" s="4">
        <v>635091</v>
      </c>
      <c r="D343" t="s">
        <v>20</v>
      </c>
      <c r="E343">
        <v>12</v>
      </c>
      <c r="F343">
        <f>Table1[[#This Row],[Loan_Tenure (Months)]]/12</f>
        <v>1</v>
      </c>
      <c r="G343" s="6">
        <v>663</v>
      </c>
      <c r="H343" s="1">
        <v>45587</v>
      </c>
      <c r="I343" t="s">
        <v>17</v>
      </c>
      <c r="J343" s="7">
        <v>0.12</v>
      </c>
      <c r="K343" s="1">
        <v>45952</v>
      </c>
      <c r="L343" s="4">
        <v>56427.066050516689</v>
      </c>
      <c r="M343" s="4">
        <v>677124.79260620032</v>
      </c>
      <c r="N343">
        <v>0.02</v>
      </c>
      <c r="O343" s="4">
        <v>12701.82</v>
      </c>
      <c r="P343">
        <v>0.03</v>
      </c>
      <c r="Q343" s="4">
        <v>19052.73</v>
      </c>
      <c r="R343" s="4">
        <v>112854.14</v>
      </c>
      <c r="S343" s="4">
        <f>Table1[[#This Row],[Total_Loan_Repayment_Amount]]-Table1[[#This Row],[Loan_Recovered_Amount]]</f>
        <v>564270.65260620031</v>
      </c>
      <c r="T343" s="4">
        <v>564270.65260620031</v>
      </c>
      <c r="U343" s="4">
        <f>Table1[[#This Row],[Total_Loan_Repayment_Amount]]-Table1[[#This Row],[Loan_Amount_Disbursed]]</f>
        <v>42033.792606200324</v>
      </c>
      <c r="V343" s="4">
        <v>42033.792606200324</v>
      </c>
      <c r="W343" s="4">
        <f>Table1[[#This Row],[Total_Interest_Earned]]-Table1[[#This Row],[Loan_Loss_Provision]]-(Table1[[#This Row],[Funding_Cost]])</f>
        <v>10279.242606200325</v>
      </c>
      <c r="X343" s="6" t="s">
        <v>735</v>
      </c>
    </row>
    <row r="344" spans="1:24" x14ac:dyDescent="0.35">
      <c r="A344" t="s">
        <v>566</v>
      </c>
      <c r="B344" t="s">
        <v>215</v>
      </c>
      <c r="C344" s="4">
        <v>254812</v>
      </c>
      <c r="D344" t="s">
        <v>28</v>
      </c>
      <c r="E344">
        <v>48</v>
      </c>
      <c r="F344">
        <f>Table1[[#This Row],[Loan_Tenure (Months)]]/12</f>
        <v>4</v>
      </c>
      <c r="G344" s="6">
        <v>728</v>
      </c>
      <c r="H344" s="1">
        <v>45652</v>
      </c>
      <c r="I344" t="s">
        <v>17</v>
      </c>
      <c r="J344" s="7">
        <v>0.05</v>
      </c>
      <c r="K344" s="1">
        <v>47113</v>
      </c>
      <c r="L344" s="4">
        <v>5868.1403533235989</v>
      </c>
      <c r="M344" s="4">
        <v>281670.73695953272</v>
      </c>
      <c r="N344">
        <v>0.03</v>
      </c>
      <c r="O344" s="4">
        <v>7644.36</v>
      </c>
      <c r="P344">
        <v>1.4999999999999999E-2</v>
      </c>
      <c r="Q344" s="4">
        <v>3822.18</v>
      </c>
      <c r="R344" s="4">
        <v>112854.14</v>
      </c>
      <c r="S344" s="4">
        <f>Table1[[#This Row],[Total_Loan_Repayment_Amount]]-Table1[[#This Row],[Loan_Recovered_Amount]]</f>
        <v>168816.5969595327</v>
      </c>
      <c r="T344" s="4">
        <v>42204.149239883176</v>
      </c>
      <c r="U344" s="4">
        <f>Table1[[#This Row],[Total_Loan_Repayment_Amount]]-Table1[[#This Row],[Loan_Amount_Disbursed]]</f>
        <v>26858.736959532718</v>
      </c>
      <c r="V344" s="4">
        <v>26858.736959532718</v>
      </c>
      <c r="W344" s="4">
        <f>Table1[[#This Row],[Total_Interest_Earned]]-Table1[[#This Row],[Loan_Loss_Provision]]-(Table1[[#This Row],[Funding_Cost]])</f>
        <v>15392.196959532717</v>
      </c>
      <c r="X344" s="6" t="s">
        <v>733</v>
      </c>
    </row>
    <row r="345" spans="1:24" x14ac:dyDescent="0.35">
      <c r="A345" t="s">
        <v>567</v>
      </c>
      <c r="B345" t="s">
        <v>945</v>
      </c>
      <c r="C345" s="4">
        <v>824011</v>
      </c>
      <c r="D345" t="s">
        <v>28</v>
      </c>
      <c r="E345">
        <v>12</v>
      </c>
      <c r="F345">
        <f>Table1[[#This Row],[Loan_Tenure (Months)]]/12</f>
        <v>1</v>
      </c>
      <c r="G345" s="6">
        <v>742</v>
      </c>
      <c r="H345" s="1">
        <v>45470</v>
      </c>
      <c r="I345" t="s">
        <v>17</v>
      </c>
      <c r="J345" s="7">
        <v>0.05</v>
      </c>
      <c r="K345" s="1">
        <v>45835</v>
      </c>
      <c r="L345" s="4">
        <v>70541.506675996847</v>
      </c>
      <c r="M345" s="4">
        <v>846498.08011196216</v>
      </c>
      <c r="N345">
        <v>0.02</v>
      </c>
      <c r="O345" s="4">
        <v>16480.22</v>
      </c>
      <c r="P345">
        <v>1.4999999999999999E-2</v>
      </c>
      <c r="Q345" s="4">
        <v>12360.165000000001</v>
      </c>
      <c r="R345" s="4">
        <v>423249.06</v>
      </c>
      <c r="S345" s="4">
        <f>Table1[[#This Row],[Total_Loan_Repayment_Amount]]-Table1[[#This Row],[Loan_Recovered_Amount]]</f>
        <v>423249.02011196216</v>
      </c>
      <c r="T345" s="4">
        <v>423249.02011196216</v>
      </c>
      <c r="U345" s="4">
        <f>Table1[[#This Row],[Total_Loan_Repayment_Amount]]-Table1[[#This Row],[Loan_Amount_Disbursed]]</f>
        <v>22487.080111962161</v>
      </c>
      <c r="V345" s="4">
        <v>22487.080111962161</v>
      </c>
      <c r="W345" s="4">
        <f>Table1[[#This Row],[Total_Interest_Earned]]-Table1[[#This Row],[Loan_Loss_Provision]]-(Table1[[#This Row],[Funding_Cost]])</f>
        <v>-6353.304888037841</v>
      </c>
      <c r="X345" s="6" t="s">
        <v>733</v>
      </c>
    </row>
    <row r="346" spans="1:24" x14ac:dyDescent="0.35">
      <c r="A346" t="s">
        <v>568</v>
      </c>
      <c r="B346" t="s">
        <v>946</v>
      </c>
      <c r="C346" s="4">
        <v>237632</v>
      </c>
      <c r="D346" t="s">
        <v>20</v>
      </c>
      <c r="E346">
        <v>12</v>
      </c>
      <c r="F346">
        <f>Table1[[#This Row],[Loan_Tenure (Months)]]/12</f>
        <v>1</v>
      </c>
      <c r="G346" s="6">
        <v>774</v>
      </c>
      <c r="H346" s="1">
        <v>45350</v>
      </c>
      <c r="I346" t="s">
        <v>26</v>
      </c>
      <c r="J346" s="7">
        <v>0.05</v>
      </c>
      <c r="K346" s="1">
        <v>45716</v>
      </c>
      <c r="L346" s="4">
        <v>20343.077112357099</v>
      </c>
      <c r="M346" s="4">
        <v>244116.92534828509</v>
      </c>
      <c r="N346">
        <v>0.02</v>
      </c>
      <c r="O346" s="4">
        <v>4752.6400000000003</v>
      </c>
      <c r="P346">
        <v>5.0000000000000001E-3</v>
      </c>
      <c r="Q346" s="4">
        <v>1188.1600000000001</v>
      </c>
      <c r="R346" s="4">
        <v>244116.92534828503</v>
      </c>
      <c r="S346" s="4">
        <f>Table1[[#This Row],[Total_Loan_Repayment_Amount]]-Table1[[#This Row],[Loan_Recovered_Amount]]</f>
        <v>0</v>
      </c>
      <c r="T346" s="4">
        <v>0</v>
      </c>
      <c r="U346" s="4">
        <f>Table1[[#This Row],[Total_Loan_Repayment_Amount]]-Table1[[#This Row],[Loan_Amount_Disbursed]]</f>
        <v>6484.9253482850909</v>
      </c>
      <c r="V346" s="4">
        <v>6484.9253482850909</v>
      </c>
      <c r="W346" s="4">
        <f>Table1[[#This Row],[Total_Interest_Earned]]-Table1[[#This Row],[Loan_Loss_Provision]]-(Table1[[#This Row],[Funding_Cost]])</f>
        <v>544.12534828509069</v>
      </c>
      <c r="X346" s="6" t="s">
        <v>734</v>
      </c>
    </row>
    <row r="347" spans="1:24" x14ac:dyDescent="0.35">
      <c r="A347" t="s">
        <v>569</v>
      </c>
      <c r="B347" t="s">
        <v>947</v>
      </c>
      <c r="C347" s="4">
        <v>71046</v>
      </c>
      <c r="D347" t="s">
        <v>20</v>
      </c>
      <c r="E347">
        <v>24</v>
      </c>
      <c r="F347">
        <f>Table1[[#This Row],[Loan_Tenure (Months)]]/12</f>
        <v>2</v>
      </c>
      <c r="G347" s="6">
        <v>826</v>
      </c>
      <c r="H347" s="1">
        <v>45497</v>
      </c>
      <c r="I347" t="s">
        <v>26</v>
      </c>
      <c r="J347" s="7">
        <v>0.05</v>
      </c>
      <c r="K347" s="1">
        <v>46227</v>
      </c>
      <c r="L347" s="4">
        <v>3116.886755046638</v>
      </c>
      <c r="M347" s="4">
        <v>74805.282121119293</v>
      </c>
      <c r="N347">
        <v>0.02</v>
      </c>
      <c r="O347" s="4">
        <v>1420.92</v>
      </c>
      <c r="P347">
        <v>5.0000000000000001E-3</v>
      </c>
      <c r="Q347" s="4">
        <v>355.23</v>
      </c>
      <c r="R347" s="4">
        <v>74805.282121119293</v>
      </c>
      <c r="S347" s="4">
        <f>Table1[[#This Row],[Total_Loan_Repayment_Amount]]-Table1[[#This Row],[Loan_Recovered_Amount]]</f>
        <v>0</v>
      </c>
      <c r="T347" s="4">
        <v>0</v>
      </c>
      <c r="U347" s="4">
        <f>Table1[[#This Row],[Total_Loan_Repayment_Amount]]-Table1[[#This Row],[Loan_Amount_Disbursed]]</f>
        <v>3759.2821211192932</v>
      </c>
      <c r="V347" s="4">
        <v>3759.2821211192932</v>
      </c>
      <c r="W347" s="4">
        <f>Table1[[#This Row],[Total_Interest_Earned]]-Table1[[#This Row],[Loan_Loss_Provision]]-(Table1[[#This Row],[Funding_Cost]])</f>
        <v>1983.1321211192931</v>
      </c>
      <c r="X347" s="6" t="s">
        <v>734</v>
      </c>
    </row>
    <row r="348" spans="1:24" x14ac:dyDescent="0.35">
      <c r="A348" t="s">
        <v>570</v>
      </c>
      <c r="B348" t="s">
        <v>948</v>
      </c>
      <c r="C348" s="4">
        <v>106591</v>
      </c>
      <c r="D348" t="s">
        <v>16</v>
      </c>
      <c r="E348">
        <v>12</v>
      </c>
      <c r="F348">
        <f>Table1[[#This Row],[Loan_Tenure (Months)]]/12</f>
        <v>1</v>
      </c>
      <c r="G348" s="6">
        <v>831</v>
      </c>
      <c r="H348" s="1">
        <v>45555</v>
      </c>
      <c r="I348" t="s">
        <v>17</v>
      </c>
      <c r="J348" s="7">
        <v>0.04</v>
      </c>
      <c r="K348" s="1">
        <v>45920</v>
      </c>
      <c r="L348" s="4">
        <v>9076.2134381085089</v>
      </c>
      <c r="M348" s="4">
        <v>108914.56125730211</v>
      </c>
      <c r="N348">
        <v>0.02</v>
      </c>
      <c r="O348" s="4">
        <v>2131.8200000000002</v>
      </c>
      <c r="P348">
        <v>5.0000000000000001E-3</v>
      </c>
      <c r="Q348" s="4">
        <v>532.95500000000004</v>
      </c>
      <c r="R348" s="4">
        <v>27228.629999999997</v>
      </c>
      <c r="S348" s="4">
        <f>Table1[[#This Row],[Total_Loan_Repayment_Amount]]-Table1[[#This Row],[Loan_Recovered_Amount]]</f>
        <v>81685.931257302116</v>
      </c>
      <c r="T348" s="4">
        <v>81685.931257302116</v>
      </c>
      <c r="U348" s="4">
        <f>Table1[[#This Row],[Total_Loan_Repayment_Amount]]-Table1[[#This Row],[Loan_Amount_Disbursed]]</f>
        <v>2323.5612573021062</v>
      </c>
      <c r="V348" s="4">
        <v>2323.5612573021062</v>
      </c>
      <c r="W348" s="4">
        <f>Table1[[#This Row],[Total_Interest_Earned]]-Table1[[#This Row],[Loan_Loss_Provision]]-(Table1[[#This Row],[Funding_Cost]])</f>
        <v>-341.21374269789385</v>
      </c>
      <c r="X348" s="6" t="s">
        <v>734</v>
      </c>
    </row>
    <row r="349" spans="1:24" x14ac:dyDescent="0.35">
      <c r="A349" t="s">
        <v>571</v>
      </c>
      <c r="B349" t="s">
        <v>15</v>
      </c>
      <c r="C349" s="4">
        <v>165862</v>
      </c>
      <c r="D349" t="s">
        <v>16</v>
      </c>
      <c r="E349">
        <v>36</v>
      </c>
      <c r="F349">
        <f>Table1[[#This Row],[Loan_Tenure (Months)]]/12</f>
        <v>3</v>
      </c>
      <c r="G349" s="6">
        <v>720</v>
      </c>
      <c r="H349" s="1">
        <v>45407</v>
      </c>
      <c r="I349" t="s">
        <v>17</v>
      </c>
      <c r="J349" s="7">
        <v>7.0000000000000007E-2</v>
      </c>
      <c r="K349" s="1">
        <v>46502</v>
      </c>
      <c r="L349" s="4">
        <v>5121.337040284302</v>
      </c>
      <c r="M349" s="4">
        <v>184368.13345023489</v>
      </c>
      <c r="N349">
        <v>0.03</v>
      </c>
      <c r="O349" s="4">
        <v>4975.8599999999997</v>
      </c>
      <c r="P349">
        <v>1.4999999999999999E-2</v>
      </c>
      <c r="Q349" s="4">
        <v>2487.9299999999998</v>
      </c>
      <c r="R349" s="4">
        <v>40970.720000000001</v>
      </c>
      <c r="S349" s="4">
        <f>Table1[[#This Row],[Total_Loan_Repayment_Amount]]-Table1[[#This Row],[Loan_Recovered_Amount]]</f>
        <v>143397.41345023489</v>
      </c>
      <c r="T349" s="4">
        <v>47799.137816744966</v>
      </c>
      <c r="U349" s="4">
        <f>Table1[[#This Row],[Total_Loan_Repayment_Amount]]-Table1[[#This Row],[Loan_Amount_Disbursed]]</f>
        <v>18506.133450234891</v>
      </c>
      <c r="V349" s="4">
        <v>18506.133450234891</v>
      </c>
      <c r="W349" s="4">
        <f>Table1[[#This Row],[Total_Interest_Earned]]-Table1[[#This Row],[Loan_Loss_Provision]]-(Table1[[#This Row],[Funding_Cost]])</f>
        <v>11042.34345023489</v>
      </c>
      <c r="X349" s="6" t="s">
        <v>733</v>
      </c>
    </row>
    <row r="350" spans="1:24" x14ac:dyDescent="0.35">
      <c r="A350" t="s">
        <v>572</v>
      </c>
      <c r="B350" t="s">
        <v>190</v>
      </c>
      <c r="C350" s="4">
        <v>238438</v>
      </c>
      <c r="D350" t="s">
        <v>20</v>
      </c>
      <c r="E350">
        <v>36</v>
      </c>
      <c r="F350">
        <f>Table1[[#This Row],[Loan_Tenure (Months)]]/12</f>
        <v>3</v>
      </c>
      <c r="G350" s="6">
        <v>676</v>
      </c>
      <c r="H350" s="1">
        <v>45522</v>
      </c>
      <c r="I350" t="s">
        <v>17</v>
      </c>
      <c r="J350" s="7">
        <v>0.12</v>
      </c>
      <c r="K350" s="1">
        <v>46617</v>
      </c>
      <c r="L350" s="4">
        <v>7919.5536031566062</v>
      </c>
      <c r="M350" s="4">
        <v>285103.9297136378</v>
      </c>
      <c r="N350">
        <v>0.03</v>
      </c>
      <c r="O350" s="4">
        <v>7153.1399999999994</v>
      </c>
      <c r="P350">
        <v>0.03</v>
      </c>
      <c r="Q350" s="4">
        <v>7153.1399999999994</v>
      </c>
      <c r="R350" s="4">
        <v>31678.2</v>
      </c>
      <c r="S350" s="4">
        <f>Table1[[#This Row],[Total_Loan_Repayment_Amount]]-Table1[[#This Row],[Loan_Recovered_Amount]]</f>
        <v>253425.72971363779</v>
      </c>
      <c r="T350" s="4">
        <v>84475.243237879258</v>
      </c>
      <c r="U350" s="4">
        <f>Table1[[#This Row],[Total_Loan_Repayment_Amount]]-Table1[[#This Row],[Loan_Amount_Disbursed]]</f>
        <v>46665.929713637801</v>
      </c>
      <c r="V350" s="4">
        <v>31678.2</v>
      </c>
      <c r="W350" s="4">
        <f>Table1[[#This Row],[Total_Interest_Earned]]-Table1[[#This Row],[Loan_Loss_Provision]]-(Table1[[#This Row],[Funding_Cost]])</f>
        <v>17371.920000000002</v>
      </c>
      <c r="X350" s="6" t="s">
        <v>735</v>
      </c>
    </row>
    <row r="351" spans="1:24" x14ac:dyDescent="0.35">
      <c r="A351" t="s">
        <v>573</v>
      </c>
      <c r="B351" t="s">
        <v>949</v>
      </c>
      <c r="C351" s="4">
        <v>117362</v>
      </c>
      <c r="D351" t="s">
        <v>24</v>
      </c>
      <c r="E351">
        <v>36</v>
      </c>
      <c r="F351">
        <f>Table1[[#This Row],[Loan_Tenure (Months)]]/12</f>
        <v>3</v>
      </c>
      <c r="G351" s="6">
        <v>705</v>
      </c>
      <c r="H351" s="1">
        <v>45378</v>
      </c>
      <c r="I351" t="s">
        <v>17</v>
      </c>
      <c r="J351" s="7">
        <v>0.09</v>
      </c>
      <c r="K351" s="1">
        <v>46473</v>
      </c>
      <c r="L351" s="4">
        <v>3732.0802244359311</v>
      </c>
      <c r="M351" s="4">
        <v>134354.88807969351</v>
      </c>
      <c r="N351">
        <v>0.03</v>
      </c>
      <c r="O351" s="4">
        <v>3520.86</v>
      </c>
      <c r="P351">
        <v>1.4999999999999999E-2</v>
      </c>
      <c r="Q351" s="4">
        <v>1760.43</v>
      </c>
      <c r="R351" s="4">
        <v>33588.720000000008</v>
      </c>
      <c r="S351" s="4">
        <f>Table1[[#This Row],[Total_Loan_Repayment_Amount]]-Table1[[#This Row],[Loan_Recovered_Amount]]</f>
        <v>100766.16807969351</v>
      </c>
      <c r="T351" s="4">
        <v>33588.722693231168</v>
      </c>
      <c r="U351" s="4">
        <f>Table1[[#This Row],[Total_Loan_Repayment_Amount]]-Table1[[#This Row],[Loan_Amount_Disbursed]]</f>
        <v>16992.888079693512</v>
      </c>
      <c r="V351" s="4">
        <v>16992.888079693512</v>
      </c>
      <c r="W351" s="4">
        <f>Table1[[#This Row],[Total_Interest_Earned]]-Table1[[#This Row],[Loan_Loss_Provision]]-(Table1[[#This Row],[Funding_Cost]])</f>
        <v>11711.598079693511</v>
      </c>
      <c r="X351" s="6" t="s">
        <v>733</v>
      </c>
    </row>
    <row r="352" spans="1:24" x14ac:dyDescent="0.35">
      <c r="A352" t="s">
        <v>574</v>
      </c>
      <c r="B352" t="s">
        <v>950</v>
      </c>
      <c r="C352" s="4">
        <v>643241</v>
      </c>
      <c r="D352" t="s">
        <v>18</v>
      </c>
      <c r="E352">
        <v>48</v>
      </c>
      <c r="F352">
        <f>Table1[[#This Row],[Loan_Tenure (Months)]]/12</f>
        <v>4</v>
      </c>
      <c r="G352" s="6">
        <v>797</v>
      </c>
      <c r="H352" s="1">
        <v>45581</v>
      </c>
      <c r="I352" t="s">
        <v>17</v>
      </c>
      <c r="J352" s="7">
        <v>0.04</v>
      </c>
      <c r="K352" s="1">
        <v>47042</v>
      </c>
      <c r="L352" s="4">
        <v>14523.773686775001</v>
      </c>
      <c r="M352" s="4">
        <v>697141.13696520007</v>
      </c>
      <c r="N352">
        <v>0.03</v>
      </c>
      <c r="O352" s="4">
        <v>19297.23</v>
      </c>
      <c r="P352">
        <v>5.0000000000000001E-3</v>
      </c>
      <c r="Q352" s="4">
        <v>3216.2049999999999</v>
      </c>
      <c r="R352" s="4">
        <v>29047.54</v>
      </c>
      <c r="S352" s="4">
        <f>Table1[[#This Row],[Total_Loan_Repayment_Amount]]-Table1[[#This Row],[Loan_Recovered_Amount]]</f>
        <v>668093.59696520003</v>
      </c>
      <c r="T352" s="4">
        <v>167023.39924130001</v>
      </c>
      <c r="U352" s="4">
        <f>Table1[[#This Row],[Total_Loan_Repayment_Amount]]-Table1[[#This Row],[Loan_Amount_Disbursed]]</f>
        <v>53900.136965200072</v>
      </c>
      <c r="V352" s="4">
        <v>29047.54</v>
      </c>
      <c r="W352" s="4">
        <f>Table1[[#This Row],[Total_Interest_Earned]]-Table1[[#This Row],[Loan_Loss_Provision]]-(Table1[[#This Row],[Funding_Cost]])</f>
        <v>6534.1049999999996</v>
      </c>
      <c r="X352" s="6" t="s">
        <v>734</v>
      </c>
    </row>
    <row r="353" spans="1:24" x14ac:dyDescent="0.35">
      <c r="A353" t="s">
        <v>575</v>
      </c>
      <c r="B353" t="s">
        <v>168</v>
      </c>
      <c r="C353" s="4">
        <v>821038</v>
      </c>
      <c r="D353" t="s">
        <v>16</v>
      </c>
      <c r="E353">
        <v>48</v>
      </c>
      <c r="F353">
        <f>Table1[[#This Row],[Loan_Tenure (Months)]]/12</f>
        <v>4</v>
      </c>
      <c r="G353" s="6">
        <v>675</v>
      </c>
      <c r="H353" s="1">
        <v>45585</v>
      </c>
      <c r="I353" t="s">
        <v>17</v>
      </c>
      <c r="J353" s="7">
        <v>0.1</v>
      </c>
      <c r="K353" s="1">
        <v>47046</v>
      </c>
      <c r="L353" s="4">
        <v>20823.64477809802</v>
      </c>
      <c r="M353" s="4">
        <v>999534.94934870512</v>
      </c>
      <c r="N353">
        <v>0.03</v>
      </c>
      <c r="O353" s="4">
        <v>24631.14</v>
      </c>
      <c r="P353">
        <v>0.03</v>
      </c>
      <c r="Q353" s="4">
        <v>24631.14</v>
      </c>
      <c r="R353" s="4">
        <v>41647.279999999999</v>
      </c>
      <c r="S353" s="4">
        <f>Table1[[#This Row],[Total_Loan_Repayment_Amount]]-Table1[[#This Row],[Loan_Recovered_Amount]]</f>
        <v>957887.66934870509</v>
      </c>
      <c r="T353" s="4">
        <v>239471.91733717627</v>
      </c>
      <c r="U353" s="4">
        <f>Table1[[#This Row],[Total_Loan_Repayment_Amount]]-Table1[[#This Row],[Loan_Amount_Disbursed]]</f>
        <v>178496.94934870512</v>
      </c>
      <c r="V353" s="4">
        <v>41647.279999999999</v>
      </c>
      <c r="W353" s="4">
        <f>Table1[[#This Row],[Total_Interest_Earned]]-Table1[[#This Row],[Loan_Loss_Provision]]-(Table1[[#This Row],[Funding_Cost]])</f>
        <v>-7615</v>
      </c>
      <c r="X353" s="6" t="s">
        <v>735</v>
      </c>
    </row>
    <row r="354" spans="1:24" x14ac:dyDescent="0.35">
      <c r="A354" t="s">
        <v>576</v>
      </c>
      <c r="B354" t="s">
        <v>104</v>
      </c>
      <c r="C354" s="4">
        <v>603790</v>
      </c>
      <c r="D354" t="s">
        <v>29</v>
      </c>
      <c r="E354">
        <v>12</v>
      </c>
      <c r="F354">
        <f>Table1[[#This Row],[Loan_Tenure (Months)]]/12</f>
        <v>1</v>
      </c>
      <c r="G354" s="6">
        <v>835</v>
      </c>
      <c r="H354" s="1">
        <v>45401</v>
      </c>
      <c r="I354" t="s">
        <v>17</v>
      </c>
      <c r="J354" s="7">
        <v>0.15</v>
      </c>
      <c r="K354" s="1">
        <v>45766</v>
      </c>
      <c r="L354" s="4">
        <v>54497.066410882493</v>
      </c>
      <c r="M354" s="4">
        <v>653964.79693058983</v>
      </c>
      <c r="N354">
        <v>0.02</v>
      </c>
      <c r="O354" s="4">
        <v>12075.8</v>
      </c>
      <c r="P354">
        <v>5.0000000000000001E-3</v>
      </c>
      <c r="Q354" s="4">
        <v>3018.95</v>
      </c>
      <c r="R354" s="4">
        <v>437056.30000000005</v>
      </c>
      <c r="S354" s="4">
        <f>Table1[[#This Row],[Total_Loan_Repayment_Amount]]-Table1[[#This Row],[Loan_Recovered_Amount]]</f>
        <v>216908.49693058978</v>
      </c>
      <c r="T354" s="4">
        <v>216908.49693058978</v>
      </c>
      <c r="U354" s="4">
        <f>Table1[[#This Row],[Total_Loan_Repayment_Amount]]-Table1[[#This Row],[Loan_Amount_Disbursed]]</f>
        <v>50174.79693058983</v>
      </c>
      <c r="V354" s="4">
        <v>50174.79693058983</v>
      </c>
      <c r="W354" s="4">
        <f>Table1[[#This Row],[Total_Interest_Earned]]-Table1[[#This Row],[Loan_Loss_Provision]]-(Table1[[#This Row],[Funding_Cost]])</f>
        <v>35080.04693058983</v>
      </c>
      <c r="X354" s="6" t="s">
        <v>734</v>
      </c>
    </row>
    <row r="355" spans="1:24" x14ac:dyDescent="0.35">
      <c r="A355" t="s">
        <v>577</v>
      </c>
      <c r="B355" t="s">
        <v>83</v>
      </c>
      <c r="C355" s="4">
        <v>263152</v>
      </c>
      <c r="D355" t="s">
        <v>29</v>
      </c>
      <c r="E355">
        <v>12</v>
      </c>
      <c r="F355">
        <f>Table1[[#This Row],[Loan_Tenure (Months)]]/12</f>
        <v>1</v>
      </c>
      <c r="G355" s="6">
        <v>773</v>
      </c>
      <c r="H355" s="1">
        <v>45499</v>
      </c>
      <c r="I355" t="s">
        <v>17</v>
      </c>
      <c r="J355" s="7">
        <v>0.15</v>
      </c>
      <c r="K355" s="1">
        <v>45864</v>
      </c>
      <c r="L355" s="4">
        <v>23751.65541025281</v>
      </c>
      <c r="M355" s="4">
        <v>285019.86492303369</v>
      </c>
      <c r="N355">
        <v>0.02</v>
      </c>
      <c r="O355" s="4">
        <v>5263.04</v>
      </c>
      <c r="P355">
        <v>5.0000000000000001E-3</v>
      </c>
      <c r="Q355" s="4">
        <v>1315.76</v>
      </c>
      <c r="R355" s="4">
        <v>118206.85</v>
      </c>
      <c r="S355" s="4">
        <f>Table1[[#This Row],[Total_Loan_Repayment_Amount]]-Table1[[#This Row],[Loan_Recovered_Amount]]</f>
        <v>166813.01492303368</v>
      </c>
      <c r="T355" s="4">
        <v>166813.01492303368</v>
      </c>
      <c r="U355" s="4">
        <f>Table1[[#This Row],[Total_Loan_Repayment_Amount]]-Table1[[#This Row],[Loan_Amount_Disbursed]]</f>
        <v>21867.864923033689</v>
      </c>
      <c r="V355" s="4">
        <v>21867.864923033689</v>
      </c>
      <c r="W355" s="4">
        <f>Table1[[#This Row],[Total_Interest_Earned]]-Table1[[#This Row],[Loan_Loss_Provision]]-(Table1[[#This Row],[Funding_Cost]])</f>
        <v>15289.064923033689</v>
      </c>
      <c r="X355" s="6" t="s">
        <v>734</v>
      </c>
    </row>
    <row r="356" spans="1:24" x14ac:dyDescent="0.35">
      <c r="A356" t="s">
        <v>578</v>
      </c>
      <c r="B356" t="s">
        <v>951</v>
      </c>
      <c r="C356" s="4">
        <v>239728</v>
      </c>
      <c r="D356" t="s">
        <v>18</v>
      </c>
      <c r="E356">
        <v>12</v>
      </c>
      <c r="F356">
        <f>Table1[[#This Row],[Loan_Tenure (Months)]]/12</f>
        <v>1</v>
      </c>
      <c r="G356" s="6">
        <v>720</v>
      </c>
      <c r="H356" s="1">
        <v>45409</v>
      </c>
      <c r="I356" t="s">
        <v>17</v>
      </c>
      <c r="J356" s="7">
        <v>0.06</v>
      </c>
      <c r="K356" s="1">
        <v>45774</v>
      </c>
      <c r="L356" s="4">
        <v>20632.533060819442</v>
      </c>
      <c r="M356" s="4">
        <v>247590.3967298333</v>
      </c>
      <c r="N356">
        <v>0.02</v>
      </c>
      <c r="O356" s="4">
        <v>4794.5600000000004</v>
      </c>
      <c r="P356">
        <v>1.4999999999999999E-2</v>
      </c>
      <c r="Q356" s="4">
        <v>3595.92</v>
      </c>
      <c r="R356" s="4">
        <v>165611.60999999999</v>
      </c>
      <c r="S356" s="4">
        <f>Table1[[#This Row],[Total_Loan_Repayment_Amount]]-Table1[[#This Row],[Loan_Recovered_Amount]]</f>
        <v>81978.786729833315</v>
      </c>
      <c r="T356" s="4">
        <v>81978.786729833315</v>
      </c>
      <c r="U356" s="4">
        <f>Table1[[#This Row],[Total_Loan_Repayment_Amount]]-Table1[[#This Row],[Loan_Amount_Disbursed]]</f>
        <v>7862.3967298333009</v>
      </c>
      <c r="V356" s="4">
        <v>7862.3967298333009</v>
      </c>
      <c r="W356" s="4">
        <f>Table1[[#This Row],[Total_Interest_Earned]]-Table1[[#This Row],[Loan_Loss_Provision]]-(Table1[[#This Row],[Funding_Cost]])</f>
        <v>-528.08327016669955</v>
      </c>
      <c r="X356" s="6" t="s">
        <v>733</v>
      </c>
    </row>
    <row r="357" spans="1:24" x14ac:dyDescent="0.35">
      <c r="A357" t="s">
        <v>579</v>
      </c>
      <c r="B357" t="s">
        <v>952</v>
      </c>
      <c r="C357" s="4">
        <v>95724</v>
      </c>
      <c r="D357" t="s">
        <v>18</v>
      </c>
      <c r="E357">
        <v>60</v>
      </c>
      <c r="F357">
        <f>Table1[[#This Row],[Loan_Tenure (Months)]]/12</f>
        <v>5</v>
      </c>
      <c r="G357" s="6">
        <v>811</v>
      </c>
      <c r="H357" s="1">
        <v>45576</v>
      </c>
      <c r="I357" t="s">
        <v>17</v>
      </c>
      <c r="J357" s="7">
        <v>0.04</v>
      </c>
      <c r="K357" s="1">
        <v>47402</v>
      </c>
      <c r="L357" s="4">
        <v>1762.9031572182801</v>
      </c>
      <c r="M357" s="4">
        <v>105774.18943309681</v>
      </c>
      <c r="N357">
        <v>0.03</v>
      </c>
      <c r="O357" s="4">
        <v>2871.72</v>
      </c>
      <c r="P357">
        <v>5.0000000000000001E-3</v>
      </c>
      <c r="Q357" s="4">
        <v>478.62</v>
      </c>
      <c r="R357" s="4">
        <v>3525.8</v>
      </c>
      <c r="S357" s="4">
        <f>Table1[[#This Row],[Total_Loan_Repayment_Amount]]-Table1[[#This Row],[Loan_Recovered_Amount]]</f>
        <v>102248.3894330968</v>
      </c>
      <c r="T357" s="4">
        <v>20449.67788661936</v>
      </c>
      <c r="U357" s="4">
        <f>Table1[[#This Row],[Total_Loan_Repayment_Amount]]-Table1[[#This Row],[Loan_Amount_Disbursed]]</f>
        <v>10050.189433096806</v>
      </c>
      <c r="V357" s="4">
        <v>3525.8</v>
      </c>
      <c r="W357" s="4">
        <f>Table1[[#This Row],[Total_Interest_Earned]]-Table1[[#This Row],[Loan_Loss_Provision]]-(Table1[[#This Row],[Funding_Cost]])</f>
        <v>175.46000000000049</v>
      </c>
      <c r="X357" s="6" t="s">
        <v>734</v>
      </c>
    </row>
    <row r="358" spans="1:24" x14ac:dyDescent="0.35">
      <c r="A358" t="s">
        <v>580</v>
      </c>
      <c r="B358" t="s">
        <v>953</v>
      </c>
      <c r="C358" s="4">
        <v>92073</v>
      </c>
      <c r="D358" t="s">
        <v>29</v>
      </c>
      <c r="E358">
        <v>60</v>
      </c>
      <c r="F358">
        <f>Table1[[#This Row],[Loan_Tenure (Months)]]/12</f>
        <v>5</v>
      </c>
      <c r="G358" s="6">
        <v>692</v>
      </c>
      <c r="H358" s="1">
        <v>45428</v>
      </c>
      <c r="I358" t="s">
        <v>17</v>
      </c>
      <c r="J358" s="7">
        <v>0.3</v>
      </c>
      <c r="K358" s="1">
        <v>47254</v>
      </c>
      <c r="L358" s="4">
        <v>2978.8742207061591</v>
      </c>
      <c r="M358" s="4">
        <v>178732.45324236949</v>
      </c>
      <c r="N358">
        <v>0.03</v>
      </c>
      <c r="O358" s="4">
        <v>2762.19</v>
      </c>
      <c r="P358">
        <v>0.03</v>
      </c>
      <c r="Q358" s="4">
        <v>2762.19</v>
      </c>
      <c r="R358" s="4">
        <v>20852.089999999997</v>
      </c>
      <c r="S358" s="4">
        <f>Table1[[#This Row],[Total_Loan_Repayment_Amount]]-Table1[[#This Row],[Loan_Recovered_Amount]]</f>
        <v>157880.36324236949</v>
      </c>
      <c r="T358" s="4">
        <v>31576.072648473899</v>
      </c>
      <c r="U358" s="4">
        <f>Table1[[#This Row],[Total_Loan_Repayment_Amount]]-Table1[[#This Row],[Loan_Amount_Disbursed]]</f>
        <v>86659.453242369491</v>
      </c>
      <c r="V358" s="4">
        <v>20852.089999999997</v>
      </c>
      <c r="W358" s="4">
        <f>Table1[[#This Row],[Total_Interest_Earned]]-Table1[[#This Row],[Loan_Loss_Provision]]-(Table1[[#This Row],[Funding_Cost]])</f>
        <v>15327.709999999997</v>
      </c>
      <c r="X358" s="6" t="s">
        <v>735</v>
      </c>
    </row>
    <row r="359" spans="1:24" x14ac:dyDescent="0.35">
      <c r="A359" t="s">
        <v>581</v>
      </c>
      <c r="B359" t="s">
        <v>954</v>
      </c>
      <c r="C359" s="4">
        <v>109325</v>
      </c>
      <c r="D359" t="s">
        <v>18</v>
      </c>
      <c r="E359">
        <v>60</v>
      </c>
      <c r="F359">
        <f>Table1[[#This Row],[Loan_Tenure (Months)]]/12</f>
        <v>5</v>
      </c>
      <c r="G359" s="6">
        <v>830</v>
      </c>
      <c r="H359" s="1">
        <v>45307</v>
      </c>
      <c r="I359" t="s">
        <v>17</v>
      </c>
      <c r="J359" s="7">
        <v>0.04</v>
      </c>
      <c r="K359" s="1">
        <v>47134</v>
      </c>
      <c r="L359" s="4">
        <v>2013.386273691953</v>
      </c>
      <c r="M359" s="4">
        <v>120803.1764215172</v>
      </c>
      <c r="N359">
        <v>0.03</v>
      </c>
      <c r="O359" s="4">
        <v>3279.75</v>
      </c>
      <c r="P359">
        <v>5.0000000000000001E-3</v>
      </c>
      <c r="Q359" s="4">
        <v>546.625</v>
      </c>
      <c r="R359" s="4">
        <v>22045.039999999997</v>
      </c>
      <c r="S359" s="4">
        <f>Table1[[#This Row],[Total_Loan_Repayment_Amount]]-Table1[[#This Row],[Loan_Recovered_Amount]]</f>
        <v>98758.136421517207</v>
      </c>
      <c r="T359" s="4">
        <v>19751.627284303442</v>
      </c>
      <c r="U359" s="4">
        <f>Table1[[#This Row],[Total_Loan_Repayment_Amount]]-Table1[[#This Row],[Loan_Amount_Disbursed]]</f>
        <v>11478.176421517201</v>
      </c>
      <c r="V359" s="4">
        <v>11478.176421517201</v>
      </c>
      <c r="W359" s="4">
        <f>Table1[[#This Row],[Total_Interest_Earned]]-Table1[[#This Row],[Loan_Loss_Provision]]-(Table1[[#This Row],[Funding_Cost]])</f>
        <v>7651.8014215172007</v>
      </c>
      <c r="X359" s="6" t="s">
        <v>734</v>
      </c>
    </row>
    <row r="360" spans="1:24" x14ac:dyDescent="0.35">
      <c r="A360" t="s">
        <v>582</v>
      </c>
      <c r="B360" t="s">
        <v>43</v>
      </c>
      <c r="C360" s="4">
        <v>472278</v>
      </c>
      <c r="D360" t="s">
        <v>28</v>
      </c>
      <c r="E360">
        <v>36</v>
      </c>
      <c r="F360">
        <f>Table1[[#This Row],[Loan_Tenure (Months)]]/12</f>
        <v>3</v>
      </c>
      <c r="G360" s="6">
        <v>682</v>
      </c>
      <c r="H360" s="1">
        <v>45434</v>
      </c>
      <c r="I360" t="s">
        <v>17</v>
      </c>
      <c r="J360" s="7">
        <v>7.0000000000000007E-2</v>
      </c>
      <c r="K360" s="1">
        <v>46529</v>
      </c>
      <c r="L360" s="4">
        <v>14582.57355338408</v>
      </c>
      <c r="M360" s="4">
        <v>524972.64792182669</v>
      </c>
      <c r="N360">
        <v>0.03</v>
      </c>
      <c r="O360" s="4">
        <v>14168.34</v>
      </c>
      <c r="P360">
        <v>0.03</v>
      </c>
      <c r="Q360" s="4">
        <v>14168.34</v>
      </c>
      <c r="R360" s="4">
        <v>102077.99000000002</v>
      </c>
      <c r="S360" s="4">
        <f>Table1[[#This Row],[Total_Loan_Repayment_Amount]]-Table1[[#This Row],[Loan_Recovered_Amount]]</f>
        <v>422894.6579218267</v>
      </c>
      <c r="T360" s="4">
        <v>140964.88597394223</v>
      </c>
      <c r="U360" s="4">
        <f>Table1[[#This Row],[Total_Loan_Repayment_Amount]]-Table1[[#This Row],[Loan_Amount_Disbursed]]</f>
        <v>52694.64792182669</v>
      </c>
      <c r="V360" s="4">
        <v>52694.64792182669</v>
      </c>
      <c r="W360" s="4">
        <f>Table1[[#This Row],[Total_Interest_Earned]]-Table1[[#This Row],[Loan_Loss_Provision]]-(Table1[[#This Row],[Funding_Cost]])</f>
        <v>24357.967921826694</v>
      </c>
      <c r="X360" s="6" t="s">
        <v>735</v>
      </c>
    </row>
    <row r="361" spans="1:24" x14ac:dyDescent="0.35">
      <c r="A361" t="s">
        <v>583</v>
      </c>
      <c r="B361" t="s">
        <v>23</v>
      </c>
      <c r="C361" s="4">
        <v>169993</v>
      </c>
      <c r="D361" t="s">
        <v>16</v>
      </c>
      <c r="E361">
        <v>60</v>
      </c>
      <c r="F361">
        <f>Table1[[#This Row],[Loan_Tenure (Months)]]/12</f>
        <v>5</v>
      </c>
      <c r="G361" s="6">
        <v>739</v>
      </c>
      <c r="H361" s="1">
        <v>45653</v>
      </c>
      <c r="I361" t="s">
        <v>17</v>
      </c>
      <c r="J361" s="7">
        <v>7.0000000000000007E-2</v>
      </c>
      <c r="K361" s="1">
        <v>47479</v>
      </c>
      <c r="L361" s="4">
        <v>3366.065143469626</v>
      </c>
      <c r="M361" s="4">
        <v>201963.90860817759</v>
      </c>
      <c r="N361">
        <v>0.03</v>
      </c>
      <c r="O361" s="4">
        <v>5099.79</v>
      </c>
      <c r="P361">
        <v>1.4999999999999999E-2</v>
      </c>
      <c r="Q361" s="4">
        <v>2549.895</v>
      </c>
      <c r="R361" s="4">
        <v>102077.99000000002</v>
      </c>
      <c r="S361" s="4">
        <f>Table1[[#This Row],[Total_Loan_Repayment_Amount]]-Table1[[#This Row],[Loan_Recovered_Amount]]</f>
        <v>99885.91860817757</v>
      </c>
      <c r="T361" s="4">
        <v>19977.183721635512</v>
      </c>
      <c r="U361" s="4">
        <f>Table1[[#This Row],[Total_Loan_Repayment_Amount]]-Table1[[#This Row],[Loan_Amount_Disbursed]]</f>
        <v>31970.908608177589</v>
      </c>
      <c r="V361" s="4">
        <v>31970.908608177589</v>
      </c>
      <c r="W361" s="4">
        <f>Table1[[#This Row],[Total_Interest_Earned]]-Table1[[#This Row],[Loan_Loss_Provision]]-(Table1[[#This Row],[Funding_Cost]])</f>
        <v>24321.223608177588</v>
      </c>
      <c r="X361" s="6" t="s">
        <v>733</v>
      </c>
    </row>
    <row r="362" spans="1:24" x14ac:dyDescent="0.35">
      <c r="A362" t="s">
        <v>584</v>
      </c>
      <c r="B362" t="s">
        <v>955</v>
      </c>
      <c r="C362" s="4">
        <v>246724</v>
      </c>
      <c r="D362" t="s">
        <v>28</v>
      </c>
      <c r="E362">
        <v>60</v>
      </c>
      <c r="F362">
        <f>Table1[[#This Row],[Loan_Tenure (Months)]]/12</f>
        <v>5</v>
      </c>
      <c r="G362" s="6">
        <v>777</v>
      </c>
      <c r="H362" s="1">
        <v>45484</v>
      </c>
      <c r="I362" t="s">
        <v>17</v>
      </c>
      <c r="J362" s="7">
        <v>0.03</v>
      </c>
      <c r="K362" s="1">
        <v>47310</v>
      </c>
      <c r="L362" s="4">
        <v>4433.3072354003989</v>
      </c>
      <c r="M362" s="4">
        <v>265998.43412402389</v>
      </c>
      <c r="N362">
        <v>0.03</v>
      </c>
      <c r="O362" s="4">
        <v>7401.7199999999993</v>
      </c>
      <c r="P362">
        <v>5.0000000000000001E-3</v>
      </c>
      <c r="Q362" s="4">
        <v>1233.6199999999999</v>
      </c>
      <c r="R362" s="4">
        <v>22123.890000000003</v>
      </c>
      <c r="S362" s="4">
        <f>Table1[[#This Row],[Total_Loan_Repayment_Amount]]-Table1[[#This Row],[Loan_Recovered_Amount]]</f>
        <v>243874.54412402387</v>
      </c>
      <c r="T362" s="4">
        <v>48774.908824804777</v>
      </c>
      <c r="U362" s="4">
        <f>Table1[[#This Row],[Total_Loan_Repayment_Amount]]-Table1[[#This Row],[Loan_Amount_Disbursed]]</f>
        <v>19274.434124023886</v>
      </c>
      <c r="V362" s="4">
        <v>19274.434124023886</v>
      </c>
      <c r="W362" s="4">
        <f>Table1[[#This Row],[Total_Interest_Earned]]-Table1[[#This Row],[Loan_Loss_Provision]]-(Table1[[#This Row],[Funding_Cost]])</f>
        <v>10639.094124023888</v>
      </c>
      <c r="X362" s="6" t="s">
        <v>734</v>
      </c>
    </row>
    <row r="363" spans="1:24" x14ac:dyDescent="0.35">
      <c r="A363" t="s">
        <v>585</v>
      </c>
      <c r="B363" t="s">
        <v>135</v>
      </c>
      <c r="C363" s="4">
        <v>447627</v>
      </c>
      <c r="D363" t="s">
        <v>18</v>
      </c>
      <c r="E363">
        <v>36</v>
      </c>
      <c r="F363">
        <f>Table1[[#This Row],[Loan_Tenure (Months)]]/12</f>
        <v>3</v>
      </c>
      <c r="G363" s="6">
        <v>712</v>
      </c>
      <c r="H363" s="1">
        <v>45512</v>
      </c>
      <c r="I363" t="s">
        <v>17</v>
      </c>
      <c r="J363" s="7">
        <v>0.06</v>
      </c>
      <c r="K363" s="1">
        <v>46607</v>
      </c>
      <c r="L363" s="4">
        <v>13617.680595627529</v>
      </c>
      <c r="M363" s="4">
        <v>490236.50144259108</v>
      </c>
      <c r="N363">
        <v>0.03</v>
      </c>
      <c r="O363" s="4">
        <v>13428.81</v>
      </c>
      <c r="P363">
        <v>1.4999999999999999E-2</v>
      </c>
      <c r="Q363" s="4">
        <v>6714.4049999999997</v>
      </c>
      <c r="R363" s="4">
        <v>54470.720000000001</v>
      </c>
      <c r="S363" s="4">
        <f>Table1[[#This Row],[Total_Loan_Repayment_Amount]]-Table1[[#This Row],[Loan_Recovered_Amount]]</f>
        <v>435765.78144259111</v>
      </c>
      <c r="T363" s="4">
        <v>145255.26048086371</v>
      </c>
      <c r="U363" s="4">
        <f>Table1[[#This Row],[Total_Loan_Repayment_Amount]]-Table1[[#This Row],[Loan_Amount_Disbursed]]</f>
        <v>42609.501442591078</v>
      </c>
      <c r="V363" s="4">
        <v>42609.501442591078</v>
      </c>
      <c r="W363" s="4">
        <f>Table1[[#This Row],[Total_Interest_Earned]]-Table1[[#This Row],[Loan_Loss_Provision]]-(Table1[[#This Row],[Funding_Cost]])</f>
        <v>22466.286442591081</v>
      </c>
      <c r="X363" s="6" t="s">
        <v>733</v>
      </c>
    </row>
    <row r="364" spans="1:24" x14ac:dyDescent="0.35">
      <c r="A364" t="s">
        <v>586</v>
      </c>
      <c r="B364" t="s">
        <v>33</v>
      </c>
      <c r="C364" s="4">
        <v>916130</v>
      </c>
      <c r="D364" t="s">
        <v>29</v>
      </c>
      <c r="E364">
        <v>36</v>
      </c>
      <c r="F364">
        <f>Table1[[#This Row],[Loan_Tenure (Months)]]/12</f>
        <v>3</v>
      </c>
      <c r="G364" s="6">
        <v>719</v>
      </c>
      <c r="H364" s="1">
        <v>45431</v>
      </c>
      <c r="I364" t="s">
        <v>17</v>
      </c>
      <c r="J364" s="7">
        <v>0.2</v>
      </c>
      <c r="K364" s="1">
        <v>46526</v>
      </c>
      <c r="L364" s="4">
        <v>34046.673623359107</v>
      </c>
      <c r="M364" s="4">
        <v>1225680.2504409279</v>
      </c>
      <c r="N364">
        <v>0.03</v>
      </c>
      <c r="O364" s="4">
        <v>27483.9</v>
      </c>
      <c r="P364">
        <v>1.4999999999999999E-2</v>
      </c>
      <c r="Q364" s="4">
        <v>13741.95</v>
      </c>
      <c r="R364" s="4">
        <v>238811.45999999996</v>
      </c>
      <c r="S364" s="4">
        <f>Table1[[#This Row],[Total_Loan_Repayment_Amount]]-Table1[[#This Row],[Loan_Recovered_Amount]]</f>
        <v>986868.79044092796</v>
      </c>
      <c r="T364" s="4">
        <v>328956.26348030934</v>
      </c>
      <c r="U364" s="4">
        <f>Table1[[#This Row],[Total_Loan_Repayment_Amount]]-Table1[[#This Row],[Loan_Amount_Disbursed]]</f>
        <v>309550.25044092792</v>
      </c>
      <c r="V364" s="4">
        <v>238811.45999999996</v>
      </c>
      <c r="W364" s="4">
        <f>Table1[[#This Row],[Total_Interest_Earned]]-Table1[[#This Row],[Loan_Loss_Provision]]-(Table1[[#This Row],[Funding_Cost]])</f>
        <v>197585.60999999996</v>
      </c>
      <c r="X364" s="6" t="s">
        <v>733</v>
      </c>
    </row>
    <row r="365" spans="1:24" x14ac:dyDescent="0.35">
      <c r="A365" t="s">
        <v>587</v>
      </c>
      <c r="B365" t="s">
        <v>956</v>
      </c>
      <c r="C365" s="4">
        <v>124108</v>
      </c>
      <c r="D365" t="s">
        <v>24</v>
      </c>
      <c r="E365">
        <v>60</v>
      </c>
      <c r="F365">
        <f>Table1[[#This Row],[Loan_Tenure (Months)]]/12</f>
        <v>5</v>
      </c>
      <c r="G365" s="6">
        <v>780</v>
      </c>
      <c r="H365" s="1">
        <v>45599</v>
      </c>
      <c r="I365" t="s">
        <v>17</v>
      </c>
      <c r="J365" s="7">
        <v>0.06</v>
      </c>
      <c r="K365" s="1">
        <v>47425</v>
      </c>
      <c r="L365" s="4">
        <v>2399.3553322142839</v>
      </c>
      <c r="M365" s="4">
        <v>143961.319932857</v>
      </c>
      <c r="N365">
        <v>0.03</v>
      </c>
      <c r="O365" s="4">
        <v>3723.24</v>
      </c>
      <c r="P365">
        <v>5.0000000000000001E-3</v>
      </c>
      <c r="Q365" s="4">
        <v>620.54</v>
      </c>
      <c r="R365" s="4">
        <v>2396.65</v>
      </c>
      <c r="S365" s="4">
        <f>Table1[[#This Row],[Total_Loan_Repayment_Amount]]-Table1[[#This Row],[Loan_Recovered_Amount]]</f>
        <v>141564.66993285701</v>
      </c>
      <c r="T365" s="4">
        <v>28312.933986571403</v>
      </c>
      <c r="U365" s="4">
        <f>Table1[[#This Row],[Total_Loan_Repayment_Amount]]-Table1[[#This Row],[Loan_Amount_Disbursed]]</f>
        <v>19853.319932857004</v>
      </c>
      <c r="V365" s="4">
        <v>2396.65</v>
      </c>
      <c r="W365" s="4">
        <f>Table1[[#This Row],[Total_Interest_Earned]]-Table1[[#This Row],[Loan_Loss_Provision]]-(Table1[[#This Row],[Funding_Cost]])</f>
        <v>-1947.1299999999997</v>
      </c>
      <c r="X365" s="6" t="s">
        <v>734</v>
      </c>
    </row>
    <row r="366" spans="1:24" x14ac:dyDescent="0.35">
      <c r="A366" t="s">
        <v>588</v>
      </c>
      <c r="B366" t="s">
        <v>50</v>
      </c>
      <c r="C366" s="4">
        <v>272477</v>
      </c>
      <c r="D366" t="s">
        <v>18</v>
      </c>
      <c r="E366">
        <v>60</v>
      </c>
      <c r="F366">
        <f>Table1[[#This Row],[Loan_Tenure (Months)]]/12</f>
        <v>5</v>
      </c>
      <c r="G366" s="6">
        <v>814</v>
      </c>
      <c r="H366" s="1">
        <v>45300</v>
      </c>
      <c r="I366" t="s">
        <v>17</v>
      </c>
      <c r="J366" s="7">
        <v>0.04</v>
      </c>
      <c r="K366" s="1">
        <v>47127</v>
      </c>
      <c r="L366" s="4">
        <v>5018.0786800527067</v>
      </c>
      <c r="M366" s="4">
        <v>301084.72080316237</v>
      </c>
      <c r="N366">
        <v>0.03</v>
      </c>
      <c r="O366" s="4">
        <v>8174.3099999999986</v>
      </c>
      <c r="P366">
        <v>5.0000000000000001E-3</v>
      </c>
      <c r="Q366" s="4">
        <v>1362.385</v>
      </c>
      <c r="R366" s="4">
        <v>55187.44</v>
      </c>
      <c r="S366" s="4">
        <f>Table1[[#This Row],[Total_Loan_Repayment_Amount]]-Table1[[#This Row],[Loan_Recovered_Amount]]</f>
        <v>245897.28080316237</v>
      </c>
      <c r="T366" s="4">
        <v>49179.456160632471</v>
      </c>
      <c r="U366" s="4">
        <f>Table1[[#This Row],[Total_Loan_Repayment_Amount]]-Table1[[#This Row],[Loan_Amount_Disbursed]]</f>
        <v>28607.720803162374</v>
      </c>
      <c r="V366" s="4">
        <v>28607.720803162374</v>
      </c>
      <c r="W366" s="4">
        <f>Table1[[#This Row],[Total_Interest_Earned]]-Table1[[#This Row],[Loan_Loss_Provision]]-(Table1[[#This Row],[Funding_Cost]])</f>
        <v>19071.025803162378</v>
      </c>
      <c r="X366" s="6" t="s">
        <v>734</v>
      </c>
    </row>
    <row r="367" spans="1:24" x14ac:dyDescent="0.35">
      <c r="A367" t="s">
        <v>589</v>
      </c>
      <c r="B367" t="s">
        <v>957</v>
      </c>
      <c r="C367" s="4">
        <v>265119</v>
      </c>
      <c r="D367" t="s">
        <v>16</v>
      </c>
      <c r="E367">
        <v>36</v>
      </c>
      <c r="F367">
        <f>Table1[[#This Row],[Loan_Tenure (Months)]]/12</f>
        <v>3</v>
      </c>
      <c r="G367" s="6">
        <v>796</v>
      </c>
      <c r="H367" s="1">
        <v>45549</v>
      </c>
      <c r="I367" t="s">
        <v>17</v>
      </c>
      <c r="J367" s="7">
        <v>0.04</v>
      </c>
      <c r="K367" s="1">
        <v>46644</v>
      </c>
      <c r="L367" s="4">
        <v>7827.3693810292207</v>
      </c>
      <c r="M367" s="4">
        <v>281785.29771705187</v>
      </c>
      <c r="N367">
        <v>0.03</v>
      </c>
      <c r="O367" s="4">
        <v>7953.57</v>
      </c>
      <c r="P367">
        <v>5.0000000000000001E-3</v>
      </c>
      <c r="Q367" s="4">
        <v>1325.595</v>
      </c>
      <c r="R367" s="4">
        <v>23482.11</v>
      </c>
      <c r="S367" s="4">
        <f>Table1[[#This Row],[Total_Loan_Repayment_Amount]]-Table1[[#This Row],[Loan_Recovered_Amount]]</f>
        <v>258303.18771705189</v>
      </c>
      <c r="T367" s="4">
        <v>86101.062572350624</v>
      </c>
      <c r="U367" s="4">
        <f>Table1[[#This Row],[Total_Loan_Repayment_Amount]]-Table1[[#This Row],[Loan_Amount_Disbursed]]</f>
        <v>16666.297717051872</v>
      </c>
      <c r="V367" s="4">
        <v>16666.297717051872</v>
      </c>
      <c r="W367" s="4">
        <f>Table1[[#This Row],[Total_Interest_Earned]]-Table1[[#This Row],[Loan_Loss_Provision]]-(Table1[[#This Row],[Funding_Cost]])</f>
        <v>7387.1327170518725</v>
      </c>
      <c r="X367" s="6" t="s">
        <v>734</v>
      </c>
    </row>
    <row r="368" spans="1:24" x14ac:dyDescent="0.35">
      <c r="A368" t="s">
        <v>590</v>
      </c>
      <c r="B368" t="s">
        <v>958</v>
      </c>
      <c r="C368" s="4">
        <v>478098</v>
      </c>
      <c r="D368" t="s">
        <v>18</v>
      </c>
      <c r="E368">
        <v>24</v>
      </c>
      <c r="F368">
        <f>Table1[[#This Row],[Loan_Tenure (Months)]]/12</f>
        <v>2</v>
      </c>
      <c r="G368" s="6">
        <v>660</v>
      </c>
      <c r="H368" s="1">
        <v>45581</v>
      </c>
      <c r="I368" t="s">
        <v>17</v>
      </c>
      <c r="J368" s="7">
        <v>0.08</v>
      </c>
      <c r="K368" s="1">
        <v>46311</v>
      </c>
      <c r="L368" s="4">
        <v>21623.077590618941</v>
      </c>
      <c r="M368" s="4">
        <v>518953.86217485461</v>
      </c>
      <c r="N368">
        <v>0.02</v>
      </c>
      <c r="O368" s="4">
        <v>9561.9600000000009</v>
      </c>
      <c r="P368">
        <v>0.03</v>
      </c>
      <c r="Q368" s="4">
        <v>14342.94</v>
      </c>
      <c r="R368" s="4">
        <v>43246.16</v>
      </c>
      <c r="S368" s="4">
        <f>Table1[[#This Row],[Total_Loan_Repayment_Amount]]-Table1[[#This Row],[Loan_Recovered_Amount]]</f>
        <v>475707.70217485458</v>
      </c>
      <c r="T368" s="4">
        <v>237853.85108742729</v>
      </c>
      <c r="U368" s="4">
        <f>Table1[[#This Row],[Total_Loan_Repayment_Amount]]-Table1[[#This Row],[Loan_Amount_Disbursed]]</f>
        <v>40855.862174854614</v>
      </c>
      <c r="V368" s="4">
        <v>40855.862174854614</v>
      </c>
      <c r="W368" s="4">
        <f>Table1[[#This Row],[Total_Interest_Earned]]-Table1[[#This Row],[Loan_Loss_Provision]]-(Table1[[#This Row],[Funding_Cost]])</f>
        <v>16950.962174854612</v>
      </c>
      <c r="X368" s="6" t="s">
        <v>735</v>
      </c>
    </row>
    <row r="369" spans="1:24" x14ac:dyDescent="0.35">
      <c r="A369" t="s">
        <v>591</v>
      </c>
      <c r="B369" t="s">
        <v>959</v>
      </c>
      <c r="C369" s="4">
        <v>534030</v>
      </c>
      <c r="D369" t="s">
        <v>29</v>
      </c>
      <c r="E369">
        <v>36</v>
      </c>
      <c r="F369">
        <f>Table1[[#This Row],[Loan_Tenure (Months)]]/12</f>
        <v>3</v>
      </c>
      <c r="G369" s="6">
        <v>764</v>
      </c>
      <c r="H369" s="1">
        <v>45372</v>
      </c>
      <c r="I369" t="s">
        <v>17</v>
      </c>
      <c r="J369" s="7">
        <v>0.15</v>
      </c>
      <c r="K369" s="1">
        <v>46467</v>
      </c>
      <c r="L369" s="4">
        <v>18512.325381094841</v>
      </c>
      <c r="M369" s="4">
        <v>666443.71371941431</v>
      </c>
      <c r="N369">
        <v>0.03</v>
      </c>
      <c r="O369" s="4">
        <v>16020.9</v>
      </c>
      <c r="P369">
        <v>5.0000000000000001E-3</v>
      </c>
      <c r="Q369" s="4">
        <v>2670.15</v>
      </c>
      <c r="R369" s="4">
        <v>166440.57</v>
      </c>
      <c r="S369" s="4">
        <f>Table1[[#This Row],[Total_Loan_Repayment_Amount]]-Table1[[#This Row],[Loan_Recovered_Amount]]</f>
        <v>500003.14371941431</v>
      </c>
      <c r="T369" s="4">
        <v>166667.7145731381</v>
      </c>
      <c r="U369" s="4">
        <f>Table1[[#This Row],[Total_Loan_Repayment_Amount]]-Table1[[#This Row],[Loan_Amount_Disbursed]]</f>
        <v>132413.71371941431</v>
      </c>
      <c r="V369" s="4">
        <v>132413.71371941431</v>
      </c>
      <c r="W369" s="4">
        <f>Table1[[#This Row],[Total_Interest_Earned]]-Table1[[#This Row],[Loan_Loss_Provision]]-(Table1[[#This Row],[Funding_Cost]])</f>
        <v>113722.66371941433</v>
      </c>
      <c r="X369" s="6" t="s">
        <v>734</v>
      </c>
    </row>
    <row r="370" spans="1:24" x14ac:dyDescent="0.35">
      <c r="A370" t="s">
        <v>592</v>
      </c>
      <c r="B370" t="s">
        <v>960</v>
      </c>
      <c r="C370" s="4">
        <v>142722</v>
      </c>
      <c r="D370" t="s">
        <v>24</v>
      </c>
      <c r="E370">
        <v>36</v>
      </c>
      <c r="F370">
        <f>Table1[[#This Row],[Loan_Tenure (Months)]]/12</f>
        <v>3</v>
      </c>
      <c r="G370" s="6">
        <v>795</v>
      </c>
      <c r="H370" s="1">
        <v>45393</v>
      </c>
      <c r="I370" t="s">
        <v>17</v>
      </c>
      <c r="J370" s="7">
        <v>0.06</v>
      </c>
      <c r="K370" s="1">
        <v>46488</v>
      </c>
      <c r="L370" s="4">
        <v>4341.8797569609351</v>
      </c>
      <c r="M370" s="4">
        <v>156307.6712505937</v>
      </c>
      <c r="N370">
        <v>0.03</v>
      </c>
      <c r="O370" s="4">
        <v>4281.66</v>
      </c>
      <c r="P370">
        <v>5.0000000000000001E-3</v>
      </c>
      <c r="Q370" s="4">
        <v>713.61</v>
      </c>
      <c r="R370" s="4">
        <v>34756.92</v>
      </c>
      <c r="S370" s="4">
        <f>Table1[[#This Row],[Total_Loan_Repayment_Amount]]-Table1[[#This Row],[Loan_Recovered_Amount]]</f>
        <v>121550.7512505937</v>
      </c>
      <c r="T370" s="4">
        <v>40516.917083531232</v>
      </c>
      <c r="U370" s="4">
        <f>Table1[[#This Row],[Total_Loan_Repayment_Amount]]-Table1[[#This Row],[Loan_Amount_Disbursed]]</f>
        <v>13585.671250593703</v>
      </c>
      <c r="V370" s="4">
        <v>13585.671250593703</v>
      </c>
      <c r="W370" s="4">
        <f>Table1[[#This Row],[Total_Interest_Earned]]-Table1[[#This Row],[Loan_Loss_Provision]]-(Table1[[#This Row],[Funding_Cost]])</f>
        <v>8590.4012505937026</v>
      </c>
      <c r="X370" s="6" t="s">
        <v>734</v>
      </c>
    </row>
    <row r="371" spans="1:24" x14ac:dyDescent="0.35">
      <c r="A371" t="s">
        <v>593</v>
      </c>
      <c r="B371" t="s">
        <v>185</v>
      </c>
      <c r="C371" s="4">
        <v>122252</v>
      </c>
      <c r="D371" t="s">
        <v>24</v>
      </c>
      <c r="E371">
        <v>36</v>
      </c>
      <c r="F371">
        <f>Table1[[#This Row],[Loan_Tenure (Months)]]/12</f>
        <v>3</v>
      </c>
      <c r="G371" s="6">
        <v>703</v>
      </c>
      <c r="H371" s="1">
        <v>45301</v>
      </c>
      <c r="I371" t="s">
        <v>17</v>
      </c>
      <c r="J371" s="7">
        <v>0.09</v>
      </c>
      <c r="K371" s="1">
        <v>46397</v>
      </c>
      <c r="L371" s="4">
        <v>3887.5809171430401</v>
      </c>
      <c r="M371" s="4">
        <v>139952.9130171494</v>
      </c>
      <c r="N371">
        <v>0.03</v>
      </c>
      <c r="O371" s="4">
        <v>3667.56</v>
      </c>
      <c r="P371">
        <v>1.4999999999999999E-2</v>
      </c>
      <c r="Q371" s="4">
        <v>1833.78</v>
      </c>
      <c r="R371" s="4">
        <v>42763.380000000012</v>
      </c>
      <c r="S371" s="4">
        <f>Table1[[#This Row],[Total_Loan_Repayment_Amount]]-Table1[[#This Row],[Loan_Recovered_Amount]]</f>
        <v>97189.533017149399</v>
      </c>
      <c r="T371" s="4">
        <v>32396.511005716467</v>
      </c>
      <c r="U371" s="4">
        <f>Table1[[#This Row],[Total_Loan_Repayment_Amount]]-Table1[[#This Row],[Loan_Amount_Disbursed]]</f>
        <v>17700.913017149403</v>
      </c>
      <c r="V371" s="4">
        <v>17700.913017149403</v>
      </c>
      <c r="W371" s="4">
        <f>Table1[[#This Row],[Total_Interest_Earned]]-Table1[[#This Row],[Loan_Loss_Provision]]-(Table1[[#This Row],[Funding_Cost]])</f>
        <v>12199.573017149403</v>
      </c>
      <c r="X371" s="6" t="s">
        <v>733</v>
      </c>
    </row>
    <row r="372" spans="1:24" x14ac:dyDescent="0.35">
      <c r="A372" t="s">
        <v>594</v>
      </c>
      <c r="B372" t="s">
        <v>961</v>
      </c>
      <c r="C372" s="4">
        <v>111155</v>
      </c>
      <c r="D372" t="s">
        <v>18</v>
      </c>
      <c r="E372">
        <v>36</v>
      </c>
      <c r="F372">
        <f>Table1[[#This Row],[Loan_Tenure (Months)]]/12</f>
        <v>3</v>
      </c>
      <c r="G372" s="6">
        <v>697</v>
      </c>
      <c r="H372" s="1">
        <v>45558</v>
      </c>
      <c r="I372" t="s">
        <v>17</v>
      </c>
      <c r="J372" s="7">
        <v>0.08</v>
      </c>
      <c r="K372" s="1">
        <v>46653</v>
      </c>
      <c r="L372" s="4">
        <v>3483.1937028653761</v>
      </c>
      <c r="M372" s="4">
        <v>125394.9733031535</v>
      </c>
      <c r="N372">
        <v>0.03</v>
      </c>
      <c r="O372" s="4">
        <v>3334.65</v>
      </c>
      <c r="P372">
        <v>0.03</v>
      </c>
      <c r="Q372" s="4">
        <v>3334.65</v>
      </c>
      <c r="R372" s="4">
        <v>10360.14</v>
      </c>
      <c r="S372" s="4">
        <f>Table1[[#This Row],[Total_Loan_Repayment_Amount]]-Table1[[#This Row],[Loan_Recovered_Amount]]</f>
        <v>115034.8333031535</v>
      </c>
      <c r="T372" s="4">
        <v>38344.944434384503</v>
      </c>
      <c r="U372" s="4">
        <f>Table1[[#This Row],[Total_Loan_Repayment_Amount]]-Table1[[#This Row],[Loan_Amount_Disbursed]]</f>
        <v>14239.9733031535</v>
      </c>
      <c r="V372" s="4">
        <v>10360.14</v>
      </c>
      <c r="W372" s="4">
        <f>Table1[[#This Row],[Total_Interest_Earned]]-Table1[[#This Row],[Loan_Loss_Provision]]-(Table1[[#This Row],[Funding_Cost]])</f>
        <v>3690.8399999999997</v>
      </c>
      <c r="X372" s="6" t="s">
        <v>735</v>
      </c>
    </row>
    <row r="373" spans="1:24" x14ac:dyDescent="0.35">
      <c r="A373" t="s">
        <v>595</v>
      </c>
      <c r="B373" t="s">
        <v>45</v>
      </c>
      <c r="C373" s="4">
        <v>129566</v>
      </c>
      <c r="D373" t="s">
        <v>28</v>
      </c>
      <c r="E373">
        <v>36</v>
      </c>
      <c r="F373">
        <f>Table1[[#This Row],[Loan_Tenure (Months)]]/12</f>
        <v>3</v>
      </c>
      <c r="G373" s="6">
        <v>747</v>
      </c>
      <c r="H373" s="1">
        <v>45529</v>
      </c>
      <c r="I373" t="s">
        <v>17</v>
      </c>
      <c r="J373" s="7">
        <v>0.05</v>
      </c>
      <c r="K373" s="1">
        <v>46624</v>
      </c>
      <c r="L373" s="4">
        <v>3883.2092542630971</v>
      </c>
      <c r="M373" s="4">
        <v>139795.53315347151</v>
      </c>
      <c r="N373">
        <v>0.03</v>
      </c>
      <c r="O373" s="4">
        <v>3886.98</v>
      </c>
      <c r="P373">
        <v>1.4999999999999999E-2</v>
      </c>
      <c r="Q373" s="4">
        <v>1943.49</v>
      </c>
      <c r="R373" s="4">
        <v>15532.84</v>
      </c>
      <c r="S373" s="4">
        <f>Table1[[#This Row],[Total_Loan_Repayment_Amount]]-Table1[[#This Row],[Loan_Recovered_Amount]]</f>
        <v>124262.69315347151</v>
      </c>
      <c r="T373" s="4">
        <v>41420.897717823835</v>
      </c>
      <c r="U373" s="4">
        <f>Table1[[#This Row],[Total_Loan_Repayment_Amount]]-Table1[[#This Row],[Loan_Amount_Disbursed]]</f>
        <v>10229.533153471508</v>
      </c>
      <c r="V373" s="4">
        <v>10229.533153471508</v>
      </c>
      <c r="W373" s="4">
        <f>Table1[[#This Row],[Total_Interest_Earned]]-Table1[[#This Row],[Loan_Loss_Provision]]-(Table1[[#This Row],[Funding_Cost]])</f>
        <v>4399.0631534715085</v>
      </c>
      <c r="X373" s="6" t="s">
        <v>733</v>
      </c>
    </row>
    <row r="374" spans="1:24" x14ac:dyDescent="0.35">
      <c r="A374" t="s">
        <v>596</v>
      </c>
      <c r="B374" t="s">
        <v>962</v>
      </c>
      <c r="C374" s="4">
        <v>1025743</v>
      </c>
      <c r="D374" t="s">
        <v>28</v>
      </c>
      <c r="E374">
        <v>24</v>
      </c>
      <c r="F374">
        <f>Table1[[#This Row],[Loan_Tenure (Months)]]/12</f>
        <v>2</v>
      </c>
      <c r="G374" s="6">
        <v>817</v>
      </c>
      <c r="H374" s="1">
        <v>45332</v>
      </c>
      <c r="I374" t="s">
        <v>17</v>
      </c>
      <c r="J374" s="7">
        <v>0.03</v>
      </c>
      <c r="K374" s="1">
        <v>46063</v>
      </c>
      <c r="L374" s="4">
        <v>44087.677319546667</v>
      </c>
      <c r="M374" s="4">
        <v>1058104.25566912</v>
      </c>
      <c r="N374">
        <v>0.02</v>
      </c>
      <c r="O374" s="4">
        <v>20514.86</v>
      </c>
      <c r="P374">
        <v>5.0000000000000001E-3</v>
      </c>
      <c r="Q374" s="4">
        <v>5128.7150000000001</v>
      </c>
      <c r="R374" s="4">
        <v>440876.79999999999</v>
      </c>
      <c r="S374" s="4">
        <f>Table1[[#This Row],[Total_Loan_Repayment_Amount]]-Table1[[#This Row],[Loan_Recovered_Amount]]</f>
        <v>617227.45566911995</v>
      </c>
      <c r="T374" s="4">
        <v>308613.72783455998</v>
      </c>
      <c r="U374" s="4">
        <f>Table1[[#This Row],[Total_Loan_Repayment_Amount]]-Table1[[#This Row],[Loan_Amount_Disbursed]]</f>
        <v>32361.255669120001</v>
      </c>
      <c r="V374" s="4">
        <v>32361.255669120001</v>
      </c>
      <c r="W374" s="4">
        <f>Table1[[#This Row],[Total_Interest_Earned]]-Table1[[#This Row],[Loan_Loss_Provision]]-(Table1[[#This Row],[Funding_Cost]])</f>
        <v>6717.6806691199999</v>
      </c>
      <c r="X374" s="6" t="s">
        <v>734</v>
      </c>
    </row>
    <row r="375" spans="1:24" x14ac:dyDescent="0.35">
      <c r="A375" t="s">
        <v>597</v>
      </c>
      <c r="B375" t="s">
        <v>164</v>
      </c>
      <c r="C375" s="4">
        <v>640174</v>
      </c>
      <c r="D375" t="s">
        <v>29</v>
      </c>
      <c r="E375">
        <v>24</v>
      </c>
      <c r="F375">
        <f>Table1[[#This Row],[Loan_Tenure (Months)]]/12</f>
        <v>2</v>
      </c>
      <c r="G375" s="6">
        <v>812</v>
      </c>
      <c r="H375" s="1">
        <v>45438</v>
      </c>
      <c r="I375" t="s">
        <v>26</v>
      </c>
      <c r="J375" s="7">
        <v>0.15</v>
      </c>
      <c r="K375" s="1">
        <v>46168</v>
      </c>
      <c r="L375" s="4">
        <v>31039.89142680891</v>
      </c>
      <c r="M375" s="4">
        <v>744957.39424341382</v>
      </c>
      <c r="N375">
        <v>0.02</v>
      </c>
      <c r="O375" s="4">
        <v>12803.48</v>
      </c>
      <c r="P375">
        <v>5.0000000000000001E-3</v>
      </c>
      <c r="Q375" s="4">
        <v>3200.87</v>
      </c>
      <c r="R375" s="4">
        <v>744957.39424341382</v>
      </c>
      <c r="S375" s="4">
        <f>Table1[[#This Row],[Total_Loan_Repayment_Amount]]-Table1[[#This Row],[Loan_Recovered_Amount]]</f>
        <v>0</v>
      </c>
      <c r="T375" s="4">
        <v>0</v>
      </c>
      <c r="U375" s="4">
        <f>Table1[[#This Row],[Total_Loan_Repayment_Amount]]-Table1[[#This Row],[Loan_Amount_Disbursed]]</f>
        <v>104783.39424341382</v>
      </c>
      <c r="V375" s="4">
        <v>104783.39424341382</v>
      </c>
      <c r="W375" s="4">
        <f>Table1[[#This Row],[Total_Interest_Earned]]-Table1[[#This Row],[Loan_Loss_Provision]]-(Table1[[#This Row],[Funding_Cost]])</f>
        <v>88779.044243413824</v>
      </c>
      <c r="X375" s="6" t="s">
        <v>734</v>
      </c>
    </row>
    <row r="376" spans="1:24" x14ac:dyDescent="0.35">
      <c r="A376" t="s">
        <v>598</v>
      </c>
      <c r="B376" t="s">
        <v>180</v>
      </c>
      <c r="C376" s="4">
        <v>641009</v>
      </c>
      <c r="D376" t="s">
        <v>20</v>
      </c>
      <c r="E376">
        <v>60</v>
      </c>
      <c r="F376">
        <f>Table1[[#This Row],[Loan_Tenure (Months)]]/12</f>
        <v>5</v>
      </c>
      <c r="G376" s="6">
        <v>680</v>
      </c>
      <c r="H376" s="1">
        <v>45434</v>
      </c>
      <c r="I376" t="s">
        <v>17</v>
      </c>
      <c r="J376" s="7">
        <v>0.12</v>
      </c>
      <c r="K376" s="1">
        <v>47260</v>
      </c>
      <c r="L376" s="4">
        <v>14258.891166051189</v>
      </c>
      <c r="M376" s="4">
        <v>855533.46996307163</v>
      </c>
      <c r="N376">
        <v>0.03</v>
      </c>
      <c r="O376" s="4">
        <v>19230.27</v>
      </c>
      <c r="P376">
        <v>0.03</v>
      </c>
      <c r="Q376" s="4">
        <v>19230.27</v>
      </c>
      <c r="R376" s="4">
        <v>99534.569999999992</v>
      </c>
      <c r="S376" s="4">
        <f>Table1[[#This Row],[Total_Loan_Repayment_Amount]]-Table1[[#This Row],[Loan_Recovered_Amount]]</f>
        <v>755998.89996307169</v>
      </c>
      <c r="T376" s="4">
        <v>151199.77999261435</v>
      </c>
      <c r="U376" s="4">
        <f>Table1[[#This Row],[Total_Loan_Repayment_Amount]]-Table1[[#This Row],[Loan_Amount_Disbursed]]</f>
        <v>214524.46996307163</v>
      </c>
      <c r="V376" s="4">
        <v>99534.569999999992</v>
      </c>
      <c r="W376" s="4">
        <f>Table1[[#This Row],[Total_Interest_Earned]]-Table1[[#This Row],[Loan_Loss_Provision]]-(Table1[[#This Row],[Funding_Cost]])</f>
        <v>61074.029999999984</v>
      </c>
      <c r="X376" s="6" t="s">
        <v>735</v>
      </c>
    </row>
    <row r="377" spans="1:24" x14ac:dyDescent="0.35">
      <c r="A377" t="s">
        <v>599</v>
      </c>
      <c r="B377" t="s">
        <v>963</v>
      </c>
      <c r="C377" s="4">
        <v>157494</v>
      </c>
      <c r="D377" t="s">
        <v>24</v>
      </c>
      <c r="E377">
        <v>36</v>
      </c>
      <c r="F377">
        <f>Table1[[#This Row],[Loan_Tenure (Months)]]/12</f>
        <v>3</v>
      </c>
      <c r="G377" s="6">
        <v>723</v>
      </c>
      <c r="H377" s="1">
        <v>45501</v>
      </c>
      <c r="I377" t="s">
        <v>17</v>
      </c>
      <c r="J377" s="7">
        <v>0.09</v>
      </c>
      <c r="K377" s="1">
        <v>46596</v>
      </c>
      <c r="L377" s="4">
        <v>5008.2670955446611</v>
      </c>
      <c r="M377" s="4">
        <v>180297.61543960779</v>
      </c>
      <c r="N377">
        <v>0.03</v>
      </c>
      <c r="O377" s="4">
        <v>4724.82</v>
      </c>
      <c r="P377">
        <v>1.4999999999999999E-2</v>
      </c>
      <c r="Q377" s="4">
        <v>2362.41</v>
      </c>
      <c r="R377" s="4">
        <v>25041.350000000002</v>
      </c>
      <c r="S377" s="4">
        <f>Table1[[#This Row],[Total_Loan_Repayment_Amount]]-Table1[[#This Row],[Loan_Recovered_Amount]]</f>
        <v>155256.26543960779</v>
      </c>
      <c r="T377" s="4">
        <v>51752.088479869264</v>
      </c>
      <c r="U377" s="4">
        <f>Table1[[#This Row],[Total_Loan_Repayment_Amount]]-Table1[[#This Row],[Loan_Amount_Disbursed]]</f>
        <v>22803.615439607791</v>
      </c>
      <c r="V377" s="4">
        <v>22803.615439607791</v>
      </c>
      <c r="W377" s="4">
        <f>Table1[[#This Row],[Total_Interest_Earned]]-Table1[[#This Row],[Loan_Loss_Provision]]-(Table1[[#This Row],[Funding_Cost]])</f>
        <v>15716.385439607791</v>
      </c>
      <c r="X377" s="6" t="s">
        <v>733</v>
      </c>
    </row>
    <row r="378" spans="1:24" x14ac:dyDescent="0.35">
      <c r="A378" t="s">
        <v>600</v>
      </c>
      <c r="B378" t="s">
        <v>964</v>
      </c>
      <c r="C378" s="4">
        <v>59547</v>
      </c>
      <c r="D378" t="s">
        <v>20</v>
      </c>
      <c r="E378">
        <v>48</v>
      </c>
      <c r="F378">
        <f>Table1[[#This Row],[Loan_Tenure (Months)]]/12</f>
        <v>4</v>
      </c>
      <c r="G378" s="6">
        <v>700</v>
      </c>
      <c r="H378" s="1">
        <v>45445</v>
      </c>
      <c r="I378" t="s">
        <v>17</v>
      </c>
      <c r="J378" s="7">
        <v>0.09</v>
      </c>
      <c r="K378" s="1">
        <v>46906</v>
      </c>
      <c r="L378" s="4">
        <v>1481.82961824065</v>
      </c>
      <c r="M378" s="4">
        <v>71127.821675551182</v>
      </c>
      <c r="N378">
        <v>0.03</v>
      </c>
      <c r="O378" s="4">
        <v>1786.41</v>
      </c>
      <c r="P378">
        <v>1.4999999999999999E-2</v>
      </c>
      <c r="Q378" s="4">
        <v>893.20499999999993</v>
      </c>
      <c r="R378" s="4">
        <v>8890.98</v>
      </c>
      <c r="S378" s="4">
        <f>Table1[[#This Row],[Total_Loan_Repayment_Amount]]-Table1[[#This Row],[Loan_Recovered_Amount]]</f>
        <v>62236.841675551186</v>
      </c>
      <c r="T378" s="4">
        <v>15559.210418887797</v>
      </c>
      <c r="U378" s="4">
        <f>Table1[[#This Row],[Total_Loan_Repayment_Amount]]-Table1[[#This Row],[Loan_Amount_Disbursed]]</f>
        <v>11580.821675551182</v>
      </c>
      <c r="V378" s="4">
        <v>8890.98</v>
      </c>
      <c r="W378" s="4">
        <f>Table1[[#This Row],[Total_Interest_Earned]]-Table1[[#This Row],[Loan_Loss_Provision]]-(Table1[[#This Row],[Funding_Cost]])</f>
        <v>6211.3649999999998</v>
      </c>
      <c r="X378" s="6" t="s">
        <v>733</v>
      </c>
    </row>
    <row r="379" spans="1:24" x14ac:dyDescent="0.35">
      <c r="A379" t="s">
        <v>601</v>
      </c>
      <c r="B379" t="s">
        <v>171</v>
      </c>
      <c r="C379" s="4">
        <v>137793</v>
      </c>
      <c r="D379" t="s">
        <v>29</v>
      </c>
      <c r="E379">
        <v>24</v>
      </c>
      <c r="F379">
        <f>Table1[[#This Row],[Loan_Tenure (Months)]]/12</f>
        <v>2</v>
      </c>
      <c r="G379" s="6">
        <v>818</v>
      </c>
      <c r="H379" s="1">
        <v>45605</v>
      </c>
      <c r="I379" t="s">
        <v>17</v>
      </c>
      <c r="J379" s="7">
        <v>0.15</v>
      </c>
      <c r="K379" s="1">
        <v>46335</v>
      </c>
      <c r="L379" s="4">
        <v>6681.1206943335401</v>
      </c>
      <c r="M379" s="4">
        <v>160346.89666400489</v>
      </c>
      <c r="N379">
        <v>0.02</v>
      </c>
      <c r="O379" s="4">
        <v>2755.86</v>
      </c>
      <c r="P379">
        <v>5.0000000000000001E-3</v>
      </c>
      <c r="Q379" s="4">
        <v>688.96500000000003</v>
      </c>
      <c r="R379" s="4">
        <v>6576.02</v>
      </c>
      <c r="S379" s="4">
        <f>Table1[[#This Row],[Total_Loan_Repayment_Amount]]-Table1[[#This Row],[Loan_Recovered_Amount]]</f>
        <v>153770.8766640049</v>
      </c>
      <c r="T379" s="4">
        <v>76885.43833200245</v>
      </c>
      <c r="U379" s="4">
        <f>Table1[[#This Row],[Total_Loan_Repayment_Amount]]-Table1[[#This Row],[Loan_Amount_Disbursed]]</f>
        <v>22553.896664004889</v>
      </c>
      <c r="V379" s="4">
        <v>6576.02</v>
      </c>
      <c r="W379" s="4">
        <f>Table1[[#This Row],[Total_Interest_Earned]]-Table1[[#This Row],[Loan_Loss_Provision]]-(Table1[[#This Row],[Funding_Cost]])</f>
        <v>3131.1950000000002</v>
      </c>
      <c r="X379" s="6" t="s">
        <v>734</v>
      </c>
    </row>
    <row r="380" spans="1:24" x14ac:dyDescent="0.35">
      <c r="A380" t="s">
        <v>602</v>
      </c>
      <c r="B380" t="s">
        <v>965</v>
      </c>
      <c r="C380" s="4">
        <v>518564</v>
      </c>
      <c r="D380" t="s">
        <v>29</v>
      </c>
      <c r="E380">
        <v>60</v>
      </c>
      <c r="F380">
        <f>Table1[[#This Row],[Loan_Tenure (Months)]]/12</f>
        <v>5</v>
      </c>
      <c r="G380" s="6">
        <v>757</v>
      </c>
      <c r="H380" s="1">
        <v>45299</v>
      </c>
      <c r="I380" t="s">
        <v>17</v>
      </c>
      <c r="J380" s="7">
        <v>0.15</v>
      </c>
      <c r="K380" s="1">
        <v>47126</v>
      </c>
      <c r="L380" s="4">
        <v>12336.60130530256</v>
      </c>
      <c r="M380" s="4">
        <v>740196.07831815351</v>
      </c>
      <c r="N380">
        <v>0.03</v>
      </c>
      <c r="O380" s="4">
        <v>15556.92</v>
      </c>
      <c r="P380">
        <v>5.0000000000000001E-3</v>
      </c>
      <c r="Q380" s="4">
        <v>2592.8200000000002</v>
      </c>
      <c r="R380" s="4">
        <v>135702.60000000003</v>
      </c>
      <c r="S380" s="4">
        <f>Table1[[#This Row],[Total_Loan_Repayment_Amount]]-Table1[[#This Row],[Loan_Recovered_Amount]]</f>
        <v>604493.47831815341</v>
      </c>
      <c r="T380" s="4">
        <v>120898.69566363069</v>
      </c>
      <c r="U380" s="4">
        <f>Table1[[#This Row],[Total_Loan_Repayment_Amount]]-Table1[[#This Row],[Loan_Amount_Disbursed]]</f>
        <v>221632.07831815351</v>
      </c>
      <c r="V380" s="4">
        <v>135702.60000000003</v>
      </c>
      <c r="W380" s="4">
        <f>Table1[[#This Row],[Total_Interest_Earned]]-Table1[[#This Row],[Loan_Loss_Provision]]-(Table1[[#This Row],[Funding_Cost]])</f>
        <v>117552.86000000003</v>
      </c>
      <c r="X380" s="6" t="s">
        <v>734</v>
      </c>
    </row>
    <row r="381" spans="1:24" x14ac:dyDescent="0.35">
      <c r="A381" t="s">
        <v>603</v>
      </c>
      <c r="B381" t="s">
        <v>966</v>
      </c>
      <c r="C381" s="4">
        <v>610259</v>
      </c>
      <c r="D381" t="s">
        <v>24</v>
      </c>
      <c r="E381">
        <v>12</v>
      </c>
      <c r="F381">
        <f>Table1[[#This Row],[Loan_Tenure (Months)]]/12</f>
        <v>1</v>
      </c>
      <c r="G381" s="6">
        <v>746</v>
      </c>
      <c r="H381" s="1">
        <v>45447</v>
      </c>
      <c r="I381" t="s">
        <v>17</v>
      </c>
      <c r="J381" s="7">
        <v>0.09</v>
      </c>
      <c r="K381" s="1">
        <v>45812</v>
      </c>
      <c r="L381" s="4">
        <v>53368.050762135092</v>
      </c>
      <c r="M381" s="4">
        <v>640416.60914562107</v>
      </c>
      <c r="N381">
        <v>0.02</v>
      </c>
      <c r="O381" s="4">
        <v>12205.18</v>
      </c>
      <c r="P381">
        <v>1.4999999999999999E-2</v>
      </c>
      <c r="Q381" s="4">
        <v>9153.8850000000002</v>
      </c>
      <c r="R381" s="4">
        <v>321513.51</v>
      </c>
      <c r="S381" s="4">
        <f>Table1[[#This Row],[Total_Loan_Repayment_Amount]]-Table1[[#This Row],[Loan_Recovered_Amount]]</f>
        <v>318903.09914562106</v>
      </c>
      <c r="T381" s="4">
        <v>318903.09914562106</v>
      </c>
      <c r="U381" s="4">
        <f>Table1[[#This Row],[Total_Loan_Repayment_Amount]]-Table1[[#This Row],[Loan_Amount_Disbursed]]</f>
        <v>30157.609145621071</v>
      </c>
      <c r="V381" s="4">
        <v>30157.609145621071</v>
      </c>
      <c r="W381" s="4">
        <f>Table1[[#This Row],[Total_Interest_Earned]]-Table1[[#This Row],[Loan_Loss_Provision]]-(Table1[[#This Row],[Funding_Cost]])</f>
        <v>8798.5441456210683</v>
      </c>
      <c r="X381" s="6" t="s">
        <v>733</v>
      </c>
    </row>
    <row r="382" spans="1:24" x14ac:dyDescent="0.35">
      <c r="A382" t="s">
        <v>604</v>
      </c>
      <c r="B382" t="s">
        <v>967</v>
      </c>
      <c r="C382" s="4">
        <v>418013</v>
      </c>
      <c r="D382" t="s">
        <v>28</v>
      </c>
      <c r="E382">
        <v>12</v>
      </c>
      <c r="F382">
        <f>Table1[[#This Row],[Loan_Tenure (Months)]]/12</f>
        <v>1</v>
      </c>
      <c r="G382" s="6">
        <v>764</v>
      </c>
      <c r="H382" s="1">
        <v>45383</v>
      </c>
      <c r="I382" t="s">
        <v>17</v>
      </c>
      <c r="J382" s="7">
        <v>0.03</v>
      </c>
      <c r="K382" s="1">
        <v>45748</v>
      </c>
      <c r="L382" s="4">
        <v>35403.067099132903</v>
      </c>
      <c r="M382" s="4">
        <v>424836.80518959492</v>
      </c>
      <c r="N382">
        <v>0.02</v>
      </c>
      <c r="O382" s="4">
        <v>8360.26</v>
      </c>
      <c r="P382">
        <v>5.0000000000000001E-3</v>
      </c>
      <c r="Q382" s="4">
        <v>2090.0650000000001</v>
      </c>
      <c r="R382" s="4">
        <v>283224.56</v>
      </c>
      <c r="S382" s="4">
        <f>Table1[[#This Row],[Total_Loan_Repayment_Amount]]-Table1[[#This Row],[Loan_Recovered_Amount]]</f>
        <v>141612.24518959492</v>
      </c>
      <c r="T382" s="4">
        <v>141612.24518959492</v>
      </c>
      <c r="U382" s="4">
        <f>Table1[[#This Row],[Total_Loan_Repayment_Amount]]-Table1[[#This Row],[Loan_Amount_Disbursed]]</f>
        <v>6823.8051895949175</v>
      </c>
      <c r="V382" s="4">
        <v>6823.8051895949175</v>
      </c>
      <c r="W382" s="4">
        <f>Table1[[#This Row],[Total_Interest_Earned]]-Table1[[#This Row],[Loan_Loss_Provision]]-(Table1[[#This Row],[Funding_Cost]])</f>
        <v>-3626.5198104050833</v>
      </c>
      <c r="X382" s="6" t="s">
        <v>734</v>
      </c>
    </row>
    <row r="383" spans="1:24" x14ac:dyDescent="0.35">
      <c r="A383" t="s">
        <v>605</v>
      </c>
      <c r="B383" t="s">
        <v>122</v>
      </c>
      <c r="C383" s="4">
        <v>848272</v>
      </c>
      <c r="D383" t="s">
        <v>28</v>
      </c>
      <c r="E383">
        <v>24</v>
      </c>
      <c r="F383">
        <f>Table1[[#This Row],[Loan_Tenure (Months)]]/12</f>
        <v>2</v>
      </c>
      <c r="G383" s="6">
        <v>831</v>
      </c>
      <c r="H383" s="1">
        <v>45653</v>
      </c>
      <c r="I383" t="s">
        <v>17</v>
      </c>
      <c r="J383" s="7">
        <v>0.03</v>
      </c>
      <c r="K383" s="1">
        <v>46383</v>
      </c>
      <c r="L383" s="4">
        <v>36459.758648322728</v>
      </c>
      <c r="M383" s="4">
        <v>875034.20755974553</v>
      </c>
      <c r="N383">
        <v>0.02</v>
      </c>
      <c r="O383" s="4">
        <v>16965.439999999999</v>
      </c>
      <c r="P383">
        <v>5.0000000000000001E-3</v>
      </c>
      <c r="Q383" s="4">
        <v>4241.3599999999997</v>
      </c>
      <c r="R383" s="4">
        <v>283224.56</v>
      </c>
      <c r="S383" s="4">
        <f>Table1[[#This Row],[Total_Loan_Repayment_Amount]]-Table1[[#This Row],[Loan_Recovered_Amount]]</f>
        <v>591809.64755974547</v>
      </c>
      <c r="T383" s="4">
        <v>295904.82377987274</v>
      </c>
      <c r="U383" s="4">
        <f>Table1[[#This Row],[Total_Loan_Repayment_Amount]]-Table1[[#This Row],[Loan_Amount_Disbursed]]</f>
        <v>26762.207559745526</v>
      </c>
      <c r="V383" s="4">
        <v>26762.207559745526</v>
      </c>
      <c r="W383" s="4">
        <f>Table1[[#This Row],[Total_Interest_Earned]]-Table1[[#This Row],[Loan_Loss_Provision]]-(Table1[[#This Row],[Funding_Cost]])</f>
        <v>5555.4075597455267</v>
      </c>
      <c r="X383" s="6" t="s">
        <v>734</v>
      </c>
    </row>
    <row r="384" spans="1:24" x14ac:dyDescent="0.35">
      <c r="A384" t="s">
        <v>606</v>
      </c>
      <c r="B384" t="s">
        <v>968</v>
      </c>
      <c r="C384" s="4">
        <v>449066</v>
      </c>
      <c r="D384" t="s">
        <v>28</v>
      </c>
      <c r="E384">
        <v>12</v>
      </c>
      <c r="F384">
        <f>Table1[[#This Row],[Loan_Tenure (Months)]]/12</f>
        <v>1</v>
      </c>
      <c r="G384" s="6">
        <v>690</v>
      </c>
      <c r="H384" s="1">
        <v>45618</v>
      </c>
      <c r="I384" t="s">
        <v>17</v>
      </c>
      <c r="J384" s="7">
        <v>7.0000000000000007E-2</v>
      </c>
      <c r="K384" s="1">
        <v>45983</v>
      </c>
      <c r="L384" s="4">
        <v>38856.219763306362</v>
      </c>
      <c r="M384" s="4">
        <v>466274.63715967629</v>
      </c>
      <c r="N384">
        <v>0.02</v>
      </c>
      <c r="O384" s="4">
        <v>8981.32</v>
      </c>
      <c r="P384">
        <v>0.03</v>
      </c>
      <c r="Q384" s="4">
        <v>13471.98</v>
      </c>
      <c r="R384" s="4">
        <v>38856.22</v>
      </c>
      <c r="S384" s="4">
        <f>Table1[[#This Row],[Total_Loan_Repayment_Amount]]-Table1[[#This Row],[Loan_Recovered_Amount]]</f>
        <v>427418.41715967632</v>
      </c>
      <c r="T384" s="4">
        <v>427418.41715967632</v>
      </c>
      <c r="U384" s="4">
        <f>Table1[[#This Row],[Total_Loan_Repayment_Amount]]-Table1[[#This Row],[Loan_Amount_Disbursed]]</f>
        <v>17208.637159676291</v>
      </c>
      <c r="V384" s="4">
        <v>17208.637159676291</v>
      </c>
      <c r="W384" s="4">
        <f>Table1[[#This Row],[Total_Interest_Earned]]-Table1[[#This Row],[Loan_Loss_Provision]]-(Table1[[#This Row],[Funding_Cost]])</f>
        <v>-5244.6628403237082</v>
      </c>
      <c r="X384" s="6" t="s">
        <v>735</v>
      </c>
    </row>
    <row r="385" spans="1:24" x14ac:dyDescent="0.35">
      <c r="A385" t="s">
        <v>607</v>
      </c>
      <c r="B385" t="s">
        <v>130</v>
      </c>
      <c r="C385" s="4">
        <v>305086</v>
      </c>
      <c r="D385" t="s">
        <v>24</v>
      </c>
      <c r="E385">
        <v>24</v>
      </c>
      <c r="F385">
        <f>Table1[[#This Row],[Loan_Tenure (Months)]]/12</f>
        <v>2</v>
      </c>
      <c r="G385" s="6">
        <v>769</v>
      </c>
      <c r="H385" s="1">
        <v>45428</v>
      </c>
      <c r="I385" t="s">
        <v>17</v>
      </c>
      <c r="J385" s="7">
        <v>0.06</v>
      </c>
      <c r="K385" s="1">
        <v>46158</v>
      </c>
      <c r="L385" s="4">
        <v>13521.59769957286</v>
      </c>
      <c r="M385" s="4">
        <v>324518.34478974872</v>
      </c>
      <c r="N385">
        <v>0.02</v>
      </c>
      <c r="O385" s="4">
        <v>6101.72</v>
      </c>
      <c r="P385">
        <v>5.0000000000000001E-3</v>
      </c>
      <c r="Q385" s="4">
        <v>1525.43</v>
      </c>
      <c r="R385" s="4">
        <v>94651.200000000012</v>
      </c>
      <c r="S385" s="4">
        <f>Table1[[#This Row],[Total_Loan_Repayment_Amount]]-Table1[[#This Row],[Loan_Recovered_Amount]]</f>
        <v>229867.14478974871</v>
      </c>
      <c r="T385" s="4">
        <v>114933.57239487435</v>
      </c>
      <c r="U385" s="4">
        <f>Table1[[#This Row],[Total_Loan_Repayment_Amount]]-Table1[[#This Row],[Loan_Amount_Disbursed]]</f>
        <v>19432.34478974872</v>
      </c>
      <c r="V385" s="4">
        <v>19432.34478974872</v>
      </c>
      <c r="W385" s="4">
        <f>Table1[[#This Row],[Total_Interest_Earned]]-Table1[[#This Row],[Loan_Loss_Provision]]-(Table1[[#This Row],[Funding_Cost]])</f>
        <v>11805.194789748719</v>
      </c>
      <c r="X385" s="6" t="s">
        <v>734</v>
      </c>
    </row>
    <row r="386" spans="1:24" x14ac:dyDescent="0.35">
      <c r="A386" t="s">
        <v>608</v>
      </c>
      <c r="B386" t="s">
        <v>42</v>
      </c>
      <c r="C386" s="4">
        <v>106816</v>
      </c>
      <c r="D386" t="s">
        <v>29</v>
      </c>
      <c r="E386">
        <v>36</v>
      </c>
      <c r="F386">
        <f>Table1[[#This Row],[Loan_Tenure (Months)]]/12</f>
        <v>3</v>
      </c>
      <c r="G386" s="6">
        <v>721</v>
      </c>
      <c r="H386" s="1">
        <v>45644</v>
      </c>
      <c r="I386" t="s">
        <v>17</v>
      </c>
      <c r="J386" s="7">
        <v>0.2</v>
      </c>
      <c r="K386" s="1">
        <v>46739</v>
      </c>
      <c r="L386" s="4">
        <v>3969.6653201540471</v>
      </c>
      <c r="M386" s="4">
        <v>142907.95152554571</v>
      </c>
      <c r="N386">
        <v>0.03</v>
      </c>
      <c r="O386" s="4">
        <v>3204.48</v>
      </c>
      <c r="P386">
        <v>1.4999999999999999E-2</v>
      </c>
      <c r="Q386" s="4">
        <v>1602.24</v>
      </c>
      <c r="R386" s="4">
        <v>94651.200000000012</v>
      </c>
      <c r="S386" s="4">
        <f>Table1[[#This Row],[Total_Loan_Repayment_Amount]]-Table1[[#This Row],[Loan_Recovered_Amount]]</f>
        <v>48256.751525545696</v>
      </c>
      <c r="T386" s="4">
        <v>16085.583841848565</v>
      </c>
      <c r="U386" s="4">
        <f>Table1[[#This Row],[Total_Loan_Repayment_Amount]]-Table1[[#This Row],[Loan_Amount_Disbursed]]</f>
        <v>36091.951525545708</v>
      </c>
      <c r="V386" s="4">
        <v>36091.951525545708</v>
      </c>
      <c r="W386" s="4">
        <f>Table1[[#This Row],[Total_Interest_Earned]]-Table1[[#This Row],[Loan_Loss_Provision]]-(Table1[[#This Row],[Funding_Cost]])</f>
        <v>31285.231525545711</v>
      </c>
      <c r="X386" s="6" t="s">
        <v>733</v>
      </c>
    </row>
    <row r="387" spans="1:24" x14ac:dyDescent="0.35">
      <c r="A387" t="s">
        <v>609</v>
      </c>
      <c r="B387" t="s">
        <v>120</v>
      </c>
      <c r="C387" s="4">
        <v>434030</v>
      </c>
      <c r="D387" t="s">
        <v>16</v>
      </c>
      <c r="E387">
        <v>36</v>
      </c>
      <c r="F387">
        <f>Table1[[#This Row],[Loan_Tenure (Months)]]/12</f>
        <v>3</v>
      </c>
      <c r="G387" s="6">
        <v>759</v>
      </c>
      <c r="H387" s="1">
        <v>45456</v>
      </c>
      <c r="I387" t="s">
        <v>17</v>
      </c>
      <c r="J387" s="7">
        <v>0.04</v>
      </c>
      <c r="K387" s="1">
        <v>46551</v>
      </c>
      <c r="L387" s="4">
        <v>12814.29521252009</v>
      </c>
      <c r="M387" s="4">
        <v>461314.62765072309</v>
      </c>
      <c r="N387">
        <v>0.03</v>
      </c>
      <c r="O387" s="4">
        <v>13020.9</v>
      </c>
      <c r="P387">
        <v>5.0000000000000001E-3</v>
      </c>
      <c r="Q387" s="4">
        <v>2170.15</v>
      </c>
      <c r="R387" s="4">
        <v>76885.77</v>
      </c>
      <c r="S387" s="4">
        <f>Table1[[#This Row],[Total_Loan_Repayment_Amount]]-Table1[[#This Row],[Loan_Recovered_Amount]]</f>
        <v>384428.85765072308</v>
      </c>
      <c r="T387" s="4">
        <v>128142.95255024103</v>
      </c>
      <c r="U387" s="4">
        <f>Table1[[#This Row],[Total_Loan_Repayment_Amount]]-Table1[[#This Row],[Loan_Amount_Disbursed]]</f>
        <v>27284.627650723094</v>
      </c>
      <c r="V387" s="4">
        <v>27284.627650723094</v>
      </c>
      <c r="W387" s="4">
        <f>Table1[[#This Row],[Total_Interest_Earned]]-Table1[[#This Row],[Loan_Loss_Provision]]-(Table1[[#This Row],[Funding_Cost]])</f>
        <v>12093.577650723093</v>
      </c>
      <c r="X387" s="6" t="s">
        <v>734</v>
      </c>
    </row>
    <row r="388" spans="1:24" x14ac:dyDescent="0.35">
      <c r="A388" t="s">
        <v>610</v>
      </c>
      <c r="B388" t="s">
        <v>969</v>
      </c>
      <c r="C388" s="4">
        <v>618076</v>
      </c>
      <c r="D388" t="s">
        <v>28</v>
      </c>
      <c r="E388">
        <v>12</v>
      </c>
      <c r="F388">
        <f>Table1[[#This Row],[Loan_Tenure (Months)]]/12</f>
        <v>1</v>
      </c>
      <c r="G388" s="6">
        <v>821</v>
      </c>
      <c r="H388" s="1">
        <v>45560</v>
      </c>
      <c r="I388" t="s">
        <v>17</v>
      </c>
      <c r="J388" s="7">
        <v>0.03</v>
      </c>
      <c r="K388" s="1">
        <v>45925</v>
      </c>
      <c r="L388" s="4">
        <v>52347.142553852791</v>
      </c>
      <c r="M388" s="4">
        <v>628165.71064623352</v>
      </c>
      <c r="N388">
        <v>0.02</v>
      </c>
      <c r="O388" s="4">
        <v>12361.52</v>
      </c>
      <c r="P388">
        <v>5.0000000000000001E-3</v>
      </c>
      <c r="Q388" s="4">
        <v>3090.38</v>
      </c>
      <c r="R388" s="4">
        <v>157041.41999999998</v>
      </c>
      <c r="S388" s="4">
        <f>Table1[[#This Row],[Total_Loan_Repayment_Amount]]-Table1[[#This Row],[Loan_Recovered_Amount]]</f>
        <v>471124.29064623354</v>
      </c>
      <c r="T388" s="4">
        <v>471124.29064623354</v>
      </c>
      <c r="U388" s="4">
        <f>Table1[[#This Row],[Total_Loan_Repayment_Amount]]-Table1[[#This Row],[Loan_Amount_Disbursed]]</f>
        <v>10089.710646233521</v>
      </c>
      <c r="V388" s="4">
        <v>10089.710646233521</v>
      </c>
      <c r="W388" s="4">
        <f>Table1[[#This Row],[Total_Interest_Earned]]-Table1[[#This Row],[Loan_Loss_Provision]]-(Table1[[#This Row],[Funding_Cost]])</f>
        <v>-5362.1893537664791</v>
      </c>
      <c r="X388" s="6" t="s">
        <v>734</v>
      </c>
    </row>
    <row r="389" spans="1:24" x14ac:dyDescent="0.35">
      <c r="A389" t="s">
        <v>611</v>
      </c>
      <c r="B389" t="s">
        <v>76</v>
      </c>
      <c r="C389" s="4">
        <v>339343</v>
      </c>
      <c r="D389" t="s">
        <v>20</v>
      </c>
      <c r="E389">
        <v>60</v>
      </c>
      <c r="F389">
        <f>Table1[[#This Row],[Loan_Tenure (Months)]]/12</f>
        <v>5</v>
      </c>
      <c r="G389" s="6">
        <v>725</v>
      </c>
      <c r="H389" s="1">
        <v>45624</v>
      </c>
      <c r="I389" t="s">
        <v>17</v>
      </c>
      <c r="J389" s="7">
        <v>0.09</v>
      </c>
      <c r="K389" s="1">
        <v>47450</v>
      </c>
      <c r="L389" s="4">
        <v>7044.2025375766016</v>
      </c>
      <c r="M389" s="4">
        <v>422652.15225459612</v>
      </c>
      <c r="N389">
        <v>0.03</v>
      </c>
      <c r="O389" s="4">
        <v>10180.290000000001</v>
      </c>
      <c r="P389">
        <v>1.4999999999999999E-2</v>
      </c>
      <c r="Q389" s="4">
        <v>5090.1450000000004</v>
      </c>
      <c r="R389" s="4">
        <v>7044.2</v>
      </c>
      <c r="S389" s="4">
        <f>Table1[[#This Row],[Total_Loan_Repayment_Amount]]-Table1[[#This Row],[Loan_Recovered_Amount]]</f>
        <v>415607.95225459611</v>
      </c>
      <c r="T389" s="4">
        <v>83121.590450919219</v>
      </c>
      <c r="U389" s="4">
        <f>Table1[[#This Row],[Total_Loan_Repayment_Amount]]-Table1[[#This Row],[Loan_Amount_Disbursed]]</f>
        <v>83309.15225459612</v>
      </c>
      <c r="V389" s="4">
        <v>7044.2</v>
      </c>
      <c r="W389" s="4">
        <f>Table1[[#This Row],[Total_Interest_Earned]]-Table1[[#This Row],[Loan_Loss_Provision]]-(Table1[[#This Row],[Funding_Cost]])</f>
        <v>-8226.2350000000006</v>
      </c>
      <c r="X389" s="6" t="s">
        <v>733</v>
      </c>
    </row>
    <row r="390" spans="1:24" x14ac:dyDescent="0.35">
      <c r="A390" t="s">
        <v>612</v>
      </c>
      <c r="B390" t="s">
        <v>69</v>
      </c>
      <c r="C390" s="4">
        <v>516098</v>
      </c>
      <c r="D390" t="s">
        <v>29</v>
      </c>
      <c r="E390">
        <v>36</v>
      </c>
      <c r="F390">
        <f>Table1[[#This Row],[Loan_Tenure (Months)]]/12</f>
        <v>3</v>
      </c>
      <c r="G390" s="6">
        <v>675</v>
      </c>
      <c r="H390" s="1">
        <v>45553</v>
      </c>
      <c r="I390" t="s">
        <v>17</v>
      </c>
      <c r="J390" s="7">
        <v>0.3</v>
      </c>
      <c r="K390" s="1">
        <v>46648</v>
      </c>
      <c r="L390" s="4">
        <v>21909.173854157922</v>
      </c>
      <c r="M390" s="4">
        <v>788730.25874968513</v>
      </c>
      <c r="N390">
        <v>0.03</v>
      </c>
      <c r="O390" s="4">
        <v>15482.94</v>
      </c>
      <c r="P390">
        <v>0.03</v>
      </c>
      <c r="Q390" s="4">
        <v>15482.94</v>
      </c>
      <c r="R390" s="4">
        <v>65878.73</v>
      </c>
      <c r="S390" s="4">
        <f>Table1[[#This Row],[Total_Loan_Repayment_Amount]]-Table1[[#This Row],[Loan_Recovered_Amount]]</f>
        <v>722851.52874968515</v>
      </c>
      <c r="T390" s="4">
        <v>240950.50958322838</v>
      </c>
      <c r="U390" s="4">
        <f>Table1[[#This Row],[Total_Loan_Repayment_Amount]]-Table1[[#This Row],[Loan_Amount_Disbursed]]</f>
        <v>272632.25874968513</v>
      </c>
      <c r="V390" s="4">
        <v>65878.73</v>
      </c>
      <c r="W390" s="4">
        <f>Table1[[#This Row],[Total_Interest_Earned]]-Table1[[#This Row],[Loan_Loss_Provision]]-(Table1[[#This Row],[Funding_Cost]])</f>
        <v>34912.849999999991</v>
      </c>
      <c r="X390" s="6" t="s">
        <v>735</v>
      </c>
    </row>
    <row r="391" spans="1:24" x14ac:dyDescent="0.35">
      <c r="A391" t="s">
        <v>613</v>
      </c>
      <c r="B391" t="s">
        <v>970</v>
      </c>
      <c r="C391" s="4">
        <v>822744</v>
      </c>
      <c r="D391" t="s">
        <v>28</v>
      </c>
      <c r="E391">
        <v>60</v>
      </c>
      <c r="F391">
        <f>Table1[[#This Row],[Loan_Tenure (Months)]]/12</f>
        <v>5</v>
      </c>
      <c r="G391" s="6">
        <v>672</v>
      </c>
      <c r="H391" s="1">
        <v>45500</v>
      </c>
      <c r="I391" t="s">
        <v>17</v>
      </c>
      <c r="J391" s="7">
        <v>7.0000000000000007E-2</v>
      </c>
      <c r="K391" s="1">
        <v>47326</v>
      </c>
      <c r="L391" s="4">
        <v>16291.31729188128</v>
      </c>
      <c r="M391" s="4">
        <v>977479.03751287691</v>
      </c>
      <c r="N391">
        <v>0.03</v>
      </c>
      <c r="O391" s="4">
        <v>24682.32</v>
      </c>
      <c r="P391">
        <v>0.03</v>
      </c>
      <c r="Q391" s="4">
        <v>24682.32</v>
      </c>
      <c r="R391" s="4">
        <v>81456.600000000006</v>
      </c>
      <c r="S391" s="4">
        <f>Table1[[#This Row],[Total_Loan_Repayment_Amount]]-Table1[[#This Row],[Loan_Recovered_Amount]]</f>
        <v>896022.43751287693</v>
      </c>
      <c r="T391" s="4">
        <v>179204.48750257539</v>
      </c>
      <c r="U391" s="4">
        <f>Table1[[#This Row],[Total_Loan_Repayment_Amount]]-Table1[[#This Row],[Loan_Amount_Disbursed]]</f>
        <v>154735.03751287691</v>
      </c>
      <c r="V391" s="4">
        <v>81456.600000000006</v>
      </c>
      <c r="W391" s="4">
        <f>Table1[[#This Row],[Total_Interest_Earned]]-Table1[[#This Row],[Loan_Loss_Provision]]-(Table1[[#This Row],[Funding_Cost]])</f>
        <v>32091.960000000006</v>
      </c>
      <c r="X391" s="6" t="s">
        <v>735</v>
      </c>
    </row>
    <row r="392" spans="1:24" x14ac:dyDescent="0.35">
      <c r="A392" t="s">
        <v>614</v>
      </c>
      <c r="B392" t="s">
        <v>30</v>
      </c>
      <c r="C392" s="4">
        <v>204605</v>
      </c>
      <c r="D392" t="s">
        <v>29</v>
      </c>
      <c r="E392">
        <v>36</v>
      </c>
      <c r="F392">
        <f>Table1[[#This Row],[Loan_Tenure (Months)]]/12</f>
        <v>3</v>
      </c>
      <c r="G392" s="6">
        <v>763</v>
      </c>
      <c r="H392" s="1">
        <v>45559</v>
      </c>
      <c r="I392" t="s">
        <v>17</v>
      </c>
      <c r="J392" s="7">
        <v>0.15</v>
      </c>
      <c r="K392" s="1">
        <v>46654</v>
      </c>
      <c r="L392" s="4">
        <v>7092.6995386006593</v>
      </c>
      <c r="M392" s="4">
        <v>255337.18338962371</v>
      </c>
      <c r="N392">
        <v>0.03</v>
      </c>
      <c r="O392" s="4">
        <v>6138.15</v>
      </c>
      <c r="P392">
        <v>5.0000000000000001E-3</v>
      </c>
      <c r="Q392" s="4">
        <v>1023.025</v>
      </c>
      <c r="R392" s="4">
        <v>21278.1</v>
      </c>
      <c r="S392" s="4">
        <f>Table1[[#This Row],[Total_Loan_Repayment_Amount]]-Table1[[#This Row],[Loan_Recovered_Amount]]</f>
        <v>234059.0833896237</v>
      </c>
      <c r="T392" s="4">
        <v>78019.694463207896</v>
      </c>
      <c r="U392" s="4">
        <f>Table1[[#This Row],[Total_Loan_Repayment_Amount]]-Table1[[#This Row],[Loan_Amount_Disbursed]]</f>
        <v>50732.183389623708</v>
      </c>
      <c r="V392" s="4">
        <v>21278.1</v>
      </c>
      <c r="W392" s="4">
        <f>Table1[[#This Row],[Total_Interest_Earned]]-Table1[[#This Row],[Loan_Loss_Provision]]-(Table1[[#This Row],[Funding_Cost]])</f>
        <v>14116.924999999997</v>
      </c>
      <c r="X392" s="6" t="s">
        <v>734</v>
      </c>
    </row>
    <row r="393" spans="1:24" x14ac:dyDescent="0.35">
      <c r="A393" t="s">
        <v>615</v>
      </c>
      <c r="B393" t="s">
        <v>203</v>
      </c>
      <c r="C393" s="4">
        <v>398577</v>
      </c>
      <c r="D393" t="s">
        <v>24</v>
      </c>
      <c r="E393">
        <v>12</v>
      </c>
      <c r="F393">
        <f>Table1[[#This Row],[Loan_Tenure (Months)]]/12</f>
        <v>1</v>
      </c>
      <c r="G393" s="6">
        <v>823</v>
      </c>
      <c r="H393" s="1">
        <v>45401</v>
      </c>
      <c r="I393" t="s">
        <v>17</v>
      </c>
      <c r="J393" s="7">
        <v>0.06</v>
      </c>
      <c r="K393" s="1">
        <v>45766</v>
      </c>
      <c r="L393" s="4">
        <v>34304.099353359758</v>
      </c>
      <c r="M393" s="4">
        <v>411649.19224031718</v>
      </c>
      <c r="N393">
        <v>0.02</v>
      </c>
      <c r="O393" s="4">
        <v>7971.54</v>
      </c>
      <c r="P393">
        <v>5.0000000000000001E-3</v>
      </c>
      <c r="Q393" s="4">
        <v>1992.885</v>
      </c>
      <c r="R393" s="4">
        <v>274432.8</v>
      </c>
      <c r="S393" s="4">
        <f>Table1[[#This Row],[Total_Loan_Repayment_Amount]]-Table1[[#This Row],[Loan_Recovered_Amount]]</f>
        <v>137216.39224031719</v>
      </c>
      <c r="T393" s="4">
        <v>137216.39224031719</v>
      </c>
      <c r="U393" s="4">
        <f>Table1[[#This Row],[Total_Loan_Repayment_Amount]]-Table1[[#This Row],[Loan_Amount_Disbursed]]</f>
        <v>13072.192240317177</v>
      </c>
      <c r="V393" s="4">
        <v>13072.192240317177</v>
      </c>
      <c r="W393" s="4">
        <f>Table1[[#This Row],[Total_Interest_Earned]]-Table1[[#This Row],[Loan_Loss_Provision]]-(Table1[[#This Row],[Funding_Cost]])</f>
        <v>3107.7672403171773</v>
      </c>
      <c r="X393" s="6" t="s">
        <v>734</v>
      </c>
    </row>
    <row r="394" spans="1:24" x14ac:dyDescent="0.35">
      <c r="A394" t="s">
        <v>616</v>
      </c>
      <c r="B394" t="s">
        <v>971</v>
      </c>
      <c r="C394" s="4">
        <v>553526</v>
      </c>
      <c r="D394" t="s">
        <v>20</v>
      </c>
      <c r="E394">
        <v>48</v>
      </c>
      <c r="F394">
        <f>Table1[[#This Row],[Loan_Tenure (Months)]]/12</f>
        <v>4</v>
      </c>
      <c r="G394" s="6">
        <v>787</v>
      </c>
      <c r="H394" s="1">
        <v>45463</v>
      </c>
      <c r="I394" t="s">
        <v>17</v>
      </c>
      <c r="J394" s="7">
        <v>0.05</v>
      </c>
      <c r="K394" s="1">
        <v>46924</v>
      </c>
      <c r="L394" s="4">
        <v>12747.312752985719</v>
      </c>
      <c r="M394" s="4">
        <v>611871.0121433147</v>
      </c>
      <c r="N394">
        <v>0.03</v>
      </c>
      <c r="O394" s="4">
        <v>16605.78</v>
      </c>
      <c r="P394">
        <v>5.0000000000000001E-3</v>
      </c>
      <c r="Q394" s="4">
        <v>2767.63</v>
      </c>
      <c r="R394" s="4">
        <v>76218.76999999999</v>
      </c>
      <c r="S394" s="4">
        <f>Table1[[#This Row],[Total_Loan_Repayment_Amount]]-Table1[[#This Row],[Loan_Recovered_Amount]]</f>
        <v>535652.24214331468</v>
      </c>
      <c r="T394" s="4">
        <v>133913.06053582867</v>
      </c>
      <c r="U394" s="4">
        <f>Table1[[#This Row],[Total_Loan_Repayment_Amount]]-Table1[[#This Row],[Loan_Amount_Disbursed]]</f>
        <v>58345.0121433147</v>
      </c>
      <c r="V394" s="4">
        <v>58345.0121433147</v>
      </c>
      <c r="W394" s="4">
        <f>Table1[[#This Row],[Total_Interest_Earned]]-Table1[[#This Row],[Loan_Loss_Provision]]-(Table1[[#This Row],[Funding_Cost]])</f>
        <v>38971.602143314703</v>
      </c>
      <c r="X394" s="6" t="s">
        <v>734</v>
      </c>
    </row>
    <row r="395" spans="1:24" x14ac:dyDescent="0.35">
      <c r="A395" t="s">
        <v>617</v>
      </c>
      <c r="B395" t="s">
        <v>972</v>
      </c>
      <c r="C395" s="4">
        <v>504825</v>
      </c>
      <c r="D395" t="s">
        <v>16</v>
      </c>
      <c r="E395">
        <v>12</v>
      </c>
      <c r="F395">
        <f>Table1[[#This Row],[Loan_Tenure (Months)]]/12</f>
        <v>1</v>
      </c>
      <c r="G395" s="6">
        <v>657</v>
      </c>
      <c r="H395" s="1">
        <v>45425</v>
      </c>
      <c r="I395" t="s">
        <v>17</v>
      </c>
      <c r="J395" s="7">
        <v>0.1</v>
      </c>
      <c r="K395" s="1">
        <v>45790</v>
      </c>
      <c r="L395" s="4">
        <v>44382.137770889749</v>
      </c>
      <c r="M395" s="4">
        <v>532585.65325067705</v>
      </c>
      <c r="N395">
        <v>0.02</v>
      </c>
      <c r="O395" s="4">
        <v>10096.5</v>
      </c>
      <c r="P395">
        <v>0.03</v>
      </c>
      <c r="Q395" s="4">
        <v>15144.75</v>
      </c>
      <c r="R395" s="4">
        <v>310674.98000000004</v>
      </c>
      <c r="S395" s="4">
        <f>Table1[[#This Row],[Total_Loan_Repayment_Amount]]-Table1[[#This Row],[Loan_Recovered_Amount]]</f>
        <v>221910.67325067701</v>
      </c>
      <c r="T395" s="4">
        <v>221910.67325067701</v>
      </c>
      <c r="U395" s="4">
        <f>Table1[[#This Row],[Total_Loan_Repayment_Amount]]-Table1[[#This Row],[Loan_Amount_Disbursed]]</f>
        <v>27760.653250677045</v>
      </c>
      <c r="V395" s="4">
        <v>27760.653250677045</v>
      </c>
      <c r="W395" s="4">
        <f>Table1[[#This Row],[Total_Interest_Earned]]-Table1[[#This Row],[Loan_Loss_Provision]]-(Table1[[#This Row],[Funding_Cost]])</f>
        <v>2519.4032506770454</v>
      </c>
      <c r="X395" s="6" t="s">
        <v>735</v>
      </c>
    </row>
    <row r="396" spans="1:24" x14ac:dyDescent="0.35">
      <c r="A396" t="s">
        <v>618</v>
      </c>
      <c r="B396" t="s">
        <v>973</v>
      </c>
      <c r="C396" s="4">
        <v>1053308</v>
      </c>
      <c r="D396" t="s">
        <v>18</v>
      </c>
      <c r="E396">
        <v>12</v>
      </c>
      <c r="F396">
        <f>Table1[[#This Row],[Loan_Tenure (Months)]]/12</f>
        <v>1</v>
      </c>
      <c r="G396" s="6">
        <v>770</v>
      </c>
      <c r="H396" s="1">
        <v>45653</v>
      </c>
      <c r="I396" t="s">
        <v>17</v>
      </c>
      <c r="J396" s="7">
        <v>0.04</v>
      </c>
      <c r="K396" s="1">
        <v>46018</v>
      </c>
      <c r="L396" s="4">
        <v>89689.0752884127</v>
      </c>
      <c r="M396" s="4">
        <v>1076268.903460952</v>
      </c>
      <c r="N396">
        <v>0.02</v>
      </c>
      <c r="O396" s="4">
        <v>21066.16</v>
      </c>
      <c r="P396">
        <v>5.0000000000000001E-3</v>
      </c>
      <c r="Q396" s="4">
        <v>5266.54</v>
      </c>
      <c r="R396" s="4">
        <v>310674.98000000004</v>
      </c>
      <c r="S396" s="4">
        <f>Table1[[#This Row],[Total_Loan_Repayment_Amount]]-Table1[[#This Row],[Loan_Recovered_Amount]]</f>
        <v>765593.92346095201</v>
      </c>
      <c r="T396" s="4">
        <v>765593.92346095201</v>
      </c>
      <c r="U396" s="4">
        <f>Table1[[#This Row],[Total_Loan_Repayment_Amount]]-Table1[[#This Row],[Loan_Amount_Disbursed]]</f>
        <v>22960.903460951988</v>
      </c>
      <c r="V396" s="4">
        <v>22960.903460951988</v>
      </c>
      <c r="W396" s="4">
        <f>Table1[[#This Row],[Total_Interest_Earned]]-Table1[[#This Row],[Loan_Loss_Provision]]-(Table1[[#This Row],[Funding_Cost]])</f>
        <v>-3371.7965390480131</v>
      </c>
      <c r="X396" s="6" t="s">
        <v>734</v>
      </c>
    </row>
    <row r="397" spans="1:24" x14ac:dyDescent="0.35">
      <c r="A397" t="s">
        <v>619</v>
      </c>
      <c r="B397" t="s">
        <v>974</v>
      </c>
      <c r="C397" s="4">
        <v>996832</v>
      </c>
      <c r="D397" t="s">
        <v>18</v>
      </c>
      <c r="E397">
        <v>48</v>
      </c>
      <c r="F397">
        <f>Table1[[#This Row],[Loan_Tenure (Months)]]/12</f>
        <v>4</v>
      </c>
      <c r="G397" s="6">
        <v>724</v>
      </c>
      <c r="H397" s="1">
        <v>45379</v>
      </c>
      <c r="I397" t="s">
        <v>17</v>
      </c>
      <c r="J397" s="7">
        <v>0.06</v>
      </c>
      <c r="K397" s="1">
        <v>46840</v>
      </c>
      <c r="L397" s="4">
        <v>23410.628475912199</v>
      </c>
      <c r="M397" s="4">
        <v>1123710.1668437859</v>
      </c>
      <c r="N397">
        <v>0.03</v>
      </c>
      <c r="O397" s="4">
        <v>29904.959999999999</v>
      </c>
      <c r="P397">
        <v>1.4999999999999999E-2</v>
      </c>
      <c r="Q397" s="4">
        <v>14952.48</v>
      </c>
      <c r="R397" s="4">
        <v>210695.67</v>
      </c>
      <c r="S397" s="4">
        <f>Table1[[#This Row],[Total_Loan_Repayment_Amount]]-Table1[[#This Row],[Loan_Recovered_Amount]]</f>
        <v>913014.49684378586</v>
      </c>
      <c r="T397" s="4">
        <v>228253.62421094647</v>
      </c>
      <c r="U397" s="4">
        <f>Table1[[#This Row],[Total_Loan_Repayment_Amount]]-Table1[[#This Row],[Loan_Amount_Disbursed]]</f>
        <v>126878.1668437859</v>
      </c>
      <c r="V397" s="4">
        <v>126878.1668437859</v>
      </c>
      <c r="W397" s="4">
        <f>Table1[[#This Row],[Total_Interest_Earned]]-Table1[[#This Row],[Loan_Loss_Provision]]-(Table1[[#This Row],[Funding_Cost]])</f>
        <v>82020.726843785902</v>
      </c>
      <c r="X397" s="6" t="s">
        <v>733</v>
      </c>
    </row>
    <row r="398" spans="1:24" x14ac:dyDescent="0.35">
      <c r="A398" t="s">
        <v>620</v>
      </c>
      <c r="B398" t="s">
        <v>200</v>
      </c>
      <c r="C398" s="4">
        <v>106806</v>
      </c>
      <c r="D398" t="s">
        <v>18</v>
      </c>
      <c r="E398">
        <v>36</v>
      </c>
      <c r="F398">
        <f>Table1[[#This Row],[Loan_Tenure (Months)]]/12</f>
        <v>3</v>
      </c>
      <c r="G398" s="6">
        <v>709</v>
      </c>
      <c r="H398" s="1">
        <v>45405</v>
      </c>
      <c r="I398" t="s">
        <v>17</v>
      </c>
      <c r="J398" s="7">
        <v>0.06</v>
      </c>
      <c r="K398" s="1">
        <v>46500</v>
      </c>
      <c r="L398" s="4">
        <v>3249.2454514508599</v>
      </c>
      <c r="M398" s="4">
        <v>116972.83625223101</v>
      </c>
      <c r="N398">
        <v>0.03</v>
      </c>
      <c r="O398" s="4">
        <v>3204.18</v>
      </c>
      <c r="P398">
        <v>1.4999999999999999E-2</v>
      </c>
      <c r="Q398" s="4">
        <v>1602.09</v>
      </c>
      <c r="R398" s="4">
        <v>26014.41</v>
      </c>
      <c r="S398" s="4">
        <f>Table1[[#This Row],[Total_Loan_Repayment_Amount]]-Table1[[#This Row],[Loan_Recovered_Amount]]</f>
        <v>90958.426252231002</v>
      </c>
      <c r="T398" s="4">
        <v>30319.475417410333</v>
      </c>
      <c r="U398" s="4">
        <f>Table1[[#This Row],[Total_Loan_Repayment_Amount]]-Table1[[#This Row],[Loan_Amount_Disbursed]]</f>
        <v>10166.836252231005</v>
      </c>
      <c r="V398" s="4">
        <v>10166.836252231005</v>
      </c>
      <c r="W398" s="4">
        <f>Table1[[#This Row],[Total_Interest_Earned]]-Table1[[#This Row],[Loan_Loss_Provision]]-(Table1[[#This Row],[Funding_Cost]])</f>
        <v>5360.5662522310049</v>
      </c>
      <c r="X398" s="6" t="s">
        <v>733</v>
      </c>
    </row>
    <row r="399" spans="1:24" x14ac:dyDescent="0.35">
      <c r="A399" t="s">
        <v>621</v>
      </c>
      <c r="B399" t="s">
        <v>34</v>
      </c>
      <c r="C399" s="4">
        <v>196273</v>
      </c>
      <c r="D399" t="s">
        <v>24</v>
      </c>
      <c r="E399">
        <v>24</v>
      </c>
      <c r="F399">
        <f>Table1[[#This Row],[Loan_Tenure (Months)]]/12</f>
        <v>2</v>
      </c>
      <c r="G399" s="6">
        <v>797</v>
      </c>
      <c r="H399" s="1">
        <v>45506</v>
      </c>
      <c r="I399" t="s">
        <v>17</v>
      </c>
      <c r="J399" s="7">
        <v>0.06</v>
      </c>
      <c r="K399" s="1">
        <v>46236</v>
      </c>
      <c r="L399" s="4">
        <v>8698.9391361395301</v>
      </c>
      <c r="M399" s="4">
        <v>208774.53926734871</v>
      </c>
      <c r="N399">
        <v>0.02</v>
      </c>
      <c r="O399" s="4">
        <v>3925.46</v>
      </c>
      <c r="P399">
        <v>5.0000000000000001E-3</v>
      </c>
      <c r="Q399" s="4">
        <v>981.36500000000001</v>
      </c>
      <c r="R399" s="4">
        <v>34895.47</v>
      </c>
      <c r="S399" s="4">
        <f>Table1[[#This Row],[Total_Loan_Repayment_Amount]]-Table1[[#This Row],[Loan_Recovered_Amount]]</f>
        <v>173879.06926734871</v>
      </c>
      <c r="T399" s="4">
        <v>86939.534633674353</v>
      </c>
      <c r="U399" s="4">
        <f>Table1[[#This Row],[Total_Loan_Repayment_Amount]]-Table1[[#This Row],[Loan_Amount_Disbursed]]</f>
        <v>12501.539267348708</v>
      </c>
      <c r="V399" s="4">
        <v>12501.539267348708</v>
      </c>
      <c r="W399" s="4">
        <f>Table1[[#This Row],[Total_Interest_Earned]]-Table1[[#This Row],[Loan_Loss_Provision]]-(Table1[[#This Row],[Funding_Cost]])</f>
        <v>7594.7142673487078</v>
      </c>
      <c r="X399" s="6" t="s">
        <v>734</v>
      </c>
    </row>
    <row r="400" spans="1:24" x14ac:dyDescent="0.35">
      <c r="A400" t="s">
        <v>622</v>
      </c>
      <c r="B400" t="s">
        <v>975</v>
      </c>
      <c r="C400" s="4">
        <v>617377</v>
      </c>
      <c r="D400" t="s">
        <v>29</v>
      </c>
      <c r="E400">
        <v>48</v>
      </c>
      <c r="F400">
        <f>Table1[[#This Row],[Loan_Tenure (Months)]]/12</f>
        <v>4</v>
      </c>
      <c r="G400" s="6">
        <v>729</v>
      </c>
      <c r="H400" s="1">
        <v>45622</v>
      </c>
      <c r="I400" t="s">
        <v>17</v>
      </c>
      <c r="J400" s="7">
        <v>0.2</v>
      </c>
      <c r="K400" s="1">
        <v>47083</v>
      </c>
      <c r="L400" s="4">
        <v>18787.005812764059</v>
      </c>
      <c r="M400" s="4">
        <v>901776.27901267482</v>
      </c>
      <c r="N400">
        <v>0.03</v>
      </c>
      <c r="O400" s="4">
        <v>18521.310000000001</v>
      </c>
      <c r="P400">
        <v>1.4999999999999999E-2</v>
      </c>
      <c r="Q400" s="4">
        <v>9260.6549999999988</v>
      </c>
      <c r="R400" s="4">
        <v>18787.009999999998</v>
      </c>
      <c r="S400" s="4">
        <f>Table1[[#This Row],[Total_Loan_Repayment_Amount]]-Table1[[#This Row],[Loan_Recovered_Amount]]</f>
        <v>882989.26901267481</v>
      </c>
      <c r="T400" s="4">
        <v>220747.3172531687</v>
      </c>
      <c r="U400" s="4">
        <f>Table1[[#This Row],[Total_Loan_Repayment_Amount]]-Table1[[#This Row],[Loan_Amount_Disbursed]]</f>
        <v>284399.27901267482</v>
      </c>
      <c r="V400" s="4">
        <v>18787.009999999998</v>
      </c>
      <c r="W400" s="4">
        <f>Table1[[#This Row],[Total_Interest_Earned]]-Table1[[#This Row],[Loan_Loss_Provision]]-(Table1[[#This Row],[Funding_Cost]])</f>
        <v>-8994.9550000000017</v>
      </c>
      <c r="X400" s="6" t="s">
        <v>733</v>
      </c>
    </row>
    <row r="401" spans="1:24" x14ac:dyDescent="0.35">
      <c r="A401" t="s">
        <v>623</v>
      </c>
      <c r="B401" t="s">
        <v>976</v>
      </c>
      <c r="C401" s="4">
        <v>1001786</v>
      </c>
      <c r="D401" t="s">
        <v>18</v>
      </c>
      <c r="E401">
        <v>12</v>
      </c>
      <c r="F401">
        <f>Table1[[#This Row],[Loan_Tenure (Months)]]/12</f>
        <v>1</v>
      </c>
      <c r="G401" s="6">
        <v>788</v>
      </c>
      <c r="H401" s="1">
        <v>45311</v>
      </c>
      <c r="I401" t="s">
        <v>26</v>
      </c>
      <c r="J401" s="7">
        <v>0.04</v>
      </c>
      <c r="K401" s="1">
        <v>45677</v>
      </c>
      <c r="L401" s="4">
        <v>85301.981924449268</v>
      </c>
      <c r="M401" s="4">
        <v>1023623.783093391</v>
      </c>
      <c r="N401">
        <v>0.02</v>
      </c>
      <c r="O401" s="4">
        <v>20035.72</v>
      </c>
      <c r="P401">
        <v>5.0000000000000001E-3</v>
      </c>
      <c r="Q401" s="4">
        <v>5008.93</v>
      </c>
      <c r="R401" s="4">
        <v>1023623.7830933912</v>
      </c>
      <c r="S401" s="4">
        <f>Table1[[#This Row],[Total_Loan_Repayment_Amount]]-Table1[[#This Row],[Loan_Recovered_Amount]]</f>
        <v>0</v>
      </c>
      <c r="T401" s="4">
        <v>0</v>
      </c>
      <c r="U401" s="4">
        <f>Table1[[#This Row],[Total_Loan_Repayment_Amount]]-Table1[[#This Row],[Loan_Amount_Disbursed]]</f>
        <v>21837.783093390986</v>
      </c>
      <c r="V401" s="4">
        <v>21837.783093390986</v>
      </c>
      <c r="W401" s="4">
        <f>Table1[[#This Row],[Total_Interest_Earned]]-Table1[[#This Row],[Loan_Loss_Provision]]-(Table1[[#This Row],[Funding_Cost]])</f>
        <v>-3206.8669066090151</v>
      </c>
      <c r="X401" s="6" t="s">
        <v>734</v>
      </c>
    </row>
    <row r="402" spans="1:24" x14ac:dyDescent="0.35">
      <c r="A402" t="s">
        <v>624</v>
      </c>
      <c r="B402" t="s">
        <v>977</v>
      </c>
      <c r="C402" s="4">
        <v>368782</v>
      </c>
      <c r="D402" t="s">
        <v>18</v>
      </c>
      <c r="E402">
        <v>24</v>
      </c>
      <c r="F402">
        <f>Table1[[#This Row],[Loan_Tenure (Months)]]/12</f>
        <v>2</v>
      </c>
      <c r="G402" s="6">
        <v>695</v>
      </c>
      <c r="H402" s="1">
        <v>45610</v>
      </c>
      <c r="I402" t="s">
        <v>26</v>
      </c>
      <c r="J402" s="7">
        <v>0.08</v>
      </c>
      <c r="K402" s="1">
        <v>46340</v>
      </c>
      <c r="L402" s="4">
        <v>16679.01099779467</v>
      </c>
      <c r="M402" s="4">
        <v>400296.26394707197</v>
      </c>
      <c r="N402">
        <v>0.02</v>
      </c>
      <c r="O402" s="4">
        <v>7375.64</v>
      </c>
      <c r="P402">
        <v>0.03</v>
      </c>
      <c r="Q402" s="4">
        <v>11063.46</v>
      </c>
      <c r="R402" s="4">
        <v>400296.26394707197</v>
      </c>
      <c r="S402" s="4">
        <f>Table1[[#This Row],[Total_Loan_Repayment_Amount]]-Table1[[#This Row],[Loan_Recovered_Amount]]</f>
        <v>0</v>
      </c>
      <c r="T402" s="4">
        <v>0</v>
      </c>
      <c r="U402" s="4">
        <f>Table1[[#This Row],[Total_Loan_Repayment_Amount]]-Table1[[#This Row],[Loan_Amount_Disbursed]]</f>
        <v>31514.263947071973</v>
      </c>
      <c r="V402" s="4">
        <v>31514.263947071973</v>
      </c>
      <c r="W402" s="4">
        <f>Table1[[#This Row],[Total_Interest_Earned]]-Table1[[#This Row],[Loan_Loss_Provision]]-(Table1[[#This Row],[Funding_Cost]])</f>
        <v>13075.163947071975</v>
      </c>
      <c r="X402" s="6" t="s">
        <v>735</v>
      </c>
    </row>
    <row r="403" spans="1:24" x14ac:dyDescent="0.35">
      <c r="A403" t="s">
        <v>625</v>
      </c>
      <c r="B403" t="s">
        <v>103</v>
      </c>
      <c r="C403" s="4">
        <v>312670</v>
      </c>
      <c r="D403" t="s">
        <v>29</v>
      </c>
      <c r="E403">
        <v>12</v>
      </c>
      <c r="F403">
        <f>Table1[[#This Row],[Loan_Tenure (Months)]]/12</f>
        <v>1</v>
      </c>
      <c r="G403" s="6">
        <v>815</v>
      </c>
      <c r="H403" s="1">
        <v>45556</v>
      </c>
      <c r="I403" t="s">
        <v>17</v>
      </c>
      <c r="J403" s="7">
        <v>0.15</v>
      </c>
      <c r="K403" s="1">
        <v>45921</v>
      </c>
      <c r="L403" s="4">
        <v>28221.06652096031</v>
      </c>
      <c r="M403" s="4">
        <v>338652.79825152381</v>
      </c>
      <c r="N403">
        <v>0.02</v>
      </c>
      <c r="O403" s="4">
        <v>6253.4000000000005</v>
      </c>
      <c r="P403">
        <v>5.0000000000000001E-3</v>
      </c>
      <c r="Q403" s="4">
        <v>1563.35</v>
      </c>
      <c r="R403" s="4">
        <v>84663.209999999992</v>
      </c>
      <c r="S403" s="4">
        <f>Table1[[#This Row],[Total_Loan_Repayment_Amount]]-Table1[[#This Row],[Loan_Recovered_Amount]]</f>
        <v>253989.58825152382</v>
      </c>
      <c r="T403" s="4">
        <v>253989.58825152382</v>
      </c>
      <c r="U403" s="4">
        <f>Table1[[#This Row],[Total_Loan_Repayment_Amount]]-Table1[[#This Row],[Loan_Amount_Disbursed]]</f>
        <v>25982.798251523811</v>
      </c>
      <c r="V403" s="4">
        <v>25982.798251523811</v>
      </c>
      <c r="W403" s="4">
        <f>Table1[[#This Row],[Total_Interest_Earned]]-Table1[[#This Row],[Loan_Loss_Provision]]-(Table1[[#This Row],[Funding_Cost]])</f>
        <v>18166.048251523811</v>
      </c>
      <c r="X403" s="6" t="s">
        <v>734</v>
      </c>
    </row>
    <row r="404" spans="1:24" x14ac:dyDescent="0.35">
      <c r="A404" t="s">
        <v>626</v>
      </c>
      <c r="B404" t="s">
        <v>978</v>
      </c>
      <c r="C404" s="4">
        <v>154917</v>
      </c>
      <c r="D404" t="s">
        <v>24</v>
      </c>
      <c r="E404">
        <v>48</v>
      </c>
      <c r="F404">
        <f>Table1[[#This Row],[Loan_Tenure (Months)]]/12</f>
        <v>4</v>
      </c>
      <c r="G404" s="6">
        <v>705</v>
      </c>
      <c r="H404" s="1">
        <v>45637</v>
      </c>
      <c r="I404" t="s">
        <v>17</v>
      </c>
      <c r="J404" s="7">
        <v>0.09</v>
      </c>
      <c r="K404" s="1">
        <v>47098</v>
      </c>
      <c r="L404" s="4">
        <v>3855.116109442738</v>
      </c>
      <c r="M404" s="4">
        <v>185045.57325325141</v>
      </c>
      <c r="N404">
        <v>0.03</v>
      </c>
      <c r="O404" s="4">
        <v>4647.51</v>
      </c>
      <c r="P404">
        <v>1.4999999999999999E-2</v>
      </c>
      <c r="Q404" s="4">
        <v>2323.7550000000001</v>
      </c>
      <c r="R404" s="4">
        <v>84663.209999999992</v>
      </c>
      <c r="S404" s="4">
        <f>Table1[[#This Row],[Total_Loan_Repayment_Amount]]-Table1[[#This Row],[Loan_Recovered_Amount]]</f>
        <v>100382.36325325142</v>
      </c>
      <c r="T404" s="4">
        <v>25095.590813312854</v>
      </c>
      <c r="U404" s="4">
        <f>Table1[[#This Row],[Total_Loan_Repayment_Amount]]-Table1[[#This Row],[Loan_Amount_Disbursed]]</f>
        <v>30128.573253251408</v>
      </c>
      <c r="V404" s="4">
        <v>30128.573253251408</v>
      </c>
      <c r="W404" s="4">
        <f>Table1[[#This Row],[Total_Interest_Earned]]-Table1[[#This Row],[Loan_Loss_Provision]]-(Table1[[#This Row],[Funding_Cost]])</f>
        <v>23157.308253251409</v>
      </c>
      <c r="X404" s="6" t="s">
        <v>733</v>
      </c>
    </row>
    <row r="405" spans="1:24" x14ac:dyDescent="0.35">
      <c r="A405" t="s">
        <v>627</v>
      </c>
      <c r="B405" t="s">
        <v>979</v>
      </c>
      <c r="C405" s="4">
        <v>688962</v>
      </c>
      <c r="D405" t="s">
        <v>29</v>
      </c>
      <c r="E405">
        <v>48</v>
      </c>
      <c r="F405">
        <f>Table1[[#This Row],[Loan_Tenure (Months)]]/12</f>
        <v>4</v>
      </c>
      <c r="G405" s="6">
        <v>748</v>
      </c>
      <c r="H405" s="1">
        <v>45379</v>
      </c>
      <c r="I405" t="s">
        <v>17</v>
      </c>
      <c r="J405" s="7">
        <v>0.2</v>
      </c>
      <c r="K405" s="1">
        <v>46840</v>
      </c>
      <c r="L405" s="4">
        <v>20965.36330114914</v>
      </c>
      <c r="M405" s="4">
        <v>1006337.438455159</v>
      </c>
      <c r="N405">
        <v>0.03</v>
      </c>
      <c r="O405" s="4">
        <v>20668.86</v>
      </c>
      <c r="P405">
        <v>1.4999999999999999E-2</v>
      </c>
      <c r="Q405" s="4">
        <v>10334.43</v>
      </c>
      <c r="R405" s="4">
        <v>188688.24</v>
      </c>
      <c r="S405" s="4">
        <f>Table1[[#This Row],[Total_Loan_Repayment_Amount]]-Table1[[#This Row],[Loan_Recovered_Amount]]</f>
        <v>817649.19845515897</v>
      </c>
      <c r="T405" s="4">
        <v>204412.29961378974</v>
      </c>
      <c r="U405" s="4">
        <f>Table1[[#This Row],[Total_Loan_Repayment_Amount]]-Table1[[#This Row],[Loan_Amount_Disbursed]]</f>
        <v>317375.43845515896</v>
      </c>
      <c r="V405" s="4">
        <v>188688.24</v>
      </c>
      <c r="W405" s="4">
        <f>Table1[[#This Row],[Total_Interest_Earned]]-Table1[[#This Row],[Loan_Loss_Provision]]-(Table1[[#This Row],[Funding_Cost]])</f>
        <v>157684.95000000001</v>
      </c>
      <c r="X405" s="6" t="s">
        <v>733</v>
      </c>
    </row>
    <row r="406" spans="1:24" x14ac:dyDescent="0.35">
      <c r="A406" t="s">
        <v>628</v>
      </c>
      <c r="B406" t="s">
        <v>980</v>
      </c>
      <c r="C406" s="4">
        <v>106605</v>
      </c>
      <c r="D406" t="s">
        <v>24</v>
      </c>
      <c r="E406">
        <v>48</v>
      </c>
      <c r="F406">
        <f>Table1[[#This Row],[Loan_Tenure (Months)]]/12</f>
        <v>4</v>
      </c>
      <c r="G406" s="6">
        <v>709</v>
      </c>
      <c r="H406" s="1">
        <v>45527</v>
      </c>
      <c r="I406" t="s">
        <v>17</v>
      </c>
      <c r="J406" s="7">
        <v>0.09</v>
      </c>
      <c r="K406" s="1">
        <v>46988</v>
      </c>
      <c r="L406" s="4">
        <v>2652.869942273237</v>
      </c>
      <c r="M406" s="4">
        <v>127337.75722911541</v>
      </c>
      <c r="N406">
        <v>0.03</v>
      </c>
      <c r="O406" s="4">
        <v>3198.15</v>
      </c>
      <c r="P406">
        <v>1.4999999999999999E-2</v>
      </c>
      <c r="Q406" s="4">
        <v>1599.075</v>
      </c>
      <c r="R406" s="4">
        <v>10671.119999999999</v>
      </c>
      <c r="S406" s="4">
        <f>Table1[[#This Row],[Total_Loan_Repayment_Amount]]-Table1[[#This Row],[Loan_Recovered_Amount]]</f>
        <v>116666.63722911541</v>
      </c>
      <c r="T406" s="4">
        <v>29166.659307278853</v>
      </c>
      <c r="U406" s="4">
        <f>Table1[[#This Row],[Total_Loan_Repayment_Amount]]-Table1[[#This Row],[Loan_Amount_Disbursed]]</f>
        <v>20732.757229115407</v>
      </c>
      <c r="V406" s="4">
        <v>10671.119999999999</v>
      </c>
      <c r="W406" s="4">
        <f>Table1[[#This Row],[Total_Interest_Earned]]-Table1[[#This Row],[Loan_Loss_Provision]]-(Table1[[#This Row],[Funding_Cost]])</f>
        <v>5873.8949999999986</v>
      </c>
      <c r="X406" s="6" t="s">
        <v>733</v>
      </c>
    </row>
    <row r="407" spans="1:24" x14ac:dyDescent="0.35">
      <c r="A407" t="s">
        <v>629</v>
      </c>
      <c r="B407" t="s">
        <v>981</v>
      </c>
      <c r="C407" s="4">
        <v>64111</v>
      </c>
      <c r="D407" t="s">
        <v>24</v>
      </c>
      <c r="E407">
        <v>36</v>
      </c>
      <c r="F407">
        <f>Table1[[#This Row],[Loan_Tenure (Months)]]/12</f>
        <v>3</v>
      </c>
      <c r="G407" s="6">
        <v>656</v>
      </c>
      <c r="H407" s="1">
        <v>45528</v>
      </c>
      <c r="I407" t="s">
        <v>17</v>
      </c>
      <c r="J407" s="7">
        <v>0.12</v>
      </c>
      <c r="K407" s="1">
        <v>46623</v>
      </c>
      <c r="L407" s="4">
        <v>2129.4026164117008</v>
      </c>
      <c r="M407" s="4">
        <v>76658.49419082125</v>
      </c>
      <c r="N407">
        <v>0.03</v>
      </c>
      <c r="O407" s="4">
        <v>1923.33</v>
      </c>
      <c r="P407">
        <v>0.03</v>
      </c>
      <c r="Q407" s="4">
        <v>1923.33</v>
      </c>
      <c r="R407" s="4">
        <v>8517.6</v>
      </c>
      <c r="S407" s="4">
        <f>Table1[[#This Row],[Total_Loan_Repayment_Amount]]-Table1[[#This Row],[Loan_Recovered_Amount]]</f>
        <v>68140.894190821244</v>
      </c>
      <c r="T407" s="4">
        <v>22713.631396940415</v>
      </c>
      <c r="U407" s="4">
        <f>Table1[[#This Row],[Total_Loan_Repayment_Amount]]-Table1[[#This Row],[Loan_Amount_Disbursed]]</f>
        <v>12547.49419082125</v>
      </c>
      <c r="V407" s="4">
        <v>8517.6</v>
      </c>
      <c r="W407" s="4">
        <f>Table1[[#This Row],[Total_Interest_Earned]]-Table1[[#This Row],[Loan_Loss_Provision]]-(Table1[[#This Row],[Funding_Cost]])</f>
        <v>4670.9400000000005</v>
      </c>
      <c r="X407" s="6" t="s">
        <v>735</v>
      </c>
    </row>
    <row r="408" spans="1:24" x14ac:dyDescent="0.35">
      <c r="A408" t="s">
        <v>630</v>
      </c>
      <c r="B408" t="s">
        <v>167</v>
      </c>
      <c r="C408" s="4">
        <v>705164</v>
      </c>
      <c r="D408" t="s">
        <v>20</v>
      </c>
      <c r="E408">
        <v>24</v>
      </c>
      <c r="F408">
        <f>Table1[[#This Row],[Loan_Tenure (Months)]]/12</f>
        <v>2</v>
      </c>
      <c r="G408" s="6">
        <v>701</v>
      </c>
      <c r="H408" s="1">
        <v>45569</v>
      </c>
      <c r="I408" t="s">
        <v>17</v>
      </c>
      <c r="J408" s="7">
        <v>0.09</v>
      </c>
      <c r="K408" s="1">
        <v>46299</v>
      </c>
      <c r="L408" s="4">
        <v>32215.23560455058</v>
      </c>
      <c r="M408" s="4">
        <v>773165.65450921387</v>
      </c>
      <c r="N408">
        <v>0.02</v>
      </c>
      <c r="O408" s="4">
        <v>14103.28</v>
      </c>
      <c r="P408">
        <v>1.4999999999999999E-2</v>
      </c>
      <c r="Q408" s="4">
        <v>10577.46</v>
      </c>
      <c r="R408" s="4">
        <v>64430.48</v>
      </c>
      <c r="S408" s="4">
        <f>Table1[[#This Row],[Total_Loan_Repayment_Amount]]-Table1[[#This Row],[Loan_Recovered_Amount]]</f>
        <v>708735.17450921389</v>
      </c>
      <c r="T408" s="4">
        <v>354367.58725460694</v>
      </c>
      <c r="U408" s="4">
        <f>Table1[[#This Row],[Total_Loan_Repayment_Amount]]-Table1[[#This Row],[Loan_Amount_Disbursed]]</f>
        <v>68001.654509213869</v>
      </c>
      <c r="V408" s="4">
        <v>64430.48</v>
      </c>
      <c r="W408" s="4">
        <f>Table1[[#This Row],[Total_Interest_Earned]]-Table1[[#This Row],[Loan_Loss_Provision]]-(Table1[[#This Row],[Funding_Cost]])</f>
        <v>39749.740000000005</v>
      </c>
      <c r="X408" s="6" t="s">
        <v>733</v>
      </c>
    </row>
    <row r="409" spans="1:24" x14ac:dyDescent="0.35">
      <c r="A409" t="s">
        <v>631</v>
      </c>
      <c r="B409" t="s">
        <v>982</v>
      </c>
      <c r="C409" s="4">
        <v>563477</v>
      </c>
      <c r="D409" t="s">
        <v>28</v>
      </c>
      <c r="E409">
        <v>24</v>
      </c>
      <c r="F409">
        <f>Table1[[#This Row],[Loan_Tenure (Months)]]/12</f>
        <v>2</v>
      </c>
      <c r="G409" s="6">
        <v>830</v>
      </c>
      <c r="H409" s="1">
        <v>45403</v>
      </c>
      <c r="I409" t="s">
        <v>17</v>
      </c>
      <c r="J409" s="7">
        <v>0.03</v>
      </c>
      <c r="K409" s="1">
        <v>46133</v>
      </c>
      <c r="L409" s="4">
        <v>24218.924382604811</v>
      </c>
      <c r="M409" s="4">
        <v>581254.18518251542</v>
      </c>
      <c r="N409">
        <v>0.02</v>
      </c>
      <c r="O409" s="4">
        <v>11269.54</v>
      </c>
      <c r="P409">
        <v>5.0000000000000001E-3</v>
      </c>
      <c r="Q409" s="4">
        <v>2817.3850000000002</v>
      </c>
      <c r="R409" s="4">
        <v>194884.76</v>
      </c>
      <c r="S409" s="4">
        <f>Table1[[#This Row],[Total_Loan_Repayment_Amount]]-Table1[[#This Row],[Loan_Recovered_Amount]]</f>
        <v>386369.42518251541</v>
      </c>
      <c r="T409" s="4">
        <v>193184.7125912577</v>
      </c>
      <c r="U409" s="4">
        <f>Table1[[#This Row],[Total_Loan_Repayment_Amount]]-Table1[[#This Row],[Loan_Amount_Disbursed]]</f>
        <v>17777.185182515415</v>
      </c>
      <c r="V409" s="4">
        <v>17777.185182515415</v>
      </c>
      <c r="W409" s="4">
        <f>Table1[[#This Row],[Total_Interest_Earned]]-Table1[[#This Row],[Loan_Loss_Provision]]-(Table1[[#This Row],[Funding_Cost]])</f>
        <v>3690.2601825154143</v>
      </c>
      <c r="X409" s="6" t="s">
        <v>734</v>
      </c>
    </row>
    <row r="410" spans="1:24" x14ac:dyDescent="0.35">
      <c r="A410" t="s">
        <v>632</v>
      </c>
      <c r="B410" t="s">
        <v>983</v>
      </c>
      <c r="C410" s="4">
        <v>323663</v>
      </c>
      <c r="D410" t="s">
        <v>20</v>
      </c>
      <c r="E410">
        <v>36</v>
      </c>
      <c r="F410">
        <f>Table1[[#This Row],[Loan_Tenure (Months)]]/12</f>
        <v>3</v>
      </c>
      <c r="G410" s="6">
        <v>838</v>
      </c>
      <c r="H410" s="1">
        <v>45579</v>
      </c>
      <c r="I410" t="s">
        <v>17</v>
      </c>
      <c r="J410" s="7">
        <v>0.05</v>
      </c>
      <c r="K410" s="1">
        <v>46674</v>
      </c>
      <c r="L410" s="4">
        <v>9700.4704695873679</v>
      </c>
      <c r="M410" s="4">
        <v>349216.93690514518</v>
      </c>
      <c r="N410">
        <v>0.03</v>
      </c>
      <c r="O410" s="4">
        <v>9709.89</v>
      </c>
      <c r="P410">
        <v>5.0000000000000001E-3</v>
      </c>
      <c r="Q410" s="4">
        <v>1618.3150000000001</v>
      </c>
      <c r="R410" s="4">
        <v>19400.939999999999</v>
      </c>
      <c r="S410" s="4">
        <f>Table1[[#This Row],[Total_Loan_Repayment_Amount]]-Table1[[#This Row],[Loan_Recovered_Amount]]</f>
        <v>329815.99690514518</v>
      </c>
      <c r="T410" s="4">
        <v>109938.6656350484</v>
      </c>
      <c r="U410" s="4">
        <f>Table1[[#This Row],[Total_Loan_Repayment_Amount]]-Table1[[#This Row],[Loan_Amount_Disbursed]]</f>
        <v>25553.936905145179</v>
      </c>
      <c r="V410" s="4">
        <v>19400.939999999999</v>
      </c>
      <c r="W410" s="4">
        <f>Table1[[#This Row],[Total_Interest_Earned]]-Table1[[#This Row],[Loan_Loss_Provision]]-(Table1[[#This Row],[Funding_Cost]])</f>
        <v>8072.7350000000006</v>
      </c>
      <c r="X410" s="6" t="s">
        <v>734</v>
      </c>
    </row>
    <row r="411" spans="1:24" x14ac:dyDescent="0.35">
      <c r="A411" t="s">
        <v>633</v>
      </c>
      <c r="B411" t="s">
        <v>105</v>
      </c>
      <c r="C411" s="4">
        <v>344341</v>
      </c>
      <c r="D411" t="s">
        <v>16</v>
      </c>
      <c r="E411">
        <v>12</v>
      </c>
      <c r="F411">
        <f>Table1[[#This Row],[Loan_Tenure (Months)]]/12</f>
        <v>1</v>
      </c>
      <c r="G411" s="6">
        <v>759</v>
      </c>
      <c r="H411" s="1">
        <v>45451</v>
      </c>
      <c r="I411" t="s">
        <v>17</v>
      </c>
      <c r="J411" s="7">
        <v>0.04</v>
      </c>
      <c r="K411" s="1">
        <v>45816</v>
      </c>
      <c r="L411" s="4">
        <v>29320.60316060195</v>
      </c>
      <c r="M411" s="4">
        <v>351847.23792722338</v>
      </c>
      <c r="N411">
        <v>0.02</v>
      </c>
      <c r="O411" s="4">
        <v>6886.82</v>
      </c>
      <c r="P411">
        <v>5.0000000000000001E-3</v>
      </c>
      <c r="Q411" s="4">
        <v>1721.7049999999999</v>
      </c>
      <c r="R411" s="4">
        <v>175923.6</v>
      </c>
      <c r="S411" s="4">
        <f>Table1[[#This Row],[Total_Loan_Repayment_Amount]]-Table1[[#This Row],[Loan_Recovered_Amount]]</f>
        <v>175923.63792722338</v>
      </c>
      <c r="T411" s="4">
        <v>175923.63792722338</v>
      </c>
      <c r="U411" s="4">
        <f>Table1[[#This Row],[Total_Loan_Repayment_Amount]]-Table1[[#This Row],[Loan_Amount_Disbursed]]</f>
        <v>7506.2379272233811</v>
      </c>
      <c r="V411" s="4">
        <v>7506.2379272233811</v>
      </c>
      <c r="W411" s="4">
        <f>Table1[[#This Row],[Total_Interest_Earned]]-Table1[[#This Row],[Loan_Loss_Provision]]-(Table1[[#This Row],[Funding_Cost]])</f>
        <v>-1102.2870727766185</v>
      </c>
      <c r="X411" s="6" t="s">
        <v>734</v>
      </c>
    </row>
    <row r="412" spans="1:24" x14ac:dyDescent="0.35">
      <c r="A412" t="s">
        <v>634</v>
      </c>
      <c r="B412" t="s">
        <v>984</v>
      </c>
      <c r="C412" s="4">
        <v>141553</v>
      </c>
      <c r="D412" t="s">
        <v>20</v>
      </c>
      <c r="E412">
        <v>48</v>
      </c>
      <c r="F412">
        <f>Table1[[#This Row],[Loan_Tenure (Months)]]/12</f>
        <v>4</v>
      </c>
      <c r="G412" s="6">
        <v>690</v>
      </c>
      <c r="H412" s="1">
        <v>45410</v>
      </c>
      <c r="I412" t="s">
        <v>17</v>
      </c>
      <c r="J412" s="7">
        <v>0.12</v>
      </c>
      <c r="K412" s="1">
        <v>46871</v>
      </c>
      <c r="L412" s="4">
        <v>3727.6334068956689</v>
      </c>
      <c r="M412" s="4">
        <v>178926.4035309921</v>
      </c>
      <c r="N412">
        <v>0.03</v>
      </c>
      <c r="O412" s="4">
        <v>4246.59</v>
      </c>
      <c r="P412">
        <v>0.03</v>
      </c>
      <c r="Q412" s="4">
        <v>4246.59</v>
      </c>
      <c r="R412" s="4">
        <v>29821.040000000005</v>
      </c>
      <c r="S412" s="4">
        <f>Table1[[#This Row],[Total_Loan_Repayment_Amount]]-Table1[[#This Row],[Loan_Recovered_Amount]]</f>
        <v>149105.36353099209</v>
      </c>
      <c r="T412" s="4">
        <v>37276.340882748023</v>
      </c>
      <c r="U412" s="4">
        <f>Table1[[#This Row],[Total_Loan_Repayment_Amount]]-Table1[[#This Row],[Loan_Amount_Disbursed]]</f>
        <v>37373.403530992102</v>
      </c>
      <c r="V412" s="4">
        <v>29821.040000000005</v>
      </c>
      <c r="W412" s="4">
        <f>Table1[[#This Row],[Total_Interest_Earned]]-Table1[[#This Row],[Loan_Loss_Provision]]-(Table1[[#This Row],[Funding_Cost]])</f>
        <v>21327.860000000004</v>
      </c>
      <c r="X412" s="6" t="s">
        <v>735</v>
      </c>
    </row>
    <row r="413" spans="1:24" x14ac:dyDescent="0.35">
      <c r="A413" t="s">
        <v>635</v>
      </c>
      <c r="B413" t="s">
        <v>98</v>
      </c>
      <c r="C413" s="4">
        <v>442808</v>
      </c>
      <c r="D413" t="s">
        <v>20</v>
      </c>
      <c r="E413">
        <v>12</v>
      </c>
      <c r="F413">
        <f>Table1[[#This Row],[Loan_Tenure (Months)]]/12</f>
        <v>1</v>
      </c>
      <c r="G413" s="6">
        <v>709</v>
      </c>
      <c r="H413" s="1">
        <v>45542</v>
      </c>
      <c r="I413" t="s">
        <v>17</v>
      </c>
      <c r="J413" s="7">
        <v>0.09</v>
      </c>
      <c r="K413" s="1">
        <v>45907</v>
      </c>
      <c r="L413" s="4">
        <v>38724.213525535088</v>
      </c>
      <c r="M413" s="4">
        <v>464690.56230642111</v>
      </c>
      <c r="N413">
        <v>0.02</v>
      </c>
      <c r="O413" s="4">
        <v>8856.16</v>
      </c>
      <c r="P413">
        <v>1.4999999999999999E-2</v>
      </c>
      <c r="Q413" s="4">
        <v>6642.12</v>
      </c>
      <c r="R413" s="4">
        <v>116172.63</v>
      </c>
      <c r="S413" s="4">
        <f>Table1[[#This Row],[Total_Loan_Repayment_Amount]]-Table1[[#This Row],[Loan_Recovered_Amount]]</f>
        <v>348517.93230642111</v>
      </c>
      <c r="T413" s="4">
        <v>348517.93230642111</v>
      </c>
      <c r="U413" s="4">
        <f>Table1[[#This Row],[Total_Loan_Repayment_Amount]]-Table1[[#This Row],[Loan_Amount_Disbursed]]</f>
        <v>21882.56230642111</v>
      </c>
      <c r="V413" s="4">
        <v>21882.56230642111</v>
      </c>
      <c r="W413" s="4">
        <f>Table1[[#This Row],[Total_Interest_Earned]]-Table1[[#This Row],[Loan_Loss_Provision]]-(Table1[[#This Row],[Funding_Cost]])</f>
        <v>6384.2823064211116</v>
      </c>
      <c r="X413" s="6" t="s">
        <v>733</v>
      </c>
    </row>
    <row r="414" spans="1:24" x14ac:dyDescent="0.35">
      <c r="A414" t="s">
        <v>636</v>
      </c>
      <c r="B414" t="s">
        <v>66</v>
      </c>
      <c r="C414" s="4">
        <v>214134</v>
      </c>
      <c r="D414" t="s">
        <v>29</v>
      </c>
      <c r="E414">
        <v>48</v>
      </c>
      <c r="F414">
        <f>Table1[[#This Row],[Loan_Tenure (Months)]]/12</f>
        <v>4</v>
      </c>
      <c r="G414" s="6">
        <v>760</v>
      </c>
      <c r="H414" s="1">
        <v>45386</v>
      </c>
      <c r="I414" t="s">
        <v>17</v>
      </c>
      <c r="J414" s="7">
        <v>0.15</v>
      </c>
      <c r="K414" s="1">
        <v>46847</v>
      </c>
      <c r="L414" s="4">
        <v>5959.5094492936387</v>
      </c>
      <c r="M414" s="4">
        <v>286056.45356609463</v>
      </c>
      <c r="N414">
        <v>0.03</v>
      </c>
      <c r="O414" s="4">
        <v>6424.02</v>
      </c>
      <c r="P414">
        <v>5.0000000000000001E-3</v>
      </c>
      <c r="Q414" s="4">
        <v>1070.67</v>
      </c>
      <c r="R414" s="4">
        <v>47598.660000000011</v>
      </c>
      <c r="S414" s="4">
        <f>Table1[[#This Row],[Total_Loan_Repayment_Amount]]-Table1[[#This Row],[Loan_Recovered_Amount]]</f>
        <v>238457.79356609462</v>
      </c>
      <c r="T414" s="4">
        <v>59614.448391523656</v>
      </c>
      <c r="U414" s="4">
        <f>Table1[[#This Row],[Total_Loan_Repayment_Amount]]-Table1[[#This Row],[Loan_Amount_Disbursed]]</f>
        <v>71922.453566094628</v>
      </c>
      <c r="V414" s="4">
        <v>47598.660000000011</v>
      </c>
      <c r="W414" s="4">
        <f>Table1[[#This Row],[Total_Interest_Earned]]-Table1[[#This Row],[Loan_Loss_Provision]]-(Table1[[#This Row],[Funding_Cost]])</f>
        <v>40103.970000000016</v>
      </c>
      <c r="X414" s="6" t="s">
        <v>734</v>
      </c>
    </row>
    <row r="415" spans="1:24" x14ac:dyDescent="0.35">
      <c r="A415" t="s">
        <v>637</v>
      </c>
      <c r="B415" t="s">
        <v>985</v>
      </c>
      <c r="C415" s="4">
        <v>812026</v>
      </c>
      <c r="D415" t="s">
        <v>29</v>
      </c>
      <c r="E415">
        <v>36</v>
      </c>
      <c r="F415">
        <f>Table1[[#This Row],[Loan_Tenure (Months)]]/12</f>
        <v>3</v>
      </c>
      <c r="G415" s="6">
        <v>800</v>
      </c>
      <c r="H415" s="1">
        <v>45316</v>
      </c>
      <c r="I415" t="s">
        <v>17</v>
      </c>
      <c r="J415" s="7">
        <v>0.15</v>
      </c>
      <c r="K415" s="1">
        <v>46412</v>
      </c>
      <c r="L415" s="4">
        <v>28149.148043946821</v>
      </c>
      <c r="M415" s="4">
        <v>1013369.329582085</v>
      </c>
      <c r="N415">
        <v>0.03</v>
      </c>
      <c r="O415" s="4">
        <v>24360.78</v>
      </c>
      <c r="P415">
        <v>5.0000000000000001E-3</v>
      </c>
      <c r="Q415" s="4">
        <v>4060.13</v>
      </c>
      <c r="R415" s="4">
        <v>309640.65000000002</v>
      </c>
      <c r="S415" s="4">
        <f>Table1[[#This Row],[Total_Loan_Repayment_Amount]]-Table1[[#This Row],[Loan_Recovered_Amount]]</f>
        <v>703728.67958208499</v>
      </c>
      <c r="T415" s="4">
        <v>234576.22652736166</v>
      </c>
      <c r="U415" s="4">
        <f>Table1[[#This Row],[Total_Loan_Repayment_Amount]]-Table1[[#This Row],[Loan_Amount_Disbursed]]</f>
        <v>201343.32958208502</v>
      </c>
      <c r="V415" s="4">
        <v>201343.32958208502</v>
      </c>
      <c r="W415" s="4">
        <f>Table1[[#This Row],[Total_Interest_Earned]]-Table1[[#This Row],[Loan_Loss_Provision]]-(Table1[[#This Row],[Funding_Cost]])</f>
        <v>172922.41958208501</v>
      </c>
      <c r="X415" s="6" t="s">
        <v>734</v>
      </c>
    </row>
    <row r="416" spans="1:24" x14ac:dyDescent="0.35">
      <c r="A416" t="s">
        <v>638</v>
      </c>
      <c r="B416" t="s">
        <v>97</v>
      </c>
      <c r="C416" s="4">
        <v>120914</v>
      </c>
      <c r="D416" t="s">
        <v>18</v>
      </c>
      <c r="E416">
        <v>36</v>
      </c>
      <c r="F416">
        <f>Table1[[#This Row],[Loan_Tenure (Months)]]/12</f>
        <v>3</v>
      </c>
      <c r="G416" s="6">
        <v>736</v>
      </c>
      <c r="H416" s="1">
        <v>45474</v>
      </c>
      <c r="I416" t="s">
        <v>17</v>
      </c>
      <c r="J416" s="7">
        <v>0.06</v>
      </c>
      <c r="K416" s="1">
        <v>46569</v>
      </c>
      <c r="L416" s="4">
        <v>3678.4381450174078</v>
      </c>
      <c r="M416" s="4">
        <v>132423.7732206267</v>
      </c>
      <c r="N416">
        <v>0.03</v>
      </c>
      <c r="O416" s="4">
        <v>3627.42</v>
      </c>
      <c r="P416">
        <v>1.4999999999999999E-2</v>
      </c>
      <c r="Q416" s="4">
        <v>1813.71</v>
      </c>
      <c r="R416" s="4">
        <v>18288</v>
      </c>
      <c r="S416" s="4">
        <f>Table1[[#This Row],[Total_Loan_Repayment_Amount]]-Table1[[#This Row],[Loan_Recovered_Amount]]</f>
        <v>114135.7732206267</v>
      </c>
      <c r="T416" s="4">
        <v>38045.257740208901</v>
      </c>
      <c r="U416" s="4">
        <f>Table1[[#This Row],[Total_Loan_Repayment_Amount]]-Table1[[#This Row],[Loan_Amount_Disbursed]]</f>
        <v>11509.773220626696</v>
      </c>
      <c r="V416" s="4">
        <v>11509.773220626696</v>
      </c>
      <c r="W416" s="4">
        <f>Table1[[#This Row],[Total_Interest_Earned]]-Table1[[#This Row],[Loan_Loss_Provision]]-(Table1[[#This Row],[Funding_Cost]])</f>
        <v>6068.6432206266963</v>
      </c>
      <c r="X416" s="6" t="s">
        <v>733</v>
      </c>
    </row>
    <row r="417" spans="1:24" x14ac:dyDescent="0.35">
      <c r="A417" t="s">
        <v>639</v>
      </c>
      <c r="B417" t="s">
        <v>986</v>
      </c>
      <c r="C417" s="4">
        <v>448149</v>
      </c>
      <c r="D417" t="s">
        <v>29</v>
      </c>
      <c r="E417">
        <v>48</v>
      </c>
      <c r="F417">
        <f>Table1[[#This Row],[Loan_Tenure (Months)]]/12</f>
        <v>4</v>
      </c>
      <c r="G417" s="6">
        <v>654</v>
      </c>
      <c r="H417" s="1">
        <v>45367</v>
      </c>
      <c r="I417" t="s">
        <v>17</v>
      </c>
      <c r="J417" s="7">
        <v>0.3</v>
      </c>
      <c r="K417" s="1">
        <v>46828</v>
      </c>
      <c r="L417" s="4">
        <v>16136.050111183769</v>
      </c>
      <c r="M417" s="4">
        <v>774530.40533682075</v>
      </c>
      <c r="N417">
        <v>0.03</v>
      </c>
      <c r="O417" s="4">
        <v>13444.47</v>
      </c>
      <c r="P417">
        <v>0.03</v>
      </c>
      <c r="Q417" s="4">
        <v>13444.47</v>
      </c>
      <c r="R417" s="4">
        <v>145340.64000000001</v>
      </c>
      <c r="S417" s="4">
        <f>Table1[[#This Row],[Total_Loan_Repayment_Amount]]-Table1[[#This Row],[Loan_Recovered_Amount]]</f>
        <v>629189.76533682074</v>
      </c>
      <c r="T417" s="4">
        <v>157297.44133420518</v>
      </c>
      <c r="U417" s="4">
        <f>Table1[[#This Row],[Total_Loan_Repayment_Amount]]-Table1[[#This Row],[Loan_Amount_Disbursed]]</f>
        <v>326381.40533682075</v>
      </c>
      <c r="V417" s="4">
        <v>145340.64000000001</v>
      </c>
      <c r="W417" s="4">
        <f>Table1[[#This Row],[Total_Interest_Earned]]-Table1[[#This Row],[Loan_Loss_Provision]]-(Table1[[#This Row],[Funding_Cost]])</f>
        <v>118451.70000000001</v>
      </c>
      <c r="X417" s="6" t="s">
        <v>735</v>
      </c>
    </row>
    <row r="418" spans="1:24" x14ac:dyDescent="0.35">
      <c r="A418" t="s">
        <v>640</v>
      </c>
      <c r="B418" t="s">
        <v>149</v>
      </c>
      <c r="C418" s="4">
        <v>332434</v>
      </c>
      <c r="D418" t="s">
        <v>16</v>
      </c>
      <c r="E418">
        <v>12</v>
      </c>
      <c r="F418">
        <f>Table1[[#This Row],[Loan_Tenure (Months)]]/12</f>
        <v>1</v>
      </c>
      <c r="G418" s="6">
        <v>786</v>
      </c>
      <c r="H418" s="1">
        <v>45338</v>
      </c>
      <c r="I418" t="s">
        <v>17</v>
      </c>
      <c r="J418" s="7">
        <v>0.04</v>
      </c>
      <c r="K418" s="1">
        <v>45704</v>
      </c>
      <c r="L418" s="4">
        <v>28306.723251345458</v>
      </c>
      <c r="M418" s="4">
        <v>339680.67901614553</v>
      </c>
      <c r="N418">
        <v>0.02</v>
      </c>
      <c r="O418" s="4">
        <v>6648.68</v>
      </c>
      <c r="P418">
        <v>5.0000000000000001E-3</v>
      </c>
      <c r="Q418" s="4">
        <v>1662.17</v>
      </c>
      <c r="R418" s="4">
        <v>283701.44</v>
      </c>
      <c r="S418" s="4">
        <f>Table1[[#This Row],[Total_Loan_Repayment_Amount]]-Table1[[#This Row],[Loan_Recovered_Amount]]</f>
        <v>55979.239016145526</v>
      </c>
      <c r="T418" s="4">
        <v>55979.239016145526</v>
      </c>
      <c r="U418" s="4">
        <f>Table1[[#This Row],[Total_Loan_Repayment_Amount]]-Table1[[#This Row],[Loan_Amount_Disbursed]]</f>
        <v>7246.6790161455283</v>
      </c>
      <c r="V418" s="4">
        <v>7246.6790161455283</v>
      </c>
      <c r="W418" s="4">
        <f>Table1[[#This Row],[Total_Interest_Earned]]-Table1[[#This Row],[Loan_Loss_Provision]]-(Table1[[#This Row],[Funding_Cost]])</f>
        <v>-1064.1709838544721</v>
      </c>
      <c r="X418" s="6" t="s">
        <v>734</v>
      </c>
    </row>
    <row r="419" spans="1:24" x14ac:dyDescent="0.35">
      <c r="A419" t="s">
        <v>641</v>
      </c>
      <c r="B419" t="s">
        <v>987</v>
      </c>
      <c r="C419" s="4">
        <v>347689</v>
      </c>
      <c r="D419" t="s">
        <v>28</v>
      </c>
      <c r="E419">
        <v>12</v>
      </c>
      <c r="F419">
        <f>Table1[[#This Row],[Loan_Tenure (Months)]]/12</f>
        <v>1</v>
      </c>
      <c r="G419" s="6">
        <v>676</v>
      </c>
      <c r="H419" s="1">
        <v>45553</v>
      </c>
      <c r="I419" t="s">
        <v>17</v>
      </c>
      <c r="J419" s="7">
        <v>7.0000000000000007E-2</v>
      </c>
      <c r="K419" s="1">
        <v>45918</v>
      </c>
      <c r="L419" s="4">
        <v>30084.39782411544</v>
      </c>
      <c r="M419" s="4">
        <v>361012.77388938528</v>
      </c>
      <c r="N419">
        <v>0.02</v>
      </c>
      <c r="O419" s="4">
        <v>6953.78</v>
      </c>
      <c r="P419">
        <v>0.03</v>
      </c>
      <c r="Q419" s="4">
        <v>10430.67</v>
      </c>
      <c r="R419" s="4">
        <v>90253.200000000012</v>
      </c>
      <c r="S419" s="4">
        <f>Table1[[#This Row],[Total_Loan_Repayment_Amount]]-Table1[[#This Row],[Loan_Recovered_Amount]]</f>
        <v>270759.57388938527</v>
      </c>
      <c r="T419" s="4">
        <v>270759.57388938527</v>
      </c>
      <c r="U419" s="4">
        <f>Table1[[#This Row],[Total_Loan_Repayment_Amount]]-Table1[[#This Row],[Loan_Amount_Disbursed]]</f>
        <v>13323.77388938528</v>
      </c>
      <c r="V419" s="4">
        <v>13323.77388938528</v>
      </c>
      <c r="W419" s="4">
        <f>Table1[[#This Row],[Total_Interest_Earned]]-Table1[[#This Row],[Loan_Loss_Provision]]-(Table1[[#This Row],[Funding_Cost]])</f>
        <v>-4060.6761106147196</v>
      </c>
      <c r="X419" s="6" t="s">
        <v>735</v>
      </c>
    </row>
    <row r="420" spans="1:24" x14ac:dyDescent="0.35">
      <c r="A420" t="s">
        <v>642</v>
      </c>
      <c r="B420" t="s">
        <v>988</v>
      </c>
      <c r="C420" s="4">
        <v>838972</v>
      </c>
      <c r="D420" t="s">
        <v>20</v>
      </c>
      <c r="E420">
        <v>36</v>
      </c>
      <c r="F420">
        <f>Table1[[#This Row],[Loan_Tenure (Months)]]/12</f>
        <v>3</v>
      </c>
      <c r="G420" s="6">
        <v>792</v>
      </c>
      <c r="H420" s="1">
        <v>45494</v>
      </c>
      <c r="I420" t="s">
        <v>17</v>
      </c>
      <c r="J420" s="7">
        <v>0.05</v>
      </c>
      <c r="K420" s="1">
        <v>46589</v>
      </c>
      <c r="L420" s="4">
        <v>25144.743485695471</v>
      </c>
      <c r="M420" s="4">
        <v>905210.76548503689</v>
      </c>
      <c r="N420">
        <v>0.03</v>
      </c>
      <c r="O420" s="4">
        <v>25169.16</v>
      </c>
      <c r="P420">
        <v>5.0000000000000001E-3</v>
      </c>
      <c r="Q420" s="4">
        <v>4194.8599999999997</v>
      </c>
      <c r="R420" s="4">
        <v>126217.97</v>
      </c>
      <c r="S420" s="4">
        <f>Table1[[#This Row],[Total_Loan_Repayment_Amount]]-Table1[[#This Row],[Loan_Recovered_Amount]]</f>
        <v>778992.79548503691</v>
      </c>
      <c r="T420" s="4">
        <v>259664.26516167898</v>
      </c>
      <c r="U420" s="4">
        <f>Table1[[#This Row],[Total_Loan_Repayment_Amount]]-Table1[[#This Row],[Loan_Amount_Disbursed]]</f>
        <v>66238.765485036885</v>
      </c>
      <c r="V420" s="4">
        <v>66238.765485036885</v>
      </c>
      <c r="W420" s="4">
        <f>Table1[[#This Row],[Total_Interest_Earned]]-Table1[[#This Row],[Loan_Loss_Provision]]-(Table1[[#This Row],[Funding_Cost]])</f>
        <v>36874.745485036881</v>
      </c>
      <c r="X420" s="6" t="s">
        <v>734</v>
      </c>
    </row>
    <row r="421" spans="1:24" x14ac:dyDescent="0.35">
      <c r="A421" t="s">
        <v>643</v>
      </c>
      <c r="B421" t="s">
        <v>989</v>
      </c>
      <c r="C421" s="4">
        <v>539938</v>
      </c>
      <c r="D421" t="s">
        <v>28</v>
      </c>
      <c r="E421">
        <v>24</v>
      </c>
      <c r="F421">
        <f>Table1[[#This Row],[Loan_Tenure (Months)]]/12</f>
        <v>2</v>
      </c>
      <c r="G421" s="6">
        <v>716</v>
      </c>
      <c r="H421" s="1">
        <v>45575</v>
      </c>
      <c r="I421" t="s">
        <v>17</v>
      </c>
      <c r="J421" s="7">
        <v>0.05</v>
      </c>
      <c r="K421" s="1">
        <v>46305</v>
      </c>
      <c r="L421" s="4">
        <v>23687.830430233531</v>
      </c>
      <c r="M421" s="4">
        <v>568507.93032560463</v>
      </c>
      <c r="N421">
        <v>0.02</v>
      </c>
      <c r="O421" s="4">
        <v>10798.76</v>
      </c>
      <c r="P421">
        <v>1.4999999999999999E-2</v>
      </c>
      <c r="Q421" s="4">
        <v>8099.07</v>
      </c>
      <c r="R421" s="4">
        <v>47215.820000000007</v>
      </c>
      <c r="S421" s="4">
        <f>Table1[[#This Row],[Total_Loan_Repayment_Amount]]-Table1[[#This Row],[Loan_Recovered_Amount]]</f>
        <v>521292.11032560462</v>
      </c>
      <c r="T421" s="4">
        <v>260646.05516280231</v>
      </c>
      <c r="U421" s="4">
        <f>Table1[[#This Row],[Total_Loan_Repayment_Amount]]-Table1[[#This Row],[Loan_Amount_Disbursed]]</f>
        <v>28569.930325604626</v>
      </c>
      <c r="V421" s="4">
        <v>28569.930325604626</v>
      </c>
      <c r="W421" s="4">
        <f>Table1[[#This Row],[Total_Interest_Earned]]-Table1[[#This Row],[Loan_Loss_Provision]]-(Table1[[#This Row],[Funding_Cost]])</f>
        <v>9672.1003256046261</v>
      </c>
      <c r="X421" s="6" t="s">
        <v>733</v>
      </c>
    </row>
    <row r="422" spans="1:24" x14ac:dyDescent="0.35">
      <c r="A422" t="s">
        <v>644</v>
      </c>
      <c r="B422" t="s">
        <v>990</v>
      </c>
      <c r="C422" s="4">
        <v>128696</v>
      </c>
      <c r="D422" t="s">
        <v>18</v>
      </c>
      <c r="E422">
        <v>60</v>
      </c>
      <c r="F422">
        <f>Table1[[#This Row],[Loan_Tenure (Months)]]/12</f>
        <v>5</v>
      </c>
      <c r="G422" s="6">
        <v>850</v>
      </c>
      <c r="H422" s="1">
        <v>45447</v>
      </c>
      <c r="I422" t="s">
        <v>17</v>
      </c>
      <c r="J422" s="7">
        <v>0.04</v>
      </c>
      <c r="K422" s="1">
        <v>47273</v>
      </c>
      <c r="L422" s="4">
        <v>2370.1327224245101</v>
      </c>
      <c r="M422" s="4">
        <v>142207.96334547061</v>
      </c>
      <c r="N422">
        <v>0.03</v>
      </c>
      <c r="O422" s="4">
        <v>3860.88</v>
      </c>
      <c r="P422">
        <v>5.0000000000000001E-3</v>
      </c>
      <c r="Q422" s="4">
        <v>643.48</v>
      </c>
      <c r="R422" s="4">
        <v>14220.780000000002</v>
      </c>
      <c r="S422" s="4">
        <f>Table1[[#This Row],[Total_Loan_Repayment_Amount]]-Table1[[#This Row],[Loan_Recovered_Amount]]</f>
        <v>127987.18334547061</v>
      </c>
      <c r="T422" s="4">
        <v>25597.436669094121</v>
      </c>
      <c r="U422" s="4">
        <f>Table1[[#This Row],[Total_Loan_Repayment_Amount]]-Table1[[#This Row],[Loan_Amount_Disbursed]]</f>
        <v>13511.963345470605</v>
      </c>
      <c r="V422" s="4">
        <v>13511.963345470605</v>
      </c>
      <c r="W422" s="4">
        <f>Table1[[#This Row],[Total_Interest_Earned]]-Table1[[#This Row],[Loan_Loss_Provision]]-(Table1[[#This Row],[Funding_Cost]])</f>
        <v>9007.6033454706048</v>
      </c>
      <c r="X422" s="6" t="s">
        <v>734</v>
      </c>
    </row>
    <row r="423" spans="1:24" x14ac:dyDescent="0.35">
      <c r="A423" t="s">
        <v>645</v>
      </c>
      <c r="B423" t="s">
        <v>182</v>
      </c>
      <c r="C423" s="4">
        <v>157966</v>
      </c>
      <c r="D423" t="s">
        <v>20</v>
      </c>
      <c r="E423">
        <v>36</v>
      </c>
      <c r="F423">
        <f>Table1[[#This Row],[Loan_Tenure (Months)]]/12</f>
        <v>3</v>
      </c>
      <c r="G423" s="6">
        <v>809</v>
      </c>
      <c r="H423" s="1">
        <v>45388</v>
      </c>
      <c r="I423" t="s">
        <v>17</v>
      </c>
      <c r="J423" s="7">
        <v>0.05</v>
      </c>
      <c r="K423" s="1">
        <v>46483</v>
      </c>
      <c r="L423" s="4">
        <v>4734.3827320355986</v>
      </c>
      <c r="M423" s="4">
        <v>170437.77835328161</v>
      </c>
      <c r="N423">
        <v>0.03</v>
      </c>
      <c r="O423" s="4">
        <v>4738.9799999999996</v>
      </c>
      <c r="P423">
        <v>5.0000000000000001E-3</v>
      </c>
      <c r="Q423" s="4">
        <v>789.83</v>
      </c>
      <c r="R423" s="4">
        <v>37875.040000000001</v>
      </c>
      <c r="S423" s="4">
        <f>Table1[[#This Row],[Total_Loan_Repayment_Amount]]-Table1[[#This Row],[Loan_Recovered_Amount]]</f>
        <v>132562.7383532816</v>
      </c>
      <c r="T423" s="4">
        <v>44187.579451093865</v>
      </c>
      <c r="U423" s="4">
        <f>Table1[[#This Row],[Total_Loan_Repayment_Amount]]-Table1[[#This Row],[Loan_Amount_Disbursed]]</f>
        <v>12471.77835328161</v>
      </c>
      <c r="V423" s="4">
        <v>12471.77835328161</v>
      </c>
      <c r="W423" s="4">
        <f>Table1[[#This Row],[Total_Interest_Earned]]-Table1[[#This Row],[Loan_Loss_Provision]]-(Table1[[#This Row],[Funding_Cost]])</f>
        <v>6942.9683532816107</v>
      </c>
      <c r="X423" s="6" t="s">
        <v>734</v>
      </c>
    </row>
    <row r="424" spans="1:24" x14ac:dyDescent="0.35">
      <c r="A424" t="s">
        <v>646</v>
      </c>
      <c r="B424" t="s">
        <v>991</v>
      </c>
      <c r="C424" s="4">
        <v>744703</v>
      </c>
      <c r="D424" t="s">
        <v>20</v>
      </c>
      <c r="E424">
        <v>12</v>
      </c>
      <c r="F424">
        <f>Table1[[#This Row],[Loan_Tenure (Months)]]/12</f>
        <v>1</v>
      </c>
      <c r="G424" s="6">
        <v>783</v>
      </c>
      <c r="H424" s="1">
        <v>45495</v>
      </c>
      <c r="I424" t="s">
        <v>17</v>
      </c>
      <c r="J424" s="7">
        <v>0.05</v>
      </c>
      <c r="K424" s="1">
        <v>45860</v>
      </c>
      <c r="L424" s="4">
        <v>63752.148510317071</v>
      </c>
      <c r="M424" s="4">
        <v>765025.78212380479</v>
      </c>
      <c r="N424">
        <v>0.02</v>
      </c>
      <c r="O424" s="4">
        <v>14894.06</v>
      </c>
      <c r="P424">
        <v>5.0000000000000001E-3</v>
      </c>
      <c r="Q424" s="4">
        <v>3723.5149999999999</v>
      </c>
      <c r="R424" s="4">
        <v>318760.75</v>
      </c>
      <c r="S424" s="4">
        <f>Table1[[#This Row],[Total_Loan_Repayment_Amount]]-Table1[[#This Row],[Loan_Recovered_Amount]]</f>
        <v>446265.03212380479</v>
      </c>
      <c r="T424" s="4">
        <v>446265.03212380479</v>
      </c>
      <c r="U424" s="4">
        <f>Table1[[#This Row],[Total_Loan_Repayment_Amount]]-Table1[[#This Row],[Loan_Amount_Disbursed]]</f>
        <v>20322.782123804791</v>
      </c>
      <c r="V424" s="4">
        <v>20322.782123804791</v>
      </c>
      <c r="W424" s="4">
        <f>Table1[[#This Row],[Total_Interest_Earned]]-Table1[[#This Row],[Loan_Loss_Provision]]-(Table1[[#This Row],[Funding_Cost]])</f>
        <v>1705.207123804792</v>
      </c>
      <c r="X424" s="6" t="s">
        <v>734</v>
      </c>
    </row>
    <row r="425" spans="1:24" x14ac:dyDescent="0.35">
      <c r="A425" t="s">
        <v>647</v>
      </c>
      <c r="B425" t="s">
        <v>184</v>
      </c>
      <c r="C425" s="4">
        <v>327464</v>
      </c>
      <c r="D425" t="s">
        <v>18</v>
      </c>
      <c r="E425">
        <v>36</v>
      </c>
      <c r="F425">
        <f>Table1[[#This Row],[Loan_Tenure (Months)]]/12</f>
        <v>3</v>
      </c>
      <c r="G425" s="6">
        <v>716</v>
      </c>
      <c r="H425" s="1">
        <v>45591</v>
      </c>
      <c r="I425" t="s">
        <v>17</v>
      </c>
      <c r="J425" s="7">
        <v>0.06</v>
      </c>
      <c r="K425" s="1">
        <v>46686</v>
      </c>
      <c r="L425" s="4">
        <v>9962.0893256362415</v>
      </c>
      <c r="M425" s="4">
        <v>358635.21572290472</v>
      </c>
      <c r="N425">
        <v>0.03</v>
      </c>
      <c r="O425" s="4">
        <v>9823.92</v>
      </c>
      <c r="P425">
        <v>1.4999999999999999E-2</v>
      </c>
      <c r="Q425" s="4">
        <v>4911.96</v>
      </c>
      <c r="R425" s="4">
        <v>19924.18</v>
      </c>
      <c r="S425" s="4">
        <f>Table1[[#This Row],[Total_Loan_Repayment_Amount]]-Table1[[#This Row],[Loan_Recovered_Amount]]</f>
        <v>338711.03572290472</v>
      </c>
      <c r="T425" s="4">
        <v>112903.67857430158</v>
      </c>
      <c r="U425" s="4">
        <f>Table1[[#This Row],[Total_Loan_Repayment_Amount]]-Table1[[#This Row],[Loan_Amount_Disbursed]]</f>
        <v>31171.215722904715</v>
      </c>
      <c r="V425" s="4">
        <v>19924.18</v>
      </c>
      <c r="W425" s="4">
        <f>Table1[[#This Row],[Total_Interest_Earned]]-Table1[[#This Row],[Loan_Loss_Provision]]-(Table1[[#This Row],[Funding_Cost]])</f>
        <v>5188.3000000000011</v>
      </c>
      <c r="X425" s="6" t="s">
        <v>733</v>
      </c>
    </row>
    <row r="426" spans="1:24" x14ac:dyDescent="0.35">
      <c r="A426" t="s">
        <v>648</v>
      </c>
      <c r="B426" t="s">
        <v>992</v>
      </c>
      <c r="C426" s="4">
        <v>538704</v>
      </c>
      <c r="D426" t="s">
        <v>20</v>
      </c>
      <c r="E426">
        <v>12</v>
      </c>
      <c r="F426">
        <f>Table1[[#This Row],[Loan_Tenure (Months)]]/12</f>
        <v>1</v>
      </c>
      <c r="G426" s="6">
        <v>779</v>
      </c>
      <c r="H426" s="1">
        <v>45459</v>
      </c>
      <c r="I426" t="s">
        <v>17</v>
      </c>
      <c r="J426" s="7">
        <v>0.05</v>
      </c>
      <c r="K426" s="1">
        <v>45824</v>
      </c>
      <c r="L426" s="4">
        <v>46117.092869374566</v>
      </c>
      <c r="M426" s="4">
        <v>553405.11443249485</v>
      </c>
      <c r="N426">
        <v>0.02</v>
      </c>
      <c r="O426" s="4">
        <v>10774.08</v>
      </c>
      <c r="P426">
        <v>5.0000000000000001E-3</v>
      </c>
      <c r="Q426" s="4">
        <v>2693.52</v>
      </c>
      <c r="R426" s="4">
        <v>276702.53999999998</v>
      </c>
      <c r="S426" s="4">
        <f>Table1[[#This Row],[Total_Loan_Repayment_Amount]]-Table1[[#This Row],[Loan_Recovered_Amount]]</f>
        <v>276702.57443249488</v>
      </c>
      <c r="T426" s="4">
        <v>276702.57443249488</v>
      </c>
      <c r="U426" s="4">
        <f>Table1[[#This Row],[Total_Loan_Repayment_Amount]]-Table1[[#This Row],[Loan_Amount_Disbursed]]</f>
        <v>14701.114432494855</v>
      </c>
      <c r="V426" s="4">
        <v>14701.114432494855</v>
      </c>
      <c r="W426" s="4">
        <f>Table1[[#This Row],[Total_Interest_Earned]]-Table1[[#This Row],[Loan_Loss_Provision]]-(Table1[[#This Row],[Funding_Cost]])</f>
        <v>1233.5144324948542</v>
      </c>
      <c r="X426" s="6" t="s">
        <v>734</v>
      </c>
    </row>
    <row r="427" spans="1:24" x14ac:dyDescent="0.35">
      <c r="A427" t="s">
        <v>649</v>
      </c>
      <c r="B427" t="s">
        <v>993</v>
      </c>
      <c r="C427" s="4">
        <v>384550</v>
      </c>
      <c r="D427" t="s">
        <v>18</v>
      </c>
      <c r="E427">
        <v>24</v>
      </c>
      <c r="F427">
        <f>Table1[[#This Row],[Loan_Tenure (Months)]]/12</f>
        <v>2</v>
      </c>
      <c r="G427" s="6">
        <v>746</v>
      </c>
      <c r="H427" s="1">
        <v>45641</v>
      </c>
      <c r="I427" t="s">
        <v>17</v>
      </c>
      <c r="J427" s="7">
        <v>0.06</v>
      </c>
      <c r="K427" s="1">
        <v>46371</v>
      </c>
      <c r="L427" s="4">
        <v>17043.490672698012</v>
      </c>
      <c r="M427" s="4">
        <v>409043.77614475222</v>
      </c>
      <c r="N427">
        <v>0.02</v>
      </c>
      <c r="O427" s="4">
        <v>7691</v>
      </c>
      <c r="P427">
        <v>1.4999999999999999E-2</v>
      </c>
      <c r="Q427" s="4">
        <v>5768.25</v>
      </c>
      <c r="R427" s="4">
        <v>276702.53999999998</v>
      </c>
      <c r="S427" s="4">
        <f>Table1[[#This Row],[Total_Loan_Repayment_Amount]]-Table1[[#This Row],[Loan_Recovered_Amount]]</f>
        <v>132341.23614475224</v>
      </c>
      <c r="T427" s="4">
        <v>66170.618072376121</v>
      </c>
      <c r="U427" s="4">
        <f>Table1[[#This Row],[Total_Loan_Repayment_Amount]]-Table1[[#This Row],[Loan_Amount_Disbursed]]</f>
        <v>24493.776144752221</v>
      </c>
      <c r="V427" s="4">
        <v>24493.776144752221</v>
      </c>
      <c r="W427" s="4">
        <f>Table1[[#This Row],[Total_Interest_Earned]]-Table1[[#This Row],[Loan_Loss_Provision]]-(Table1[[#This Row],[Funding_Cost]])</f>
        <v>11034.526144752221</v>
      </c>
      <c r="X427" s="6" t="s">
        <v>733</v>
      </c>
    </row>
    <row r="428" spans="1:24" x14ac:dyDescent="0.35">
      <c r="A428" t="s">
        <v>650</v>
      </c>
      <c r="B428" t="s">
        <v>994</v>
      </c>
      <c r="C428" s="4">
        <v>200782</v>
      </c>
      <c r="D428" t="s">
        <v>24</v>
      </c>
      <c r="E428">
        <v>12</v>
      </c>
      <c r="F428">
        <f>Table1[[#This Row],[Loan_Tenure (Months)]]/12</f>
        <v>1</v>
      </c>
      <c r="G428" s="6">
        <v>711</v>
      </c>
      <c r="H428" s="1">
        <v>45364</v>
      </c>
      <c r="I428" t="s">
        <v>17</v>
      </c>
      <c r="J428" s="7">
        <v>0.09</v>
      </c>
      <c r="K428" s="1">
        <v>45729</v>
      </c>
      <c r="L428" s="4">
        <v>17558.68240881824</v>
      </c>
      <c r="M428" s="4">
        <v>210704.18890581891</v>
      </c>
      <c r="N428">
        <v>0.02</v>
      </c>
      <c r="O428" s="4">
        <v>4015.64</v>
      </c>
      <c r="P428">
        <v>1.4999999999999999E-2</v>
      </c>
      <c r="Q428" s="4">
        <v>3011.73</v>
      </c>
      <c r="R428" s="4">
        <v>158399.24999999997</v>
      </c>
      <c r="S428" s="4">
        <f>Table1[[#This Row],[Total_Loan_Repayment_Amount]]-Table1[[#This Row],[Loan_Recovered_Amount]]</f>
        <v>52304.938905818941</v>
      </c>
      <c r="T428" s="4">
        <v>52304.938905818941</v>
      </c>
      <c r="U428" s="4">
        <f>Table1[[#This Row],[Total_Loan_Repayment_Amount]]-Table1[[#This Row],[Loan_Amount_Disbursed]]</f>
        <v>9922.1889058189117</v>
      </c>
      <c r="V428" s="4">
        <v>9922.1889058189117</v>
      </c>
      <c r="W428" s="4">
        <f>Table1[[#This Row],[Total_Interest_Earned]]-Table1[[#This Row],[Loan_Loss_Provision]]-(Table1[[#This Row],[Funding_Cost]])</f>
        <v>2894.8189058189123</v>
      </c>
      <c r="X428" s="6" t="s">
        <v>733</v>
      </c>
    </row>
    <row r="429" spans="1:24" x14ac:dyDescent="0.35">
      <c r="A429" t="s">
        <v>651</v>
      </c>
      <c r="B429" t="s">
        <v>102</v>
      </c>
      <c r="C429" s="4">
        <v>347888</v>
      </c>
      <c r="D429" t="s">
        <v>20</v>
      </c>
      <c r="E429">
        <v>24</v>
      </c>
      <c r="F429">
        <f>Table1[[#This Row],[Loan_Tenure (Months)]]/12</f>
        <v>2</v>
      </c>
      <c r="G429" s="6">
        <v>845</v>
      </c>
      <c r="H429" s="1">
        <v>45308</v>
      </c>
      <c r="I429" t="s">
        <v>17</v>
      </c>
      <c r="J429" s="7">
        <v>0.05</v>
      </c>
      <c r="K429" s="1">
        <v>46039</v>
      </c>
      <c r="L429" s="4">
        <v>15262.330031805661</v>
      </c>
      <c r="M429" s="4">
        <v>366295.92076333571</v>
      </c>
      <c r="N429">
        <v>0.02</v>
      </c>
      <c r="O429" s="4">
        <v>6957.76</v>
      </c>
      <c r="P429">
        <v>5.0000000000000001E-3</v>
      </c>
      <c r="Q429" s="4">
        <v>1739.44</v>
      </c>
      <c r="R429" s="4">
        <v>167629.41</v>
      </c>
      <c r="S429" s="4">
        <f>Table1[[#This Row],[Total_Loan_Repayment_Amount]]-Table1[[#This Row],[Loan_Recovered_Amount]]</f>
        <v>198666.51076333571</v>
      </c>
      <c r="T429" s="4">
        <v>99333.255381667856</v>
      </c>
      <c r="U429" s="4">
        <f>Table1[[#This Row],[Total_Loan_Repayment_Amount]]-Table1[[#This Row],[Loan_Amount_Disbursed]]</f>
        <v>18407.920763335715</v>
      </c>
      <c r="V429" s="4">
        <v>18407.920763335715</v>
      </c>
      <c r="W429" s="4">
        <f>Table1[[#This Row],[Total_Interest_Earned]]-Table1[[#This Row],[Loan_Loss_Provision]]-(Table1[[#This Row],[Funding_Cost]])</f>
        <v>9710.7207633357157</v>
      </c>
      <c r="X429" s="6" t="s">
        <v>734</v>
      </c>
    </row>
    <row r="430" spans="1:24" x14ac:dyDescent="0.35">
      <c r="A430" t="s">
        <v>652</v>
      </c>
      <c r="B430" t="s">
        <v>995</v>
      </c>
      <c r="C430" s="4">
        <v>476651</v>
      </c>
      <c r="D430" t="s">
        <v>16</v>
      </c>
      <c r="E430">
        <v>24</v>
      </c>
      <c r="F430">
        <f>Table1[[#This Row],[Loan_Tenure (Months)]]/12</f>
        <v>2</v>
      </c>
      <c r="G430" s="6">
        <v>674</v>
      </c>
      <c r="H430" s="1">
        <v>45302</v>
      </c>
      <c r="I430" t="s">
        <v>17</v>
      </c>
      <c r="J430" s="7">
        <v>0.1</v>
      </c>
      <c r="K430" s="1">
        <v>46033</v>
      </c>
      <c r="L430" s="4">
        <v>21995.02528370365</v>
      </c>
      <c r="M430" s="4">
        <v>527880.60680888768</v>
      </c>
      <c r="N430">
        <v>0.02</v>
      </c>
      <c r="O430" s="4">
        <v>9533.02</v>
      </c>
      <c r="P430">
        <v>0.03</v>
      </c>
      <c r="Q430" s="4">
        <v>14299.53</v>
      </c>
      <c r="R430" s="4">
        <v>241945.33</v>
      </c>
      <c r="S430" s="4">
        <f>Table1[[#This Row],[Total_Loan_Repayment_Amount]]-Table1[[#This Row],[Loan_Recovered_Amount]]</f>
        <v>285935.27680888772</v>
      </c>
      <c r="T430" s="4">
        <v>142967.63840444386</v>
      </c>
      <c r="U430" s="4">
        <f>Table1[[#This Row],[Total_Loan_Repayment_Amount]]-Table1[[#This Row],[Loan_Amount_Disbursed]]</f>
        <v>51229.606808887678</v>
      </c>
      <c r="V430" s="4">
        <v>51229.606808887678</v>
      </c>
      <c r="W430" s="4">
        <f>Table1[[#This Row],[Total_Interest_Earned]]-Table1[[#This Row],[Loan_Loss_Provision]]-(Table1[[#This Row],[Funding_Cost]])</f>
        <v>27397.056808887679</v>
      </c>
      <c r="X430" s="6" t="s">
        <v>735</v>
      </c>
    </row>
    <row r="431" spans="1:24" x14ac:dyDescent="0.35">
      <c r="A431" t="s">
        <v>653</v>
      </c>
      <c r="B431" t="s">
        <v>996</v>
      </c>
      <c r="C431" s="4">
        <v>367325</v>
      </c>
      <c r="D431" t="s">
        <v>24</v>
      </c>
      <c r="E431">
        <v>48</v>
      </c>
      <c r="F431">
        <f>Table1[[#This Row],[Loan_Tenure (Months)]]/12</f>
        <v>4</v>
      </c>
      <c r="G431" s="6">
        <v>811</v>
      </c>
      <c r="H431" s="1">
        <v>45574</v>
      </c>
      <c r="I431" t="s">
        <v>17</v>
      </c>
      <c r="J431" s="7">
        <v>0.06</v>
      </c>
      <c r="K431" s="1">
        <v>47035</v>
      </c>
      <c r="L431" s="4">
        <v>8626.6382950331135</v>
      </c>
      <c r="M431" s="4">
        <v>414078.63816158939</v>
      </c>
      <c r="N431">
        <v>0.03</v>
      </c>
      <c r="O431" s="4">
        <v>11019.75</v>
      </c>
      <c r="P431">
        <v>5.0000000000000001E-3</v>
      </c>
      <c r="Q431" s="4">
        <v>1836.625</v>
      </c>
      <c r="R431" s="4">
        <v>17253.28</v>
      </c>
      <c r="S431" s="4">
        <f>Table1[[#This Row],[Total_Loan_Repayment_Amount]]-Table1[[#This Row],[Loan_Recovered_Amount]]</f>
        <v>396825.35816158936</v>
      </c>
      <c r="T431" s="4">
        <v>99206.339540397341</v>
      </c>
      <c r="U431" s="4">
        <f>Table1[[#This Row],[Total_Loan_Repayment_Amount]]-Table1[[#This Row],[Loan_Amount_Disbursed]]</f>
        <v>46753.638161589392</v>
      </c>
      <c r="V431" s="4">
        <v>17253.28</v>
      </c>
      <c r="W431" s="4">
        <f>Table1[[#This Row],[Total_Interest_Earned]]-Table1[[#This Row],[Loan_Loss_Provision]]-(Table1[[#This Row],[Funding_Cost]])</f>
        <v>4396.9049999999988</v>
      </c>
      <c r="X431" s="6" t="s">
        <v>734</v>
      </c>
    </row>
    <row r="432" spans="1:24" x14ac:dyDescent="0.35">
      <c r="A432" t="s">
        <v>654</v>
      </c>
      <c r="B432" t="s">
        <v>997</v>
      </c>
      <c r="C432" s="4">
        <v>474869</v>
      </c>
      <c r="D432" t="s">
        <v>20</v>
      </c>
      <c r="E432">
        <v>12</v>
      </c>
      <c r="F432">
        <f>Table1[[#This Row],[Loan_Tenure (Months)]]/12</f>
        <v>1</v>
      </c>
      <c r="G432" s="6">
        <v>778</v>
      </c>
      <c r="H432" s="1">
        <v>45624</v>
      </c>
      <c r="I432" t="s">
        <v>17</v>
      </c>
      <c r="J432" s="7">
        <v>0.05</v>
      </c>
      <c r="K432" s="1">
        <v>45989</v>
      </c>
      <c r="L432" s="4">
        <v>40652.339269407748</v>
      </c>
      <c r="M432" s="4">
        <v>487828.07123289298</v>
      </c>
      <c r="N432">
        <v>0.02</v>
      </c>
      <c r="O432" s="4">
        <v>9497.380000000001</v>
      </c>
      <c r="P432">
        <v>5.0000000000000001E-3</v>
      </c>
      <c r="Q432" s="4">
        <v>2374.3449999999998</v>
      </c>
      <c r="R432" s="4">
        <v>40652.339999999997</v>
      </c>
      <c r="S432" s="4">
        <f>Table1[[#This Row],[Total_Loan_Repayment_Amount]]-Table1[[#This Row],[Loan_Recovered_Amount]]</f>
        <v>447175.73123289295</v>
      </c>
      <c r="T432" s="4">
        <v>447175.73123289295</v>
      </c>
      <c r="U432" s="4">
        <f>Table1[[#This Row],[Total_Loan_Repayment_Amount]]-Table1[[#This Row],[Loan_Amount_Disbursed]]</f>
        <v>12959.07123289298</v>
      </c>
      <c r="V432" s="4">
        <v>12959.07123289298</v>
      </c>
      <c r="W432" s="4">
        <f>Table1[[#This Row],[Total_Interest_Earned]]-Table1[[#This Row],[Loan_Loss_Provision]]-(Table1[[#This Row],[Funding_Cost]])</f>
        <v>1087.34623289298</v>
      </c>
      <c r="X432" s="6" t="s">
        <v>734</v>
      </c>
    </row>
    <row r="433" spans="1:24" x14ac:dyDescent="0.35">
      <c r="A433" t="s">
        <v>655</v>
      </c>
      <c r="B433" t="s">
        <v>998</v>
      </c>
      <c r="C433" s="4">
        <v>241930</v>
      </c>
      <c r="D433" t="s">
        <v>28</v>
      </c>
      <c r="E433">
        <v>48</v>
      </c>
      <c r="F433">
        <f>Table1[[#This Row],[Loan_Tenure (Months)]]/12</f>
        <v>4</v>
      </c>
      <c r="G433" s="6">
        <v>825</v>
      </c>
      <c r="H433" s="1">
        <v>45391</v>
      </c>
      <c r="I433" t="s">
        <v>17</v>
      </c>
      <c r="J433" s="7">
        <v>0.03</v>
      </c>
      <c r="K433" s="1">
        <v>46852</v>
      </c>
      <c r="L433" s="4">
        <v>5354.9577285242458</v>
      </c>
      <c r="M433" s="4">
        <v>257037.97096916381</v>
      </c>
      <c r="N433">
        <v>0.03</v>
      </c>
      <c r="O433" s="4">
        <v>7257.9</v>
      </c>
      <c r="P433">
        <v>5.0000000000000001E-3</v>
      </c>
      <c r="Q433" s="4">
        <v>1209.6500000000001</v>
      </c>
      <c r="R433" s="4">
        <v>42901.189999999995</v>
      </c>
      <c r="S433" s="4">
        <f>Table1[[#This Row],[Total_Loan_Repayment_Amount]]-Table1[[#This Row],[Loan_Recovered_Amount]]</f>
        <v>214136.78096916381</v>
      </c>
      <c r="T433" s="4">
        <v>53534.195242290953</v>
      </c>
      <c r="U433" s="4">
        <f>Table1[[#This Row],[Total_Loan_Repayment_Amount]]-Table1[[#This Row],[Loan_Amount_Disbursed]]</f>
        <v>15107.970969163813</v>
      </c>
      <c r="V433" s="4">
        <v>15107.970969163813</v>
      </c>
      <c r="W433" s="4">
        <f>Table1[[#This Row],[Total_Interest_Earned]]-Table1[[#This Row],[Loan_Loss_Provision]]-(Table1[[#This Row],[Funding_Cost]])</f>
        <v>6640.4209691638134</v>
      </c>
      <c r="X433" s="6" t="s">
        <v>734</v>
      </c>
    </row>
    <row r="434" spans="1:24" x14ac:dyDescent="0.35">
      <c r="A434" t="s">
        <v>656</v>
      </c>
      <c r="B434" t="s">
        <v>220</v>
      </c>
      <c r="C434" s="4">
        <v>270950</v>
      </c>
      <c r="D434" t="s">
        <v>24</v>
      </c>
      <c r="E434">
        <v>12</v>
      </c>
      <c r="F434">
        <f>Table1[[#This Row],[Loan_Tenure (Months)]]/12</f>
        <v>1</v>
      </c>
      <c r="G434" s="6">
        <v>799</v>
      </c>
      <c r="H434" s="1">
        <v>45338</v>
      </c>
      <c r="I434" t="s">
        <v>17</v>
      </c>
      <c r="J434" s="7">
        <v>0.06</v>
      </c>
      <c r="K434" s="1">
        <v>45704</v>
      </c>
      <c r="L434" s="4">
        <v>23319.699129133969</v>
      </c>
      <c r="M434" s="4">
        <v>279836.38954960759</v>
      </c>
      <c r="N434">
        <v>0.02</v>
      </c>
      <c r="O434" s="4">
        <v>5419</v>
      </c>
      <c r="P434">
        <v>5.0000000000000001E-3</v>
      </c>
      <c r="Q434" s="4">
        <v>1354.75</v>
      </c>
      <c r="R434" s="4">
        <v>233197.00000000006</v>
      </c>
      <c r="S434" s="4">
        <f>Table1[[#This Row],[Total_Loan_Repayment_Amount]]-Table1[[#This Row],[Loan_Recovered_Amount]]</f>
        <v>46639.389549607527</v>
      </c>
      <c r="T434" s="4">
        <v>46639.389549607527</v>
      </c>
      <c r="U434" s="4">
        <f>Table1[[#This Row],[Total_Loan_Repayment_Amount]]-Table1[[#This Row],[Loan_Amount_Disbursed]]</f>
        <v>8886.3895496075856</v>
      </c>
      <c r="V434" s="4">
        <v>8886.3895496075856</v>
      </c>
      <c r="W434" s="4">
        <f>Table1[[#This Row],[Total_Interest_Earned]]-Table1[[#This Row],[Loan_Loss_Provision]]-(Table1[[#This Row],[Funding_Cost]])</f>
        <v>2112.6395496075856</v>
      </c>
      <c r="X434" s="6" t="s">
        <v>734</v>
      </c>
    </row>
    <row r="435" spans="1:24" x14ac:dyDescent="0.35">
      <c r="A435" t="s">
        <v>657</v>
      </c>
      <c r="B435" t="s">
        <v>91</v>
      </c>
      <c r="C435" s="4">
        <v>548362</v>
      </c>
      <c r="D435" t="s">
        <v>18</v>
      </c>
      <c r="E435">
        <v>12</v>
      </c>
      <c r="F435">
        <f>Table1[[#This Row],[Loan_Tenure (Months)]]/12</f>
        <v>1</v>
      </c>
      <c r="G435" s="6">
        <v>788</v>
      </c>
      <c r="H435" s="1">
        <v>45571</v>
      </c>
      <c r="I435" t="s">
        <v>17</v>
      </c>
      <c r="J435" s="7">
        <v>0.04</v>
      </c>
      <c r="K435" s="1">
        <v>45936</v>
      </c>
      <c r="L435" s="4">
        <v>46692.971764483482</v>
      </c>
      <c r="M435" s="4">
        <v>560315.66117380175</v>
      </c>
      <c r="N435">
        <v>0.02</v>
      </c>
      <c r="O435" s="4">
        <v>10967.24</v>
      </c>
      <c r="P435">
        <v>5.0000000000000001E-3</v>
      </c>
      <c r="Q435" s="4">
        <v>2741.81</v>
      </c>
      <c r="R435" s="4">
        <v>93385.94</v>
      </c>
      <c r="S435" s="4">
        <f>Table1[[#This Row],[Total_Loan_Repayment_Amount]]-Table1[[#This Row],[Loan_Recovered_Amount]]</f>
        <v>466929.72117380175</v>
      </c>
      <c r="T435" s="4">
        <v>466929.72117380175</v>
      </c>
      <c r="U435" s="4">
        <f>Table1[[#This Row],[Total_Loan_Repayment_Amount]]-Table1[[#This Row],[Loan_Amount_Disbursed]]</f>
        <v>11953.661173801753</v>
      </c>
      <c r="V435" s="4">
        <v>11953.661173801753</v>
      </c>
      <c r="W435" s="4">
        <f>Table1[[#This Row],[Total_Interest_Earned]]-Table1[[#This Row],[Loan_Loss_Provision]]-(Table1[[#This Row],[Funding_Cost]])</f>
        <v>-1755.3888261982465</v>
      </c>
      <c r="X435" s="6" t="s">
        <v>734</v>
      </c>
    </row>
    <row r="436" spans="1:24" x14ac:dyDescent="0.35">
      <c r="A436" t="s">
        <v>658</v>
      </c>
      <c r="B436" t="s">
        <v>134</v>
      </c>
      <c r="C436" s="4">
        <v>210270</v>
      </c>
      <c r="D436" t="s">
        <v>18</v>
      </c>
      <c r="E436">
        <v>36</v>
      </c>
      <c r="F436">
        <f>Table1[[#This Row],[Loan_Tenure (Months)]]/12</f>
        <v>3</v>
      </c>
      <c r="G436" s="6">
        <v>780</v>
      </c>
      <c r="H436" s="1">
        <v>45499</v>
      </c>
      <c r="I436" t="s">
        <v>17</v>
      </c>
      <c r="J436" s="7">
        <v>0.04</v>
      </c>
      <c r="K436" s="1">
        <v>46594</v>
      </c>
      <c r="L436" s="4">
        <v>6208.0083273888868</v>
      </c>
      <c r="M436" s="4">
        <v>223488.2997859999</v>
      </c>
      <c r="N436">
        <v>0.03</v>
      </c>
      <c r="O436" s="4">
        <v>6308.0999999999995</v>
      </c>
      <c r="P436">
        <v>5.0000000000000001E-3</v>
      </c>
      <c r="Q436" s="4">
        <v>1051.3499999999999</v>
      </c>
      <c r="R436" s="4">
        <v>31174.71</v>
      </c>
      <c r="S436" s="4">
        <f>Table1[[#This Row],[Total_Loan_Repayment_Amount]]-Table1[[#This Row],[Loan_Recovered_Amount]]</f>
        <v>192313.58978599991</v>
      </c>
      <c r="T436" s="4">
        <v>64104.529928666634</v>
      </c>
      <c r="U436" s="4">
        <f>Table1[[#This Row],[Total_Loan_Repayment_Amount]]-Table1[[#This Row],[Loan_Amount_Disbursed]]</f>
        <v>13218.299785999901</v>
      </c>
      <c r="V436" s="4">
        <v>13218.299785999901</v>
      </c>
      <c r="W436" s="4">
        <f>Table1[[#This Row],[Total_Interest_Earned]]-Table1[[#This Row],[Loan_Loss_Provision]]-(Table1[[#This Row],[Funding_Cost]])</f>
        <v>5858.8497859999015</v>
      </c>
      <c r="X436" s="6" t="s">
        <v>734</v>
      </c>
    </row>
    <row r="437" spans="1:24" x14ac:dyDescent="0.35">
      <c r="A437" t="s">
        <v>659</v>
      </c>
      <c r="B437" t="s">
        <v>85</v>
      </c>
      <c r="C437" s="4">
        <v>228689</v>
      </c>
      <c r="D437" t="s">
        <v>29</v>
      </c>
      <c r="E437">
        <v>48</v>
      </c>
      <c r="F437">
        <f>Table1[[#This Row],[Loan_Tenure (Months)]]/12</f>
        <v>4</v>
      </c>
      <c r="G437" s="6">
        <v>776</v>
      </c>
      <c r="H437" s="1">
        <v>45410</v>
      </c>
      <c r="I437" t="s">
        <v>17</v>
      </c>
      <c r="J437" s="7">
        <v>0.15</v>
      </c>
      <c r="K437" s="1">
        <v>46871</v>
      </c>
      <c r="L437" s="4">
        <v>6364.5859903122009</v>
      </c>
      <c r="M437" s="4">
        <v>305500.12753498572</v>
      </c>
      <c r="N437">
        <v>0.03</v>
      </c>
      <c r="O437" s="4">
        <v>6860.67</v>
      </c>
      <c r="P437">
        <v>5.0000000000000001E-3</v>
      </c>
      <c r="Q437" s="4">
        <v>1143.4449999999999</v>
      </c>
      <c r="R437" s="4">
        <v>51037.399999999994</v>
      </c>
      <c r="S437" s="4">
        <f>Table1[[#This Row],[Total_Loan_Repayment_Amount]]-Table1[[#This Row],[Loan_Recovered_Amount]]</f>
        <v>254462.72753498572</v>
      </c>
      <c r="T437" s="4">
        <v>63615.681883746431</v>
      </c>
      <c r="U437" s="4">
        <f>Table1[[#This Row],[Total_Loan_Repayment_Amount]]-Table1[[#This Row],[Loan_Amount_Disbursed]]</f>
        <v>76811.127534985717</v>
      </c>
      <c r="V437" s="4">
        <v>51037.399999999994</v>
      </c>
      <c r="W437" s="4">
        <f>Table1[[#This Row],[Total_Interest_Earned]]-Table1[[#This Row],[Loan_Loss_Provision]]-(Table1[[#This Row],[Funding_Cost]])</f>
        <v>43033.284999999996</v>
      </c>
      <c r="X437" s="6" t="s">
        <v>734</v>
      </c>
    </row>
    <row r="438" spans="1:24" x14ac:dyDescent="0.35">
      <c r="A438" t="s">
        <v>660</v>
      </c>
      <c r="B438" t="s">
        <v>96</v>
      </c>
      <c r="C438" s="4">
        <v>232721</v>
      </c>
      <c r="D438" t="s">
        <v>16</v>
      </c>
      <c r="E438">
        <v>48</v>
      </c>
      <c r="F438">
        <f>Table1[[#This Row],[Loan_Tenure (Months)]]/12</f>
        <v>4</v>
      </c>
      <c r="G438" s="6">
        <v>785</v>
      </c>
      <c r="H438" s="1">
        <v>45409</v>
      </c>
      <c r="I438" t="s">
        <v>17</v>
      </c>
      <c r="J438" s="7">
        <v>0.04</v>
      </c>
      <c r="K438" s="1">
        <v>46870</v>
      </c>
      <c r="L438" s="4">
        <v>5254.6201752686238</v>
      </c>
      <c r="M438" s="4">
        <v>252221.7684128939</v>
      </c>
      <c r="N438">
        <v>0.03</v>
      </c>
      <c r="O438" s="4">
        <v>6981.63</v>
      </c>
      <c r="P438">
        <v>5.0000000000000001E-3</v>
      </c>
      <c r="Q438" s="4">
        <v>1163.605</v>
      </c>
      <c r="R438" s="4">
        <v>41892.800000000003</v>
      </c>
      <c r="S438" s="4">
        <f>Table1[[#This Row],[Total_Loan_Repayment_Amount]]-Table1[[#This Row],[Loan_Recovered_Amount]]</f>
        <v>210328.96841289388</v>
      </c>
      <c r="T438" s="4">
        <v>52582.242103223471</v>
      </c>
      <c r="U438" s="4">
        <f>Table1[[#This Row],[Total_Loan_Repayment_Amount]]-Table1[[#This Row],[Loan_Amount_Disbursed]]</f>
        <v>19500.7684128939</v>
      </c>
      <c r="V438" s="4">
        <v>19500.7684128939</v>
      </c>
      <c r="W438" s="4">
        <f>Table1[[#This Row],[Total_Interest_Earned]]-Table1[[#This Row],[Loan_Loss_Provision]]-(Table1[[#This Row],[Funding_Cost]])</f>
        <v>11355.533412893899</v>
      </c>
      <c r="X438" s="6" t="s">
        <v>734</v>
      </c>
    </row>
    <row r="439" spans="1:24" x14ac:dyDescent="0.35">
      <c r="A439" t="s">
        <v>661</v>
      </c>
      <c r="B439" t="s">
        <v>999</v>
      </c>
      <c r="C439" s="4">
        <v>681719</v>
      </c>
      <c r="D439" t="s">
        <v>28</v>
      </c>
      <c r="E439">
        <v>24</v>
      </c>
      <c r="F439">
        <f>Table1[[#This Row],[Loan_Tenure (Months)]]/12</f>
        <v>2</v>
      </c>
      <c r="G439" s="6">
        <v>771</v>
      </c>
      <c r="H439" s="1">
        <v>45527</v>
      </c>
      <c r="I439" t="s">
        <v>26</v>
      </c>
      <c r="J439" s="7">
        <v>0.03</v>
      </c>
      <c r="K439" s="1">
        <v>46257</v>
      </c>
      <c r="L439" s="4">
        <v>29301.108849491578</v>
      </c>
      <c r="M439" s="4">
        <v>703226.61238779791</v>
      </c>
      <c r="N439">
        <v>0.02</v>
      </c>
      <c r="O439" s="4">
        <v>13634.38</v>
      </c>
      <c r="P439">
        <v>5.0000000000000001E-3</v>
      </c>
      <c r="Q439" s="4">
        <v>3408.5949999999998</v>
      </c>
      <c r="R439" s="4">
        <v>703226.61238779791</v>
      </c>
      <c r="S439" s="4">
        <f>Table1[[#This Row],[Total_Loan_Repayment_Amount]]-Table1[[#This Row],[Loan_Recovered_Amount]]</f>
        <v>0</v>
      </c>
      <c r="T439" s="4">
        <v>0</v>
      </c>
      <c r="U439" s="4">
        <f>Table1[[#This Row],[Total_Loan_Repayment_Amount]]-Table1[[#This Row],[Loan_Amount_Disbursed]]</f>
        <v>21507.612387797912</v>
      </c>
      <c r="V439" s="4">
        <v>21507.612387797912</v>
      </c>
      <c r="W439" s="4">
        <f>Table1[[#This Row],[Total_Interest_Earned]]-Table1[[#This Row],[Loan_Loss_Provision]]-(Table1[[#This Row],[Funding_Cost]])</f>
        <v>4464.6373877979113</v>
      </c>
      <c r="X439" s="6" t="s">
        <v>734</v>
      </c>
    </row>
    <row r="440" spans="1:24" x14ac:dyDescent="0.35">
      <c r="A440" t="s">
        <v>662</v>
      </c>
      <c r="B440" t="s">
        <v>25</v>
      </c>
      <c r="C440" s="4">
        <v>778343</v>
      </c>
      <c r="D440" t="s">
        <v>28</v>
      </c>
      <c r="E440">
        <v>24</v>
      </c>
      <c r="F440">
        <f>Table1[[#This Row],[Loan_Tenure (Months)]]/12</f>
        <v>2</v>
      </c>
      <c r="G440" s="6">
        <v>694</v>
      </c>
      <c r="H440" s="1">
        <v>45332</v>
      </c>
      <c r="I440" t="s">
        <v>17</v>
      </c>
      <c r="J440" s="7">
        <v>7.0000000000000007E-2</v>
      </c>
      <c r="K440" s="1">
        <v>46063</v>
      </c>
      <c r="L440" s="4">
        <v>34848.423536879411</v>
      </c>
      <c r="M440" s="4">
        <v>836362.1648851058</v>
      </c>
      <c r="N440">
        <v>0.02</v>
      </c>
      <c r="O440" s="4">
        <v>15566.86</v>
      </c>
      <c r="P440">
        <v>0.03</v>
      </c>
      <c r="Q440" s="4">
        <v>23350.29</v>
      </c>
      <c r="R440" s="4">
        <v>347725.1399999999</v>
      </c>
      <c r="S440" s="4">
        <f>Table1[[#This Row],[Total_Loan_Repayment_Amount]]-Table1[[#This Row],[Loan_Recovered_Amount]]</f>
        <v>488637.0248851059</v>
      </c>
      <c r="T440" s="4">
        <v>244318.51244255295</v>
      </c>
      <c r="U440" s="4">
        <f>Table1[[#This Row],[Total_Loan_Repayment_Amount]]-Table1[[#This Row],[Loan_Amount_Disbursed]]</f>
        <v>58019.164885105798</v>
      </c>
      <c r="V440" s="4">
        <v>58019.164885105798</v>
      </c>
      <c r="W440" s="4">
        <f>Table1[[#This Row],[Total_Interest_Earned]]-Table1[[#This Row],[Loan_Loss_Provision]]-(Table1[[#This Row],[Funding_Cost]])</f>
        <v>19102.014885105797</v>
      </c>
      <c r="X440" s="6" t="s">
        <v>735</v>
      </c>
    </row>
    <row r="441" spans="1:24" x14ac:dyDescent="0.35">
      <c r="A441" t="s">
        <v>663</v>
      </c>
      <c r="B441" t="s">
        <v>1000</v>
      </c>
      <c r="C441" s="4">
        <v>463142</v>
      </c>
      <c r="D441" t="s">
        <v>28</v>
      </c>
      <c r="E441">
        <v>24</v>
      </c>
      <c r="F441">
        <f>Table1[[#This Row],[Loan_Tenure (Months)]]/12</f>
        <v>2</v>
      </c>
      <c r="G441" s="6">
        <v>823</v>
      </c>
      <c r="H441" s="1">
        <v>45339</v>
      </c>
      <c r="I441" t="s">
        <v>17</v>
      </c>
      <c r="J441" s="7">
        <v>0.03</v>
      </c>
      <c r="K441" s="1">
        <v>46070</v>
      </c>
      <c r="L441" s="4">
        <v>19906.404478635959</v>
      </c>
      <c r="M441" s="4">
        <v>477753.70748726302</v>
      </c>
      <c r="N441">
        <v>0.02</v>
      </c>
      <c r="O441" s="4">
        <v>9262.84</v>
      </c>
      <c r="P441">
        <v>5.0000000000000001E-3</v>
      </c>
      <c r="Q441" s="4">
        <v>2315.71</v>
      </c>
      <c r="R441" s="4">
        <v>199116.13999999998</v>
      </c>
      <c r="S441" s="4">
        <f>Table1[[#This Row],[Total_Loan_Repayment_Amount]]-Table1[[#This Row],[Loan_Recovered_Amount]]</f>
        <v>278637.567487263</v>
      </c>
      <c r="T441" s="4">
        <v>139318.7837436315</v>
      </c>
      <c r="U441" s="4">
        <f>Table1[[#This Row],[Total_Loan_Repayment_Amount]]-Table1[[#This Row],[Loan_Amount_Disbursed]]</f>
        <v>14611.707487263018</v>
      </c>
      <c r="V441" s="4">
        <v>14611.707487263018</v>
      </c>
      <c r="W441" s="4">
        <f>Table1[[#This Row],[Total_Interest_Earned]]-Table1[[#This Row],[Loan_Loss_Provision]]-(Table1[[#This Row],[Funding_Cost]])</f>
        <v>3033.157487263019</v>
      </c>
      <c r="X441" s="6" t="s">
        <v>734</v>
      </c>
    </row>
    <row r="442" spans="1:24" x14ac:dyDescent="0.35">
      <c r="A442" t="s">
        <v>664</v>
      </c>
      <c r="B442" t="s">
        <v>111</v>
      </c>
      <c r="C442" s="4">
        <v>210576</v>
      </c>
      <c r="D442" t="s">
        <v>28</v>
      </c>
      <c r="E442">
        <v>48</v>
      </c>
      <c r="F442">
        <f>Table1[[#This Row],[Loan_Tenure (Months)]]/12</f>
        <v>4</v>
      </c>
      <c r="G442" s="6">
        <v>714</v>
      </c>
      <c r="H442" s="1">
        <v>45563</v>
      </c>
      <c r="I442" t="s">
        <v>17</v>
      </c>
      <c r="J442" s="7">
        <v>0.05</v>
      </c>
      <c r="K442" s="1">
        <v>47024</v>
      </c>
      <c r="L442" s="4">
        <v>4849.4165229324763</v>
      </c>
      <c r="M442" s="4">
        <v>232771.9931007589</v>
      </c>
      <c r="N442">
        <v>0.03</v>
      </c>
      <c r="O442" s="4">
        <v>6317.28</v>
      </c>
      <c r="P442">
        <v>1.4999999999999999E-2</v>
      </c>
      <c r="Q442" s="4">
        <v>3158.64</v>
      </c>
      <c r="R442" s="4">
        <v>14548.26</v>
      </c>
      <c r="S442" s="4">
        <f>Table1[[#This Row],[Total_Loan_Repayment_Amount]]-Table1[[#This Row],[Loan_Recovered_Amount]]</f>
        <v>218223.73310075889</v>
      </c>
      <c r="T442" s="4">
        <v>54555.933275189724</v>
      </c>
      <c r="U442" s="4">
        <f>Table1[[#This Row],[Total_Loan_Repayment_Amount]]-Table1[[#This Row],[Loan_Amount_Disbursed]]</f>
        <v>22195.993100758904</v>
      </c>
      <c r="V442" s="4">
        <v>14548.26</v>
      </c>
      <c r="W442" s="4">
        <f>Table1[[#This Row],[Total_Interest_Earned]]-Table1[[#This Row],[Loan_Loss_Provision]]-(Table1[[#This Row],[Funding_Cost]])</f>
        <v>5072.3400000000011</v>
      </c>
      <c r="X442" s="6" t="s">
        <v>733</v>
      </c>
    </row>
    <row r="443" spans="1:24" x14ac:dyDescent="0.35">
      <c r="A443" t="s">
        <v>665</v>
      </c>
      <c r="B443" t="s">
        <v>1001</v>
      </c>
      <c r="C443" s="4">
        <v>94770</v>
      </c>
      <c r="D443" t="s">
        <v>18</v>
      </c>
      <c r="E443">
        <v>36</v>
      </c>
      <c r="F443">
        <f>Table1[[#This Row],[Loan_Tenure (Months)]]/12</f>
        <v>3</v>
      </c>
      <c r="G443" s="6">
        <v>765</v>
      </c>
      <c r="H443" s="1">
        <v>45628</v>
      </c>
      <c r="I443" t="s">
        <v>17</v>
      </c>
      <c r="J443" s="7">
        <v>0.04</v>
      </c>
      <c r="K443" s="1">
        <v>46723</v>
      </c>
      <c r="L443" s="4">
        <v>2797.9880590985149</v>
      </c>
      <c r="M443" s="4">
        <v>100727.5701275466</v>
      </c>
      <c r="N443">
        <v>0.03</v>
      </c>
      <c r="O443" s="4">
        <v>2843.1</v>
      </c>
      <c r="P443">
        <v>5.0000000000000001E-3</v>
      </c>
      <c r="Q443" s="4">
        <v>473.85</v>
      </c>
      <c r="R443" s="4">
        <v>14548.26</v>
      </c>
      <c r="S443" s="4">
        <f>Table1[[#This Row],[Total_Loan_Repayment_Amount]]-Table1[[#This Row],[Loan_Recovered_Amount]]</f>
        <v>86179.310127546603</v>
      </c>
      <c r="T443" s="4">
        <v>28726.436709182202</v>
      </c>
      <c r="U443" s="4">
        <f>Table1[[#This Row],[Total_Loan_Repayment_Amount]]-Table1[[#This Row],[Loan_Amount_Disbursed]]</f>
        <v>5957.5701275465981</v>
      </c>
      <c r="V443" s="4">
        <v>5957.5701275465981</v>
      </c>
      <c r="W443" s="4">
        <f>Table1[[#This Row],[Total_Interest_Earned]]-Table1[[#This Row],[Loan_Loss_Provision]]-(Table1[[#This Row],[Funding_Cost]])</f>
        <v>2640.6201275465978</v>
      </c>
      <c r="X443" s="6" t="s">
        <v>734</v>
      </c>
    </row>
    <row r="444" spans="1:24" x14ac:dyDescent="0.35">
      <c r="A444" t="s">
        <v>666</v>
      </c>
      <c r="B444" t="s">
        <v>1002</v>
      </c>
      <c r="C444" s="4">
        <v>245955</v>
      </c>
      <c r="D444" t="s">
        <v>24</v>
      </c>
      <c r="E444">
        <v>36</v>
      </c>
      <c r="F444">
        <f>Table1[[#This Row],[Loan_Tenure (Months)]]/12</f>
        <v>3</v>
      </c>
      <c r="G444" s="6">
        <v>734</v>
      </c>
      <c r="H444" s="1">
        <v>45593</v>
      </c>
      <c r="I444" t="s">
        <v>17</v>
      </c>
      <c r="J444" s="7">
        <v>0.09</v>
      </c>
      <c r="K444" s="1">
        <v>46688</v>
      </c>
      <c r="L444" s="4">
        <v>7821.3032463756526</v>
      </c>
      <c r="M444" s="4">
        <v>281566.91686952353</v>
      </c>
      <c r="N444">
        <v>0.03</v>
      </c>
      <c r="O444" s="4">
        <v>7378.65</v>
      </c>
      <c r="P444">
        <v>1.4999999999999999E-2</v>
      </c>
      <c r="Q444" s="4">
        <v>3689.3249999999998</v>
      </c>
      <c r="R444" s="4">
        <v>15642.6</v>
      </c>
      <c r="S444" s="4">
        <f>Table1[[#This Row],[Total_Loan_Repayment_Amount]]-Table1[[#This Row],[Loan_Recovered_Amount]]</f>
        <v>265924.31686952355</v>
      </c>
      <c r="T444" s="4">
        <v>88641.438956507845</v>
      </c>
      <c r="U444" s="4">
        <f>Table1[[#This Row],[Total_Loan_Repayment_Amount]]-Table1[[#This Row],[Loan_Amount_Disbursed]]</f>
        <v>35611.916869523528</v>
      </c>
      <c r="V444" s="4">
        <v>15642.6</v>
      </c>
      <c r="W444" s="4">
        <f>Table1[[#This Row],[Total_Interest_Earned]]-Table1[[#This Row],[Loan_Loss_Provision]]-(Table1[[#This Row],[Funding_Cost]])</f>
        <v>4574.6250000000018</v>
      </c>
      <c r="X444" s="6" t="s">
        <v>733</v>
      </c>
    </row>
    <row r="445" spans="1:24" x14ac:dyDescent="0.35">
      <c r="A445" t="s">
        <v>667</v>
      </c>
      <c r="B445" t="s">
        <v>142</v>
      </c>
      <c r="C445" s="4">
        <v>244751</v>
      </c>
      <c r="D445" t="s">
        <v>18</v>
      </c>
      <c r="E445">
        <v>12</v>
      </c>
      <c r="F445">
        <f>Table1[[#This Row],[Loan_Tenure (Months)]]/12</f>
        <v>1</v>
      </c>
      <c r="G445" s="6">
        <v>782</v>
      </c>
      <c r="H445" s="1">
        <v>45371</v>
      </c>
      <c r="I445" t="s">
        <v>26</v>
      </c>
      <c r="J445" s="7">
        <v>0.04</v>
      </c>
      <c r="K445" s="1">
        <v>45736</v>
      </c>
      <c r="L445" s="4">
        <v>20840.52420176653</v>
      </c>
      <c r="M445" s="4">
        <v>250086.2904211983</v>
      </c>
      <c r="N445">
        <v>0.02</v>
      </c>
      <c r="O445" s="4">
        <v>4895.0200000000004</v>
      </c>
      <c r="P445">
        <v>5.0000000000000001E-3</v>
      </c>
      <c r="Q445" s="4">
        <v>1223.7550000000001</v>
      </c>
      <c r="R445" s="4">
        <v>250086.2904211983</v>
      </c>
      <c r="S445" s="4">
        <f>Table1[[#This Row],[Total_Loan_Repayment_Amount]]-Table1[[#This Row],[Loan_Recovered_Amount]]</f>
        <v>0</v>
      </c>
      <c r="T445" s="4">
        <v>0</v>
      </c>
      <c r="U445" s="4">
        <f>Table1[[#This Row],[Total_Loan_Repayment_Amount]]-Table1[[#This Row],[Loan_Amount_Disbursed]]</f>
        <v>5335.2904211982968</v>
      </c>
      <c r="V445" s="4">
        <v>5335.2904211982968</v>
      </c>
      <c r="W445" s="4">
        <f>Table1[[#This Row],[Total_Interest_Earned]]-Table1[[#This Row],[Loan_Loss_Provision]]-(Table1[[#This Row],[Funding_Cost]])</f>
        <v>-783.48457880170372</v>
      </c>
      <c r="X445" s="6" t="s">
        <v>734</v>
      </c>
    </row>
    <row r="446" spans="1:24" x14ac:dyDescent="0.35">
      <c r="A446" t="s">
        <v>668</v>
      </c>
      <c r="B446" t="s">
        <v>1003</v>
      </c>
      <c r="C446" s="4">
        <v>569308</v>
      </c>
      <c r="D446" t="s">
        <v>18</v>
      </c>
      <c r="E446">
        <v>60</v>
      </c>
      <c r="F446">
        <f>Table1[[#This Row],[Loan_Tenure (Months)]]/12</f>
        <v>5</v>
      </c>
      <c r="G446" s="6">
        <v>662</v>
      </c>
      <c r="H446" s="1">
        <v>45325</v>
      </c>
      <c r="I446" t="s">
        <v>17</v>
      </c>
      <c r="J446" s="7">
        <v>0.08</v>
      </c>
      <c r="K446" s="1">
        <v>47152</v>
      </c>
      <c r="L446" s="4">
        <v>11543.51347954831</v>
      </c>
      <c r="M446" s="4">
        <v>692610.80877289886</v>
      </c>
      <c r="N446">
        <v>0.03</v>
      </c>
      <c r="O446" s="4">
        <v>17079.240000000002</v>
      </c>
      <c r="P446">
        <v>0.03</v>
      </c>
      <c r="Q446" s="4">
        <v>17079.240000000002</v>
      </c>
      <c r="R446" s="4">
        <v>115435.09999999998</v>
      </c>
      <c r="S446" s="4">
        <f>Table1[[#This Row],[Total_Loan_Repayment_Amount]]-Table1[[#This Row],[Loan_Recovered_Amount]]</f>
        <v>577175.70877289888</v>
      </c>
      <c r="T446" s="4">
        <v>115435.14175457977</v>
      </c>
      <c r="U446" s="4">
        <f>Table1[[#This Row],[Total_Loan_Repayment_Amount]]-Table1[[#This Row],[Loan_Amount_Disbursed]]</f>
        <v>123302.80877289886</v>
      </c>
      <c r="V446" s="4">
        <v>115435.09999999998</v>
      </c>
      <c r="W446" s="4">
        <f>Table1[[#This Row],[Total_Interest_Earned]]-Table1[[#This Row],[Loan_Loss_Provision]]-(Table1[[#This Row],[Funding_Cost]])</f>
        <v>81276.619999999966</v>
      </c>
      <c r="X446" s="6" t="s">
        <v>735</v>
      </c>
    </row>
    <row r="447" spans="1:24" x14ac:dyDescent="0.35">
      <c r="A447" t="s">
        <v>669</v>
      </c>
      <c r="B447" t="s">
        <v>93</v>
      </c>
      <c r="C447" s="4">
        <v>227235</v>
      </c>
      <c r="D447" t="s">
        <v>18</v>
      </c>
      <c r="E447">
        <v>24</v>
      </c>
      <c r="F447">
        <f>Table1[[#This Row],[Loan_Tenure (Months)]]/12</f>
        <v>2</v>
      </c>
      <c r="G447" s="6">
        <v>703</v>
      </c>
      <c r="H447" s="1">
        <v>45323</v>
      </c>
      <c r="I447" t="s">
        <v>17</v>
      </c>
      <c r="J447" s="7">
        <v>0.06</v>
      </c>
      <c r="K447" s="1">
        <v>46054</v>
      </c>
      <c r="L447" s="4">
        <v>10071.193870785421</v>
      </c>
      <c r="M447" s="4">
        <v>241708.65289885001</v>
      </c>
      <c r="N447">
        <v>0.02</v>
      </c>
      <c r="O447" s="4">
        <v>4544.7</v>
      </c>
      <c r="P447">
        <v>1.4999999999999999E-2</v>
      </c>
      <c r="Q447" s="4">
        <v>3408.5250000000001</v>
      </c>
      <c r="R447" s="4">
        <v>100977.80000000002</v>
      </c>
      <c r="S447" s="4">
        <f>Table1[[#This Row],[Total_Loan_Repayment_Amount]]-Table1[[#This Row],[Loan_Recovered_Amount]]</f>
        <v>140730.85289884999</v>
      </c>
      <c r="T447" s="4">
        <v>70365.426449424995</v>
      </c>
      <c r="U447" s="4">
        <f>Table1[[#This Row],[Total_Loan_Repayment_Amount]]-Table1[[#This Row],[Loan_Amount_Disbursed]]</f>
        <v>14473.652898850007</v>
      </c>
      <c r="V447" s="4">
        <v>14473.652898850007</v>
      </c>
      <c r="W447" s="4">
        <f>Table1[[#This Row],[Total_Interest_Earned]]-Table1[[#This Row],[Loan_Loss_Provision]]-(Table1[[#This Row],[Funding_Cost]])</f>
        <v>6520.4278988500073</v>
      </c>
      <c r="X447" s="6" t="s">
        <v>733</v>
      </c>
    </row>
    <row r="448" spans="1:24" x14ac:dyDescent="0.35">
      <c r="A448" t="s">
        <v>670</v>
      </c>
      <c r="B448" t="s">
        <v>1004</v>
      </c>
      <c r="C448" s="4">
        <v>781518</v>
      </c>
      <c r="D448" t="s">
        <v>24</v>
      </c>
      <c r="E448">
        <v>24</v>
      </c>
      <c r="F448">
        <f>Table1[[#This Row],[Loan_Tenure (Months)]]/12</f>
        <v>2</v>
      </c>
      <c r="G448" s="6">
        <v>824</v>
      </c>
      <c r="H448" s="1">
        <v>45433</v>
      </c>
      <c r="I448" t="s">
        <v>26</v>
      </c>
      <c r="J448" s="7">
        <v>0.06</v>
      </c>
      <c r="K448" s="1">
        <v>46163</v>
      </c>
      <c r="L448" s="4">
        <v>34637.354683514757</v>
      </c>
      <c r="M448" s="4">
        <v>831296.51240435429</v>
      </c>
      <c r="N448">
        <v>0.02</v>
      </c>
      <c r="O448" s="4">
        <v>15630.36</v>
      </c>
      <c r="P448">
        <v>5.0000000000000001E-3</v>
      </c>
      <c r="Q448" s="4">
        <v>3907.59</v>
      </c>
      <c r="R448" s="4">
        <v>831296.51240435429</v>
      </c>
      <c r="S448" s="4">
        <f>Table1[[#This Row],[Total_Loan_Repayment_Amount]]-Table1[[#This Row],[Loan_Recovered_Amount]]</f>
        <v>0</v>
      </c>
      <c r="T448" s="4">
        <v>0</v>
      </c>
      <c r="U448" s="4">
        <f>Table1[[#This Row],[Total_Loan_Repayment_Amount]]-Table1[[#This Row],[Loan_Amount_Disbursed]]</f>
        <v>49778.512404354289</v>
      </c>
      <c r="V448" s="4">
        <v>49778.512404354289</v>
      </c>
      <c r="W448" s="4">
        <f>Table1[[#This Row],[Total_Interest_Earned]]-Table1[[#This Row],[Loan_Loss_Provision]]-(Table1[[#This Row],[Funding_Cost]])</f>
        <v>30240.562404354292</v>
      </c>
      <c r="X448" s="6" t="s">
        <v>734</v>
      </c>
    </row>
    <row r="449" spans="1:24" x14ac:dyDescent="0.35">
      <c r="A449" t="s">
        <v>671</v>
      </c>
      <c r="B449" t="s">
        <v>194</v>
      </c>
      <c r="C449" s="4">
        <v>225488</v>
      </c>
      <c r="D449" t="s">
        <v>24</v>
      </c>
      <c r="E449">
        <v>24</v>
      </c>
      <c r="F449">
        <f>Table1[[#This Row],[Loan_Tenure (Months)]]/12</f>
        <v>2</v>
      </c>
      <c r="G449" s="6">
        <v>665</v>
      </c>
      <c r="H449" s="1">
        <v>45451</v>
      </c>
      <c r="I449" t="s">
        <v>17</v>
      </c>
      <c r="J449" s="7">
        <v>0.12</v>
      </c>
      <c r="K449" s="1">
        <v>46181</v>
      </c>
      <c r="L449" s="4">
        <v>10614.503104679499</v>
      </c>
      <c r="M449" s="4">
        <v>254748.07451230811</v>
      </c>
      <c r="N449">
        <v>0.02</v>
      </c>
      <c r="O449" s="4">
        <v>4509.76</v>
      </c>
      <c r="P449">
        <v>0.03</v>
      </c>
      <c r="Q449" s="4">
        <v>6764.6399999999994</v>
      </c>
      <c r="R449" s="4">
        <v>63896.979999999996</v>
      </c>
      <c r="S449" s="4">
        <f>Table1[[#This Row],[Total_Loan_Repayment_Amount]]-Table1[[#This Row],[Loan_Recovered_Amount]]</f>
        <v>190851.09451230813</v>
      </c>
      <c r="T449" s="4">
        <v>95425.547256154066</v>
      </c>
      <c r="U449" s="4">
        <f>Table1[[#This Row],[Total_Loan_Repayment_Amount]]-Table1[[#This Row],[Loan_Amount_Disbursed]]</f>
        <v>29260.074512308114</v>
      </c>
      <c r="V449" s="4">
        <v>29260.074512308114</v>
      </c>
      <c r="W449" s="4">
        <f>Table1[[#This Row],[Total_Interest_Earned]]-Table1[[#This Row],[Loan_Loss_Provision]]-(Table1[[#This Row],[Funding_Cost]])</f>
        <v>17985.674512308113</v>
      </c>
      <c r="X449" s="6" t="s">
        <v>735</v>
      </c>
    </row>
    <row r="450" spans="1:24" x14ac:dyDescent="0.35">
      <c r="A450" t="s">
        <v>672</v>
      </c>
      <c r="B450" t="s">
        <v>154</v>
      </c>
      <c r="C450" s="4">
        <v>446193</v>
      </c>
      <c r="D450" t="s">
        <v>18</v>
      </c>
      <c r="E450">
        <v>24</v>
      </c>
      <c r="F450">
        <f>Table1[[#This Row],[Loan_Tenure (Months)]]/12</f>
        <v>2</v>
      </c>
      <c r="G450" s="6">
        <v>702</v>
      </c>
      <c r="H450" s="1">
        <v>45415</v>
      </c>
      <c r="I450" t="s">
        <v>17</v>
      </c>
      <c r="J450" s="7">
        <v>0.06</v>
      </c>
      <c r="K450" s="1">
        <v>46145</v>
      </c>
      <c r="L450" s="4">
        <v>19775.546050508761</v>
      </c>
      <c r="M450" s="4">
        <v>474613.10521221021</v>
      </c>
      <c r="N450">
        <v>0.02</v>
      </c>
      <c r="O450" s="4">
        <v>8923.86</v>
      </c>
      <c r="P450">
        <v>1.4999999999999999E-2</v>
      </c>
      <c r="Q450" s="4">
        <v>6692.8950000000004</v>
      </c>
      <c r="R450" s="4">
        <v>138406.6</v>
      </c>
      <c r="S450" s="4">
        <f>Table1[[#This Row],[Total_Loan_Repayment_Amount]]-Table1[[#This Row],[Loan_Recovered_Amount]]</f>
        <v>336206.50521221024</v>
      </c>
      <c r="T450" s="4">
        <v>168103.25260610512</v>
      </c>
      <c r="U450" s="4">
        <f>Table1[[#This Row],[Total_Loan_Repayment_Amount]]-Table1[[#This Row],[Loan_Amount_Disbursed]]</f>
        <v>28420.105212210212</v>
      </c>
      <c r="V450" s="4">
        <v>28420.105212210212</v>
      </c>
      <c r="W450" s="4">
        <f>Table1[[#This Row],[Total_Interest_Earned]]-Table1[[#This Row],[Loan_Loss_Provision]]-(Table1[[#This Row],[Funding_Cost]])</f>
        <v>12803.350212210211</v>
      </c>
      <c r="X450" s="6" t="s">
        <v>733</v>
      </c>
    </row>
    <row r="451" spans="1:24" x14ac:dyDescent="0.35">
      <c r="A451" t="s">
        <v>673</v>
      </c>
      <c r="B451" t="s">
        <v>1005</v>
      </c>
      <c r="C451" s="4">
        <v>151549</v>
      </c>
      <c r="D451" t="s">
        <v>28</v>
      </c>
      <c r="E451">
        <v>60</v>
      </c>
      <c r="F451">
        <f>Table1[[#This Row],[Loan_Tenure (Months)]]/12</f>
        <v>5</v>
      </c>
      <c r="G451" s="6">
        <v>765</v>
      </c>
      <c r="H451" s="1">
        <v>45518</v>
      </c>
      <c r="I451" t="s">
        <v>17</v>
      </c>
      <c r="J451" s="7">
        <v>0.03</v>
      </c>
      <c r="K451" s="1">
        <v>47344</v>
      </c>
      <c r="L451" s="4">
        <v>2723.137101448157</v>
      </c>
      <c r="M451" s="4">
        <v>163388.22608688939</v>
      </c>
      <c r="N451">
        <v>0.03</v>
      </c>
      <c r="O451" s="4">
        <v>4546.47</v>
      </c>
      <c r="P451">
        <v>5.0000000000000001E-3</v>
      </c>
      <c r="Q451" s="4">
        <v>757.745</v>
      </c>
      <c r="R451" s="4">
        <v>10892.56</v>
      </c>
      <c r="S451" s="4">
        <f>Table1[[#This Row],[Total_Loan_Repayment_Amount]]-Table1[[#This Row],[Loan_Recovered_Amount]]</f>
        <v>152495.6660868894</v>
      </c>
      <c r="T451" s="4">
        <v>30499.133217377879</v>
      </c>
      <c r="U451" s="4">
        <f>Table1[[#This Row],[Total_Loan_Repayment_Amount]]-Table1[[#This Row],[Loan_Amount_Disbursed]]</f>
        <v>11839.226086889394</v>
      </c>
      <c r="V451" s="4">
        <v>10892.56</v>
      </c>
      <c r="W451" s="4">
        <f>Table1[[#This Row],[Total_Interest_Earned]]-Table1[[#This Row],[Loan_Loss_Provision]]-(Table1[[#This Row],[Funding_Cost]])</f>
        <v>5588.3449999999984</v>
      </c>
      <c r="X451" s="6" t="s">
        <v>734</v>
      </c>
    </row>
    <row r="452" spans="1:24" x14ac:dyDescent="0.35">
      <c r="A452" t="s">
        <v>674</v>
      </c>
      <c r="B452" t="s">
        <v>72</v>
      </c>
      <c r="C452" s="4">
        <v>180093</v>
      </c>
      <c r="D452" t="s">
        <v>28</v>
      </c>
      <c r="E452">
        <v>12</v>
      </c>
      <c r="F452">
        <f>Table1[[#This Row],[Loan_Tenure (Months)]]/12</f>
        <v>1</v>
      </c>
      <c r="G452" s="6">
        <v>725</v>
      </c>
      <c r="H452" s="1">
        <v>45387</v>
      </c>
      <c r="I452" t="s">
        <v>17</v>
      </c>
      <c r="J452" s="7">
        <v>0.05</v>
      </c>
      <c r="K452" s="1">
        <v>45752</v>
      </c>
      <c r="L452" s="4">
        <v>15417.30821773047</v>
      </c>
      <c r="M452" s="4">
        <v>185007.69861276561</v>
      </c>
      <c r="N452">
        <v>0.02</v>
      </c>
      <c r="O452" s="4">
        <v>3601.86</v>
      </c>
      <c r="P452">
        <v>1.4999999999999999E-2</v>
      </c>
      <c r="Q452" s="4">
        <v>2701.395</v>
      </c>
      <c r="R452" s="4">
        <v>122938.9</v>
      </c>
      <c r="S452" s="4">
        <f>Table1[[#This Row],[Total_Loan_Repayment_Amount]]-Table1[[#This Row],[Loan_Recovered_Amount]]</f>
        <v>62068.798612765619</v>
      </c>
      <c r="T452" s="4">
        <v>62068.798612765619</v>
      </c>
      <c r="U452" s="4">
        <f>Table1[[#This Row],[Total_Loan_Repayment_Amount]]-Table1[[#This Row],[Loan_Amount_Disbursed]]</f>
        <v>4914.6986127656128</v>
      </c>
      <c r="V452" s="4">
        <v>4914.6986127656128</v>
      </c>
      <c r="W452" s="4">
        <f>Table1[[#This Row],[Total_Interest_Earned]]-Table1[[#This Row],[Loan_Loss_Provision]]-(Table1[[#This Row],[Funding_Cost]])</f>
        <v>-1388.5563872343873</v>
      </c>
      <c r="X452" s="6" t="s">
        <v>733</v>
      </c>
    </row>
    <row r="453" spans="1:24" x14ac:dyDescent="0.35">
      <c r="A453" t="s">
        <v>675</v>
      </c>
      <c r="B453" t="s">
        <v>1006</v>
      </c>
      <c r="C453" s="4">
        <v>648303</v>
      </c>
      <c r="D453" t="s">
        <v>24</v>
      </c>
      <c r="E453">
        <v>12</v>
      </c>
      <c r="F453">
        <f>Table1[[#This Row],[Loan_Tenure (Months)]]/12</f>
        <v>1</v>
      </c>
      <c r="G453" s="6">
        <v>696</v>
      </c>
      <c r="H453" s="1">
        <v>45605</v>
      </c>
      <c r="I453" t="s">
        <v>17</v>
      </c>
      <c r="J453" s="7">
        <v>0.12</v>
      </c>
      <c r="K453" s="1">
        <v>45970</v>
      </c>
      <c r="L453" s="4">
        <v>57600.93624653494</v>
      </c>
      <c r="M453" s="4">
        <v>691211.23495841934</v>
      </c>
      <c r="N453">
        <v>0.02</v>
      </c>
      <c r="O453" s="4">
        <v>12966.06</v>
      </c>
      <c r="P453">
        <v>0.03</v>
      </c>
      <c r="Q453" s="4">
        <v>19449.09</v>
      </c>
      <c r="R453" s="4">
        <v>57600.94</v>
      </c>
      <c r="S453" s="4">
        <f>Table1[[#This Row],[Total_Loan_Repayment_Amount]]-Table1[[#This Row],[Loan_Recovered_Amount]]</f>
        <v>633610.2949584194</v>
      </c>
      <c r="T453" s="4">
        <v>633610.2949584194</v>
      </c>
      <c r="U453" s="4">
        <f>Table1[[#This Row],[Total_Loan_Repayment_Amount]]-Table1[[#This Row],[Loan_Amount_Disbursed]]</f>
        <v>42908.234958419343</v>
      </c>
      <c r="V453" s="4">
        <v>42908.234958419343</v>
      </c>
      <c r="W453" s="4">
        <f>Table1[[#This Row],[Total_Interest_Earned]]-Table1[[#This Row],[Loan_Loss_Provision]]-(Table1[[#This Row],[Funding_Cost]])</f>
        <v>10493.084958419344</v>
      </c>
      <c r="X453" s="6" t="s">
        <v>735</v>
      </c>
    </row>
    <row r="454" spans="1:24" x14ac:dyDescent="0.35">
      <c r="A454" t="s">
        <v>676</v>
      </c>
      <c r="B454" t="s">
        <v>1007</v>
      </c>
      <c r="C454" s="4">
        <v>465018</v>
      </c>
      <c r="D454" t="s">
        <v>18</v>
      </c>
      <c r="E454">
        <v>12</v>
      </c>
      <c r="F454">
        <f>Table1[[#This Row],[Loan_Tenure (Months)]]/12</f>
        <v>1</v>
      </c>
      <c r="G454" s="6">
        <v>744</v>
      </c>
      <c r="H454" s="1">
        <v>45342</v>
      </c>
      <c r="I454" t="s">
        <v>17</v>
      </c>
      <c r="J454" s="7">
        <v>0.06</v>
      </c>
      <c r="K454" s="1">
        <v>45708</v>
      </c>
      <c r="L454" s="4">
        <v>40022.439009528032</v>
      </c>
      <c r="M454" s="4">
        <v>480269.2681143363</v>
      </c>
      <c r="N454">
        <v>0.02</v>
      </c>
      <c r="O454" s="4">
        <v>9300.36</v>
      </c>
      <c r="P454">
        <v>1.4999999999999999E-2</v>
      </c>
      <c r="Q454" s="4">
        <v>6975.27</v>
      </c>
      <c r="R454" s="4">
        <v>399211.47000000003</v>
      </c>
      <c r="S454" s="4">
        <f>Table1[[#This Row],[Total_Loan_Repayment_Amount]]-Table1[[#This Row],[Loan_Recovered_Amount]]</f>
        <v>81057.79811433627</v>
      </c>
      <c r="T454" s="4">
        <v>81057.79811433627</v>
      </c>
      <c r="U454" s="4">
        <f>Table1[[#This Row],[Total_Loan_Repayment_Amount]]-Table1[[#This Row],[Loan_Amount_Disbursed]]</f>
        <v>15251.268114336301</v>
      </c>
      <c r="V454" s="4">
        <v>15251.268114336301</v>
      </c>
      <c r="W454" s="4">
        <f>Table1[[#This Row],[Total_Interest_Earned]]-Table1[[#This Row],[Loan_Loss_Provision]]-(Table1[[#This Row],[Funding_Cost]])</f>
        <v>-1024.3618856637004</v>
      </c>
      <c r="X454" s="6" t="s">
        <v>733</v>
      </c>
    </row>
    <row r="455" spans="1:24" x14ac:dyDescent="0.35">
      <c r="A455" t="s">
        <v>677</v>
      </c>
      <c r="B455" t="s">
        <v>136</v>
      </c>
      <c r="C455" s="4">
        <v>761346</v>
      </c>
      <c r="D455" t="s">
        <v>20</v>
      </c>
      <c r="E455">
        <v>24</v>
      </c>
      <c r="F455">
        <f>Table1[[#This Row],[Loan_Tenure (Months)]]/12</f>
        <v>2</v>
      </c>
      <c r="G455" s="6">
        <v>833</v>
      </c>
      <c r="H455" s="1">
        <v>45590</v>
      </c>
      <c r="I455" t="s">
        <v>17</v>
      </c>
      <c r="J455" s="7">
        <v>0.05</v>
      </c>
      <c r="K455" s="1">
        <v>46320</v>
      </c>
      <c r="L455" s="4">
        <v>33401.30708847419</v>
      </c>
      <c r="M455" s="4">
        <v>801631.37012338056</v>
      </c>
      <c r="N455">
        <v>0.02</v>
      </c>
      <c r="O455" s="4">
        <v>15226.92</v>
      </c>
      <c r="P455">
        <v>5.0000000000000001E-3</v>
      </c>
      <c r="Q455" s="4">
        <v>3806.73</v>
      </c>
      <c r="R455" s="4">
        <v>66802.62</v>
      </c>
      <c r="S455" s="4">
        <f>Table1[[#This Row],[Total_Loan_Repayment_Amount]]-Table1[[#This Row],[Loan_Recovered_Amount]]</f>
        <v>734828.75012338057</v>
      </c>
      <c r="T455" s="4">
        <v>367414.37506169028</v>
      </c>
      <c r="U455" s="4">
        <f>Table1[[#This Row],[Total_Loan_Repayment_Amount]]-Table1[[#This Row],[Loan_Amount_Disbursed]]</f>
        <v>40285.370123380562</v>
      </c>
      <c r="V455" s="4">
        <v>40285.370123380562</v>
      </c>
      <c r="W455" s="4">
        <f>Table1[[#This Row],[Total_Interest_Earned]]-Table1[[#This Row],[Loan_Loss_Provision]]-(Table1[[#This Row],[Funding_Cost]])</f>
        <v>21251.720123380561</v>
      </c>
      <c r="X455" s="6" t="s">
        <v>734</v>
      </c>
    </row>
    <row r="456" spans="1:24" x14ac:dyDescent="0.35">
      <c r="A456" t="s">
        <v>678</v>
      </c>
      <c r="B456" t="s">
        <v>174</v>
      </c>
      <c r="C456" s="4">
        <v>259001</v>
      </c>
      <c r="D456" t="s">
        <v>28</v>
      </c>
      <c r="E456">
        <v>60</v>
      </c>
      <c r="F456">
        <f>Table1[[#This Row],[Loan_Tenure (Months)]]/12</f>
        <v>5</v>
      </c>
      <c r="G456" s="6">
        <v>658</v>
      </c>
      <c r="H456" s="1">
        <v>45340</v>
      </c>
      <c r="I456" t="s">
        <v>17</v>
      </c>
      <c r="J456" s="7">
        <v>7.0000000000000007E-2</v>
      </c>
      <c r="K456" s="1">
        <v>47167</v>
      </c>
      <c r="L456" s="4">
        <v>5128.5302231490523</v>
      </c>
      <c r="M456" s="4">
        <v>307711.81338894309</v>
      </c>
      <c r="N456">
        <v>0.03</v>
      </c>
      <c r="O456" s="4">
        <v>7770.03</v>
      </c>
      <c r="P456">
        <v>0.03</v>
      </c>
      <c r="Q456" s="4">
        <v>7770.03</v>
      </c>
      <c r="R456" s="4">
        <v>51285.299999999996</v>
      </c>
      <c r="S456" s="4">
        <f>Table1[[#This Row],[Total_Loan_Repayment_Amount]]-Table1[[#This Row],[Loan_Recovered_Amount]]</f>
        <v>256426.5133889431</v>
      </c>
      <c r="T456" s="4">
        <v>51285.302677788619</v>
      </c>
      <c r="U456" s="4">
        <f>Table1[[#This Row],[Total_Loan_Repayment_Amount]]-Table1[[#This Row],[Loan_Amount_Disbursed]]</f>
        <v>48710.81338894309</v>
      </c>
      <c r="V456" s="4">
        <v>48710.81338894309</v>
      </c>
      <c r="W456" s="4">
        <f>Table1[[#This Row],[Total_Interest_Earned]]-Table1[[#This Row],[Loan_Loss_Provision]]-(Table1[[#This Row],[Funding_Cost]])</f>
        <v>33170.753388943092</v>
      </c>
      <c r="X456" s="6" t="s">
        <v>735</v>
      </c>
    </row>
    <row r="457" spans="1:24" x14ac:dyDescent="0.35">
      <c r="A457" t="s">
        <v>679</v>
      </c>
      <c r="B457" t="s">
        <v>1008</v>
      </c>
      <c r="C457" s="4">
        <v>315055</v>
      </c>
      <c r="D457" t="s">
        <v>16</v>
      </c>
      <c r="E457">
        <v>48</v>
      </c>
      <c r="F457">
        <f>Table1[[#This Row],[Loan_Tenure (Months)]]/12</f>
        <v>4</v>
      </c>
      <c r="G457" s="6">
        <v>677</v>
      </c>
      <c r="H457" s="1">
        <v>45328</v>
      </c>
      <c r="I457" t="s">
        <v>17</v>
      </c>
      <c r="J457" s="7">
        <v>0.1</v>
      </c>
      <c r="K457" s="1">
        <v>46789</v>
      </c>
      <c r="L457" s="4">
        <v>7990.6087240342986</v>
      </c>
      <c r="M457" s="4">
        <v>383549.21875364642</v>
      </c>
      <c r="N457">
        <v>0.03</v>
      </c>
      <c r="O457" s="4">
        <v>9451.65</v>
      </c>
      <c r="P457">
        <v>0.03</v>
      </c>
      <c r="Q457" s="4">
        <v>9451.65</v>
      </c>
      <c r="R457" s="4">
        <v>79881.47</v>
      </c>
      <c r="S457" s="4">
        <f>Table1[[#This Row],[Total_Loan_Repayment_Amount]]-Table1[[#This Row],[Loan_Recovered_Amount]]</f>
        <v>303667.74875364639</v>
      </c>
      <c r="T457" s="4">
        <v>75916.937188411597</v>
      </c>
      <c r="U457" s="4">
        <f>Table1[[#This Row],[Total_Loan_Repayment_Amount]]-Table1[[#This Row],[Loan_Amount_Disbursed]]</f>
        <v>68494.218753646419</v>
      </c>
      <c r="V457" s="4">
        <v>68494.218753646419</v>
      </c>
      <c r="W457" s="4">
        <f>Table1[[#This Row],[Total_Interest_Earned]]-Table1[[#This Row],[Loan_Loss_Provision]]-(Table1[[#This Row],[Funding_Cost]])</f>
        <v>49590.918753646416</v>
      </c>
      <c r="X457" s="6" t="s">
        <v>735</v>
      </c>
    </row>
    <row r="458" spans="1:24" x14ac:dyDescent="0.35">
      <c r="A458" t="s">
        <v>680</v>
      </c>
      <c r="B458" t="s">
        <v>35</v>
      </c>
      <c r="C458" s="4">
        <v>359832</v>
      </c>
      <c r="D458" t="s">
        <v>20</v>
      </c>
      <c r="E458">
        <v>60</v>
      </c>
      <c r="F458">
        <f>Table1[[#This Row],[Loan_Tenure (Months)]]/12</f>
        <v>5</v>
      </c>
      <c r="G458" s="6">
        <v>797</v>
      </c>
      <c r="H458" s="1">
        <v>45478</v>
      </c>
      <c r="I458" t="s">
        <v>17</v>
      </c>
      <c r="J458" s="7">
        <v>0.05</v>
      </c>
      <c r="K458" s="1">
        <v>47304</v>
      </c>
      <c r="L458" s="4">
        <v>6790.4737445917617</v>
      </c>
      <c r="M458" s="4">
        <v>407428.42467550572</v>
      </c>
      <c r="N458">
        <v>0.03</v>
      </c>
      <c r="O458" s="4">
        <v>10794.96</v>
      </c>
      <c r="P458">
        <v>5.0000000000000001E-3</v>
      </c>
      <c r="Q458" s="4">
        <v>1799.16</v>
      </c>
      <c r="R458" s="4">
        <v>33952.35</v>
      </c>
      <c r="S458" s="4">
        <f>Table1[[#This Row],[Total_Loan_Repayment_Amount]]-Table1[[#This Row],[Loan_Recovered_Amount]]</f>
        <v>373476.07467550575</v>
      </c>
      <c r="T458" s="4">
        <v>74695.214935101147</v>
      </c>
      <c r="U458" s="4">
        <f>Table1[[#This Row],[Total_Loan_Repayment_Amount]]-Table1[[#This Row],[Loan_Amount_Disbursed]]</f>
        <v>47596.424675505725</v>
      </c>
      <c r="V458" s="4">
        <v>33952.35</v>
      </c>
      <c r="W458" s="4">
        <f>Table1[[#This Row],[Total_Interest_Earned]]-Table1[[#This Row],[Loan_Loss_Provision]]-(Table1[[#This Row],[Funding_Cost]])</f>
        <v>21358.23</v>
      </c>
      <c r="X458" s="6" t="s">
        <v>734</v>
      </c>
    </row>
    <row r="459" spans="1:24" x14ac:dyDescent="0.35">
      <c r="A459" t="s">
        <v>681</v>
      </c>
      <c r="B459" t="s">
        <v>1009</v>
      </c>
      <c r="C459" s="4">
        <v>187977</v>
      </c>
      <c r="D459" t="s">
        <v>24</v>
      </c>
      <c r="E459">
        <v>48</v>
      </c>
      <c r="F459">
        <f>Table1[[#This Row],[Loan_Tenure (Months)]]/12</f>
        <v>4</v>
      </c>
      <c r="G459" s="6">
        <v>723</v>
      </c>
      <c r="H459" s="1">
        <v>45476</v>
      </c>
      <c r="I459" t="s">
        <v>17</v>
      </c>
      <c r="J459" s="7">
        <v>0.09</v>
      </c>
      <c r="K459" s="1">
        <v>46937</v>
      </c>
      <c r="L459" s="4">
        <v>4677.8156103249976</v>
      </c>
      <c r="M459" s="4">
        <v>224535.1492955999</v>
      </c>
      <c r="N459">
        <v>0.03</v>
      </c>
      <c r="O459" s="4">
        <v>5639.3099999999986</v>
      </c>
      <c r="P459">
        <v>1.4999999999999999E-2</v>
      </c>
      <c r="Q459" s="4">
        <v>2819.6550000000002</v>
      </c>
      <c r="R459" s="4">
        <v>23466.809999999998</v>
      </c>
      <c r="S459" s="4">
        <f>Table1[[#This Row],[Total_Loan_Repayment_Amount]]-Table1[[#This Row],[Loan_Recovered_Amount]]</f>
        <v>201068.3392955999</v>
      </c>
      <c r="T459" s="4">
        <v>50267.084823899975</v>
      </c>
      <c r="U459" s="4">
        <f>Table1[[#This Row],[Total_Loan_Repayment_Amount]]-Table1[[#This Row],[Loan_Amount_Disbursed]]</f>
        <v>36558.149295599898</v>
      </c>
      <c r="V459" s="4">
        <v>23466.809999999998</v>
      </c>
      <c r="W459" s="4">
        <f>Table1[[#This Row],[Total_Interest_Earned]]-Table1[[#This Row],[Loan_Loss_Provision]]-(Table1[[#This Row],[Funding_Cost]])</f>
        <v>15007.845000000001</v>
      </c>
      <c r="X459" s="6" t="s">
        <v>733</v>
      </c>
    </row>
    <row r="460" spans="1:24" x14ac:dyDescent="0.35">
      <c r="A460" t="s">
        <v>682</v>
      </c>
      <c r="B460" t="s">
        <v>153</v>
      </c>
      <c r="C460" s="4">
        <v>299478</v>
      </c>
      <c r="D460" t="s">
        <v>29</v>
      </c>
      <c r="E460">
        <v>60</v>
      </c>
      <c r="F460">
        <f>Table1[[#This Row],[Loan_Tenure (Months)]]/12</f>
        <v>5</v>
      </c>
      <c r="G460" s="6">
        <v>773</v>
      </c>
      <c r="H460" s="1">
        <v>45495</v>
      </c>
      <c r="I460" t="s">
        <v>17</v>
      </c>
      <c r="J460" s="7">
        <v>0.15</v>
      </c>
      <c r="K460" s="1">
        <v>47321</v>
      </c>
      <c r="L460" s="4">
        <v>7124.5606824025563</v>
      </c>
      <c r="M460" s="4">
        <v>427473.64094415342</v>
      </c>
      <c r="N460">
        <v>0.03</v>
      </c>
      <c r="O460" s="4">
        <v>8984.34</v>
      </c>
      <c r="P460">
        <v>5.0000000000000001E-3</v>
      </c>
      <c r="Q460" s="4">
        <v>1497.39</v>
      </c>
      <c r="R460" s="4">
        <v>35515.67</v>
      </c>
      <c r="S460" s="4">
        <f>Table1[[#This Row],[Total_Loan_Repayment_Amount]]-Table1[[#This Row],[Loan_Recovered_Amount]]</f>
        <v>391957.97094415344</v>
      </c>
      <c r="T460" s="4">
        <v>78391.594188830684</v>
      </c>
      <c r="U460" s="4">
        <f>Table1[[#This Row],[Total_Loan_Repayment_Amount]]-Table1[[#This Row],[Loan_Amount_Disbursed]]</f>
        <v>127995.64094415342</v>
      </c>
      <c r="V460" s="4">
        <v>35515.67</v>
      </c>
      <c r="W460" s="4">
        <f>Table1[[#This Row],[Total_Interest_Earned]]-Table1[[#This Row],[Loan_Loss_Provision]]-(Table1[[#This Row],[Funding_Cost]])</f>
        <v>25033.94</v>
      </c>
      <c r="X460" s="6" t="s">
        <v>734</v>
      </c>
    </row>
    <row r="461" spans="1:24" x14ac:dyDescent="0.35">
      <c r="A461" t="s">
        <v>683</v>
      </c>
      <c r="B461" t="s">
        <v>161</v>
      </c>
      <c r="C461" s="4">
        <v>500294</v>
      </c>
      <c r="D461" t="s">
        <v>20</v>
      </c>
      <c r="E461">
        <v>36</v>
      </c>
      <c r="F461">
        <f>Table1[[#This Row],[Loan_Tenure (Months)]]/12</f>
        <v>3</v>
      </c>
      <c r="G461" s="6">
        <v>801</v>
      </c>
      <c r="H461" s="1">
        <v>45433</v>
      </c>
      <c r="I461" t="s">
        <v>17</v>
      </c>
      <c r="J461" s="7">
        <v>0.05</v>
      </c>
      <c r="K461" s="1">
        <v>46528</v>
      </c>
      <c r="L461" s="4">
        <v>14994.25999608155</v>
      </c>
      <c r="M461" s="4">
        <v>539793.3598589357</v>
      </c>
      <c r="N461">
        <v>0.03</v>
      </c>
      <c r="O461" s="4">
        <v>15008.82</v>
      </c>
      <c r="P461">
        <v>5.0000000000000001E-3</v>
      </c>
      <c r="Q461" s="4">
        <v>2501.4699999999998</v>
      </c>
      <c r="R461" s="4">
        <v>104768.67</v>
      </c>
      <c r="S461" s="4">
        <f>Table1[[#This Row],[Total_Loan_Repayment_Amount]]-Table1[[#This Row],[Loan_Recovered_Amount]]</f>
        <v>435024.68985893572</v>
      </c>
      <c r="T461" s="4">
        <v>145008.22995297858</v>
      </c>
      <c r="U461" s="4">
        <f>Table1[[#This Row],[Total_Loan_Repayment_Amount]]-Table1[[#This Row],[Loan_Amount_Disbursed]]</f>
        <v>39499.359858935699</v>
      </c>
      <c r="V461" s="4">
        <v>39499.359858935699</v>
      </c>
      <c r="W461" s="4">
        <f>Table1[[#This Row],[Total_Interest_Earned]]-Table1[[#This Row],[Loan_Loss_Provision]]-(Table1[[#This Row],[Funding_Cost]])</f>
        <v>21989.069858935698</v>
      </c>
      <c r="X461" s="6" t="s">
        <v>734</v>
      </c>
    </row>
    <row r="462" spans="1:24" x14ac:dyDescent="0.35">
      <c r="A462" t="s">
        <v>684</v>
      </c>
      <c r="B462" t="s">
        <v>37</v>
      </c>
      <c r="C462" s="4">
        <v>275140</v>
      </c>
      <c r="D462" t="s">
        <v>24</v>
      </c>
      <c r="E462">
        <v>36</v>
      </c>
      <c r="F462">
        <f>Table1[[#This Row],[Loan_Tenure (Months)]]/12</f>
        <v>3</v>
      </c>
      <c r="G462" s="6">
        <v>805</v>
      </c>
      <c r="H462" s="1">
        <v>45378</v>
      </c>
      <c r="I462" t="s">
        <v>17</v>
      </c>
      <c r="J462" s="7">
        <v>0.06</v>
      </c>
      <c r="K462" s="1">
        <v>46473</v>
      </c>
      <c r="L462" s="4">
        <v>8370.2918704210406</v>
      </c>
      <c r="M462" s="4">
        <v>301330.50733515748</v>
      </c>
      <c r="N462">
        <v>0.03</v>
      </c>
      <c r="O462" s="4">
        <v>8254.1999999999989</v>
      </c>
      <c r="P462">
        <v>5.0000000000000001E-3</v>
      </c>
      <c r="Q462" s="4">
        <v>1375.7</v>
      </c>
      <c r="R462" s="4">
        <v>75332.610000000015</v>
      </c>
      <c r="S462" s="4">
        <f>Table1[[#This Row],[Total_Loan_Repayment_Amount]]-Table1[[#This Row],[Loan_Recovered_Amount]]</f>
        <v>225997.89733515747</v>
      </c>
      <c r="T462" s="4">
        <v>75332.632445052484</v>
      </c>
      <c r="U462" s="4">
        <f>Table1[[#This Row],[Total_Loan_Repayment_Amount]]-Table1[[#This Row],[Loan_Amount_Disbursed]]</f>
        <v>26190.507335157483</v>
      </c>
      <c r="V462" s="4">
        <v>26190.507335157483</v>
      </c>
      <c r="W462" s="4">
        <f>Table1[[#This Row],[Total_Interest_Earned]]-Table1[[#This Row],[Loan_Loss_Provision]]-(Table1[[#This Row],[Funding_Cost]])</f>
        <v>16560.607335157481</v>
      </c>
      <c r="X462" s="6" t="s">
        <v>734</v>
      </c>
    </row>
    <row r="463" spans="1:24" x14ac:dyDescent="0.35">
      <c r="A463" t="s">
        <v>685</v>
      </c>
      <c r="B463" t="s">
        <v>179</v>
      </c>
      <c r="C463" s="4">
        <v>329150</v>
      </c>
      <c r="D463" t="s">
        <v>18</v>
      </c>
      <c r="E463">
        <v>48</v>
      </c>
      <c r="F463">
        <f>Table1[[#This Row],[Loan_Tenure (Months)]]/12</f>
        <v>4</v>
      </c>
      <c r="G463" s="6">
        <v>682</v>
      </c>
      <c r="H463" s="1">
        <v>45369</v>
      </c>
      <c r="I463" t="s">
        <v>17</v>
      </c>
      <c r="J463" s="7">
        <v>0.08</v>
      </c>
      <c r="K463" s="1">
        <v>46830</v>
      </c>
      <c r="L463" s="4">
        <v>8035.5133887056118</v>
      </c>
      <c r="M463" s="4">
        <v>385704.64265786938</v>
      </c>
      <c r="N463">
        <v>0.03</v>
      </c>
      <c r="O463" s="4">
        <v>9874.5</v>
      </c>
      <c r="P463">
        <v>0.03</v>
      </c>
      <c r="Q463" s="4">
        <v>9874.5</v>
      </c>
      <c r="R463" s="4">
        <v>72319.590000000011</v>
      </c>
      <c r="S463" s="4">
        <f>Table1[[#This Row],[Total_Loan_Repayment_Amount]]-Table1[[#This Row],[Loan_Recovered_Amount]]</f>
        <v>313385.05265786935</v>
      </c>
      <c r="T463" s="4">
        <v>78346.263164467338</v>
      </c>
      <c r="U463" s="4">
        <f>Table1[[#This Row],[Total_Loan_Repayment_Amount]]-Table1[[#This Row],[Loan_Amount_Disbursed]]</f>
        <v>56554.642657869379</v>
      </c>
      <c r="V463" s="4">
        <v>56554.642657869379</v>
      </c>
      <c r="W463" s="4">
        <f>Table1[[#This Row],[Total_Interest_Earned]]-Table1[[#This Row],[Loan_Loss_Provision]]-(Table1[[#This Row],[Funding_Cost]])</f>
        <v>36805.642657869379</v>
      </c>
      <c r="X463" s="6" t="s">
        <v>735</v>
      </c>
    </row>
    <row r="464" spans="1:24" x14ac:dyDescent="0.35">
      <c r="A464" t="s">
        <v>686</v>
      </c>
      <c r="B464" t="s">
        <v>1010</v>
      </c>
      <c r="C464" s="4">
        <v>298795</v>
      </c>
      <c r="D464" t="s">
        <v>28</v>
      </c>
      <c r="E464">
        <v>24</v>
      </c>
      <c r="F464">
        <f>Table1[[#This Row],[Loan_Tenure (Months)]]/12</f>
        <v>2</v>
      </c>
      <c r="G464" s="6">
        <v>803</v>
      </c>
      <c r="H464" s="1">
        <v>45614</v>
      </c>
      <c r="I464" t="s">
        <v>17</v>
      </c>
      <c r="J464" s="7">
        <v>0.03</v>
      </c>
      <c r="K464" s="1">
        <v>46344</v>
      </c>
      <c r="L464" s="4">
        <v>12842.57123343172</v>
      </c>
      <c r="M464" s="4">
        <v>308221.7096023612</v>
      </c>
      <c r="N464">
        <v>0.02</v>
      </c>
      <c r="O464" s="4">
        <v>5975.9000000000005</v>
      </c>
      <c r="P464">
        <v>5.0000000000000001E-3</v>
      </c>
      <c r="Q464" s="4">
        <v>1493.9749999999999</v>
      </c>
      <c r="R464" s="4">
        <v>12842.57</v>
      </c>
      <c r="S464" s="4">
        <f>Table1[[#This Row],[Total_Loan_Repayment_Amount]]-Table1[[#This Row],[Loan_Recovered_Amount]]</f>
        <v>295379.13960236119</v>
      </c>
      <c r="T464" s="4">
        <v>147689.56980118059</v>
      </c>
      <c r="U464" s="4">
        <f>Table1[[#This Row],[Total_Loan_Repayment_Amount]]-Table1[[#This Row],[Loan_Amount_Disbursed]]</f>
        <v>9426.7096023611957</v>
      </c>
      <c r="V464" s="4">
        <v>9426.7096023611957</v>
      </c>
      <c r="W464" s="4">
        <f>Table1[[#This Row],[Total_Interest_Earned]]-Table1[[#This Row],[Loan_Loss_Provision]]-(Table1[[#This Row],[Funding_Cost]])</f>
        <v>1956.8346023611948</v>
      </c>
      <c r="X464" s="6" t="s">
        <v>734</v>
      </c>
    </row>
    <row r="465" spans="1:24" x14ac:dyDescent="0.35">
      <c r="A465" t="s">
        <v>687</v>
      </c>
      <c r="B465" t="s">
        <v>1011</v>
      </c>
      <c r="C465" s="4">
        <v>568107</v>
      </c>
      <c r="D465" t="s">
        <v>20</v>
      </c>
      <c r="E465">
        <v>12</v>
      </c>
      <c r="F465">
        <f>Table1[[#This Row],[Loan_Tenure (Months)]]/12</f>
        <v>1</v>
      </c>
      <c r="G465" s="6">
        <v>834</v>
      </c>
      <c r="H465" s="1">
        <v>45356</v>
      </c>
      <c r="I465" t="s">
        <v>17</v>
      </c>
      <c r="J465" s="7">
        <v>0.05</v>
      </c>
      <c r="K465" s="1">
        <v>45721</v>
      </c>
      <c r="L465" s="4">
        <v>48634.209656400883</v>
      </c>
      <c r="M465" s="4">
        <v>583610.51587681053</v>
      </c>
      <c r="N465">
        <v>0.02</v>
      </c>
      <c r="O465" s="4">
        <v>11362.14</v>
      </c>
      <c r="P465">
        <v>5.0000000000000001E-3</v>
      </c>
      <c r="Q465" s="4">
        <v>2840.5349999999999</v>
      </c>
      <c r="R465" s="4">
        <v>437515.38000000006</v>
      </c>
      <c r="S465" s="4">
        <f>Table1[[#This Row],[Total_Loan_Repayment_Amount]]-Table1[[#This Row],[Loan_Recovered_Amount]]</f>
        <v>146095.13587681047</v>
      </c>
      <c r="T465" s="4">
        <v>146095.13587681047</v>
      </c>
      <c r="U465" s="4">
        <f>Table1[[#This Row],[Total_Loan_Repayment_Amount]]-Table1[[#This Row],[Loan_Amount_Disbursed]]</f>
        <v>15503.515876810532</v>
      </c>
      <c r="V465" s="4">
        <v>15503.515876810532</v>
      </c>
      <c r="W465" s="4">
        <f>Table1[[#This Row],[Total_Interest_Earned]]-Table1[[#This Row],[Loan_Loss_Provision]]-(Table1[[#This Row],[Funding_Cost]])</f>
        <v>1300.8408768105328</v>
      </c>
      <c r="X465" s="6" t="s">
        <v>734</v>
      </c>
    </row>
    <row r="466" spans="1:24" x14ac:dyDescent="0.35">
      <c r="A466" t="s">
        <v>688</v>
      </c>
      <c r="B466" t="s">
        <v>58</v>
      </c>
      <c r="C466" s="4">
        <v>589387</v>
      </c>
      <c r="D466" t="s">
        <v>29</v>
      </c>
      <c r="E466">
        <v>24</v>
      </c>
      <c r="F466">
        <f>Table1[[#This Row],[Loan_Tenure (Months)]]/12</f>
        <v>2</v>
      </c>
      <c r="G466" s="6">
        <v>705</v>
      </c>
      <c r="H466" s="1">
        <v>45525</v>
      </c>
      <c r="I466" t="s">
        <v>17</v>
      </c>
      <c r="J466" s="7">
        <v>0.2</v>
      </c>
      <c r="K466" s="1">
        <v>46255</v>
      </c>
      <c r="L466" s="4">
        <v>29997.324432490728</v>
      </c>
      <c r="M466" s="4">
        <v>719935.78637977759</v>
      </c>
      <c r="N466">
        <v>0.02</v>
      </c>
      <c r="O466" s="4">
        <v>11787.74</v>
      </c>
      <c r="P466">
        <v>1.4999999999999999E-2</v>
      </c>
      <c r="Q466" s="4">
        <v>8840.8050000000003</v>
      </c>
      <c r="R466" s="4">
        <v>119989.28</v>
      </c>
      <c r="S466" s="4">
        <f>Table1[[#This Row],[Total_Loan_Repayment_Amount]]-Table1[[#This Row],[Loan_Recovered_Amount]]</f>
        <v>599946.50637977757</v>
      </c>
      <c r="T466" s="4">
        <v>299973.25318988878</v>
      </c>
      <c r="U466" s="4">
        <f>Table1[[#This Row],[Total_Loan_Repayment_Amount]]-Table1[[#This Row],[Loan_Amount_Disbursed]]</f>
        <v>130548.78637977759</v>
      </c>
      <c r="V466" s="4">
        <v>119989.28</v>
      </c>
      <c r="W466" s="4">
        <f>Table1[[#This Row],[Total_Interest_Earned]]-Table1[[#This Row],[Loan_Loss_Provision]]-(Table1[[#This Row],[Funding_Cost]])</f>
        <v>99360.735000000001</v>
      </c>
      <c r="X466" s="6" t="s">
        <v>733</v>
      </c>
    </row>
    <row r="467" spans="1:24" x14ac:dyDescent="0.35">
      <c r="A467" t="s">
        <v>689</v>
      </c>
      <c r="B467" t="s">
        <v>1012</v>
      </c>
      <c r="C467" s="4">
        <v>68679</v>
      </c>
      <c r="D467" t="s">
        <v>20</v>
      </c>
      <c r="E467">
        <v>60</v>
      </c>
      <c r="F467">
        <f>Table1[[#This Row],[Loan_Tenure (Months)]]/12</f>
        <v>5</v>
      </c>
      <c r="G467" s="6">
        <v>751</v>
      </c>
      <c r="H467" s="1">
        <v>45341</v>
      </c>
      <c r="I467" t="s">
        <v>17</v>
      </c>
      <c r="J467" s="7">
        <v>0.05</v>
      </c>
      <c r="K467" s="1">
        <v>47168</v>
      </c>
      <c r="L467" s="4">
        <v>1296.057455437031</v>
      </c>
      <c r="M467" s="4">
        <v>77763.447326221838</v>
      </c>
      <c r="N467">
        <v>0.03</v>
      </c>
      <c r="O467" s="4">
        <v>2060.37</v>
      </c>
      <c r="P467">
        <v>5.0000000000000001E-3</v>
      </c>
      <c r="Q467" s="4">
        <v>343.39499999999998</v>
      </c>
      <c r="R467" s="4">
        <v>12960.599999999997</v>
      </c>
      <c r="S467" s="4">
        <f>Table1[[#This Row],[Total_Loan_Repayment_Amount]]-Table1[[#This Row],[Loan_Recovered_Amount]]</f>
        <v>64802.847326221839</v>
      </c>
      <c r="T467" s="4">
        <v>12960.569465244367</v>
      </c>
      <c r="U467" s="4">
        <f>Table1[[#This Row],[Total_Loan_Repayment_Amount]]-Table1[[#This Row],[Loan_Amount_Disbursed]]</f>
        <v>9084.447326221838</v>
      </c>
      <c r="V467" s="4">
        <v>9084.447326221838</v>
      </c>
      <c r="W467" s="4">
        <f>Table1[[#This Row],[Total_Interest_Earned]]-Table1[[#This Row],[Loan_Loss_Provision]]-(Table1[[#This Row],[Funding_Cost]])</f>
        <v>6680.6823262218377</v>
      </c>
      <c r="X467" s="6" t="s">
        <v>734</v>
      </c>
    </row>
    <row r="468" spans="1:24" x14ac:dyDescent="0.35">
      <c r="A468" t="s">
        <v>690</v>
      </c>
      <c r="B468" t="s">
        <v>1013</v>
      </c>
      <c r="C468" s="4">
        <v>419337</v>
      </c>
      <c r="D468" t="s">
        <v>29</v>
      </c>
      <c r="E468">
        <v>36</v>
      </c>
      <c r="F468">
        <f>Table1[[#This Row],[Loan_Tenure (Months)]]/12</f>
        <v>3</v>
      </c>
      <c r="G468" s="6">
        <v>780</v>
      </c>
      <c r="H468" s="1">
        <v>45318</v>
      </c>
      <c r="I468" t="s">
        <v>17</v>
      </c>
      <c r="J468" s="7">
        <v>0.15</v>
      </c>
      <c r="K468" s="1">
        <v>46414</v>
      </c>
      <c r="L468" s="4">
        <v>14536.45485896329</v>
      </c>
      <c r="M468" s="4">
        <v>523312.37492267851</v>
      </c>
      <c r="N468">
        <v>0.03</v>
      </c>
      <c r="O468" s="4">
        <v>12580.11</v>
      </c>
      <c r="P468">
        <v>5.0000000000000001E-3</v>
      </c>
      <c r="Q468" s="4">
        <v>2096.6849999999999</v>
      </c>
      <c r="R468" s="4">
        <v>160216.39000000001</v>
      </c>
      <c r="S468" s="4">
        <f>Table1[[#This Row],[Total_Loan_Repayment_Amount]]-Table1[[#This Row],[Loan_Recovered_Amount]]</f>
        <v>363095.9849226785</v>
      </c>
      <c r="T468" s="4">
        <v>121031.99497422617</v>
      </c>
      <c r="U468" s="4">
        <f>Table1[[#This Row],[Total_Loan_Repayment_Amount]]-Table1[[#This Row],[Loan_Amount_Disbursed]]</f>
        <v>103975.37492267851</v>
      </c>
      <c r="V468" s="4">
        <v>103975.37492267851</v>
      </c>
      <c r="W468" s="4">
        <f>Table1[[#This Row],[Total_Interest_Earned]]-Table1[[#This Row],[Loan_Loss_Provision]]-(Table1[[#This Row],[Funding_Cost]])</f>
        <v>89298.579922678517</v>
      </c>
      <c r="X468" s="6" t="s">
        <v>734</v>
      </c>
    </row>
    <row r="469" spans="1:24" x14ac:dyDescent="0.35">
      <c r="A469" t="s">
        <v>691</v>
      </c>
      <c r="B469" t="s">
        <v>1014</v>
      </c>
      <c r="C469" s="4">
        <v>356177</v>
      </c>
      <c r="D469" t="s">
        <v>28</v>
      </c>
      <c r="E469">
        <v>36</v>
      </c>
      <c r="F469">
        <f>Table1[[#This Row],[Loan_Tenure (Months)]]/12</f>
        <v>3</v>
      </c>
      <c r="G469" s="6">
        <v>826</v>
      </c>
      <c r="H469" s="1">
        <v>45579</v>
      </c>
      <c r="I469" t="s">
        <v>17</v>
      </c>
      <c r="J469" s="7">
        <v>0.03</v>
      </c>
      <c r="K469" s="1">
        <v>46674</v>
      </c>
      <c r="L469" s="4">
        <v>10358.05800261707</v>
      </c>
      <c r="M469" s="4">
        <v>372890.08809421438</v>
      </c>
      <c r="N469">
        <v>0.03</v>
      </c>
      <c r="O469" s="4">
        <v>10685.31</v>
      </c>
      <c r="P469">
        <v>5.0000000000000001E-3</v>
      </c>
      <c r="Q469" s="4">
        <v>1780.885</v>
      </c>
      <c r="R469" s="4">
        <v>20716.12</v>
      </c>
      <c r="S469" s="4">
        <f>Table1[[#This Row],[Total_Loan_Repayment_Amount]]-Table1[[#This Row],[Loan_Recovered_Amount]]</f>
        <v>352173.96809421439</v>
      </c>
      <c r="T469" s="4">
        <v>117391.32269807147</v>
      </c>
      <c r="U469" s="4">
        <f>Table1[[#This Row],[Total_Loan_Repayment_Amount]]-Table1[[#This Row],[Loan_Amount_Disbursed]]</f>
        <v>16713.088094214385</v>
      </c>
      <c r="V469" s="4">
        <v>16713.088094214385</v>
      </c>
      <c r="W469" s="4">
        <f>Table1[[#This Row],[Total_Interest_Earned]]-Table1[[#This Row],[Loan_Loss_Provision]]-(Table1[[#This Row],[Funding_Cost]])</f>
        <v>4246.8930942143852</v>
      </c>
      <c r="X469" s="6" t="s">
        <v>734</v>
      </c>
    </row>
    <row r="470" spans="1:24" x14ac:dyDescent="0.35">
      <c r="A470" t="s">
        <v>692</v>
      </c>
      <c r="B470" t="s">
        <v>1015</v>
      </c>
      <c r="C470" s="4">
        <v>341231</v>
      </c>
      <c r="D470" t="s">
        <v>29</v>
      </c>
      <c r="E470">
        <v>12</v>
      </c>
      <c r="F470">
        <f>Table1[[#This Row],[Loan_Tenure (Months)]]/12</f>
        <v>1</v>
      </c>
      <c r="G470" s="6">
        <v>763</v>
      </c>
      <c r="H470" s="1">
        <v>45337</v>
      </c>
      <c r="I470" t="s">
        <v>26</v>
      </c>
      <c r="J470" s="7">
        <v>0.15</v>
      </c>
      <c r="K470" s="1">
        <v>45703</v>
      </c>
      <c r="L470" s="4">
        <v>30798.934179850348</v>
      </c>
      <c r="M470" s="4">
        <v>369587.21015820419</v>
      </c>
      <c r="N470">
        <v>0.02</v>
      </c>
      <c r="O470" s="4">
        <v>6824.62</v>
      </c>
      <c r="P470">
        <v>5.0000000000000001E-3</v>
      </c>
      <c r="Q470" s="4">
        <v>1706.155</v>
      </c>
      <c r="R470" s="4">
        <v>369587.21015820414</v>
      </c>
      <c r="S470" s="4">
        <f>Table1[[#This Row],[Total_Loan_Repayment_Amount]]-Table1[[#This Row],[Loan_Recovered_Amount]]</f>
        <v>0</v>
      </c>
      <c r="T470" s="4">
        <v>0</v>
      </c>
      <c r="U470" s="4">
        <f>Table1[[#This Row],[Total_Loan_Repayment_Amount]]-Table1[[#This Row],[Loan_Amount_Disbursed]]</f>
        <v>28356.210158204194</v>
      </c>
      <c r="V470" s="4">
        <v>28356.210158204194</v>
      </c>
      <c r="W470" s="4">
        <f>Table1[[#This Row],[Total_Interest_Earned]]-Table1[[#This Row],[Loan_Loss_Provision]]-(Table1[[#This Row],[Funding_Cost]])</f>
        <v>19825.435158204196</v>
      </c>
      <c r="X470" s="6" t="s">
        <v>734</v>
      </c>
    </row>
    <row r="471" spans="1:24" x14ac:dyDescent="0.35">
      <c r="A471" t="s">
        <v>693</v>
      </c>
      <c r="B471" t="s">
        <v>1016</v>
      </c>
      <c r="C471" s="4">
        <v>692690</v>
      </c>
      <c r="D471" t="s">
        <v>29</v>
      </c>
      <c r="E471">
        <v>36</v>
      </c>
      <c r="F471">
        <f>Table1[[#This Row],[Loan_Tenure (Months)]]/12</f>
        <v>3</v>
      </c>
      <c r="G471" s="6">
        <v>797</v>
      </c>
      <c r="H471" s="1">
        <v>45352</v>
      </c>
      <c r="I471" t="s">
        <v>17</v>
      </c>
      <c r="J471" s="7">
        <v>0.15</v>
      </c>
      <c r="K471" s="1">
        <v>46447</v>
      </c>
      <c r="L471" s="4">
        <v>24012.326401570299</v>
      </c>
      <c r="M471" s="4">
        <v>864443.7504565306</v>
      </c>
      <c r="N471">
        <v>0.03</v>
      </c>
      <c r="O471" s="4">
        <v>20780.7</v>
      </c>
      <c r="P471">
        <v>5.0000000000000001E-3</v>
      </c>
      <c r="Q471" s="4">
        <v>3463.45</v>
      </c>
      <c r="R471" s="4">
        <v>216110.97000000003</v>
      </c>
      <c r="S471" s="4">
        <f>Table1[[#This Row],[Total_Loan_Repayment_Amount]]-Table1[[#This Row],[Loan_Recovered_Amount]]</f>
        <v>648332.78045653063</v>
      </c>
      <c r="T471" s="4">
        <v>216110.92681884355</v>
      </c>
      <c r="U471" s="4">
        <f>Table1[[#This Row],[Total_Loan_Repayment_Amount]]-Table1[[#This Row],[Loan_Amount_Disbursed]]</f>
        <v>171753.7504565306</v>
      </c>
      <c r="V471" s="4">
        <v>171753.7504565306</v>
      </c>
      <c r="W471" s="4">
        <f>Table1[[#This Row],[Total_Interest_Earned]]-Table1[[#This Row],[Loan_Loss_Provision]]-(Table1[[#This Row],[Funding_Cost]])</f>
        <v>147509.60045653058</v>
      </c>
      <c r="X471" s="6" t="s">
        <v>734</v>
      </c>
    </row>
    <row r="472" spans="1:24" x14ac:dyDescent="0.35">
      <c r="A472" t="s">
        <v>694</v>
      </c>
      <c r="B472" t="s">
        <v>1017</v>
      </c>
      <c r="C472" s="4">
        <v>100774</v>
      </c>
      <c r="D472" t="s">
        <v>16</v>
      </c>
      <c r="E472">
        <v>60</v>
      </c>
      <c r="F472">
        <f>Table1[[#This Row],[Loan_Tenure (Months)]]/12</f>
        <v>5</v>
      </c>
      <c r="G472" s="6">
        <v>655</v>
      </c>
      <c r="H472" s="1">
        <v>45467</v>
      </c>
      <c r="I472" t="s">
        <v>17</v>
      </c>
      <c r="J472" s="7">
        <v>0.1</v>
      </c>
      <c r="K472" s="1">
        <v>47293</v>
      </c>
      <c r="L472" s="4">
        <v>2141.1496837333548</v>
      </c>
      <c r="M472" s="4">
        <v>128468.9810240013</v>
      </c>
      <c r="N472">
        <v>0.03</v>
      </c>
      <c r="O472" s="4">
        <v>3023.22</v>
      </c>
      <c r="P472">
        <v>0.03</v>
      </c>
      <c r="Q472" s="4">
        <v>3023.22</v>
      </c>
      <c r="R472" s="4">
        <v>12846.9</v>
      </c>
      <c r="S472" s="4">
        <f>Table1[[#This Row],[Total_Loan_Repayment_Amount]]-Table1[[#This Row],[Loan_Recovered_Amount]]</f>
        <v>115622.08102400131</v>
      </c>
      <c r="T472" s="4">
        <v>23124.416204800262</v>
      </c>
      <c r="U472" s="4">
        <f>Table1[[#This Row],[Total_Loan_Repayment_Amount]]-Table1[[#This Row],[Loan_Amount_Disbursed]]</f>
        <v>27694.981024001303</v>
      </c>
      <c r="V472" s="4">
        <v>12846.9</v>
      </c>
      <c r="W472" s="4">
        <f>Table1[[#This Row],[Total_Interest_Earned]]-Table1[[#This Row],[Loan_Loss_Provision]]-(Table1[[#This Row],[Funding_Cost]])</f>
        <v>6800.4600000000009</v>
      </c>
      <c r="X472" s="6" t="s">
        <v>735</v>
      </c>
    </row>
    <row r="473" spans="1:24" x14ac:dyDescent="0.35">
      <c r="A473" t="s">
        <v>695</v>
      </c>
      <c r="B473" t="s">
        <v>79</v>
      </c>
      <c r="C473" s="4">
        <v>220220</v>
      </c>
      <c r="D473" t="s">
        <v>29</v>
      </c>
      <c r="E473">
        <v>24</v>
      </c>
      <c r="F473">
        <f>Table1[[#This Row],[Loan_Tenure (Months)]]/12</f>
        <v>2</v>
      </c>
      <c r="G473" s="6">
        <v>777</v>
      </c>
      <c r="H473" s="1">
        <v>45386</v>
      </c>
      <c r="I473" t="s">
        <v>17</v>
      </c>
      <c r="J473" s="7">
        <v>0.15</v>
      </c>
      <c r="K473" s="1">
        <v>46116</v>
      </c>
      <c r="L473" s="4">
        <v>10677.72963289958</v>
      </c>
      <c r="M473" s="4">
        <v>256265.51118959</v>
      </c>
      <c r="N473">
        <v>0.02</v>
      </c>
      <c r="O473" s="4">
        <v>4404.4000000000005</v>
      </c>
      <c r="P473">
        <v>5.0000000000000001E-3</v>
      </c>
      <c r="Q473" s="4">
        <v>1101.0999999999999</v>
      </c>
      <c r="R473" s="4">
        <v>85487.26999999999</v>
      </c>
      <c r="S473" s="4">
        <f>Table1[[#This Row],[Total_Loan_Repayment_Amount]]-Table1[[#This Row],[Loan_Recovered_Amount]]</f>
        <v>170778.24118959001</v>
      </c>
      <c r="T473" s="4">
        <v>85389.120594795007</v>
      </c>
      <c r="U473" s="4">
        <f>Table1[[#This Row],[Total_Loan_Repayment_Amount]]-Table1[[#This Row],[Loan_Amount_Disbursed]]</f>
        <v>36045.511189590005</v>
      </c>
      <c r="V473" s="4">
        <v>36045.511189590005</v>
      </c>
      <c r="W473" s="4">
        <f>Table1[[#This Row],[Total_Interest_Earned]]-Table1[[#This Row],[Loan_Loss_Provision]]-(Table1[[#This Row],[Funding_Cost]])</f>
        <v>30540.011189590005</v>
      </c>
      <c r="X473" s="6" t="s">
        <v>734</v>
      </c>
    </row>
    <row r="474" spans="1:24" x14ac:dyDescent="0.35">
      <c r="A474" t="s">
        <v>696</v>
      </c>
      <c r="B474" t="s">
        <v>1018</v>
      </c>
      <c r="C474" s="4">
        <v>51326</v>
      </c>
      <c r="D474" t="s">
        <v>16</v>
      </c>
      <c r="E474">
        <v>48</v>
      </c>
      <c r="F474">
        <f>Table1[[#This Row],[Loan_Tenure (Months)]]/12</f>
        <v>4</v>
      </c>
      <c r="G474" s="6">
        <v>743</v>
      </c>
      <c r="H474" s="1">
        <v>45494</v>
      </c>
      <c r="I474" t="s">
        <v>17</v>
      </c>
      <c r="J474" s="7">
        <v>7.0000000000000007E-2</v>
      </c>
      <c r="K474" s="1">
        <v>46955</v>
      </c>
      <c r="L474" s="4">
        <v>1229.06495354454</v>
      </c>
      <c r="M474" s="4">
        <v>58995.117770137927</v>
      </c>
      <c r="N474">
        <v>0.03</v>
      </c>
      <c r="O474" s="4">
        <v>1539.78</v>
      </c>
      <c r="P474">
        <v>1.4999999999999999E-2</v>
      </c>
      <c r="Q474" s="4">
        <v>769.89</v>
      </c>
      <c r="R474" s="4">
        <v>6145.2999999999993</v>
      </c>
      <c r="S474" s="4">
        <f>Table1[[#This Row],[Total_Loan_Repayment_Amount]]-Table1[[#This Row],[Loan_Recovered_Amount]]</f>
        <v>52849.817770137932</v>
      </c>
      <c r="T474" s="4">
        <v>13212.454442534483</v>
      </c>
      <c r="U474" s="4">
        <f>Table1[[#This Row],[Total_Loan_Repayment_Amount]]-Table1[[#This Row],[Loan_Amount_Disbursed]]</f>
        <v>7669.1177701379274</v>
      </c>
      <c r="V474" s="4">
        <v>6145.2999999999993</v>
      </c>
      <c r="W474" s="4">
        <f>Table1[[#This Row],[Total_Interest_Earned]]-Table1[[#This Row],[Loan_Loss_Provision]]-(Table1[[#This Row],[Funding_Cost]])</f>
        <v>3835.6299999999992</v>
      </c>
      <c r="X474" s="6" t="s">
        <v>733</v>
      </c>
    </row>
    <row r="475" spans="1:24" x14ac:dyDescent="0.35">
      <c r="A475" t="s">
        <v>697</v>
      </c>
      <c r="B475" t="s">
        <v>1019</v>
      </c>
      <c r="C475" s="4">
        <v>85073</v>
      </c>
      <c r="D475" t="s">
        <v>16</v>
      </c>
      <c r="E475">
        <v>36</v>
      </c>
      <c r="F475">
        <f>Table1[[#This Row],[Loan_Tenure (Months)]]/12</f>
        <v>3</v>
      </c>
      <c r="G475" s="6">
        <v>747</v>
      </c>
      <c r="H475" s="1">
        <v>45297</v>
      </c>
      <c r="I475" t="s">
        <v>17</v>
      </c>
      <c r="J475" s="7">
        <v>7.0000000000000007E-2</v>
      </c>
      <c r="K475" s="1">
        <v>46393</v>
      </c>
      <c r="L475" s="4">
        <v>2626.8072616277782</v>
      </c>
      <c r="M475" s="4">
        <v>94565.061418600002</v>
      </c>
      <c r="N475">
        <v>0.03</v>
      </c>
      <c r="O475" s="4">
        <v>2552.19</v>
      </c>
      <c r="P475">
        <v>1.4999999999999999E-2</v>
      </c>
      <c r="Q475" s="4">
        <v>1276.095</v>
      </c>
      <c r="R475" s="4">
        <v>28901.340000000004</v>
      </c>
      <c r="S475" s="4">
        <f>Table1[[#This Row],[Total_Loan_Repayment_Amount]]-Table1[[#This Row],[Loan_Recovered_Amount]]</f>
        <v>65663.721418600006</v>
      </c>
      <c r="T475" s="4">
        <v>21887.907139533334</v>
      </c>
      <c r="U475" s="4">
        <f>Table1[[#This Row],[Total_Loan_Repayment_Amount]]-Table1[[#This Row],[Loan_Amount_Disbursed]]</f>
        <v>9492.0614186000021</v>
      </c>
      <c r="V475" s="4">
        <v>9492.0614186000021</v>
      </c>
      <c r="W475" s="4">
        <f>Table1[[#This Row],[Total_Interest_Earned]]-Table1[[#This Row],[Loan_Loss_Provision]]-(Table1[[#This Row],[Funding_Cost]])</f>
        <v>5663.7764186000022</v>
      </c>
      <c r="X475" s="6" t="s">
        <v>733</v>
      </c>
    </row>
    <row r="476" spans="1:24" x14ac:dyDescent="0.35">
      <c r="A476" t="s">
        <v>698</v>
      </c>
      <c r="B476" t="s">
        <v>82</v>
      </c>
      <c r="C476" s="4">
        <v>638156</v>
      </c>
      <c r="D476" t="s">
        <v>24</v>
      </c>
      <c r="E476">
        <v>36</v>
      </c>
      <c r="F476">
        <f>Table1[[#This Row],[Loan_Tenure (Months)]]/12</f>
        <v>3</v>
      </c>
      <c r="G476" s="6">
        <v>717</v>
      </c>
      <c r="H476" s="1">
        <v>45498</v>
      </c>
      <c r="I476" t="s">
        <v>17</v>
      </c>
      <c r="J476" s="7">
        <v>0.09</v>
      </c>
      <c r="K476" s="1">
        <v>46593</v>
      </c>
      <c r="L476" s="4">
        <v>20293.19019533696</v>
      </c>
      <c r="M476" s="4">
        <v>730554.84703213046</v>
      </c>
      <c r="N476">
        <v>0.03</v>
      </c>
      <c r="O476" s="4">
        <v>19144.68</v>
      </c>
      <c r="P476">
        <v>1.4999999999999999E-2</v>
      </c>
      <c r="Q476" s="4">
        <v>9572.34</v>
      </c>
      <c r="R476" s="4">
        <v>101276.33</v>
      </c>
      <c r="S476" s="4">
        <f>Table1[[#This Row],[Total_Loan_Repayment_Amount]]-Table1[[#This Row],[Loan_Recovered_Amount]]</f>
        <v>629278.5170321305</v>
      </c>
      <c r="T476" s="4">
        <v>209759.50567737684</v>
      </c>
      <c r="U476" s="4">
        <f>Table1[[#This Row],[Total_Loan_Repayment_Amount]]-Table1[[#This Row],[Loan_Amount_Disbursed]]</f>
        <v>92398.847032130463</v>
      </c>
      <c r="V476" s="4">
        <v>92398.847032130463</v>
      </c>
      <c r="W476" s="4">
        <f>Table1[[#This Row],[Total_Interest_Earned]]-Table1[[#This Row],[Loan_Loss_Provision]]-(Table1[[#This Row],[Funding_Cost]])</f>
        <v>63681.827032130466</v>
      </c>
      <c r="X476" s="6" t="s">
        <v>733</v>
      </c>
    </row>
    <row r="477" spans="1:24" x14ac:dyDescent="0.35">
      <c r="A477" t="s">
        <v>699</v>
      </c>
      <c r="B477" t="s">
        <v>1020</v>
      </c>
      <c r="C477" s="4">
        <v>355071</v>
      </c>
      <c r="D477" t="s">
        <v>20</v>
      </c>
      <c r="E477">
        <v>24</v>
      </c>
      <c r="F477">
        <f>Table1[[#This Row],[Loan_Tenure (Months)]]/12</f>
        <v>2</v>
      </c>
      <c r="G477" s="6">
        <v>832</v>
      </c>
      <c r="H477" s="1">
        <v>45475</v>
      </c>
      <c r="I477" t="s">
        <v>26</v>
      </c>
      <c r="J477" s="7">
        <v>0.05</v>
      </c>
      <c r="K477" s="1">
        <v>46205</v>
      </c>
      <c r="L477" s="4">
        <v>15577.458224265471</v>
      </c>
      <c r="M477" s="4">
        <v>373858.99738237128</v>
      </c>
      <c r="N477">
        <v>0.02</v>
      </c>
      <c r="O477" s="4">
        <v>7101.42</v>
      </c>
      <c r="P477">
        <v>5.0000000000000001E-3</v>
      </c>
      <c r="Q477" s="4">
        <v>1775.355</v>
      </c>
      <c r="R477" s="4">
        <v>373858.99738237134</v>
      </c>
      <c r="S477" s="4">
        <f>Table1[[#This Row],[Total_Loan_Repayment_Amount]]-Table1[[#This Row],[Loan_Recovered_Amount]]</f>
        <v>0</v>
      </c>
      <c r="T477" s="4">
        <v>0</v>
      </c>
      <c r="U477" s="4">
        <f>Table1[[#This Row],[Total_Loan_Repayment_Amount]]-Table1[[#This Row],[Loan_Amount_Disbursed]]</f>
        <v>18787.997382371279</v>
      </c>
      <c r="V477" s="4">
        <v>18787.997382371279</v>
      </c>
      <c r="W477" s="4">
        <f>Table1[[#This Row],[Total_Interest_Earned]]-Table1[[#This Row],[Loan_Loss_Provision]]-(Table1[[#This Row],[Funding_Cost]])</f>
        <v>9911.2223823712793</v>
      </c>
      <c r="X477" s="6" t="s">
        <v>734</v>
      </c>
    </row>
    <row r="478" spans="1:24" x14ac:dyDescent="0.35">
      <c r="A478" t="s">
        <v>700</v>
      </c>
      <c r="B478" t="s">
        <v>1021</v>
      </c>
      <c r="C478" s="4">
        <v>219684</v>
      </c>
      <c r="D478" t="s">
        <v>24</v>
      </c>
      <c r="E478">
        <v>48</v>
      </c>
      <c r="F478">
        <f>Table1[[#This Row],[Loan_Tenure (Months)]]/12</f>
        <v>4</v>
      </c>
      <c r="G478" s="6">
        <v>849</v>
      </c>
      <c r="H478" s="1">
        <v>45430</v>
      </c>
      <c r="I478" t="s">
        <v>17</v>
      </c>
      <c r="J478" s="7">
        <v>0.06</v>
      </c>
      <c r="K478" s="1">
        <v>46891</v>
      </c>
      <c r="L478" s="4">
        <v>5159.2851213667864</v>
      </c>
      <c r="M478" s="4">
        <v>247645.68582560579</v>
      </c>
      <c r="N478">
        <v>0.03</v>
      </c>
      <c r="O478" s="4">
        <v>6590.52</v>
      </c>
      <c r="P478">
        <v>5.0000000000000001E-3</v>
      </c>
      <c r="Q478" s="4">
        <v>1098.42</v>
      </c>
      <c r="R478" s="4">
        <v>36115.03</v>
      </c>
      <c r="S478" s="4">
        <f>Table1[[#This Row],[Total_Loan_Repayment_Amount]]-Table1[[#This Row],[Loan_Recovered_Amount]]</f>
        <v>211530.65582560579</v>
      </c>
      <c r="T478" s="4">
        <v>52882.663956401448</v>
      </c>
      <c r="U478" s="4">
        <f>Table1[[#This Row],[Total_Loan_Repayment_Amount]]-Table1[[#This Row],[Loan_Amount_Disbursed]]</f>
        <v>27961.685825605789</v>
      </c>
      <c r="V478" s="4">
        <v>27961.685825605789</v>
      </c>
      <c r="W478" s="4">
        <f>Table1[[#This Row],[Total_Interest_Earned]]-Table1[[#This Row],[Loan_Loss_Provision]]-(Table1[[#This Row],[Funding_Cost]])</f>
        <v>20272.745825605791</v>
      </c>
      <c r="X478" s="6" t="s">
        <v>734</v>
      </c>
    </row>
    <row r="479" spans="1:24" x14ac:dyDescent="0.35">
      <c r="A479" t="s">
        <v>701</v>
      </c>
      <c r="B479" t="s">
        <v>176</v>
      </c>
      <c r="C479" s="4">
        <v>90987</v>
      </c>
      <c r="D479" t="s">
        <v>20</v>
      </c>
      <c r="E479">
        <v>48</v>
      </c>
      <c r="F479">
        <f>Table1[[#This Row],[Loan_Tenure (Months)]]/12</f>
        <v>4</v>
      </c>
      <c r="G479" s="6">
        <v>788</v>
      </c>
      <c r="H479" s="1">
        <v>45592</v>
      </c>
      <c r="I479" t="s">
        <v>17</v>
      </c>
      <c r="J479" s="7">
        <v>0.05</v>
      </c>
      <c r="K479" s="1">
        <v>47053</v>
      </c>
      <c r="L479" s="4">
        <v>2095.3663341124211</v>
      </c>
      <c r="M479" s="4">
        <v>100577.5840373962</v>
      </c>
      <c r="N479">
        <v>0.03</v>
      </c>
      <c r="O479" s="4">
        <v>2729.61</v>
      </c>
      <c r="P479">
        <v>5.0000000000000001E-3</v>
      </c>
      <c r="Q479" s="4">
        <v>454.935</v>
      </c>
      <c r="R479" s="4">
        <v>4190.74</v>
      </c>
      <c r="S479" s="4">
        <f>Table1[[#This Row],[Total_Loan_Repayment_Amount]]-Table1[[#This Row],[Loan_Recovered_Amount]]</f>
        <v>96386.844037396193</v>
      </c>
      <c r="T479" s="4">
        <v>24096.711009349048</v>
      </c>
      <c r="U479" s="4">
        <f>Table1[[#This Row],[Total_Loan_Repayment_Amount]]-Table1[[#This Row],[Loan_Amount_Disbursed]]</f>
        <v>9590.5840373961983</v>
      </c>
      <c r="V479" s="4">
        <v>4190.74</v>
      </c>
      <c r="W479" s="4">
        <f>Table1[[#This Row],[Total_Interest_Earned]]-Table1[[#This Row],[Loan_Loss_Provision]]-(Table1[[#This Row],[Funding_Cost]])</f>
        <v>1006.1949999999997</v>
      </c>
      <c r="X479" s="6" t="s">
        <v>734</v>
      </c>
    </row>
    <row r="480" spans="1:24" x14ac:dyDescent="0.35">
      <c r="A480" t="s">
        <v>702</v>
      </c>
      <c r="B480" t="s">
        <v>131</v>
      </c>
      <c r="C480" s="4">
        <v>448856</v>
      </c>
      <c r="D480" t="s">
        <v>28</v>
      </c>
      <c r="E480">
        <v>36</v>
      </c>
      <c r="F480">
        <f>Table1[[#This Row],[Loan_Tenure (Months)]]/12</f>
        <v>3</v>
      </c>
      <c r="G480" s="6">
        <v>655</v>
      </c>
      <c r="H480" s="1">
        <v>45415</v>
      </c>
      <c r="I480" t="s">
        <v>17</v>
      </c>
      <c r="J480" s="7">
        <v>7.0000000000000007E-2</v>
      </c>
      <c r="K480" s="1">
        <v>46510</v>
      </c>
      <c r="L480" s="4">
        <v>13859.37019060334</v>
      </c>
      <c r="M480" s="4">
        <v>498937.32686172018</v>
      </c>
      <c r="N480">
        <v>0.03</v>
      </c>
      <c r="O480" s="4">
        <v>13465.68</v>
      </c>
      <c r="P480">
        <v>0.03</v>
      </c>
      <c r="Q480" s="4">
        <v>13465.68</v>
      </c>
      <c r="R480" s="4">
        <v>97289.549999999988</v>
      </c>
      <c r="S480" s="4">
        <f>Table1[[#This Row],[Total_Loan_Repayment_Amount]]-Table1[[#This Row],[Loan_Recovered_Amount]]</f>
        <v>401647.77686172019</v>
      </c>
      <c r="T480" s="4">
        <v>133882.59228724006</v>
      </c>
      <c r="U480" s="4">
        <f>Table1[[#This Row],[Total_Loan_Repayment_Amount]]-Table1[[#This Row],[Loan_Amount_Disbursed]]</f>
        <v>50081.326861720183</v>
      </c>
      <c r="V480" s="4">
        <v>50081.326861720183</v>
      </c>
      <c r="W480" s="4">
        <f>Table1[[#This Row],[Total_Interest_Earned]]-Table1[[#This Row],[Loan_Loss_Provision]]-(Table1[[#This Row],[Funding_Cost]])</f>
        <v>23149.966861720182</v>
      </c>
      <c r="X480" s="6" t="s">
        <v>735</v>
      </c>
    </row>
    <row r="481" spans="1:24" x14ac:dyDescent="0.35">
      <c r="A481" t="s">
        <v>703</v>
      </c>
      <c r="B481" t="s">
        <v>41</v>
      </c>
      <c r="C481" s="4">
        <v>538700</v>
      </c>
      <c r="D481" t="s">
        <v>28</v>
      </c>
      <c r="E481">
        <v>24</v>
      </c>
      <c r="F481">
        <f>Table1[[#This Row],[Loan_Tenure (Months)]]/12</f>
        <v>2</v>
      </c>
      <c r="G481" s="6">
        <v>829</v>
      </c>
      <c r="H481" s="1">
        <v>45318</v>
      </c>
      <c r="I481" t="s">
        <v>26</v>
      </c>
      <c r="J481" s="7">
        <v>0.03</v>
      </c>
      <c r="K481" s="1">
        <v>46049</v>
      </c>
      <c r="L481" s="4">
        <v>23153.978893387321</v>
      </c>
      <c r="M481" s="4">
        <v>555695.49344129581</v>
      </c>
      <c r="N481">
        <v>0.02</v>
      </c>
      <c r="O481" s="4">
        <v>10774</v>
      </c>
      <c r="P481">
        <v>5.0000000000000001E-3</v>
      </c>
      <c r="Q481" s="4">
        <v>2693.5</v>
      </c>
      <c r="R481" s="4">
        <v>555695.49344129581</v>
      </c>
      <c r="S481" s="4">
        <f>Table1[[#This Row],[Total_Loan_Repayment_Amount]]-Table1[[#This Row],[Loan_Recovered_Amount]]</f>
        <v>0</v>
      </c>
      <c r="T481" s="4">
        <v>0</v>
      </c>
      <c r="U481" s="4">
        <f>Table1[[#This Row],[Total_Loan_Repayment_Amount]]-Table1[[#This Row],[Loan_Amount_Disbursed]]</f>
        <v>16995.49344129581</v>
      </c>
      <c r="V481" s="4">
        <v>16995.49344129581</v>
      </c>
      <c r="W481" s="4">
        <f>Table1[[#This Row],[Total_Interest_Earned]]-Table1[[#This Row],[Loan_Loss_Provision]]-(Table1[[#This Row],[Funding_Cost]])</f>
        <v>3527.99344129581</v>
      </c>
      <c r="X481" s="6" t="s">
        <v>734</v>
      </c>
    </row>
    <row r="482" spans="1:24" x14ac:dyDescent="0.35">
      <c r="A482" t="s">
        <v>704</v>
      </c>
      <c r="B482" t="s">
        <v>119</v>
      </c>
      <c r="C482" s="4">
        <v>195806</v>
      </c>
      <c r="D482" t="s">
        <v>28</v>
      </c>
      <c r="E482">
        <v>12</v>
      </c>
      <c r="F482">
        <f>Table1[[#This Row],[Loan_Tenure (Months)]]/12</f>
        <v>1</v>
      </c>
      <c r="G482" s="6">
        <v>821</v>
      </c>
      <c r="H482" s="1">
        <v>45499</v>
      </c>
      <c r="I482" t="s">
        <v>17</v>
      </c>
      <c r="J482" s="7">
        <v>0.03</v>
      </c>
      <c r="K482" s="1">
        <v>45864</v>
      </c>
      <c r="L482" s="4">
        <v>16583.534379105</v>
      </c>
      <c r="M482" s="4">
        <v>199002.41254926001</v>
      </c>
      <c r="N482">
        <v>0.02</v>
      </c>
      <c r="O482" s="4">
        <v>3916.12</v>
      </c>
      <c r="P482">
        <v>5.0000000000000001E-3</v>
      </c>
      <c r="Q482" s="4">
        <v>979.03</v>
      </c>
      <c r="R482" s="4">
        <v>82917.649999999994</v>
      </c>
      <c r="S482" s="4">
        <f>Table1[[#This Row],[Total_Loan_Repayment_Amount]]-Table1[[#This Row],[Loan_Recovered_Amount]]</f>
        <v>116084.76254926002</v>
      </c>
      <c r="T482" s="4">
        <v>116084.76254926002</v>
      </c>
      <c r="U482" s="4">
        <f>Table1[[#This Row],[Total_Loan_Repayment_Amount]]-Table1[[#This Row],[Loan_Amount_Disbursed]]</f>
        <v>3196.4125492600142</v>
      </c>
      <c r="V482" s="4">
        <v>3196.4125492600142</v>
      </c>
      <c r="W482" s="4">
        <f>Table1[[#This Row],[Total_Interest_Earned]]-Table1[[#This Row],[Loan_Loss_Provision]]-(Table1[[#This Row],[Funding_Cost]])</f>
        <v>-1698.7374507399854</v>
      </c>
      <c r="X482" s="6" t="s">
        <v>734</v>
      </c>
    </row>
    <row r="483" spans="1:24" x14ac:dyDescent="0.35">
      <c r="A483" t="s">
        <v>705</v>
      </c>
      <c r="B483" t="s">
        <v>1022</v>
      </c>
      <c r="C483" s="4">
        <v>109080</v>
      </c>
      <c r="D483" t="s">
        <v>18</v>
      </c>
      <c r="E483">
        <v>36</v>
      </c>
      <c r="F483">
        <f>Table1[[#This Row],[Loan_Tenure (Months)]]/12</f>
        <v>3</v>
      </c>
      <c r="G483" s="6">
        <v>706</v>
      </c>
      <c r="H483" s="1">
        <v>45326</v>
      </c>
      <c r="I483" t="s">
        <v>17</v>
      </c>
      <c r="J483" s="7">
        <v>0.06</v>
      </c>
      <c r="K483" s="1">
        <v>46422</v>
      </c>
      <c r="L483" s="4">
        <v>3318.4249372156978</v>
      </c>
      <c r="M483" s="4">
        <v>119463.2977397651</v>
      </c>
      <c r="N483">
        <v>0.03</v>
      </c>
      <c r="O483" s="4">
        <v>3272.4</v>
      </c>
      <c r="P483">
        <v>1.4999999999999999E-2</v>
      </c>
      <c r="Q483" s="4">
        <v>1636.2</v>
      </c>
      <c r="R483" s="4">
        <v>33151.01999999999</v>
      </c>
      <c r="S483" s="4">
        <f>Table1[[#This Row],[Total_Loan_Repayment_Amount]]-Table1[[#This Row],[Loan_Recovered_Amount]]</f>
        <v>86312.277739765108</v>
      </c>
      <c r="T483" s="4">
        <v>28770.759246588368</v>
      </c>
      <c r="U483" s="4">
        <f>Table1[[#This Row],[Total_Loan_Repayment_Amount]]-Table1[[#This Row],[Loan_Amount_Disbursed]]</f>
        <v>10383.297739765098</v>
      </c>
      <c r="V483" s="4">
        <v>10383.297739765098</v>
      </c>
      <c r="W483" s="4">
        <f>Table1[[#This Row],[Total_Interest_Earned]]-Table1[[#This Row],[Loan_Loss_Provision]]-(Table1[[#This Row],[Funding_Cost]])</f>
        <v>5474.6977397650971</v>
      </c>
      <c r="X483" s="6" t="s">
        <v>733</v>
      </c>
    </row>
    <row r="484" spans="1:24" x14ac:dyDescent="0.35">
      <c r="A484" t="s">
        <v>706</v>
      </c>
      <c r="B484" t="s">
        <v>1023</v>
      </c>
      <c r="C484" s="4">
        <v>64150</v>
      </c>
      <c r="D484" t="s">
        <v>29</v>
      </c>
      <c r="E484">
        <v>12</v>
      </c>
      <c r="F484">
        <f>Table1[[#This Row],[Loan_Tenure (Months)]]/12</f>
        <v>1</v>
      </c>
      <c r="G484" s="6">
        <v>734</v>
      </c>
      <c r="H484" s="1">
        <v>45540</v>
      </c>
      <c r="I484" t="s">
        <v>17</v>
      </c>
      <c r="J484" s="7">
        <v>0.2</v>
      </c>
      <c r="K484" s="1">
        <v>45905</v>
      </c>
      <c r="L484" s="4">
        <v>5942.5035532977026</v>
      </c>
      <c r="M484" s="4">
        <v>71310.042639572435</v>
      </c>
      <c r="N484">
        <v>0.02</v>
      </c>
      <c r="O484" s="4">
        <v>1283</v>
      </c>
      <c r="P484">
        <v>1.4999999999999999E-2</v>
      </c>
      <c r="Q484" s="4">
        <v>962.25</v>
      </c>
      <c r="R484" s="4">
        <v>17827.5</v>
      </c>
      <c r="S484" s="4">
        <f>Table1[[#This Row],[Total_Loan_Repayment_Amount]]-Table1[[#This Row],[Loan_Recovered_Amount]]</f>
        <v>53482.542639572435</v>
      </c>
      <c r="T484" s="4">
        <v>53482.542639572435</v>
      </c>
      <c r="U484" s="4">
        <f>Table1[[#This Row],[Total_Loan_Repayment_Amount]]-Table1[[#This Row],[Loan_Amount_Disbursed]]</f>
        <v>7160.0426395724353</v>
      </c>
      <c r="V484" s="4">
        <v>7160.0426395724353</v>
      </c>
      <c r="W484" s="4">
        <f>Table1[[#This Row],[Total_Interest_Earned]]-Table1[[#This Row],[Loan_Loss_Provision]]-(Table1[[#This Row],[Funding_Cost]])</f>
        <v>4914.7926395724353</v>
      </c>
      <c r="X484" s="6" t="s">
        <v>733</v>
      </c>
    </row>
    <row r="485" spans="1:24" x14ac:dyDescent="0.35">
      <c r="A485" t="s">
        <v>707</v>
      </c>
      <c r="B485" t="s">
        <v>166</v>
      </c>
      <c r="C485" s="4">
        <v>483738</v>
      </c>
      <c r="D485" t="s">
        <v>28</v>
      </c>
      <c r="E485">
        <v>48</v>
      </c>
      <c r="F485">
        <f>Table1[[#This Row],[Loan_Tenure (Months)]]/12</f>
        <v>4</v>
      </c>
      <c r="G485" s="6">
        <v>712</v>
      </c>
      <c r="H485" s="1">
        <v>45399</v>
      </c>
      <c r="I485" t="s">
        <v>17</v>
      </c>
      <c r="J485" s="7">
        <v>0.05</v>
      </c>
      <c r="K485" s="1">
        <v>46860</v>
      </c>
      <c r="L485" s="4">
        <v>11140.14441327744</v>
      </c>
      <c r="M485" s="4">
        <v>534726.93183731707</v>
      </c>
      <c r="N485">
        <v>0.03</v>
      </c>
      <c r="O485" s="4">
        <v>14512.14</v>
      </c>
      <c r="P485">
        <v>1.4999999999999999E-2</v>
      </c>
      <c r="Q485" s="4">
        <v>7256.07</v>
      </c>
      <c r="R485" s="4">
        <v>89121.12</v>
      </c>
      <c r="S485" s="4">
        <f>Table1[[#This Row],[Total_Loan_Repayment_Amount]]-Table1[[#This Row],[Loan_Recovered_Amount]]</f>
        <v>445605.81183731707</v>
      </c>
      <c r="T485" s="4">
        <v>111401.45295932927</v>
      </c>
      <c r="U485" s="4">
        <f>Table1[[#This Row],[Total_Loan_Repayment_Amount]]-Table1[[#This Row],[Loan_Amount_Disbursed]]</f>
        <v>50988.931837317068</v>
      </c>
      <c r="V485" s="4">
        <v>50988.931837317068</v>
      </c>
      <c r="W485" s="4">
        <f>Table1[[#This Row],[Total_Interest_Earned]]-Table1[[#This Row],[Loan_Loss_Provision]]-(Table1[[#This Row],[Funding_Cost]])</f>
        <v>29220.721837317069</v>
      </c>
      <c r="X485" s="6" t="s">
        <v>733</v>
      </c>
    </row>
    <row r="486" spans="1:24" x14ac:dyDescent="0.35">
      <c r="A486" t="s">
        <v>708</v>
      </c>
      <c r="B486" t="s">
        <v>221</v>
      </c>
      <c r="C486" s="4">
        <v>362092</v>
      </c>
      <c r="D486" t="s">
        <v>18</v>
      </c>
      <c r="E486">
        <v>24</v>
      </c>
      <c r="F486">
        <f>Table1[[#This Row],[Loan_Tenure (Months)]]/12</f>
        <v>2</v>
      </c>
      <c r="G486" s="6">
        <v>740</v>
      </c>
      <c r="H486" s="1">
        <v>45361</v>
      </c>
      <c r="I486" t="s">
        <v>17</v>
      </c>
      <c r="J486" s="7">
        <v>0.06</v>
      </c>
      <c r="K486" s="1">
        <v>46091</v>
      </c>
      <c r="L486" s="4">
        <v>16048.138407641571</v>
      </c>
      <c r="M486" s="4">
        <v>385155.32178339781</v>
      </c>
      <c r="N486">
        <v>0.02</v>
      </c>
      <c r="O486" s="4">
        <v>7241.84</v>
      </c>
      <c r="P486">
        <v>1.4999999999999999E-2</v>
      </c>
      <c r="Q486" s="4">
        <v>5431.38</v>
      </c>
      <c r="R486" s="4">
        <v>144433.26</v>
      </c>
      <c r="S486" s="4">
        <f>Table1[[#This Row],[Total_Loan_Repayment_Amount]]-Table1[[#This Row],[Loan_Recovered_Amount]]</f>
        <v>240722.0617833978</v>
      </c>
      <c r="T486" s="4">
        <v>120361.0308916989</v>
      </c>
      <c r="U486" s="4">
        <f>Table1[[#This Row],[Total_Loan_Repayment_Amount]]-Table1[[#This Row],[Loan_Amount_Disbursed]]</f>
        <v>23063.321783397812</v>
      </c>
      <c r="V486" s="4">
        <v>23063.321783397812</v>
      </c>
      <c r="W486" s="4">
        <f>Table1[[#This Row],[Total_Interest_Earned]]-Table1[[#This Row],[Loan_Loss_Provision]]-(Table1[[#This Row],[Funding_Cost]])</f>
        <v>10390.101783397811</v>
      </c>
      <c r="X486" s="6" t="s">
        <v>733</v>
      </c>
    </row>
    <row r="487" spans="1:24" x14ac:dyDescent="0.35">
      <c r="A487" t="s">
        <v>709</v>
      </c>
      <c r="B487" t="s">
        <v>1024</v>
      </c>
      <c r="C487" s="4">
        <v>77451</v>
      </c>
      <c r="D487" t="s">
        <v>18</v>
      </c>
      <c r="E487">
        <v>60</v>
      </c>
      <c r="F487">
        <f>Table1[[#This Row],[Loan_Tenure (Months)]]/12</f>
        <v>5</v>
      </c>
      <c r="G487" s="6">
        <v>757</v>
      </c>
      <c r="H487" s="1">
        <v>45566</v>
      </c>
      <c r="I487" t="s">
        <v>17</v>
      </c>
      <c r="J487" s="7">
        <v>0.04</v>
      </c>
      <c r="K487" s="1">
        <v>47392</v>
      </c>
      <c r="L487" s="4">
        <v>1426.378049702405</v>
      </c>
      <c r="M487" s="4">
        <v>85582.682982144295</v>
      </c>
      <c r="N487">
        <v>0.03</v>
      </c>
      <c r="O487" s="4">
        <v>2323.5300000000002</v>
      </c>
      <c r="P487">
        <v>5.0000000000000001E-3</v>
      </c>
      <c r="Q487" s="4">
        <v>387.255</v>
      </c>
      <c r="R487" s="4">
        <v>2852.76</v>
      </c>
      <c r="S487" s="4">
        <f>Table1[[#This Row],[Total_Loan_Repayment_Amount]]-Table1[[#This Row],[Loan_Recovered_Amount]]</f>
        <v>82729.9229821443</v>
      </c>
      <c r="T487" s="4">
        <v>16545.984596428862</v>
      </c>
      <c r="U487" s="4">
        <f>Table1[[#This Row],[Total_Loan_Repayment_Amount]]-Table1[[#This Row],[Loan_Amount_Disbursed]]</f>
        <v>8131.6829821442952</v>
      </c>
      <c r="V487" s="4">
        <v>2852.76</v>
      </c>
      <c r="W487" s="4">
        <f>Table1[[#This Row],[Total_Interest_Earned]]-Table1[[#This Row],[Loan_Loss_Provision]]-(Table1[[#This Row],[Funding_Cost]])</f>
        <v>141.97499999999991</v>
      </c>
      <c r="X487" s="6" t="s">
        <v>734</v>
      </c>
    </row>
    <row r="488" spans="1:24" x14ac:dyDescent="0.35">
      <c r="A488" t="s">
        <v>710</v>
      </c>
      <c r="B488" t="s">
        <v>1025</v>
      </c>
      <c r="C488" s="4">
        <v>276453</v>
      </c>
      <c r="D488" t="s">
        <v>24</v>
      </c>
      <c r="E488">
        <v>48</v>
      </c>
      <c r="F488">
        <f>Table1[[#This Row],[Loan_Tenure (Months)]]/12</f>
        <v>4</v>
      </c>
      <c r="G488" s="6">
        <v>811</v>
      </c>
      <c r="H488" s="1">
        <v>45409</v>
      </c>
      <c r="I488" t="s">
        <v>17</v>
      </c>
      <c r="J488" s="7">
        <v>0.06</v>
      </c>
      <c r="K488" s="1">
        <v>46870</v>
      </c>
      <c r="L488" s="4">
        <v>6492.5067353890681</v>
      </c>
      <c r="M488" s="4">
        <v>311640.32329867518</v>
      </c>
      <c r="N488">
        <v>0.03</v>
      </c>
      <c r="O488" s="4">
        <v>8293.59</v>
      </c>
      <c r="P488">
        <v>5.0000000000000001E-3</v>
      </c>
      <c r="Q488" s="4">
        <v>1382.2650000000001</v>
      </c>
      <c r="R488" s="4">
        <v>51868.830000000009</v>
      </c>
      <c r="S488" s="4">
        <f>Table1[[#This Row],[Total_Loan_Repayment_Amount]]-Table1[[#This Row],[Loan_Recovered_Amount]]</f>
        <v>259771.49329867517</v>
      </c>
      <c r="T488" s="4">
        <v>64942.873324668792</v>
      </c>
      <c r="U488" s="4">
        <f>Table1[[#This Row],[Total_Loan_Repayment_Amount]]-Table1[[#This Row],[Loan_Amount_Disbursed]]</f>
        <v>35187.323298675183</v>
      </c>
      <c r="V488" s="4">
        <v>35187.323298675183</v>
      </c>
      <c r="W488" s="4">
        <f>Table1[[#This Row],[Total_Interest_Earned]]-Table1[[#This Row],[Loan_Loss_Provision]]-(Table1[[#This Row],[Funding_Cost]])</f>
        <v>25511.468298675183</v>
      </c>
      <c r="X488" s="6" t="s">
        <v>734</v>
      </c>
    </row>
    <row r="489" spans="1:24" x14ac:dyDescent="0.35">
      <c r="A489" t="s">
        <v>711</v>
      </c>
      <c r="B489" t="s">
        <v>1026</v>
      </c>
      <c r="C489" s="4">
        <v>262651</v>
      </c>
      <c r="D489" t="s">
        <v>28</v>
      </c>
      <c r="E489">
        <v>24</v>
      </c>
      <c r="F489">
        <f>Table1[[#This Row],[Loan_Tenure (Months)]]/12</f>
        <v>2</v>
      </c>
      <c r="G489" s="6">
        <v>661</v>
      </c>
      <c r="H489" s="1">
        <v>45645</v>
      </c>
      <c r="I489" t="s">
        <v>17</v>
      </c>
      <c r="J489" s="7">
        <v>7.0000000000000007E-2</v>
      </c>
      <c r="K489" s="1">
        <v>46375</v>
      </c>
      <c r="L489" s="4">
        <v>11759.56267402021</v>
      </c>
      <c r="M489" s="4">
        <v>282229.50417648512</v>
      </c>
      <c r="N489">
        <v>0.02</v>
      </c>
      <c r="O489" s="4">
        <v>5253.02</v>
      </c>
      <c r="P489">
        <v>0.03</v>
      </c>
      <c r="Q489" s="4">
        <v>7879.53</v>
      </c>
      <c r="R489" s="4">
        <v>51868.830000000009</v>
      </c>
      <c r="S489" s="4">
        <f>Table1[[#This Row],[Total_Loan_Repayment_Amount]]-Table1[[#This Row],[Loan_Recovered_Amount]]</f>
        <v>230360.6741764851</v>
      </c>
      <c r="T489" s="4">
        <v>115180.33708824255</v>
      </c>
      <c r="U489" s="4">
        <f>Table1[[#This Row],[Total_Loan_Repayment_Amount]]-Table1[[#This Row],[Loan_Amount_Disbursed]]</f>
        <v>19578.504176485119</v>
      </c>
      <c r="V489" s="4">
        <v>19578.504176485119</v>
      </c>
      <c r="W489" s="4">
        <f>Table1[[#This Row],[Total_Interest_Earned]]-Table1[[#This Row],[Loan_Loss_Provision]]-(Table1[[#This Row],[Funding_Cost]])</f>
        <v>6445.9541764851201</v>
      </c>
      <c r="X489" s="6" t="s">
        <v>735</v>
      </c>
    </row>
    <row r="490" spans="1:24" x14ac:dyDescent="0.35">
      <c r="A490" t="s">
        <v>712</v>
      </c>
      <c r="B490" t="s">
        <v>1027</v>
      </c>
      <c r="C490" s="4">
        <v>182502</v>
      </c>
      <c r="D490" t="s">
        <v>20</v>
      </c>
      <c r="E490">
        <v>24</v>
      </c>
      <c r="F490">
        <f>Table1[[#This Row],[Loan_Tenure (Months)]]/12</f>
        <v>2</v>
      </c>
      <c r="G490" s="6">
        <v>756</v>
      </c>
      <c r="H490" s="1">
        <v>45339</v>
      </c>
      <c r="I490" t="s">
        <v>17</v>
      </c>
      <c r="J490" s="7">
        <v>0.05</v>
      </c>
      <c r="K490" s="1">
        <v>46070</v>
      </c>
      <c r="L490" s="4">
        <v>8006.6163692469863</v>
      </c>
      <c r="M490" s="4">
        <v>192158.79286192771</v>
      </c>
      <c r="N490">
        <v>0.02</v>
      </c>
      <c r="O490" s="4">
        <v>3650.04</v>
      </c>
      <c r="P490">
        <v>5.0000000000000001E-3</v>
      </c>
      <c r="Q490" s="4">
        <v>912.51</v>
      </c>
      <c r="R490" s="4">
        <v>80066.2</v>
      </c>
      <c r="S490" s="4">
        <f>Table1[[#This Row],[Total_Loan_Repayment_Amount]]-Table1[[#This Row],[Loan_Recovered_Amount]]</f>
        <v>112092.59286192771</v>
      </c>
      <c r="T490" s="4">
        <v>56046.296430963856</v>
      </c>
      <c r="U490" s="4">
        <f>Table1[[#This Row],[Total_Loan_Repayment_Amount]]-Table1[[#This Row],[Loan_Amount_Disbursed]]</f>
        <v>9656.7928619277081</v>
      </c>
      <c r="V490" s="4">
        <v>9656.7928619277081</v>
      </c>
      <c r="W490" s="4">
        <f>Table1[[#This Row],[Total_Interest_Earned]]-Table1[[#This Row],[Loan_Loss_Provision]]-(Table1[[#This Row],[Funding_Cost]])</f>
        <v>5094.242861927708</v>
      </c>
      <c r="X490" s="6" t="s">
        <v>734</v>
      </c>
    </row>
    <row r="491" spans="1:24" x14ac:dyDescent="0.35">
      <c r="A491" t="s">
        <v>713</v>
      </c>
      <c r="B491" t="s">
        <v>1028</v>
      </c>
      <c r="C491" s="4">
        <v>100458</v>
      </c>
      <c r="D491" t="s">
        <v>20</v>
      </c>
      <c r="E491">
        <v>12</v>
      </c>
      <c r="F491">
        <f>Table1[[#This Row],[Loan_Tenure (Months)]]/12</f>
        <v>1</v>
      </c>
      <c r="G491" s="6">
        <v>736</v>
      </c>
      <c r="H491" s="1">
        <v>45357</v>
      </c>
      <c r="I491" t="s">
        <v>17</v>
      </c>
      <c r="J491" s="7">
        <v>0.09</v>
      </c>
      <c r="K491" s="1">
        <v>45722</v>
      </c>
      <c r="L491" s="4">
        <v>8785.2004533527033</v>
      </c>
      <c r="M491" s="4">
        <v>105422.4054402324</v>
      </c>
      <c r="N491">
        <v>0.02</v>
      </c>
      <c r="O491" s="4">
        <v>2009.16</v>
      </c>
      <c r="P491">
        <v>1.4999999999999999E-2</v>
      </c>
      <c r="Q491" s="4">
        <v>1506.87</v>
      </c>
      <c r="R491" s="4">
        <v>79246.249999999985</v>
      </c>
      <c r="S491" s="4">
        <f>Table1[[#This Row],[Total_Loan_Repayment_Amount]]-Table1[[#This Row],[Loan_Recovered_Amount]]</f>
        <v>26176.155440232411</v>
      </c>
      <c r="T491" s="4">
        <v>26176.155440232411</v>
      </c>
      <c r="U491" s="4">
        <f>Table1[[#This Row],[Total_Loan_Repayment_Amount]]-Table1[[#This Row],[Loan_Amount_Disbursed]]</f>
        <v>4964.4054402323964</v>
      </c>
      <c r="V491" s="4">
        <v>4964.4054402323964</v>
      </c>
      <c r="W491" s="4">
        <f>Table1[[#This Row],[Total_Interest_Earned]]-Table1[[#This Row],[Loan_Loss_Provision]]-(Table1[[#This Row],[Funding_Cost]])</f>
        <v>1448.3754402323964</v>
      </c>
      <c r="X491" s="6" t="s">
        <v>733</v>
      </c>
    </row>
    <row r="492" spans="1:24" x14ac:dyDescent="0.35">
      <c r="A492" t="s">
        <v>714</v>
      </c>
      <c r="B492" t="s">
        <v>52</v>
      </c>
      <c r="C492" s="4">
        <v>416419</v>
      </c>
      <c r="D492" t="s">
        <v>18</v>
      </c>
      <c r="E492">
        <v>48</v>
      </c>
      <c r="F492">
        <f>Table1[[#This Row],[Loan_Tenure (Months)]]/12</f>
        <v>4</v>
      </c>
      <c r="G492" s="6">
        <v>797</v>
      </c>
      <c r="H492" s="1">
        <v>45438</v>
      </c>
      <c r="I492" t="s">
        <v>17</v>
      </c>
      <c r="J492" s="7">
        <v>0.04</v>
      </c>
      <c r="K492" s="1">
        <v>46899</v>
      </c>
      <c r="L492" s="4">
        <v>9402.3473548377042</v>
      </c>
      <c r="M492" s="4">
        <v>451312.6730322098</v>
      </c>
      <c r="N492">
        <v>0.03</v>
      </c>
      <c r="O492" s="4">
        <v>12492.57</v>
      </c>
      <c r="P492">
        <v>5.0000000000000001E-3</v>
      </c>
      <c r="Q492" s="4">
        <v>2082.0949999999998</v>
      </c>
      <c r="R492" s="4">
        <v>66065</v>
      </c>
      <c r="S492" s="4">
        <f>Table1[[#This Row],[Total_Loan_Repayment_Amount]]-Table1[[#This Row],[Loan_Recovered_Amount]]</f>
        <v>385247.6730322098</v>
      </c>
      <c r="T492" s="4">
        <v>96311.91825805245</v>
      </c>
      <c r="U492" s="4">
        <f>Table1[[#This Row],[Total_Loan_Repayment_Amount]]-Table1[[#This Row],[Loan_Amount_Disbursed]]</f>
        <v>34893.673032209801</v>
      </c>
      <c r="V492" s="4">
        <v>34893.673032209801</v>
      </c>
      <c r="W492" s="4">
        <f>Table1[[#This Row],[Total_Interest_Earned]]-Table1[[#This Row],[Loan_Loss_Provision]]-(Table1[[#This Row],[Funding_Cost]])</f>
        <v>20319.0080322098</v>
      </c>
      <c r="X492" s="6" t="s">
        <v>734</v>
      </c>
    </row>
    <row r="493" spans="1:24" x14ac:dyDescent="0.35">
      <c r="A493" t="s">
        <v>715</v>
      </c>
      <c r="B493" t="s">
        <v>1029</v>
      </c>
      <c r="C493" s="4">
        <v>782033</v>
      </c>
      <c r="D493" t="s">
        <v>29</v>
      </c>
      <c r="E493">
        <v>12</v>
      </c>
      <c r="F493">
        <f>Table1[[#This Row],[Loan_Tenure (Months)]]/12</f>
        <v>1</v>
      </c>
      <c r="G493" s="6">
        <v>814</v>
      </c>
      <c r="H493" s="1">
        <v>45454</v>
      </c>
      <c r="I493" t="s">
        <v>17</v>
      </c>
      <c r="J493" s="7">
        <v>0.15</v>
      </c>
      <c r="K493" s="1">
        <v>45819</v>
      </c>
      <c r="L493" s="4">
        <v>70584.978778220349</v>
      </c>
      <c r="M493" s="4">
        <v>847019.74533864413</v>
      </c>
      <c r="N493">
        <v>0.02</v>
      </c>
      <c r="O493" s="4">
        <v>15640.66</v>
      </c>
      <c r="P493">
        <v>5.0000000000000001E-3</v>
      </c>
      <c r="Q493" s="4">
        <v>3910.165</v>
      </c>
      <c r="R493" s="4">
        <v>423509.87999999995</v>
      </c>
      <c r="S493" s="4">
        <f>Table1[[#This Row],[Total_Loan_Repayment_Amount]]-Table1[[#This Row],[Loan_Recovered_Amount]]</f>
        <v>423509.86533864419</v>
      </c>
      <c r="T493" s="4">
        <v>423509.86533864419</v>
      </c>
      <c r="U493" s="4">
        <f>Table1[[#This Row],[Total_Loan_Repayment_Amount]]-Table1[[#This Row],[Loan_Amount_Disbursed]]</f>
        <v>64986.745338644134</v>
      </c>
      <c r="V493" s="4">
        <v>64986.745338644134</v>
      </c>
      <c r="W493" s="4">
        <f>Table1[[#This Row],[Total_Interest_Earned]]-Table1[[#This Row],[Loan_Loss_Provision]]-(Table1[[#This Row],[Funding_Cost]])</f>
        <v>45435.920338644137</v>
      </c>
      <c r="X493" s="6" t="s">
        <v>734</v>
      </c>
    </row>
    <row r="494" spans="1:24" x14ac:dyDescent="0.35">
      <c r="A494" t="s">
        <v>716</v>
      </c>
      <c r="B494" t="s">
        <v>1030</v>
      </c>
      <c r="C494" s="4">
        <v>546196</v>
      </c>
      <c r="D494" t="s">
        <v>29</v>
      </c>
      <c r="E494">
        <v>24</v>
      </c>
      <c r="F494">
        <f>Table1[[#This Row],[Loan_Tenure (Months)]]/12</f>
        <v>2</v>
      </c>
      <c r="G494" s="6">
        <v>651</v>
      </c>
      <c r="H494" s="1">
        <v>45430</v>
      </c>
      <c r="I494" t="s">
        <v>17</v>
      </c>
      <c r="J494" s="7">
        <v>0.3</v>
      </c>
      <c r="K494" s="1">
        <v>46160</v>
      </c>
      <c r="L494" s="4">
        <v>30539.358829406661</v>
      </c>
      <c r="M494" s="4">
        <v>732944.61190575978</v>
      </c>
      <c r="N494">
        <v>0.02</v>
      </c>
      <c r="O494" s="4">
        <v>10923.92</v>
      </c>
      <c r="P494">
        <v>0.03</v>
      </c>
      <c r="Q494" s="4">
        <v>16385.88</v>
      </c>
      <c r="R494" s="4">
        <v>213892.16999999998</v>
      </c>
      <c r="S494" s="4">
        <f>Table1[[#This Row],[Total_Loan_Repayment_Amount]]-Table1[[#This Row],[Loan_Recovered_Amount]]</f>
        <v>519052.4419057598</v>
      </c>
      <c r="T494" s="4">
        <v>259526.2209528799</v>
      </c>
      <c r="U494" s="4">
        <f>Table1[[#This Row],[Total_Loan_Repayment_Amount]]-Table1[[#This Row],[Loan_Amount_Disbursed]]</f>
        <v>186748.61190575978</v>
      </c>
      <c r="V494" s="4">
        <v>186748.61190575978</v>
      </c>
      <c r="W494" s="4">
        <f>Table1[[#This Row],[Total_Interest_Earned]]-Table1[[#This Row],[Loan_Loss_Provision]]-(Table1[[#This Row],[Funding_Cost]])</f>
        <v>159438.81190575977</v>
      </c>
      <c r="X494" s="6" t="s">
        <v>735</v>
      </c>
    </row>
    <row r="495" spans="1:24" x14ac:dyDescent="0.35">
      <c r="A495" t="s">
        <v>717</v>
      </c>
      <c r="B495" t="s">
        <v>1031</v>
      </c>
      <c r="C495" s="4">
        <v>73162</v>
      </c>
      <c r="D495" t="s">
        <v>20</v>
      </c>
      <c r="E495">
        <v>12</v>
      </c>
      <c r="F495">
        <f>Table1[[#This Row],[Loan_Tenure (Months)]]/12</f>
        <v>1</v>
      </c>
      <c r="G495" s="6">
        <v>662</v>
      </c>
      <c r="H495" s="1">
        <v>45303</v>
      </c>
      <c r="I495" t="s">
        <v>17</v>
      </c>
      <c r="J495" s="7">
        <v>0.12</v>
      </c>
      <c r="K495" s="1">
        <v>45669</v>
      </c>
      <c r="L495" s="4">
        <v>6500.3550772848339</v>
      </c>
      <c r="M495" s="4">
        <v>78004.260927418014</v>
      </c>
      <c r="N495">
        <v>0.02</v>
      </c>
      <c r="O495" s="4">
        <v>1463.24</v>
      </c>
      <c r="P495">
        <v>0.03</v>
      </c>
      <c r="Q495" s="4">
        <v>2194.86</v>
      </c>
      <c r="R495" s="4">
        <v>71374.62999999999</v>
      </c>
      <c r="S495" s="4">
        <f>Table1[[#This Row],[Total_Loan_Repayment_Amount]]-Table1[[#This Row],[Loan_Recovered_Amount]]</f>
        <v>6629.6309274180239</v>
      </c>
      <c r="T495" s="4">
        <v>6629.6309274180239</v>
      </c>
      <c r="U495" s="4">
        <f>Table1[[#This Row],[Total_Loan_Repayment_Amount]]-Table1[[#This Row],[Loan_Amount_Disbursed]]</f>
        <v>4842.260927418014</v>
      </c>
      <c r="V495" s="4">
        <v>4842.260927418014</v>
      </c>
      <c r="W495" s="4">
        <f>Table1[[#This Row],[Total_Interest_Earned]]-Table1[[#This Row],[Loan_Loss_Provision]]-(Table1[[#This Row],[Funding_Cost]])</f>
        <v>1184.1609274180139</v>
      </c>
      <c r="X495" s="6" t="s">
        <v>735</v>
      </c>
    </row>
    <row r="496" spans="1:24" x14ac:dyDescent="0.35">
      <c r="A496" t="s">
        <v>718</v>
      </c>
      <c r="B496" t="s">
        <v>1032</v>
      </c>
      <c r="C496" s="4">
        <v>890511</v>
      </c>
      <c r="D496" t="s">
        <v>16</v>
      </c>
      <c r="E496">
        <v>60</v>
      </c>
      <c r="F496">
        <f>Table1[[#This Row],[Loan_Tenure (Months)]]/12</f>
        <v>5</v>
      </c>
      <c r="G496" s="6">
        <v>819</v>
      </c>
      <c r="H496" s="1">
        <v>45470</v>
      </c>
      <c r="I496" t="s">
        <v>17</v>
      </c>
      <c r="J496" s="7">
        <v>0.04</v>
      </c>
      <c r="K496" s="1">
        <v>47296</v>
      </c>
      <c r="L496" s="4">
        <v>16400.11547195696</v>
      </c>
      <c r="M496" s="4">
        <v>984006.92831741739</v>
      </c>
      <c r="N496">
        <v>0.03</v>
      </c>
      <c r="O496" s="4">
        <v>26715.33</v>
      </c>
      <c r="P496">
        <v>5.0000000000000001E-3</v>
      </c>
      <c r="Q496" s="4">
        <v>4452.5550000000003</v>
      </c>
      <c r="R496" s="4">
        <v>98152.7</v>
      </c>
      <c r="S496" s="4">
        <f>Table1[[#This Row],[Total_Loan_Repayment_Amount]]-Table1[[#This Row],[Loan_Recovered_Amount]]</f>
        <v>885854.22831741744</v>
      </c>
      <c r="T496" s="4">
        <v>177170.84566348349</v>
      </c>
      <c r="U496" s="4">
        <f>Table1[[#This Row],[Total_Loan_Repayment_Amount]]-Table1[[#This Row],[Loan_Amount_Disbursed]]</f>
        <v>93495.928317417391</v>
      </c>
      <c r="V496" s="4">
        <v>93495.928317417391</v>
      </c>
      <c r="W496" s="4">
        <f>Table1[[#This Row],[Total_Interest_Earned]]-Table1[[#This Row],[Loan_Loss_Provision]]-(Table1[[#This Row],[Funding_Cost]])</f>
        <v>62328.043317417396</v>
      </c>
      <c r="X496" s="6" t="s">
        <v>734</v>
      </c>
    </row>
    <row r="497" spans="1:24" x14ac:dyDescent="0.35">
      <c r="A497" t="s">
        <v>719</v>
      </c>
      <c r="B497" t="s">
        <v>61</v>
      </c>
      <c r="C497" s="4">
        <v>432852</v>
      </c>
      <c r="D497" t="s">
        <v>28</v>
      </c>
      <c r="E497">
        <v>12</v>
      </c>
      <c r="F497">
        <f>Table1[[#This Row],[Loan_Tenure (Months)]]/12</f>
        <v>1</v>
      </c>
      <c r="G497" s="6">
        <v>704</v>
      </c>
      <c r="H497" s="1">
        <v>45419</v>
      </c>
      <c r="I497" t="s">
        <v>17</v>
      </c>
      <c r="J497" s="7">
        <v>0.05</v>
      </c>
      <c r="K497" s="1">
        <v>45784</v>
      </c>
      <c r="L497" s="4">
        <v>37055.369707101709</v>
      </c>
      <c r="M497" s="4">
        <v>444664.4364852205</v>
      </c>
      <c r="N497">
        <v>0.02</v>
      </c>
      <c r="O497" s="4">
        <v>8657.0400000000009</v>
      </c>
      <c r="P497">
        <v>1.4999999999999999E-2</v>
      </c>
      <c r="Q497" s="4">
        <v>6492.78</v>
      </c>
      <c r="R497" s="4">
        <v>259387.59</v>
      </c>
      <c r="S497" s="4">
        <f>Table1[[#This Row],[Total_Loan_Repayment_Amount]]-Table1[[#This Row],[Loan_Recovered_Amount]]</f>
        <v>185276.84648522051</v>
      </c>
      <c r="T497" s="4">
        <v>185276.84648522051</v>
      </c>
      <c r="U497" s="4">
        <f>Table1[[#This Row],[Total_Loan_Repayment_Amount]]-Table1[[#This Row],[Loan_Amount_Disbursed]]</f>
        <v>11812.436485220504</v>
      </c>
      <c r="V497" s="4">
        <v>11812.436485220504</v>
      </c>
      <c r="W497" s="4">
        <f>Table1[[#This Row],[Total_Interest_Earned]]-Table1[[#This Row],[Loan_Loss_Provision]]-(Table1[[#This Row],[Funding_Cost]])</f>
        <v>-3337.3835147794971</v>
      </c>
      <c r="X497" s="6" t="s">
        <v>733</v>
      </c>
    </row>
    <row r="498" spans="1:24" x14ac:dyDescent="0.35">
      <c r="A498" t="s">
        <v>720</v>
      </c>
      <c r="B498" t="s">
        <v>1033</v>
      </c>
      <c r="C498" s="4">
        <v>651583</v>
      </c>
      <c r="D498" t="s">
        <v>24</v>
      </c>
      <c r="E498">
        <v>48</v>
      </c>
      <c r="F498">
        <f>Table1[[#This Row],[Loan_Tenure (Months)]]/12</f>
        <v>4</v>
      </c>
      <c r="G498" s="6">
        <v>672</v>
      </c>
      <c r="H498" s="1">
        <v>45529</v>
      </c>
      <c r="I498" t="s">
        <v>17</v>
      </c>
      <c r="J498" s="7">
        <v>0.12</v>
      </c>
      <c r="K498" s="1">
        <v>46990</v>
      </c>
      <c r="L498" s="4">
        <v>17158.679492241779</v>
      </c>
      <c r="M498" s="4">
        <v>823616.61562760558</v>
      </c>
      <c r="N498">
        <v>0.03</v>
      </c>
      <c r="O498" s="4">
        <v>19547.490000000002</v>
      </c>
      <c r="P498">
        <v>0.03</v>
      </c>
      <c r="Q498" s="4">
        <v>19547.490000000002</v>
      </c>
      <c r="R498" s="4">
        <v>68634.720000000001</v>
      </c>
      <c r="S498" s="4">
        <f>Table1[[#This Row],[Total_Loan_Repayment_Amount]]-Table1[[#This Row],[Loan_Recovered_Amount]]</f>
        <v>754981.89562760561</v>
      </c>
      <c r="T498" s="4">
        <v>188745.4739069014</v>
      </c>
      <c r="U498" s="4">
        <f>Table1[[#This Row],[Total_Loan_Repayment_Amount]]-Table1[[#This Row],[Loan_Amount_Disbursed]]</f>
        <v>172033.61562760558</v>
      </c>
      <c r="V498" s="4">
        <v>68634.720000000001</v>
      </c>
      <c r="W498" s="4">
        <f>Table1[[#This Row],[Total_Interest_Earned]]-Table1[[#This Row],[Loan_Loss_Provision]]-(Table1[[#This Row],[Funding_Cost]])</f>
        <v>29539.739999999994</v>
      </c>
      <c r="X498" s="6" t="s">
        <v>735</v>
      </c>
    </row>
    <row r="499" spans="1:24" x14ac:dyDescent="0.35">
      <c r="A499" t="s">
        <v>721</v>
      </c>
      <c r="B499" t="s">
        <v>217</v>
      </c>
      <c r="C499" s="4">
        <v>488526</v>
      </c>
      <c r="D499" t="s">
        <v>18</v>
      </c>
      <c r="E499">
        <v>60</v>
      </c>
      <c r="F499">
        <f>Table1[[#This Row],[Loan_Tenure (Months)]]/12</f>
        <v>5</v>
      </c>
      <c r="G499" s="6">
        <v>661</v>
      </c>
      <c r="H499" s="1">
        <v>45631</v>
      </c>
      <c r="I499" t="s">
        <v>17</v>
      </c>
      <c r="J499" s="7">
        <v>0.08</v>
      </c>
      <c r="K499" s="1">
        <v>47457</v>
      </c>
      <c r="L499" s="4">
        <v>9905.5457961416651</v>
      </c>
      <c r="M499" s="4">
        <v>594332.74776849989</v>
      </c>
      <c r="N499">
        <v>0.03</v>
      </c>
      <c r="O499" s="4">
        <v>14655.78</v>
      </c>
      <c r="P499">
        <v>0.03</v>
      </c>
      <c r="Q499" s="4">
        <v>14655.78</v>
      </c>
      <c r="R499" s="4">
        <v>68634.720000000001</v>
      </c>
      <c r="S499" s="4">
        <f>Table1[[#This Row],[Total_Loan_Repayment_Amount]]-Table1[[#This Row],[Loan_Recovered_Amount]]</f>
        <v>525698.02776849992</v>
      </c>
      <c r="T499" s="4">
        <v>105139.60555369998</v>
      </c>
      <c r="U499" s="4">
        <f>Table1[[#This Row],[Total_Loan_Repayment_Amount]]-Table1[[#This Row],[Loan_Amount_Disbursed]]</f>
        <v>105806.74776849989</v>
      </c>
      <c r="V499" s="4">
        <v>68634.720000000001</v>
      </c>
      <c r="W499" s="4">
        <f>Table1[[#This Row],[Total_Interest_Earned]]-Table1[[#This Row],[Loan_Loss_Provision]]-(Table1[[#This Row],[Funding_Cost]])</f>
        <v>39323.160000000003</v>
      </c>
      <c r="X499" s="6" t="s">
        <v>735</v>
      </c>
    </row>
    <row r="500" spans="1:24" x14ac:dyDescent="0.35">
      <c r="A500" t="s">
        <v>722</v>
      </c>
      <c r="B500" t="s">
        <v>1034</v>
      </c>
      <c r="C500" s="4">
        <v>247287</v>
      </c>
      <c r="D500" t="s">
        <v>16</v>
      </c>
      <c r="E500">
        <v>60</v>
      </c>
      <c r="F500">
        <f>Table1[[#This Row],[Loan_Tenure (Months)]]/12</f>
        <v>5</v>
      </c>
      <c r="G500" s="6">
        <v>663</v>
      </c>
      <c r="H500" s="1">
        <v>45465</v>
      </c>
      <c r="I500" t="s">
        <v>17</v>
      </c>
      <c r="J500" s="7">
        <v>0.1</v>
      </c>
      <c r="K500" s="1">
        <v>47291</v>
      </c>
      <c r="L500" s="4">
        <v>5254.1179455154124</v>
      </c>
      <c r="M500" s="4">
        <v>315247.07673092477</v>
      </c>
      <c r="N500">
        <v>0.03</v>
      </c>
      <c r="O500" s="4">
        <v>7418.61</v>
      </c>
      <c r="P500">
        <v>0.03</v>
      </c>
      <c r="Q500" s="4">
        <v>7418.61</v>
      </c>
      <c r="R500" s="4">
        <v>31617.57</v>
      </c>
      <c r="S500" s="4">
        <f>Table1[[#This Row],[Total_Loan_Repayment_Amount]]-Table1[[#This Row],[Loan_Recovered_Amount]]</f>
        <v>283629.50673092477</v>
      </c>
      <c r="T500" s="4">
        <v>56725.901346184954</v>
      </c>
      <c r="U500" s="4">
        <f>Table1[[#This Row],[Total_Loan_Repayment_Amount]]-Table1[[#This Row],[Loan_Amount_Disbursed]]</f>
        <v>67960.076730924775</v>
      </c>
      <c r="V500" s="4">
        <v>31617.57</v>
      </c>
      <c r="W500" s="4">
        <f>Table1[[#This Row],[Total_Interest_Earned]]-Table1[[#This Row],[Loan_Loss_Provision]]-(Table1[[#This Row],[Funding_Cost]])</f>
        <v>16780.349999999999</v>
      </c>
      <c r="X500" s="6" t="s">
        <v>735</v>
      </c>
    </row>
    <row r="501" spans="1:24" x14ac:dyDescent="0.35">
      <c r="A501" t="s">
        <v>723</v>
      </c>
      <c r="B501" t="s">
        <v>1035</v>
      </c>
      <c r="C501" s="4">
        <v>1103021</v>
      </c>
      <c r="D501" t="s">
        <v>29</v>
      </c>
      <c r="E501">
        <v>24</v>
      </c>
      <c r="F501">
        <f>Table1[[#This Row],[Loan_Tenure (Months)]]/12</f>
        <v>2</v>
      </c>
      <c r="G501" s="6">
        <v>850</v>
      </c>
      <c r="H501" s="1">
        <v>45308</v>
      </c>
      <c r="I501" t="s">
        <v>17</v>
      </c>
      <c r="J501" s="7">
        <v>0.15</v>
      </c>
      <c r="K501" s="1">
        <v>46039</v>
      </c>
      <c r="L501" s="4">
        <v>53481.791015396113</v>
      </c>
      <c r="M501" s="4">
        <v>1283562.9843695071</v>
      </c>
      <c r="N501">
        <v>0.02</v>
      </c>
      <c r="O501" s="4">
        <v>22060.42</v>
      </c>
      <c r="P501">
        <v>5.0000000000000001E-3</v>
      </c>
      <c r="Q501" s="4">
        <v>5515.1049999999996</v>
      </c>
      <c r="R501" s="4">
        <v>589139.42999999993</v>
      </c>
      <c r="S501" s="4">
        <f>Table1[[#This Row],[Total_Loan_Repayment_Amount]]-Table1[[#This Row],[Loan_Recovered_Amount]]</f>
        <v>694423.55436950712</v>
      </c>
      <c r="T501" s="4">
        <v>347211.77718475356</v>
      </c>
      <c r="U501" s="4">
        <f>Table1[[#This Row],[Total_Loan_Repayment_Amount]]-Table1[[#This Row],[Loan_Amount_Disbursed]]</f>
        <v>180541.98436950706</v>
      </c>
      <c r="V501" s="4">
        <v>180541.98436950706</v>
      </c>
      <c r="W501" s="4">
        <f>Table1[[#This Row],[Total_Interest_Earned]]-Table1[[#This Row],[Loan_Loss_Provision]]-(Table1[[#This Row],[Funding_Cost]])</f>
        <v>152966.45936950704</v>
      </c>
      <c r="X501" s="6" t="s">
        <v>734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Aishwarya Kadu</cp:lastModifiedBy>
  <dcterms:created xsi:type="dcterms:W3CDTF">2025-04-06T01:10:23Z</dcterms:created>
  <dcterms:modified xsi:type="dcterms:W3CDTF">2025-04-13T06:24:43Z</dcterms:modified>
</cp:coreProperties>
</file>