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HP\Documents\Dossier_AISSA\POLE_EMPLOI\OPENCLASSROOM\P1_mouacha_aissa\"/>
    </mc:Choice>
  </mc:AlternateContent>
  <xr:revisionPtr revIDLastSave="0" documentId="13_ncr:1_{2827ABFF-9B92-42D8-B1FB-927DDB5228CF}" xr6:coauthVersionLast="46" xr6:coauthVersionMax="46" xr10:uidLastSave="{00000000-0000-0000-0000-000000000000}"/>
  <bookViews>
    <workbookView xWindow="-28920" yWindow="-240" windowWidth="29040" windowHeight="15840" activeTab="1" xr2:uid="{B6EE1547-E9B4-1A46-842E-B6EDA7E81A66}"/>
  </bookViews>
  <sheets>
    <sheet name="Basic Data" sheetId="1" r:id="rId1"/>
    <sheet name="Project Plan" sheetId="2" r:id="rId2"/>
  </sheets>
  <definedNames>
    <definedName name="_xlnm._FilterDatabase" localSheetId="1" hidden="1">'Project Plan'!$A$9:$OY$45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 i="2" l="1"/>
  <c r="I39" i="2" l="1"/>
  <c r="I44" i="2"/>
  <c r="I36" i="2"/>
  <c r="I32" i="2"/>
  <c r="I28" i="2"/>
  <c r="I23" i="2"/>
  <c r="I17" i="2"/>
  <c r="I14" i="2"/>
  <c r="G46" i="2"/>
  <c r="G43" i="2"/>
  <c r="G38" i="2"/>
  <c r="E40" i="2" s="1"/>
  <c r="G35" i="2"/>
  <c r="G31" i="2"/>
  <c r="G27" i="2"/>
  <c r="G13" i="2"/>
  <c r="G22" i="2"/>
  <c r="G16" i="2"/>
  <c r="C6" i="2" l="1"/>
  <c r="F24" i="2"/>
  <c r="F18" i="2"/>
  <c r="F45" i="2"/>
  <c r="F40" i="2"/>
  <c r="F37" i="2"/>
  <c r="F33" i="2"/>
  <c r="F29" i="2"/>
  <c r="F15" i="2"/>
  <c r="F12" i="2"/>
  <c r="F11" i="2"/>
  <c r="C5" i="2" l="1"/>
  <c r="C4" i="2"/>
  <c r="B2" i="2"/>
  <c r="J8" i="2" l="1"/>
  <c r="J6" i="2" s="1"/>
  <c r="E11" i="2"/>
  <c r="G11" i="2"/>
  <c r="E12" i="2" l="1"/>
  <c r="G12" i="2" s="1"/>
  <c r="E13" i="2" s="1"/>
  <c r="G15" i="2" l="1"/>
  <c r="E16" i="2" s="1"/>
  <c r="J9" i="2"/>
  <c r="J7" i="2"/>
  <c r="K8" i="2"/>
  <c r="K9" i="2" s="1"/>
  <c r="L8" i="2" l="1"/>
  <c r="L9" i="2" s="1"/>
  <c r="M8" i="2" l="1"/>
  <c r="M9" i="2" s="1"/>
  <c r="G18" i="2" l="1"/>
  <c r="N8" i="2"/>
  <c r="N9" i="2" s="1"/>
  <c r="E19" i="2" l="1"/>
  <c r="O8" i="2"/>
  <c r="O9" i="2" s="1"/>
  <c r="F19" i="2" l="1"/>
  <c r="G19" i="2"/>
  <c r="P8" i="2"/>
  <c r="P9" i="2" s="1"/>
  <c r="E20" i="2" l="1"/>
  <c r="Q8" i="2"/>
  <c r="F20" i="2" l="1"/>
  <c r="G20" i="2" s="1"/>
  <c r="Q9" i="2"/>
  <c r="Q6" i="2"/>
  <c r="R8" i="2"/>
  <c r="R9" i="2" s="1"/>
  <c r="Q7" i="2"/>
  <c r="E21" i="2" l="1"/>
  <c r="S8" i="2"/>
  <c r="S9" i="2" s="1"/>
  <c r="F21" i="2" l="1"/>
  <c r="G21" i="2" s="1"/>
  <c r="E22" i="2" s="1"/>
  <c r="T8" i="2"/>
  <c r="T9" i="2" s="1"/>
  <c r="U8" i="2" l="1"/>
  <c r="U9" i="2" s="1"/>
  <c r="V8" i="2" l="1"/>
  <c r="V9" i="2" s="1"/>
  <c r="G24" i="2" l="1"/>
  <c r="W8" i="2"/>
  <c r="W9" i="2" s="1"/>
  <c r="F25" i="2" l="1"/>
  <c r="E25" i="2"/>
  <c r="G25" i="2" s="1"/>
  <c r="X8" i="2"/>
  <c r="E26" i="2" l="1"/>
  <c r="F26" i="2"/>
  <c r="X9" i="2"/>
  <c r="X6" i="2"/>
  <c r="Y8" i="2"/>
  <c r="Y9" i="2" s="1"/>
  <c r="X7" i="2"/>
  <c r="G26" i="2" l="1"/>
  <c r="E27" i="2" s="1"/>
  <c r="Z8" i="2"/>
  <c r="Z9" i="2" s="1"/>
  <c r="AA8" i="2" l="1"/>
  <c r="AA9" i="2" s="1"/>
  <c r="AB8" i="2" l="1"/>
  <c r="AB9" i="2" s="1"/>
  <c r="E29" i="2" l="1"/>
  <c r="G29" i="2" s="1"/>
  <c r="AC8" i="2"/>
  <c r="AC9" i="2" s="1"/>
  <c r="E30" i="2" l="1"/>
  <c r="AD8" i="2"/>
  <c r="AD9" i="2" s="1"/>
  <c r="F30" i="2" l="1"/>
  <c r="G30" i="2"/>
  <c r="E31" i="2" s="1"/>
  <c r="AE8" i="2"/>
  <c r="AE9" i="2" l="1"/>
  <c r="AE6" i="2"/>
  <c r="AF8" i="2"/>
  <c r="AF9" i="2" s="1"/>
  <c r="AE7" i="2"/>
  <c r="AG8" i="2" l="1"/>
  <c r="AG9" i="2" s="1"/>
  <c r="E33" i="2" l="1"/>
  <c r="G33" i="2" s="1"/>
  <c r="AH8" i="2"/>
  <c r="AH9" i="2" s="1"/>
  <c r="E34" i="2" l="1"/>
  <c r="AI8" i="2"/>
  <c r="AI9" i="2" s="1"/>
  <c r="F34" i="2" l="1"/>
  <c r="G34" i="2" s="1"/>
  <c r="E35" i="2" s="1"/>
  <c r="AJ8" i="2"/>
  <c r="AJ9" i="2" s="1"/>
  <c r="AK8" i="2" l="1"/>
  <c r="AK9" i="2" s="1"/>
  <c r="AL8" i="2" l="1"/>
  <c r="E37" i="2" l="1"/>
  <c r="G37" i="2" s="1"/>
  <c r="E38" i="2" s="1"/>
  <c r="AL9" i="2"/>
  <c r="AL6" i="2"/>
  <c r="AL7" i="2"/>
  <c r="AM8" i="2"/>
  <c r="AM9" i="2" s="1"/>
  <c r="AN8" i="2" l="1"/>
  <c r="AN9" i="2" s="1"/>
  <c r="AO8" i="2" l="1"/>
  <c r="AO9" i="2" s="1"/>
  <c r="G40" i="2" l="1"/>
  <c r="AP8" i="2"/>
  <c r="AP9" i="2" s="1"/>
  <c r="E41" i="2" l="1"/>
  <c r="AQ8" i="2"/>
  <c r="AQ9" i="2" s="1"/>
  <c r="F41" i="2" l="1"/>
  <c r="G41" i="2" s="1"/>
  <c r="AR8" i="2"/>
  <c r="AR9" i="2" s="1"/>
  <c r="E42" i="2" l="1"/>
  <c r="AS8" i="2"/>
  <c r="F42" i="2" l="1"/>
  <c r="G42" i="2" s="1"/>
  <c r="E43" i="2" s="1"/>
  <c r="AS9" i="2"/>
  <c r="AS6" i="2"/>
  <c r="AS7" i="2"/>
  <c r="AT8" i="2"/>
  <c r="AT9" i="2" s="1"/>
  <c r="AU8" i="2" l="1"/>
  <c r="AU9" i="2" s="1"/>
  <c r="AV8" i="2" l="1"/>
  <c r="AV9" i="2" s="1"/>
  <c r="D7" i="2" l="1"/>
  <c r="E45" i="2"/>
  <c r="G45" i="2" s="1"/>
  <c r="E46" i="2" s="1"/>
  <c r="AW8" i="2"/>
  <c r="AW9" i="2" s="1"/>
  <c r="AX8" i="2" l="1"/>
  <c r="AX9" i="2" s="1"/>
  <c r="C7" i="2" l="1"/>
  <c r="D8" i="2"/>
  <c r="AY8" i="2"/>
  <c r="AY9" i="2" s="1"/>
  <c r="AZ8" i="2" l="1"/>
  <c r="AZ9" i="2" l="1"/>
  <c r="AZ6" i="2"/>
  <c r="AZ7" i="2"/>
  <c r="BA8" i="2"/>
  <c r="BA9" i="2" s="1"/>
  <c r="BB8" i="2" l="1"/>
  <c r="BB9" i="2" s="1"/>
  <c r="BC8" i="2" l="1"/>
  <c r="BC9" i="2" s="1"/>
  <c r="BD8" i="2" l="1"/>
  <c r="BD9" i="2" s="1"/>
  <c r="BE8" i="2" l="1"/>
  <c r="BE9" i="2" s="1"/>
  <c r="BF8" i="2" l="1"/>
  <c r="BF9" i="2" s="1"/>
  <c r="BG8" i="2" l="1"/>
  <c r="BG9" i="2" l="1"/>
  <c r="BG6" i="2"/>
  <c r="BH8" i="2"/>
  <c r="BH9" i="2" s="1"/>
  <c r="BG7" i="2"/>
  <c r="BI8" i="2" l="1"/>
  <c r="BI9" i="2" s="1"/>
  <c r="BJ8" i="2" l="1"/>
  <c r="BJ9" i="2" s="1"/>
  <c r="BK8" i="2" l="1"/>
  <c r="BK9" i="2" s="1"/>
  <c r="BL8" i="2" l="1"/>
  <c r="BL9" i="2" s="1"/>
  <c r="BM8" i="2" l="1"/>
  <c r="BM9" i="2" s="1"/>
  <c r="BN8" i="2" l="1"/>
  <c r="BN9" i="2" l="1"/>
  <c r="BN6" i="2"/>
  <c r="BN7" i="2"/>
  <c r="BO8" i="2"/>
  <c r="BO9" i="2" s="1"/>
  <c r="BP8" i="2" l="1"/>
  <c r="BP9" i="2" s="1"/>
  <c r="BQ8" i="2" l="1"/>
  <c r="BQ9" i="2" s="1"/>
  <c r="BR8" i="2" l="1"/>
  <c r="BR9" i="2" s="1"/>
  <c r="BS8" i="2" l="1"/>
  <c r="BS9" i="2" s="1"/>
  <c r="BT8" i="2" l="1"/>
  <c r="BT9" i="2" s="1"/>
  <c r="BU8" i="2" l="1"/>
  <c r="BU9" i="2" l="1"/>
  <c r="BU6" i="2"/>
  <c r="BU7" i="2"/>
  <c r="BV8" i="2"/>
  <c r="BV9" i="2" s="1"/>
  <c r="BW8" i="2" l="1"/>
  <c r="BW9" i="2" s="1"/>
  <c r="BX8" i="2" l="1"/>
  <c r="BX9" i="2" s="1"/>
  <c r="BY8" i="2" l="1"/>
  <c r="BY9" i="2" s="1"/>
  <c r="BZ8" i="2" l="1"/>
  <c r="BZ9" i="2" s="1"/>
  <c r="CA8" i="2" l="1"/>
  <c r="CA9" i="2" s="1"/>
  <c r="CB8" i="2" l="1"/>
  <c r="CB9" i="2" l="1"/>
  <c r="CB6" i="2"/>
  <c r="CC8" i="2"/>
  <c r="CC9" i="2" s="1"/>
  <c r="CB7" i="2"/>
  <c r="CD8" i="2" l="1"/>
  <c r="CD9" i="2" s="1"/>
  <c r="CE8" i="2" l="1"/>
  <c r="CE9" i="2" s="1"/>
  <c r="CF8" i="2" l="1"/>
  <c r="CF9" i="2" s="1"/>
  <c r="CG8" i="2" l="1"/>
  <c r="CG9" i="2" s="1"/>
  <c r="CH8" i="2" l="1"/>
  <c r="CH9" i="2" s="1"/>
  <c r="CI8" i="2" l="1"/>
  <c r="CI9" i="2" l="1"/>
  <c r="CI6" i="2"/>
  <c r="CI7" i="2"/>
  <c r="CJ8" i="2"/>
  <c r="CJ9" i="2" s="1"/>
  <c r="CK8" i="2" l="1"/>
  <c r="CK9" i="2" s="1"/>
  <c r="CL8" i="2" l="1"/>
  <c r="CL9" i="2" s="1"/>
  <c r="CM8" i="2" l="1"/>
  <c r="CM9" i="2" s="1"/>
  <c r="CN8" i="2" l="1"/>
  <c r="CN9" i="2" s="1"/>
  <c r="CO8" i="2" l="1"/>
  <c r="CO9" i="2" s="1"/>
  <c r="CP8" i="2" l="1"/>
  <c r="CP9" i="2" l="1"/>
  <c r="CP6" i="2"/>
  <c r="CQ8" i="2"/>
  <c r="CQ9" i="2" s="1"/>
  <c r="CP7" i="2"/>
  <c r="CR8" i="2" l="1"/>
  <c r="CR9" i="2" s="1"/>
  <c r="CS8" i="2" l="1"/>
  <c r="CS9" i="2" s="1"/>
  <c r="CT8" i="2" l="1"/>
  <c r="CT9" i="2" s="1"/>
  <c r="CU8" i="2" l="1"/>
  <c r="CU9" i="2" s="1"/>
  <c r="CV8" i="2" l="1"/>
  <c r="CV9" i="2" s="1"/>
  <c r="CW8" i="2" l="1"/>
  <c r="CW9" i="2" l="1"/>
  <c r="CW6" i="2"/>
  <c r="CX8" i="2"/>
  <c r="CX9" i="2" s="1"/>
  <c r="CW7" i="2"/>
  <c r="CY8" i="2" l="1"/>
  <c r="CY9" i="2" s="1"/>
  <c r="CZ8" i="2" l="1"/>
  <c r="CZ9" i="2" s="1"/>
  <c r="DA8" i="2" l="1"/>
  <c r="DA9" i="2" s="1"/>
  <c r="DB8" i="2" l="1"/>
  <c r="DB9" i="2" s="1"/>
  <c r="DC8" i="2" l="1"/>
  <c r="DC9" i="2" s="1"/>
  <c r="DD8" i="2" l="1"/>
  <c r="DD9" i="2" l="1"/>
  <c r="DD6" i="2"/>
  <c r="DE8" i="2"/>
  <c r="DE9" i="2" s="1"/>
  <c r="DD7" i="2"/>
  <c r="DF8" i="2" l="1"/>
  <c r="DF9" i="2" s="1"/>
  <c r="DG8" i="2" l="1"/>
  <c r="DG9" i="2" s="1"/>
  <c r="DH8" i="2" l="1"/>
  <c r="DH9" i="2" s="1"/>
  <c r="DI8" i="2" l="1"/>
  <c r="DI9" i="2" s="1"/>
  <c r="DJ8" i="2" l="1"/>
  <c r="DJ9" i="2" s="1"/>
  <c r="DK8" i="2" l="1"/>
  <c r="DK9" i="2" l="1"/>
  <c r="DK6" i="2"/>
  <c r="DL8" i="2"/>
  <c r="DL9" i="2" s="1"/>
  <c r="DK7" i="2"/>
  <c r="DM8" i="2" l="1"/>
  <c r="DM9" i="2" s="1"/>
  <c r="DN8" i="2" l="1"/>
  <c r="DN9" i="2" s="1"/>
  <c r="DO8" i="2" l="1"/>
  <c r="DO9" i="2" s="1"/>
  <c r="DP8" i="2" l="1"/>
  <c r="DP9" i="2" s="1"/>
  <c r="DQ8" i="2" l="1"/>
  <c r="DQ9" i="2" s="1"/>
  <c r="DR8" i="2" l="1"/>
  <c r="DR9" i="2" l="1"/>
  <c r="DR6" i="2"/>
  <c r="DS8" i="2"/>
  <c r="DS9" i="2" s="1"/>
  <c r="DR7" i="2"/>
  <c r="DT8" i="2" l="1"/>
  <c r="DT9" i="2" s="1"/>
  <c r="DU8" i="2" l="1"/>
  <c r="DU9" i="2" s="1"/>
  <c r="DV8" i="2" l="1"/>
  <c r="DV9" i="2" s="1"/>
  <c r="DW8" i="2" l="1"/>
  <c r="DW9" i="2" s="1"/>
  <c r="DX8" i="2" l="1"/>
  <c r="DX9" i="2" s="1"/>
  <c r="DY8" i="2" l="1"/>
  <c r="DY6" i="2" l="1"/>
  <c r="DY9" i="2"/>
  <c r="DZ8" i="2"/>
  <c r="DZ9" i="2" s="1"/>
  <c r="DY7" i="2"/>
  <c r="EA8" i="2" l="1"/>
  <c r="EA9" i="2" s="1"/>
  <c r="EB8" i="2" l="1"/>
  <c r="EB9" i="2" s="1"/>
  <c r="EC8" i="2" l="1"/>
  <c r="EC9" i="2" s="1"/>
  <c r="ED8" i="2" l="1"/>
  <c r="ED9" i="2" s="1"/>
  <c r="EE8" i="2" l="1"/>
  <c r="EE9" i="2" s="1"/>
  <c r="EF8" i="2" l="1"/>
  <c r="EF9" i="2" l="1"/>
  <c r="EF6" i="2"/>
  <c r="EG8" i="2"/>
  <c r="EG9" i="2" s="1"/>
  <c r="EF7" i="2"/>
  <c r="EH8" i="2" l="1"/>
  <c r="EH9" i="2" s="1"/>
  <c r="EI8" i="2" l="1"/>
  <c r="EI9" i="2" s="1"/>
  <c r="EJ8" i="2" l="1"/>
  <c r="EJ9" i="2" s="1"/>
  <c r="EK8" i="2" l="1"/>
  <c r="EK9" i="2" s="1"/>
  <c r="EL8" i="2" l="1"/>
  <c r="EL9" i="2" s="1"/>
  <c r="EM8" i="2" l="1"/>
  <c r="EM9" i="2" l="1"/>
  <c r="EM6" i="2"/>
  <c r="EN8" i="2"/>
  <c r="EN9" i="2" s="1"/>
  <c r="EM7" i="2"/>
  <c r="EO8" i="2" l="1"/>
  <c r="EO9" i="2" s="1"/>
  <c r="EP8" i="2" l="1"/>
  <c r="EP9" i="2" s="1"/>
  <c r="EQ8" i="2" l="1"/>
  <c r="EQ9" i="2" s="1"/>
  <c r="ER8" i="2" l="1"/>
  <c r="ER9" i="2" s="1"/>
  <c r="ES8" i="2" l="1"/>
  <c r="ES9" i="2" s="1"/>
  <c r="ET8" i="2" l="1"/>
  <c r="ET9" i="2" l="1"/>
  <c r="ET6" i="2"/>
  <c r="EU8" i="2"/>
  <c r="EU9" i="2" s="1"/>
  <c r="ET7" i="2"/>
  <c r="EV8" i="2" l="1"/>
  <c r="EV9" i="2" s="1"/>
  <c r="EW8" i="2" l="1"/>
  <c r="EW9" i="2" s="1"/>
  <c r="EX8" i="2" l="1"/>
  <c r="EX9" i="2" s="1"/>
  <c r="EY8" i="2" l="1"/>
  <c r="EY9" i="2" s="1"/>
  <c r="EZ8" i="2" l="1"/>
  <c r="EZ9" i="2" s="1"/>
  <c r="FA8" i="2" l="1"/>
  <c r="FA9" i="2" l="1"/>
  <c r="FA6" i="2"/>
  <c r="FB8" i="2"/>
  <c r="FB9" i="2" s="1"/>
  <c r="FA7" i="2"/>
  <c r="FC8" i="2" l="1"/>
  <c r="FC9" i="2" s="1"/>
  <c r="FD8" i="2" l="1"/>
  <c r="FD9" i="2" s="1"/>
  <c r="FE8" i="2" l="1"/>
  <c r="FE9" i="2" s="1"/>
  <c r="FF8" i="2" l="1"/>
  <c r="FF9" i="2" s="1"/>
  <c r="FG8" i="2" l="1"/>
  <c r="FG9" i="2" s="1"/>
  <c r="FH8" i="2" l="1"/>
  <c r="FH9" i="2" l="1"/>
  <c r="FH6" i="2"/>
  <c r="FI8" i="2"/>
  <c r="FI9" i="2" s="1"/>
  <c r="FH7" i="2"/>
  <c r="FJ8" i="2" l="1"/>
  <c r="FJ9" i="2" s="1"/>
  <c r="FK8" i="2" l="1"/>
  <c r="FK9" i="2" s="1"/>
  <c r="FL8" i="2" l="1"/>
  <c r="FL9" i="2" s="1"/>
  <c r="FM8" i="2" l="1"/>
  <c r="FM9" i="2" s="1"/>
  <c r="FN8" i="2" l="1"/>
  <c r="FN9" i="2" l="1"/>
  <c r="FO8" i="2"/>
  <c r="FO9" i="2" l="1"/>
  <c r="FO6" i="2"/>
  <c r="FP8" i="2"/>
  <c r="FO7" i="2"/>
  <c r="FQ8" i="2" l="1"/>
  <c r="FP9" i="2"/>
  <c r="FQ9" i="2" l="1"/>
  <c r="FR8" i="2"/>
  <c r="FS8" i="2" l="1"/>
  <c r="FR9" i="2"/>
  <c r="FS9" i="2" l="1"/>
  <c r="FT8" i="2"/>
  <c r="FT9" i="2" l="1"/>
  <c r="FU8" i="2"/>
  <c r="FU9" i="2" l="1"/>
  <c r="FV8" i="2"/>
  <c r="FW8" i="2" l="1"/>
  <c r="FV7" i="2"/>
  <c r="FV9" i="2"/>
  <c r="FV6" i="2"/>
  <c r="FW9" i="2" l="1"/>
  <c r="FX8" i="2"/>
  <c r="FY8" i="2" l="1"/>
  <c r="FX9" i="2"/>
  <c r="FY9" i="2" l="1"/>
  <c r="FZ8" i="2"/>
  <c r="FZ9" i="2" l="1"/>
  <c r="GA8" i="2"/>
  <c r="GA9" i="2" l="1"/>
  <c r="GB8" i="2"/>
  <c r="GB9" i="2" l="1"/>
  <c r="GC8" i="2"/>
  <c r="GD8" i="2" l="1"/>
  <c r="GC7" i="2"/>
  <c r="GC6" i="2"/>
  <c r="GC9" i="2"/>
  <c r="GD9" i="2" l="1"/>
  <c r="GE8" i="2"/>
  <c r="GE9" i="2" l="1"/>
  <c r="GF8" i="2"/>
  <c r="GG8" i="2" l="1"/>
  <c r="GF9" i="2"/>
  <c r="GG9" i="2" l="1"/>
  <c r="GH8" i="2"/>
  <c r="GH9" i="2" l="1"/>
  <c r="GI8" i="2"/>
  <c r="GI9" i="2" l="1"/>
  <c r="GJ8" i="2"/>
  <c r="GJ9" i="2" l="1"/>
  <c r="GK8" i="2"/>
  <c r="GJ6" i="2"/>
  <c r="GJ7" i="2"/>
  <c r="GL8" i="2" l="1"/>
  <c r="GK9" i="2"/>
  <c r="GM8" i="2" l="1"/>
  <c r="GL9" i="2"/>
  <c r="GM9" i="2" l="1"/>
  <c r="GN8" i="2"/>
  <c r="GN9" i="2" l="1"/>
  <c r="GO8" i="2"/>
  <c r="GO9" i="2" l="1"/>
  <c r="GP8" i="2"/>
  <c r="GP9" i="2" l="1"/>
  <c r="GQ8" i="2"/>
  <c r="GQ9" i="2" l="1"/>
  <c r="GR8" i="2"/>
  <c r="GQ7" i="2"/>
  <c r="GQ6" i="2"/>
  <c r="GR9" i="2" l="1"/>
  <c r="GS8" i="2"/>
  <c r="GS9" i="2" l="1"/>
  <c r="GT8" i="2"/>
  <c r="GT9" i="2" l="1"/>
  <c r="GU8" i="2"/>
  <c r="GU9" i="2" l="1"/>
  <c r="GV8" i="2"/>
  <c r="GW8" i="2" l="1"/>
  <c r="GV9" i="2"/>
  <c r="GW9" i="2" l="1"/>
  <c r="GX8" i="2"/>
  <c r="GX9" i="2" l="1"/>
  <c r="GY8" i="2"/>
  <c r="GX7" i="2"/>
  <c r="GX6" i="2"/>
  <c r="GY9" i="2" l="1"/>
  <c r="GZ8" i="2"/>
  <c r="GZ9" i="2" l="1"/>
  <c r="HA8" i="2"/>
  <c r="HA9" i="2" l="1"/>
  <c r="HB8" i="2"/>
  <c r="HB9" i="2" l="1"/>
  <c r="HC8" i="2"/>
  <c r="HC9" i="2" l="1"/>
  <c r="HD8" i="2"/>
  <c r="HE8" i="2" l="1"/>
  <c r="HD9" i="2"/>
  <c r="HE6" i="2" l="1"/>
  <c r="HE7" i="2"/>
  <c r="HE9" i="2"/>
  <c r="HF8" i="2"/>
  <c r="HF9" i="2" l="1"/>
  <c r="HG8" i="2"/>
  <c r="HG9" i="2" l="1"/>
  <c r="HH8" i="2"/>
  <c r="HH9" i="2" l="1"/>
  <c r="HI8" i="2"/>
  <c r="HI9" i="2" l="1"/>
  <c r="HJ8" i="2"/>
  <c r="HJ9" i="2" l="1"/>
  <c r="HK8" i="2"/>
  <c r="HK9" i="2" l="1"/>
  <c r="HL8" i="2"/>
  <c r="HL6" i="2" l="1"/>
  <c r="HL9" i="2"/>
  <c r="HM8" i="2"/>
  <c r="HL7" i="2"/>
  <c r="HN8" i="2" l="1"/>
  <c r="HM9" i="2"/>
  <c r="HO8" i="2" l="1"/>
  <c r="HN9" i="2"/>
  <c r="HO9" i="2" l="1"/>
  <c r="HP8" i="2"/>
  <c r="HP9" i="2" l="1"/>
  <c r="HQ8" i="2"/>
  <c r="HR8" i="2" l="1"/>
  <c r="HQ9" i="2"/>
  <c r="HR9" i="2" l="1"/>
  <c r="HS8" i="2"/>
  <c r="HS6" i="2" l="1"/>
  <c r="HT8" i="2"/>
  <c r="HS7" i="2"/>
  <c r="HS9" i="2"/>
  <c r="HU8" i="2" l="1"/>
  <c r="HT9" i="2"/>
  <c r="HV8" i="2" l="1"/>
  <c r="HU9" i="2"/>
  <c r="HW8" i="2" l="1"/>
  <c r="HV9" i="2"/>
  <c r="HW9" i="2" l="1"/>
  <c r="HX8" i="2"/>
  <c r="HX9" i="2" l="1"/>
  <c r="HY8" i="2"/>
  <c r="HZ8" i="2" l="1"/>
  <c r="HY9" i="2"/>
  <c r="HZ7" i="2" l="1"/>
  <c r="IA8" i="2"/>
  <c r="HZ6" i="2"/>
  <c r="HZ9" i="2"/>
  <c r="IA9" i="2" l="1"/>
  <c r="IB8" i="2"/>
  <c r="IC8" i="2" l="1"/>
  <c r="IB9" i="2"/>
  <c r="ID8" i="2" l="1"/>
  <c r="IC9" i="2"/>
  <c r="IE8" i="2" l="1"/>
  <c r="ID9" i="2"/>
  <c r="IE9" i="2" l="1"/>
  <c r="IF8" i="2"/>
  <c r="IF9" i="2" l="1"/>
  <c r="IG8" i="2"/>
  <c r="IH8" i="2" l="1"/>
  <c r="IG9" i="2"/>
  <c r="IG7" i="2"/>
  <c r="IG6" i="2"/>
  <c r="II8" i="2" l="1"/>
  <c r="IH9" i="2"/>
  <c r="II9" i="2" l="1"/>
  <c r="IJ8" i="2"/>
  <c r="IJ9" i="2" l="1"/>
  <c r="IK8" i="2"/>
  <c r="IL8" i="2" l="1"/>
  <c r="IK9" i="2"/>
  <c r="IM8" i="2" l="1"/>
  <c r="IL9" i="2"/>
  <c r="IM9" i="2" l="1"/>
  <c r="IN8" i="2"/>
  <c r="IN6" i="2" l="1"/>
  <c r="IN7" i="2"/>
  <c r="IO8" i="2"/>
  <c r="IN9" i="2"/>
  <c r="IP8" i="2" l="1"/>
  <c r="IO9" i="2"/>
  <c r="IQ8" i="2" l="1"/>
  <c r="IP9" i="2"/>
  <c r="IR8" i="2" l="1"/>
  <c r="IQ9" i="2"/>
  <c r="IR9" i="2" l="1"/>
  <c r="IS8" i="2"/>
  <c r="IT8" i="2" l="1"/>
  <c r="IS9" i="2"/>
  <c r="IU8" i="2" l="1"/>
  <c r="IT9" i="2"/>
  <c r="IU9" i="2" l="1"/>
  <c r="IV8" i="2"/>
  <c r="IU7" i="2"/>
  <c r="IU6" i="2"/>
  <c r="IW8" i="2" l="1"/>
  <c r="IV9" i="2"/>
  <c r="IW9" i="2" l="1"/>
  <c r="IX8" i="2"/>
  <c r="IY8" i="2" l="1"/>
  <c r="IX9" i="2"/>
  <c r="IY9" i="2" l="1"/>
  <c r="IZ8" i="2"/>
  <c r="IZ9" i="2" l="1"/>
  <c r="JA8" i="2"/>
  <c r="JB8" i="2" l="1"/>
  <c r="JA9" i="2"/>
  <c r="JC8" i="2" l="1"/>
  <c r="JB9" i="2"/>
  <c r="JB7" i="2"/>
  <c r="JB6" i="2"/>
  <c r="JC9" i="2" l="1"/>
  <c r="JD8" i="2"/>
  <c r="JE8" i="2" l="1"/>
  <c r="JD9" i="2"/>
  <c r="JF8" i="2" l="1"/>
  <c r="JE9" i="2"/>
  <c r="JG8" i="2" l="1"/>
  <c r="JF9" i="2"/>
  <c r="JG9" i="2" l="1"/>
  <c r="JH8" i="2"/>
  <c r="JI8" i="2" l="1"/>
  <c r="JH9" i="2"/>
  <c r="JI7" i="2" l="1"/>
  <c r="JJ8" i="2"/>
  <c r="JI9" i="2"/>
  <c r="JI6" i="2"/>
  <c r="JK8" i="2" l="1"/>
  <c r="JJ9" i="2"/>
  <c r="JK9" i="2" l="1"/>
  <c r="JL8" i="2"/>
  <c r="JL9" i="2" l="1"/>
  <c r="JM8" i="2"/>
  <c r="JN8" i="2" l="1"/>
  <c r="JM9" i="2"/>
  <c r="JO8" i="2" l="1"/>
  <c r="JN9" i="2"/>
  <c r="JO9" i="2" l="1"/>
  <c r="JP8" i="2"/>
  <c r="JP6" i="2" l="1"/>
  <c r="JP9" i="2"/>
  <c r="JP7" i="2"/>
  <c r="JQ8" i="2"/>
  <c r="JR8" i="2" l="1"/>
  <c r="JQ9" i="2"/>
  <c r="JS8" i="2" l="1"/>
  <c r="JR9" i="2"/>
  <c r="JS9" i="2" l="1"/>
  <c r="JT8" i="2"/>
  <c r="JT9" i="2" l="1"/>
  <c r="JU8" i="2"/>
  <c r="JV8" i="2" l="1"/>
  <c r="JU9" i="2"/>
  <c r="JW8" i="2" l="1"/>
  <c r="JV9" i="2"/>
  <c r="JW9" i="2" l="1"/>
  <c r="JX8" i="2"/>
  <c r="JW7" i="2"/>
  <c r="JW6" i="2"/>
  <c r="JY8" i="2" l="1"/>
  <c r="JX9" i="2"/>
  <c r="JZ8" i="2" l="1"/>
  <c r="JY9" i="2"/>
  <c r="JZ9" i="2" l="1"/>
  <c r="KA8" i="2"/>
  <c r="KA9" i="2" l="1"/>
  <c r="KB8" i="2"/>
  <c r="KB9" i="2" l="1"/>
  <c r="KC8" i="2"/>
  <c r="KD8" i="2" l="1"/>
  <c r="KC9" i="2"/>
  <c r="KE8" i="2" l="1"/>
  <c r="KD9" i="2"/>
  <c r="KD7" i="2"/>
  <c r="KD6" i="2"/>
  <c r="KE9" i="2" l="1"/>
  <c r="KF8" i="2"/>
  <c r="KF9" i="2" l="1"/>
  <c r="KG8" i="2"/>
  <c r="KG9" i="2" l="1"/>
  <c r="KH8" i="2"/>
  <c r="KI8" i="2" l="1"/>
  <c r="KH9" i="2"/>
  <c r="KI9" i="2" l="1"/>
  <c r="KJ8" i="2"/>
  <c r="KJ9" i="2" l="1"/>
  <c r="KK8" i="2"/>
  <c r="KK7" i="2" l="1"/>
  <c r="KL8" i="2"/>
  <c r="KK9" i="2"/>
  <c r="KK6" i="2"/>
  <c r="KM8" i="2" l="1"/>
  <c r="KL9" i="2"/>
  <c r="KM9" i="2" l="1"/>
  <c r="KN8" i="2"/>
  <c r="KN9" i="2" l="1"/>
  <c r="KO8" i="2"/>
  <c r="KP8" i="2" l="1"/>
  <c r="KO9" i="2"/>
  <c r="KQ8" i="2" l="1"/>
  <c r="KP9" i="2"/>
  <c r="KQ9" i="2" l="1"/>
  <c r="KR8" i="2"/>
  <c r="KR7" i="2" l="1"/>
  <c r="KR6" i="2"/>
  <c r="KR9" i="2"/>
  <c r="KS8" i="2"/>
  <c r="KS9" i="2" l="1"/>
  <c r="KT8" i="2"/>
  <c r="KU8" i="2" l="1"/>
  <c r="KT9" i="2"/>
  <c r="KV8" i="2" l="1"/>
  <c r="KU9" i="2"/>
  <c r="KV9" i="2" l="1"/>
  <c r="KW8" i="2"/>
  <c r="KX8" i="2" l="1"/>
  <c r="KW9" i="2"/>
  <c r="KY8" i="2" l="1"/>
  <c r="KX9" i="2"/>
  <c r="KY6" i="2" l="1"/>
  <c r="KY9" i="2"/>
  <c r="KY7" i="2"/>
  <c r="KZ8" i="2"/>
  <c r="LA8" i="2" l="1"/>
  <c r="KZ9" i="2"/>
  <c r="LB8" i="2" l="1"/>
  <c r="LA9" i="2"/>
  <c r="LC8" i="2" l="1"/>
  <c r="LB9" i="2"/>
  <c r="LC9" i="2" l="1"/>
  <c r="LD8" i="2"/>
  <c r="LD9" i="2" l="1"/>
  <c r="LE8" i="2"/>
  <c r="LF8" i="2" l="1"/>
  <c r="LE9" i="2"/>
  <c r="LF7" i="2" l="1"/>
  <c r="LF6" i="2"/>
  <c r="LG8" i="2"/>
  <c r="LF9" i="2"/>
  <c r="LG9" i="2" l="1"/>
  <c r="LH8" i="2"/>
  <c r="LH9" i="2" l="1"/>
  <c r="LI8" i="2"/>
  <c r="LJ8" i="2" l="1"/>
  <c r="LI9" i="2"/>
  <c r="LK8" i="2" l="1"/>
  <c r="LJ9" i="2"/>
  <c r="LK9" i="2" l="1"/>
  <c r="LL8" i="2"/>
  <c r="LL9" i="2" l="1"/>
  <c r="LM8" i="2"/>
  <c r="LN8" i="2" l="1"/>
  <c r="LM9" i="2"/>
  <c r="LM7" i="2"/>
  <c r="LM6" i="2"/>
  <c r="LO8" i="2" l="1"/>
  <c r="LN9" i="2"/>
  <c r="LO9" i="2" l="1"/>
  <c r="LP8" i="2"/>
  <c r="LQ8" i="2" l="1"/>
  <c r="LP9" i="2"/>
  <c r="LR8" i="2" l="1"/>
  <c r="LQ9" i="2"/>
  <c r="LS8" i="2" l="1"/>
  <c r="LR9" i="2"/>
  <c r="LS9" i="2" l="1"/>
  <c r="LT8" i="2"/>
  <c r="LT7" i="2" l="1"/>
  <c r="LT9" i="2"/>
  <c r="LT6" i="2"/>
  <c r="LU8" i="2"/>
  <c r="LV8" i="2" l="1"/>
  <c r="LU9" i="2"/>
  <c r="LW8" i="2" l="1"/>
  <c r="LV9" i="2"/>
  <c r="LW9" i="2" l="1"/>
  <c r="LX8" i="2"/>
  <c r="LY8" i="2" l="1"/>
  <c r="LX9" i="2"/>
  <c r="LZ8" i="2" l="1"/>
  <c r="LY9" i="2"/>
  <c r="MA8" i="2" l="1"/>
  <c r="LZ9" i="2"/>
  <c r="MA9" i="2" l="1"/>
  <c r="MA7" i="2"/>
  <c r="MA6" i="2"/>
  <c r="MB8" i="2"/>
  <c r="MB9" i="2" l="1"/>
  <c r="MC8" i="2"/>
  <c r="MD8" i="2" l="1"/>
  <c r="MC9" i="2"/>
  <c r="ME8" i="2" l="1"/>
  <c r="MD9" i="2"/>
  <c r="ME9" i="2" l="1"/>
  <c r="MF8" i="2"/>
  <c r="MG8" i="2" l="1"/>
  <c r="MF9" i="2"/>
  <c r="MH8" i="2" l="1"/>
  <c r="MG9" i="2"/>
  <c r="MI8" i="2" l="1"/>
  <c r="MH9" i="2"/>
  <c r="MH7" i="2"/>
  <c r="MH6" i="2"/>
  <c r="MI9" i="2" l="1"/>
  <c r="MJ8" i="2"/>
  <c r="MK8" i="2" l="1"/>
  <c r="MJ9" i="2"/>
  <c r="ML8" i="2" l="1"/>
  <c r="MK9" i="2"/>
  <c r="MM8" i="2" l="1"/>
  <c r="ML9" i="2"/>
  <c r="MM9" i="2" l="1"/>
  <c r="MN8" i="2"/>
  <c r="MN9" i="2" l="1"/>
  <c r="MO8" i="2"/>
  <c r="MO7" i="2" l="1"/>
  <c r="MO6" i="2"/>
  <c r="MP8" i="2"/>
  <c r="MO9" i="2"/>
  <c r="MQ8" i="2" l="1"/>
  <c r="MP9" i="2"/>
  <c r="MQ9" i="2" l="1"/>
  <c r="MR8" i="2"/>
  <c r="MS8" i="2" l="1"/>
  <c r="MR9" i="2"/>
  <c r="MT8" i="2" l="1"/>
  <c r="MS9" i="2"/>
  <c r="MU8" i="2" l="1"/>
  <c r="MT9" i="2"/>
  <c r="MU9" i="2" l="1"/>
  <c r="MV8" i="2"/>
  <c r="MV7" i="2" l="1"/>
  <c r="MV6" i="2"/>
  <c r="MW8" i="2"/>
  <c r="MV9" i="2"/>
  <c r="MX8" i="2" l="1"/>
  <c r="MW9" i="2"/>
  <c r="MY8" i="2" l="1"/>
  <c r="MX9" i="2"/>
  <c r="MY9" i="2" l="1"/>
  <c r="MZ8" i="2"/>
  <c r="NA8" i="2" l="1"/>
  <c r="MZ9" i="2"/>
  <c r="NB8" i="2" l="1"/>
  <c r="NA9" i="2"/>
  <c r="NC8" i="2" l="1"/>
  <c r="NB9" i="2"/>
  <c r="NC9" i="2" l="1"/>
  <c r="NC7" i="2"/>
  <c r="NC6" i="2"/>
  <c r="ND8" i="2"/>
  <c r="NE8" i="2" l="1"/>
  <c r="ND9" i="2"/>
  <c r="NF8" i="2" l="1"/>
  <c r="NE9" i="2"/>
  <c r="NG8" i="2" l="1"/>
  <c r="NF9" i="2"/>
  <c r="NG9" i="2" l="1"/>
  <c r="NH8" i="2"/>
  <c r="NH9" i="2" l="1"/>
  <c r="NI8" i="2"/>
  <c r="NJ8" i="2" l="1"/>
  <c r="NI9" i="2"/>
  <c r="NK8" i="2" l="1"/>
  <c r="NJ9" i="2"/>
  <c r="NJ7" i="2"/>
  <c r="NJ6" i="2"/>
  <c r="NK9" i="2" l="1"/>
  <c r="NL8" i="2"/>
  <c r="NL9" i="2" l="1"/>
  <c r="NM8" i="2"/>
  <c r="NN8" i="2" l="1"/>
  <c r="NM9" i="2"/>
  <c r="NO8" i="2" l="1"/>
  <c r="NN9" i="2"/>
  <c r="NO9" i="2" l="1"/>
  <c r="NP8" i="2"/>
  <c r="NQ8" i="2" l="1"/>
  <c r="NP9" i="2"/>
  <c r="NQ7" i="2" l="1"/>
  <c r="NQ6" i="2"/>
  <c r="NR8" i="2"/>
  <c r="NQ9" i="2"/>
  <c r="NS8" i="2" l="1"/>
  <c r="NR9" i="2"/>
  <c r="NS9" i="2" l="1"/>
  <c r="NT8" i="2"/>
  <c r="NU8" i="2" l="1"/>
  <c r="NT9" i="2"/>
  <c r="NV8" i="2" l="1"/>
  <c r="NU9" i="2"/>
  <c r="NW8" i="2" l="1"/>
  <c r="NV9" i="2"/>
  <c r="NW9" i="2" l="1"/>
  <c r="NX8" i="2"/>
  <c r="NY8" i="2" l="1"/>
  <c r="NX6" i="2"/>
  <c r="NX7" i="2"/>
  <c r="NX9" i="2"/>
  <c r="NZ8" i="2" l="1"/>
  <c r="NY9" i="2"/>
  <c r="OA8" i="2" l="1"/>
  <c r="NZ9" i="2"/>
  <c r="OA9" i="2" l="1"/>
  <c r="OB8" i="2"/>
  <c r="OC8" i="2" l="1"/>
  <c r="OB9" i="2"/>
  <c r="OD8" i="2" l="1"/>
  <c r="OC9" i="2"/>
  <c r="OE8" i="2" l="1"/>
  <c r="OD9" i="2"/>
  <c r="OE9" i="2" l="1"/>
  <c r="OE6" i="2"/>
  <c r="OF8" i="2"/>
  <c r="OE7" i="2"/>
  <c r="OF9" i="2" l="1"/>
  <c r="OG8" i="2"/>
  <c r="OH8" i="2" l="1"/>
  <c r="OG9" i="2"/>
  <c r="OI8" i="2" l="1"/>
  <c r="OH9" i="2"/>
  <c r="OI9" i="2" l="1"/>
  <c r="OJ8" i="2"/>
  <c r="OK8" i="2" l="1"/>
  <c r="OJ9" i="2"/>
  <c r="OL8" i="2" l="1"/>
  <c r="OK9" i="2"/>
  <c r="OM8" i="2" l="1"/>
  <c r="OL9" i="2"/>
  <c r="OL7" i="2"/>
  <c r="OL6" i="2"/>
  <c r="OM9" i="2" l="1"/>
  <c r="ON8" i="2"/>
  <c r="ON9" i="2" l="1"/>
  <c r="OO8" i="2"/>
  <c r="OP8" i="2" l="1"/>
  <c r="OO9" i="2"/>
  <c r="OQ8" i="2" l="1"/>
  <c r="OP9" i="2"/>
  <c r="OQ9" i="2" l="1"/>
  <c r="OR8" i="2"/>
  <c r="OS8" i="2" l="1"/>
  <c r="OR9" i="2"/>
  <c r="OS7" i="2" l="1"/>
  <c r="OT8" i="2"/>
  <c r="OS9" i="2"/>
  <c r="OS6" i="2"/>
  <c r="OU8" i="2" l="1"/>
  <c r="OT9" i="2"/>
  <c r="OU9" i="2" l="1"/>
  <c r="OV8" i="2"/>
  <c r="OV9" i="2" l="1"/>
  <c r="OW8" i="2"/>
  <c r="OX8" i="2" l="1"/>
  <c r="OW9" i="2"/>
  <c r="OY8" i="2" l="1"/>
  <c r="OY9" i="2" s="1"/>
  <c r="OX9" i="2"/>
</calcChain>
</file>

<file path=xl/sharedStrings.xml><?xml version="1.0" encoding="utf-8"?>
<sst xmlns="http://schemas.openxmlformats.org/spreadsheetml/2006/main" count="98" uniqueCount="88">
  <si>
    <t>Email</t>
  </si>
  <si>
    <t>Basisinformationen</t>
  </si>
  <si>
    <t>1.2</t>
  </si>
  <si>
    <t>1.1</t>
  </si>
  <si>
    <t>1</t>
  </si>
  <si>
    <t>2.1</t>
  </si>
  <si>
    <t>3.1</t>
  </si>
  <si>
    <t>3.2</t>
  </si>
  <si>
    <t>3.3</t>
  </si>
  <si>
    <t>3.4</t>
  </si>
  <si>
    <t>4.1</t>
  </si>
  <si>
    <t>4.2</t>
  </si>
  <si>
    <t>4.3</t>
  </si>
  <si>
    <t>Deadline</t>
  </si>
  <si>
    <t>Date de début</t>
  </si>
  <si>
    <t>Date de fin prévue</t>
  </si>
  <si>
    <t>Date d'aujourd'hui</t>
  </si>
  <si>
    <t>Affichage de la semaine de lancement</t>
  </si>
  <si>
    <t>Element PSP</t>
  </si>
  <si>
    <t>Tâche / Paquet de travail</t>
  </si>
  <si>
    <t>Editeur</t>
  </si>
  <si>
    <t>Début</t>
  </si>
  <si>
    <t>Durée</t>
  </si>
  <si>
    <t>Progression</t>
  </si>
  <si>
    <t>A</t>
  </si>
  <si>
    <t>Equipe du projet</t>
  </si>
  <si>
    <t>Nom</t>
  </si>
  <si>
    <t>Numéro de téléphone</t>
  </si>
  <si>
    <t>B</t>
  </si>
  <si>
    <t>C</t>
  </si>
  <si>
    <t>D</t>
  </si>
  <si>
    <t>E</t>
  </si>
  <si>
    <t>F</t>
  </si>
  <si>
    <t>Nom du projet</t>
  </si>
  <si>
    <t>Date de lancement</t>
  </si>
  <si>
    <t xml:space="preserve">                    Planification projet (Diagramme de Gantt)</t>
  </si>
  <si>
    <t>Formation DATA ANALYST</t>
  </si>
  <si>
    <t>9.1</t>
  </si>
  <si>
    <t>8.1</t>
  </si>
  <si>
    <t>8.2</t>
  </si>
  <si>
    <t>8.3</t>
  </si>
  <si>
    <t>7.1</t>
  </si>
  <si>
    <t>5.1</t>
  </si>
  <si>
    <t>5.2</t>
  </si>
  <si>
    <t>6.1</t>
  </si>
  <si>
    <t>6.2</t>
  </si>
  <si>
    <t>Apprenez à apprendre</t>
  </si>
  <si>
    <t>Comprendre le Web</t>
  </si>
  <si>
    <t>Heures</t>
  </si>
  <si>
    <t>Aïssa</t>
  </si>
  <si>
    <t>Initiez-vous au langage R pour analyser vos données
Découvrez les bases de R, un langage de programmation puissant pour analyser vos données. 
Apprenez à manipuler des data, à les interroger et à les visualiser facilement.</t>
  </si>
  <si>
    <t>Découvrez les librairies Python pour la Data Science
Python s'est imposé comme le langage incontournable pour la Data Science et le Machine Learning, avec de nombreuses librairies spécialisées. 
Découvrez les notebooks Jupyter et les librairies incontournables que sont Numpy, Matplotlib et Pandas.</t>
  </si>
  <si>
    <t>Initiez-vous à l'algèbre relationnelle avec le langage SQL
Dans ce cours, vous apprendrez à manipuler des relations à l’aide des opérateurs de l’algèbre relationnelle. 
Et vous appliquerez ces concepts en SQL, un langage essentiel d'interrogation de bases de données.</t>
  </si>
  <si>
    <t>Initiez-vous à Python pour l'analyse de données
Dans ce cours, vous apprendrez un langage de programmation indispensable pour l’analyse de données : Python. 
Nous aborderons ensemble les notions fondamentales de la programmation Python, à l’aide d’exemples simples et d’exercices pratiques.</t>
  </si>
  <si>
    <t>Analysez des données marketing
Apprenez à analyser vos données et à les mettre en forme pour pouvoir les utiliser de façon stratégique et convaincante.</t>
  </si>
  <si>
    <t>Décrivez et nettoyez votre jeu de données
Prêt à entrer dans l'univers de la statistique descriptive ? Avec ce cours, vous découvrirez comment se compose un jeu de données. 
Vous serez capable de le nettoyer et le décrire en vue de l'analyser.</t>
  </si>
  <si>
    <t>Réalisez des rapports statistiques clairs et impactants
Sélectionnez les représentations graphiques de vos données les plus pertinentes et présentez vos résultats de manière impactante.</t>
  </si>
  <si>
    <t>Améliorez l'impact de vos présentations
Découvrez le design de présentation, avec des techniques de facilitation visuelle. 
Faites passer un message à impact émotionnel positif grâce à des diaporamas créatifs et modernes.</t>
  </si>
  <si>
    <t>Réalisez une analyse exploratoire de données
Comprenez les tendances de votre jeu de données avec la puissante ACP (Analyse en Composantes Principales), et d'autres méthodes de classification automatique comme le k-means.</t>
  </si>
  <si>
    <t>Initiez-vous à la statistique inférentielle
Interrogez vos données grâce aux concepts fondamentaux de la statistique inférentielle : estimation ponctuelle, intervalle de confiance et test statistique, qui forment la base de l'aide à la décision.</t>
  </si>
  <si>
    <t>Réalisez des modélisations de données performantes
Apprenez à modéliser des phénomènes à partir d'observations sur vos données. 
Régression linéaire, régression logistique et ANOVA n'auront plus de secrets pour vous !</t>
  </si>
  <si>
    <t>Maîtrisez les bases des probabilités
Comprendre les fondamentaux des probabilités, c'est important pour faire des statistiques et analyser votre jeu de données. 
Prêt à vous immerger dans l'univers des probas ?</t>
  </si>
  <si>
    <t>Réalisez un dashboard avec vos données
Représentez graphiquement vos données par un dashboard (tableau de bord) ergonomique et adapté aux besoins de votre équipe. 
Grâce au logiciel Tableau et aux langages de programmation web tels HTML, JavaScript (D3.js) et le framework Python Flask.</t>
  </si>
  <si>
    <t>Rédigez votre rapport de stage
Le stage en entreprise est une étape décisive de votre formation. 
Afin d'en tirer le maximum et d'en rendre compte au mieux, vous allez produire un rapport de stage. Suivez ce mini-cours pour apprendre à rédiger un rapport de stage aussi enrichissant que convaincant !</t>
  </si>
  <si>
    <t>Analysez et modélisez des séries temporelles
Ajoutez le facteur temps dans vos analyses statistiques et
prédisez les valeurs futures. Les séries temporelles seront vos
alliées !</t>
  </si>
  <si>
    <t>Réalisez des rapports statistiques clairs et
impactants
Sélectionnez les représentations graphiques de vos données
les plus pertinentes et présentez vos résultats de manière
impactante.</t>
  </si>
  <si>
    <t>3.5</t>
  </si>
  <si>
    <t>2.2</t>
  </si>
  <si>
    <t>4.4</t>
  </si>
  <si>
    <t>5.3</t>
  </si>
  <si>
    <t>8.4</t>
  </si>
  <si>
    <t>7.2</t>
  </si>
  <si>
    <t>6.3</t>
  </si>
  <si>
    <t>9.2</t>
  </si>
  <si>
    <t>Auteur</t>
  </si>
  <si>
    <t>1.3</t>
  </si>
  <si>
    <t>Soutenance</t>
  </si>
  <si>
    <t>Heures Cours</t>
  </si>
  <si>
    <t>PROJET 1 : Démarrez votre formation de Data Analyst</t>
  </si>
  <si>
    <t>PROJET 2 : 24h dans la peau d'un Data Analyst</t>
  </si>
  <si>
    <t>PROJET 3 : Réalisez une étude de santé publique</t>
  </si>
  <si>
    <t>PROJET 4 : Analysez les ventes de votre entreprise</t>
  </si>
  <si>
    <t>PROJET 5 : Produisez une étude de marché</t>
  </si>
  <si>
    <t>PROJET 6 : Détectez des faux billets</t>
  </si>
  <si>
    <t>PROJET 7 : Effectuez une prédiction de revenus</t>
  </si>
  <si>
    <t>PROJET 8 : Communiquez vos résultats (option stage)</t>
  </si>
  <si>
    <t>PROJET 9 : Prédisez la demande en électricité</t>
  </si>
  <si>
    <t>Travaux pratiques / Livrables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</si>
</sst>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yy;@"/>
    <numFmt numFmtId="165" formatCode="d"/>
    <numFmt numFmtId="166" formatCode="0.0"/>
  </numFmts>
  <fonts count="18" x14ac:knownFonts="1">
    <font>
      <sz val="12"/>
      <color theme="1"/>
      <name val="Calibri"/>
      <family val="2"/>
      <scheme val="minor"/>
    </font>
    <font>
      <b/>
      <sz val="36"/>
      <color rgb="FF244D80"/>
      <name val="Calibri"/>
      <family val="2"/>
      <scheme val="minor"/>
    </font>
    <font>
      <sz val="12"/>
      <color theme="1"/>
      <name val="Arial"/>
      <family val="2"/>
    </font>
    <font>
      <sz val="14"/>
      <color theme="0"/>
      <name val="Arial"/>
      <family val="2"/>
    </font>
    <font>
      <u/>
      <sz val="12"/>
      <color theme="10"/>
      <name val="Calibri"/>
      <family val="2"/>
      <scheme val="minor"/>
    </font>
    <font>
      <sz val="14"/>
      <color rgb="FF244D80"/>
      <name val="Arial"/>
      <family val="2"/>
    </font>
    <font>
      <sz val="12"/>
      <color rgb="FF244D80"/>
      <name val="Arial"/>
      <family val="2"/>
    </font>
    <font>
      <b/>
      <sz val="12"/>
      <color rgb="FF244D80"/>
      <name val="Arial"/>
      <family val="2"/>
    </font>
    <font>
      <sz val="9"/>
      <color rgb="FF244D80"/>
      <name val="Arial"/>
      <family val="2"/>
    </font>
    <font>
      <sz val="12"/>
      <name val="Arial"/>
      <family val="2"/>
    </font>
    <font>
      <sz val="12"/>
      <color theme="0"/>
      <name val="Arial"/>
      <family val="2"/>
    </font>
    <font>
      <b/>
      <sz val="14"/>
      <color rgb="FF244D80"/>
      <name val="Arial"/>
      <family val="2"/>
    </font>
    <font>
      <u/>
      <sz val="12"/>
      <color theme="10"/>
      <name val="Arial"/>
      <family val="2"/>
    </font>
    <font>
      <sz val="12"/>
      <color theme="1"/>
      <name val="Calibri"/>
      <family val="2"/>
      <scheme val="minor"/>
    </font>
    <font>
      <sz val="8"/>
      <name val="Calibri"/>
      <family val="2"/>
      <scheme val="minor"/>
    </font>
    <font>
      <sz val="12"/>
      <color rgb="FFFF0000"/>
      <name val="Arial"/>
      <family val="2"/>
    </font>
    <font>
      <sz val="12"/>
      <color rgb="FF00B050"/>
      <name val="Arial"/>
      <family val="2"/>
    </font>
    <font>
      <b/>
      <sz val="14"/>
      <name val="Arial"/>
      <family val="2"/>
    </font>
  </fonts>
  <fills count="8">
    <fill>
      <patternFill patternType="none"/>
    </fill>
    <fill>
      <patternFill patternType="gray125"/>
    </fill>
    <fill>
      <patternFill patternType="solid">
        <fgColor rgb="FF244D80"/>
        <bgColor indexed="64"/>
      </patternFill>
    </fill>
    <fill>
      <patternFill patternType="solid">
        <fgColor theme="0" tint="-0.14999847407452621"/>
        <bgColor indexed="64"/>
      </patternFill>
    </fill>
    <fill>
      <patternFill patternType="solid">
        <fgColor theme="0"/>
        <bgColor indexed="64"/>
      </patternFill>
    </fill>
    <fill>
      <patternFill patternType="solid">
        <fgColor rgb="FF363A40"/>
        <bgColor indexed="64"/>
      </patternFill>
    </fill>
    <fill>
      <patternFill patternType="solid">
        <fgColor rgb="FFFFFF00"/>
        <bgColor indexed="64"/>
      </patternFill>
    </fill>
    <fill>
      <patternFill patternType="solid">
        <fgColor theme="7" tint="0.59999389629810485"/>
        <bgColor indexed="64"/>
      </patternFill>
    </fill>
  </fills>
  <borders count="34">
    <border>
      <left/>
      <right/>
      <top/>
      <bottom/>
      <diagonal/>
    </border>
    <border>
      <left style="thin">
        <color theme="1"/>
      </left>
      <right/>
      <top/>
      <bottom/>
      <diagonal/>
    </border>
    <border>
      <left style="thin">
        <color theme="1"/>
      </left>
      <right style="thin">
        <color theme="1"/>
      </right>
      <top style="thin">
        <color theme="1"/>
      </top>
      <bottom style="thin">
        <color theme="1"/>
      </bottom>
      <diagonal/>
    </border>
    <border>
      <left/>
      <right style="thin">
        <color theme="1"/>
      </right>
      <top/>
      <bottom/>
      <diagonal/>
    </border>
    <border>
      <left/>
      <right/>
      <top style="thin">
        <color theme="1"/>
      </top>
      <bottom style="thin">
        <color theme="1"/>
      </bottom>
      <diagonal/>
    </border>
    <border>
      <left/>
      <right style="medium">
        <color theme="1"/>
      </right>
      <top/>
      <bottom/>
      <diagonal/>
    </border>
    <border>
      <left style="medium">
        <color rgb="FF244D80"/>
      </left>
      <right style="medium">
        <color rgb="FF244D80"/>
      </right>
      <top style="medium">
        <color rgb="FF244D80"/>
      </top>
      <bottom style="medium">
        <color rgb="FF244D80"/>
      </bottom>
      <diagonal/>
    </border>
    <border>
      <left style="thin">
        <color auto="1"/>
      </left>
      <right style="thin">
        <color auto="1"/>
      </right>
      <top style="thin">
        <color auto="1"/>
      </top>
      <bottom style="thin">
        <color auto="1"/>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theme="1"/>
      </bottom>
      <diagonal/>
    </border>
    <border>
      <left style="medium">
        <color indexed="64"/>
      </left>
      <right style="medium">
        <color indexed="64"/>
      </right>
      <top style="thin">
        <color theme="1"/>
      </top>
      <bottom style="thin">
        <color theme="1"/>
      </bottom>
      <diagonal/>
    </border>
    <border>
      <left style="medium">
        <color indexed="64"/>
      </left>
      <right style="medium">
        <color indexed="64"/>
      </right>
      <top style="thin">
        <color theme="1"/>
      </top>
      <bottom style="medium">
        <color indexed="64"/>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indexed="64"/>
      </top>
      <bottom style="medium">
        <color indexed="64"/>
      </bottom>
      <diagonal/>
    </border>
    <border>
      <left style="thin">
        <color auto="1"/>
      </left>
      <right/>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top/>
      <bottom style="medium">
        <color indexed="64"/>
      </bottom>
      <diagonal/>
    </border>
    <border>
      <left style="medium">
        <color indexed="64"/>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style="thin">
        <color auto="1"/>
      </top>
      <bottom style="medium">
        <color indexed="64"/>
      </bottom>
      <diagonal/>
    </border>
    <border>
      <left/>
      <right/>
      <top style="thin">
        <color theme="1"/>
      </top>
      <bottom style="medium">
        <color indexed="64"/>
      </bottom>
      <diagonal/>
    </border>
  </borders>
  <cellStyleXfs count="3">
    <xf numFmtId="0" fontId="0" fillId="0" borderId="0"/>
    <xf numFmtId="0" fontId="4" fillId="0" borderId="0" applyNumberFormat="0" applyFill="0" applyBorder="0" applyAlignment="0" applyProtection="0"/>
    <xf numFmtId="9" fontId="13" fillId="0" borderId="0" applyFont="0" applyFill="0" applyBorder="0" applyAlignment="0" applyProtection="0"/>
  </cellStyleXfs>
  <cellXfs count="102">
    <xf numFmtId="0" fontId="0" fillId="0" borderId="0" xfId="0"/>
    <xf numFmtId="0" fontId="2" fillId="0" borderId="0" xfId="0" applyFont="1"/>
    <xf numFmtId="0" fontId="3" fillId="2" borderId="0" xfId="0" applyFont="1" applyFill="1"/>
    <xf numFmtId="0" fontId="2" fillId="0" borderId="0" xfId="0" applyFont="1" applyBorder="1"/>
    <xf numFmtId="0" fontId="2" fillId="4" borderId="0" xfId="0" applyFont="1" applyFill="1" applyBorder="1"/>
    <xf numFmtId="165" fontId="8" fillId="0" borderId="1" xfId="0" applyNumberFormat="1" applyFont="1" applyBorder="1" applyAlignment="1">
      <alignment horizontal="center"/>
    </xf>
    <xf numFmtId="0" fontId="8" fillId="0" borderId="1" xfId="0" applyNumberFormat="1" applyFont="1" applyFill="1" applyBorder="1" applyAlignment="1">
      <alignment horizontal="center"/>
    </xf>
    <xf numFmtId="0" fontId="5" fillId="4" borderId="0" xfId="0" applyFont="1" applyFill="1" applyBorder="1"/>
    <xf numFmtId="0" fontId="2" fillId="4" borderId="0" xfId="0" applyFont="1" applyFill="1"/>
    <xf numFmtId="165" fontId="8" fillId="0" borderId="0" xfId="0" applyNumberFormat="1" applyFont="1" applyBorder="1" applyAlignment="1">
      <alignment horizontal="center"/>
    </xf>
    <xf numFmtId="0" fontId="9" fillId="4" borderId="4" xfId="0" applyFont="1" applyFill="1" applyBorder="1"/>
    <xf numFmtId="0" fontId="2" fillId="4" borderId="0" xfId="0" applyFont="1" applyFill="1" applyBorder="1" applyProtection="1">
      <protection locked="0"/>
    </xf>
    <xf numFmtId="0" fontId="2" fillId="4" borderId="0" xfId="0" applyFont="1" applyFill="1" applyProtection="1">
      <protection locked="0"/>
    </xf>
    <xf numFmtId="0" fontId="6" fillId="4" borderId="0" xfId="0" applyFont="1" applyFill="1" applyProtection="1">
      <protection locked="0"/>
    </xf>
    <xf numFmtId="0" fontId="2" fillId="4" borderId="5" xfId="0" applyFont="1" applyFill="1" applyBorder="1" applyProtection="1">
      <protection locked="0"/>
    </xf>
    <xf numFmtId="0" fontId="2" fillId="4" borderId="0" xfId="0" applyFont="1" applyFill="1" applyProtection="1"/>
    <xf numFmtId="0" fontId="6" fillId="4" borderId="0" xfId="0" applyFont="1" applyFill="1" applyBorder="1" applyAlignment="1" applyProtection="1"/>
    <xf numFmtId="0" fontId="0" fillId="4" borderId="0" xfId="0" applyFill="1"/>
    <xf numFmtId="0" fontId="0" fillId="4" borderId="0" xfId="0" applyFill="1" applyBorder="1"/>
    <xf numFmtId="0" fontId="3" fillId="5" borderId="0" xfId="0" applyFont="1" applyFill="1"/>
    <xf numFmtId="0" fontId="2" fillId="4" borderId="6" xfId="0" applyFont="1" applyFill="1" applyBorder="1" applyAlignment="1">
      <alignment horizontal="right"/>
    </xf>
    <xf numFmtId="0" fontId="3" fillId="4" borderId="0" xfId="0" applyFont="1" applyFill="1" applyBorder="1"/>
    <xf numFmtId="0" fontId="2" fillId="0" borderId="0" xfId="0" applyFont="1" applyFill="1"/>
    <xf numFmtId="0" fontId="12" fillId="0" borderId="0" xfId="1" applyFont="1" applyFill="1"/>
    <xf numFmtId="0" fontId="5" fillId="4" borderId="0" xfId="0" applyFont="1" applyFill="1" applyProtection="1">
      <protection locked="0"/>
    </xf>
    <xf numFmtId="0" fontId="3" fillId="5" borderId="2" xfId="0" applyNumberFormat="1" applyFont="1" applyFill="1" applyBorder="1" applyProtection="1">
      <protection locked="0"/>
    </xf>
    <xf numFmtId="9" fontId="2" fillId="4" borderId="0" xfId="2" applyFont="1" applyFill="1" applyBorder="1"/>
    <xf numFmtId="0" fontId="2" fillId="4" borderId="0" xfId="0" applyFont="1" applyFill="1" applyBorder="1" applyAlignment="1" applyProtection="1">
      <alignment vertical="center"/>
      <protection locked="0"/>
    </xf>
    <xf numFmtId="0" fontId="2" fillId="4" borderId="0" xfId="0" applyFont="1" applyFill="1" applyBorder="1" applyAlignment="1" applyProtection="1">
      <alignment horizontal="center" vertical="center"/>
      <protection locked="0"/>
    </xf>
    <xf numFmtId="0" fontId="2" fillId="4" borderId="0" xfId="0" applyFont="1" applyFill="1" applyAlignment="1" applyProtection="1">
      <alignment horizontal="center" vertical="center"/>
      <protection locked="0"/>
    </xf>
    <xf numFmtId="0" fontId="2" fillId="4" borderId="10" xfId="0" applyFont="1" applyFill="1" applyBorder="1" applyAlignment="1" applyProtection="1">
      <alignment horizontal="right"/>
    </xf>
    <xf numFmtId="14" fontId="2" fillId="4" borderId="11" xfId="0" applyNumberFormat="1" applyFont="1" applyFill="1" applyBorder="1" applyProtection="1"/>
    <xf numFmtId="14" fontId="10" fillId="5" borderId="12" xfId="0" applyNumberFormat="1" applyFont="1" applyFill="1" applyBorder="1" applyProtection="1"/>
    <xf numFmtId="14" fontId="2" fillId="4" borderId="6" xfId="0" applyNumberFormat="1" applyFont="1" applyFill="1" applyBorder="1" applyAlignment="1">
      <alignment horizontal="right"/>
    </xf>
    <xf numFmtId="0" fontId="9" fillId="4" borderId="0" xfId="0" applyFont="1" applyFill="1" applyAlignment="1" applyProtection="1">
      <alignment horizontal="center" vertical="center"/>
      <protection locked="0"/>
    </xf>
    <xf numFmtId="0" fontId="7" fillId="4" borderId="8" xfId="0" applyFont="1" applyFill="1" applyBorder="1" applyAlignment="1" applyProtection="1">
      <alignment horizontal="center" vertical="center"/>
      <protection locked="0"/>
    </xf>
    <xf numFmtId="0" fontId="7" fillId="3" borderId="9" xfId="0" applyFont="1" applyFill="1" applyBorder="1" applyAlignment="1" applyProtection="1">
      <alignment horizontal="center" vertical="center"/>
      <protection locked="0"/>
    </xf>
    <xf numFmtId="0" fontId="9" fillId="4" borderId="0" xfId="0" applyFont="1" applyFill="1" applyBorder="1" applyAlignment="1" applyProtection="1">
      <alignment horizontal="center" vertical="center"/>
      <protection locked="0"/>
    </xf>
    <xf numFmtId="0" fontId="7" fillId="3" borderId="15" xfId="0" applyFont="1" applyFill="1" applyBorder="1" applyAlignment="1" applyProtection="1">
      <alignment horizontal="center" vertical="center"/>
      <protection locked="0"/>
    </xf>
    <xf numFmtId="0" fontId="2" fillId="4" borderId="0" xfId="0" applyFont="1" applyFill="1" applyBorder="1" applyAlignment="1" applyProtection="1">
      <alignment horizontal="center" vertical="center"/>
    </xf>
    <xf numFmtId="164" fontId="2" fillId="4" borderId="0" xfId="0" applyNumberFormat="1" applyFont="1" applyFill="1" applyBorder="1" applyAlignment="1" applyProtection="1">
      <alignment horizontal="center" vertical="center"/>
    </xf>
    <xf numFmtId="0" fontId="2" fillId="0" borderId="13" xfId="0" applyFont="1" applyBorder="1" applyAlignment="1" applyProtection="1">
      <alignment horizontal="center" vertical="center"/>
      <protection locked="0"/>
    </xf>
    <xf numFmtId="0" fontId="2" fillId="0" borderId="17" xfId="0" applyFont="1" applyBorder="1" applyAlignment="1" applyProtection="1">
      <alignment horizontal="center" vertical="center"/>
      <protection locked="0"/>
    </xf>
    <xf numFmtId="0" fontId="2" fillId="0" borderId="7" xfId="0" applyFont="1" applyBorder="1" applyAlignment="1" applyProtection="1">
      <alignment horizontal="center" vertical="center"/>
      <protection locked="0"/>
    </xf>
    <xf numFmtId="0" fontId="9" fillId="4" borderId="0" xfId="0" applyFont="1" applyFill="1" applyBorder="1" applyAlignment="1" applyProtection="1">
      <alignment horizontal="left" vertical="center"/>
      <protection locked="0"/>
    </xf>
    <xf numFmtId="0" fontId="2" fillId="0" borderId="13" xfId="0" applyFont="1" applyBorder="1" applyAlignment="1" applyProtection="1">
      <alignment horizontal="left" vertical="center" wrapText="1"/>
      <protection locked="0"/>
    </xf>
    <xf numFmtId="0" fontId="2" fillId="0" borderId="17" xfId="0" applyFont="1" applyBorder="1" applyAlignment="1" applyProtection="1">
      <alignment horizontal="left" vertical="center" wrapText="1"/>
      <protection locked="0"/>
    </xf>
    <xf numFmtId="0" fontId="2" fillId="0" borderId="7" xfId="0" applyFont="1" applyBorder="1" applyAlignment="1" applyProtection="1">
      <alignment horizontal="left" vertical="center" wrapText="1"/>
      <protection locked="0"/>
    </xf>
    <xf numFmtId="0" fontId="9" fillId="4" borderId="0" xfId="0" applyFont="1" applyFill="1" applyBorder="1" applyAlignment="1" applyProtection="1">
      <alignment horizontal="center" vertical="center"/>
    </xf>
    <xf numFmtId="0" fontId="9" fillId="4" borderId="5" xfId="0" applyFont="1" applyFill="1" applyBorder="1" applyAlignment="1" applyProtection="1">
      <alignment horizontal="center" vertical="center"/>
      <protection locked="0"/>
    </xf>
    <xf numFmtId="164" fontId="7" fillId="3" borderId="15" xfId="0" applyNumberFormat="1" applyFont="1" applyFill="1" applyBorder="1" applyAlignment="1" applyProtection="1">
      <alignment horizontal="center" vertical="center"/>
    </xf>
    <xf numFmtId="14" fontId="2" fillId="0" borderId="13" xfId="0" applyNumberFormat="1" applyFont="1" applyBorder="1" applyAlignment="1" applyProtection="1">
      <alignment horizontal="center" vertical="center"/>
      <protection locked="0"/>
    </xf>
    <xf numFmtId="164" fontId="2" fillId="0" borderId="13" xfId="0" applyNumberFormat="1" applyFont="1" applyBorder="1" applyAlignment="1" applyProtection="1">
      <alignment horizontal="center" vertical="center"/>
    </xf>
    <xf numFmtId="164" fontId="2" fillId="0" borderId="17" xfId="0" applyNumberFormat="1" applyFont="1" applyBorder="1" applyAlignment="1" applyProtection="1">
      <alignment horizontal="center" vertical="center"/>
    </xf>
    <xf numFmtId="14" fontId="2" fillId="0" borderId="7" xfId="0" applyNumberFormat="1" applyFont="1" applyBorder="1" applyAlignment="1" applyProtection="1">
      <alignment horizontal="center" vertical="center"/>
      <protection locked="0"/>
    </xf>
    <xf numFmtId="164" fontId="2" fillId="0" borderId="7" xfId="0" applyNumberFormat="1" applyFont="1" applyBorder="1" applyAlignment="1" applyProtection="1">
      <alignment horizontal="center" vertical="center"/>
    </xf>
    <xf numFmtId="0" fontId="2" fillId="4" borderId="0" xfId="0" applyFont="1" applyFill="1" applyBorder="1" applyAlignment="1" applyProtection="1">
      <alignment horizontal="left"/>
      <protection locked="0"/>
    </xf>
    <xf numFmtId="0" fontId="6" fillId="4" borderId="0" xfId="0" applyFont="1" applyFill="1" applyBorder="1" applyAlignment="1" applyProtection="1">
      <alignment horizontal="left"/>
      <protection locked="0"/>
    </xf>
    <xf numFmtId="0" fontId="11" fillId="3" borderId="14" xfId="0" applyNumberFormat="1" applyFont="1" applyFill="1" applyBorder="1" applyAlignment="1" applyProtection="1">
      <alignment horizontal="center" vertical="center"/>
      <protection locked="0"/>
    </xf>
    <xf numFmtId="0" fontId="11" fillId="3" borderId="15" xfId="0" applyFont="1" applyFill="1" applyBorder="1" applyAlignment="1" applyProtection="1">
      <alignment horizontal="left" vertical="center" wrapText="1"/>
      <protection locked="0"/>
    </xf>
    <xf numFmtId="0" fontId="11" fillId="3" borderId="15" xfId="0" applyFont="1" applyFill="1" applyBorder="1" applyAlignment="1" applyProtection="1">
      <alignment horizontal="center" vertical="center"/>
      <protection locked="0"/>
    </xf>
    <xf numFmtId="14" fontId="11" fillId="3" borderId="15" xfId="0" applyNumberFormat="1" applyFont="1" applyFill="1" applyBorder="1" applyAlignment="1" applyProtection="1">
      <alignment horizontal="center" vertical="center"/>
      <protection locked="0"/>
    </xf>
    <xf numFmtId="49" fontId="2" fillId="0" borderId="18" xfId="0" applyNumberFormat="1" applyFont="1" applyBorder="1" applyAlignment="1" applyProtection="1">
      <alignment horizontal="center" vertical="center"/>
      <protection locked="0"/>
    </xf>
    <xf numFmtId="9" fontId="2" fillId="0" borderId="19" xfId="0" applyNumberFormat="1" applyFont="1" applyBorder="1" applyAlignment="1" applyProtection="1">
      <alignment horizontal="center" vertical="center"/>
      <protection locked="0"/>
    </xf>
    <xf numFmtId="9" fontId="2" fillId="0" borderId="21" xfId="0" applyNumberFormat="1" applyFont="1" applyBorder="1" applyAlignment="1" applyProtection="1">
      <alignment horizontal="center" vertical="center"/>
      <protection locked="0"/>
    </xf>
    <xf numFmtId="166" fontId="2" fillId="0" borderId="18" xfId="0" applyNumberFormat="1" applyFont="1" applyBorder="1" applyAlignment="1" applyProtection="1">
      <alignment horizontal="center" vertical="center"/>
      <protection locked="0"/>
    </xf>
    <xf numFmtId="9" fontId="2" fillId="0" borderId="22" xfId="0" applyNumberFormat="1" applyFont="1" applyBorder="1" applyAlignment="1" applyProtection="1">
      <alignment horizontal="center" vertical="center"/>
      <protection locked="0"/>
    </xf>
    <xf numFmtId="166" fontId="2" fillId="0" borderId="20" xfId="0" applyNumberFormat="1" applyFont="1" applyBorder="1" applyAlignment="1" applyProtection="1">
      <alignment horizontal="center" vertical="center"/>
      <protection locked="0"/>
    </xf>
    <xf numFmtId="49" fontId="2" fillId="0" borderId="23" xfId="0" applyNumberFormat="1" applyFont="1" applyBorder="1" applyAlignment="1" applyProtection="1">
      <alignment horizontal="center" vertical="center"/>
      <protection locked="0"/>
    </xf>
    <xf numFmtId="164" fontId="2" fillId="0" borderId="25" xfId="0" applyNumberFormat="1" applyFont="1" applyBorder="1" applyAlignment="1" applyProtection="1">
      <alignment horizontal="center" vertical="center"/>
    </xf>
    <xf numFmtId="164" fontId="2" fillId="0" borderId="26" xfId="0" applyNumberFormat="1" applyFont="1" applyBorder="1" applyAlignment="1" applyProtection="1">
      <alignment horizontal="center" vertical="center"/>
    </xf>
    <xf numFmtId="164" fontId="2" fillId="0" borderId="27" xfId="0" applyNumberFormat="1" applyFont="1" applyBorder="1" applyAlignment="1" applyProtection="1">
      <alignment horizontal="center" vertical="center"/>
    </xf>
    <xf numFmtId="14" fontId="16" fillId="6" borderId="13" xfId="0" applyNumberFormat="1" applyFont="1" applyFill="1" applyBorder="1" applyAlignment="1" applyProtection="1">
      <alignment horizontal="center" vertical="center"/>
      <protection locked="0"/>
    </xf>
    <xf numFmtId="14" fontId="16" fillId="6" borderId="7" xfId="0" applyNumberFormat="1" applyFont="1" applyFill="1" applyBorder="1" applyAlignment="1" applyProtection="1">
      <alignment horizontal="center" vertical="center"/>
      <protection locked="0"/>
    </xf>
    <xf numFmtId="164" fontId="15" fillId="6" borderId="26" xfId="0" applyNumberFormat="1" applyFont="1" applyFill="1" applyBorder="1" applyAlignment="1" applyProtection="1">
      <alignment horizontal="center" vertical="center"/>
    </xf>
    <xf numFmtId="0" fontId="2" fillId="0" borderId="0" xfId="0" applyFont="1" applyFill="1" applyBorder="1"/>
    <xf numFmtId="0" fontId="9" fillId="4" borderId="33" xfId="0" applyFont="1" applyFill="1" applyBorder="1"/>
    <xf numFmtId="0" fontId="2" fillId="0" borderId="28" xfId="0" applyFont="1" applyFill="1" applyBorder="1"/>
    <xf numFmtId="9" fontId="17" fillId="0" borderId="16" xfId="0" applyNumberFormat="1" applyFont="1" applyFill="1" applyBorder="1" applyAlignment="1" applyProtection="1">
      <alignment horizontal="center" vertical="center"/>
      <protection locked="0"/>
    </xf>
    <xf numFmtId="164" fontId="15" fillId="6" borderId="30" xfId="0" applyNumberFormat="1" applyFont="1" applyFill="1" applyBorder="1" applyAlignment="1" applyProtection="1">
      <alignment horizontal="center" vertical="center"/>
    </xf>
    <xf numFmtId="9" fontId="2" fillId="0" borderId="21" xfId="0" applyNumberFormat="1" applyFont="1" applyFill="1" applyBorder="1" applyAlignment="1" applyProtection="1">
      <alignment horizontal="center" vertical="center"/>
      <protection locked="0"/>
    </xf>
    <xf numFmtId="49" fontId="2" fillId="0" borderId="18" xfId="0" applyNumberFormat="1" applyFont="1" applyFill="1" applyBorder="1" applyAlignment="1" applyProtection="1">
      <alignment horizontal="center" vertical="center"/>
      <protection locked="0"/>
    </xf>
    <xf numFmtId="0" fontId="2" fillId="0" borderId="7" xfId="0" applyFont="1" applyFill="1" applyBorder="1" applyAlignment="1" applyProtection="1">
      <alignment horizontal="left" vertical="center" wrapText="1"/>
      <protection locked="0"/>
    </xf>
    <xf numFmtId="0" fontId="2" fillId="0" borderId="7" xfId="0" applyFont="1" applyFill="1" applyBorder="1" applyAlignment="1" applyProtection="1">
      <alignment horizontal="center" vertical="center"/>
      <protection locked="0"/>
    </xf>
    <xf numFmtId="14" fontId="2" fillId="0" borderId="7" xfId="0" applyNumberFormat="1" applyFont="1" applyFill="1" applyBorder="1" applyAlignment="1" applyProtection="1">
      <alignment horizontal="center" vertical="center"/>
      <protection locked="0"/>
    </xf>
    <xf numFmtId="0" fontId="2" fillId="0" borderId="13" xfId="0" applyFont="1" applyFill="1" applyBorder="1" applyAlignment="1" applyProtection="1">
      <alignment horizontal="center" vertical="center"/>
      <protection locked="0"/>
    </xf>
    <xf numFmtId="164" fontId="2" fillId="0" borderId="7" xfId="0" applyNumberFormat="1" applyFont="1" applyFill="1" applyBorder="1" applyAlignment="1" applyProtection="1">
      <alignment horizontal="center" vertical="center"/>
    </xf>
    <xf numFmtId="49" fontId="2" fillId="0" borderId="24" xfId="0" applyNumberFormat="1" applyFont="1" applyFill="1" applyBorder="1" applyAlignment="1" applyProtection="1">
      <alignment horizontal="center" vertical="center"/>
      <protection locked="0"/>
    </xf>
    <xf numFmtId="9" fontId="2" fillId="0" borderId="32" xfId="0" applyNumberFormat="1" applyFont="1" applyFill="1" applyBorder="1" applyAlignment="1" applyProtection="1">
      <alignment horizontal="center" vertical="center"/>
      <protection locked="0"/>
    </xf>
    <xf numFmtId="49" fontId="2" fillId="0" borderId="29" xfId="0" applyNumberFormat="1" applyFont="1" applyFill="1" applyBorder="1" applyAlignment="1" applyProtection="1">
      <alignment horizontal="center" vertical="center"/>
      <protection locked="0"/>
    </xf>
    <xf numFmtId="0" fontId="2" fillId="0" borderId="31" xfId="0" applyFont="1" applyFill="1" applyBorder="1" applyAlignment="1" applyProtection="1">
      <alignment horizontal="left" vertical="center" wrapText="1"/>
      <protection locked="0"/>
    </xf>
    <xf numFmtId="0" fontId="2" fillId="0" borderId="31" xfId="0" applyFont="1" applyFill="1" applyBorder="1" applyAlignment="1" applyProtection="1">
      <alignment horizontal="center" vertical="center"/>
      <protection locked="0"/>
    </xf>
    <xf numFmtId="0" fontId="2" fillId="0" borderId="30" xfId="0" applyFont="1" applyFill="1" applyBorder="1" applyAlignment="1" applyProtection="1">
      <alignment horizontal="center" vertical="center"/>
      <protection locked="0"/>
    </xf>
    <xf numFmtId="14" fontId="2" fillId="0" borderId="30" xfId="0" applyNumberFormat="1" applyFont="1" applyFill="1" applyBorder="1" applyAlignment="1" applyProtection="1">
      <alignment horizontal="center" vertical="center"/>
      <protection locked="0"/>
    </xf>
    <xf numFmtId="164" fontId="2" fillId="0" borderId="30" xfId="0" applyNumberFormat="1" applyFont="1" applyFill="1" applyBorder="1" applyAlignment="1" applyProtection="1">
      <alignment horizontal="center" vertical="center"/>
    </xf>
    <xf numFmtId="0" fontId="11" fillId="7" borderId="0" xfId="0" applyFont="1" applyFill="1" applyBorder="1" applyAlignment="1" applyProtection="1">
      <alignment horizontal="left"/>
      <protection locked="0"/>
    </xf>
    <xf numFmtId="0" fontId="1" fillId="0" borderId="0" xfId="0" applyFont="1" applyBorder="1" applyAlignment="1">
      <alignment horizontal="center" vertical="center"/>
    </xf>
    <xf numFmtId="0" fontId="2" fillId="0" borderId="1" xfId="0" applyFont="1" applyBorder="1" applyAlignment="1">
      <alignment horizontal="center"/>
    </xf>
    <xf numFmtId="0" fontId="2" fillId="0" borderId="0" xfId="0" applyFont="1" applyBorder="1" applyAlignment="1">
      <alignment horizontal="center"/>
    </xf>
    <xf numFmtId="0" fontId="2" fillId="0" borderId="3" xfId="0" applyFont="1" applyBorder="1" applyAlignment="1">
      <alignment horizontal="center"/>
    </xf>
    <xf numFmtId="14" fontId="2" fillId="0" borderId="0" xfId="0" applyNumberFormat="1" applyFont="1" applyBorder="1" applyAlignment="1">
      <alignment horizontal="center"/>
    </xf>
    <xf numFmtId="14" fontId="2" fillId="0" borderId="3" xfId="0" applyNumberFormat="1" applyFont="1" applyBorder="1" applyAlignment="1">
      <alignment horizontal="center"/>
    </xf>
  </cellXfs>
  <cellStyles count="3">
    <cellStyle name="Lien hypertexte" xfId="1" builtinId="8"/>
    <cellStyle name="Normal" xfId="0" builtinId="0"/>
    <cellStyle name="Pourcentage" xfId="2" builtinId="5"/>
  </cellStyles>
  <dxfs count="289">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theme="1"/>
      </font>
      <fill>
        <patternFill>
          <bgColor rgb="FFEF9C29"/>
        </patternFill>
      </fill>
    </dxf>
    <dxf>
      <font>
        <color auto="1"/>
      </font>
      <fill>
        <patternFill patternType="darkTrellis">
          <fgColor theme="0"/>
          <bgColor rgb="FFEF9C29"/>
        </patternFill>
      </fill>
      <border>
        <left style="thin">
          <color rgb="FFEF9C29"/>
        </left>
        <right style="thin">
          <color rgb="FFEF9C29"/>
        </right>
      </border>
    </dxf>
    <dxf>
      <font>
        <color theme="1"/>
      </font>
      <fill>
        <patternFill>
          <bgColor rgb="FFEF9C29"/>
        </patternFill>
      </fill>
    </dxf>
    <dxf>
      <font>
        <color auto="1"/>
      </font>
      <fill>
        <patternFill patternType="darkTrellis">
          <fgColor theme="0"/>
          <bgColor rgb="FFEF9C29"/>
        </patternFill>
      </fill>
      <border>
        <left style="thin">
          <color rgb="FFEF9C29"/>
        </left>
        <right style="thin">
          <color rgb="FFEF9C29"/>
        </right>
      </border>
    </dxf>
    <dxf>
      <font>
        <color theme="1"/>
      </font>
      <fill>
        <patternFill>
          <bgColor rgb="FFEF9C29"/>
        </patternFill>
      </fill>
    </dxf>
    <dxf>
      <font>
        <color auto="1"/>
      </font>
      <fill>
        <patternFill patternType="darkTrellis">
          <fgColor theme="0"/>
          <bgColor rgb="FFEF9C29"/>
        </patternFill>
      </fill>
      <border>
        <left style="thin">
          <color rgb="FFEF9C29"/>
        </left>
        <right style="thin">
          <color rgb="FFEF9C29"/>
        </right>
      </border>
    </dxf>
    <dxf>
      <font>
        <color theme="1"/>
      </font>
      <fill>
        <patternFill>
          <bgColor rgb="FFEF9C29"/>
        </patternFill>
      </fill>
    </dxf>
    <dxf>
      <font>
        <color theme="1"/>
      </font>
      <fill>
        <patternFill>
          <bgColor rgb="FFEF9C29"/>
        </patternFill>
      </fill>
    </dxf>
    <dxf>
      <font>
        <color auto="1"/>
      </font>
      <fill>
        <patternFill patternType="darkTrellis">
          <fgColor theme="0"/>
          <bgColor rgb="FFEF9C29"/>
        </patternFill>
      </fill>
      <border>
        <left style="thin">
          <color rgb="FFEF9C29"/>
        </left>
        <right style="thin">
          <color rgb="FFEF9C29"/>
        </right>
      </border>
    </dxf>
    <dxf>
      <font>
        <color theme="1"/>
      </font>
      <fill>
        <patternFill>
          <bgColor rgb="FFEF9C29"/>
        </patternFill>
      </fill>
    </dxf>
    <dxf>
      <font>
        <color theme="1"/>
      </font>
      <fill>
        <patternFill>
          <bgColor rgb="FFEF9C29"/>
        </patternFill>
      </fill>
    </dxf>
    <dxf>
      <font>
        <color theme="1"/>
      </font>
      <fill>
        <patternFill>
          <bgColor rgb="FFEF9C29"/>
        </patternFill>
      </fill>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rgb="FF9C5700"/>
      </font>
      <fill>
        <patternFill>
          <bgColor rgb="FFEF9C29"/>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rgb="FF9C5700"/>
      </font>
      <fill>
        <patternFill>
          <bgColor rgb="FFEF9C29"/>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rgb="FF9C5700"/>
      </font>
      <fill>
        <patternFill>
          <bgColor rgb="FFEF9C29"/>
        </patternFill>
      </fill>
      <border>
        <left style="thin">
          <color auto="1"/>
        </left>
        <right style="thin">
          <color auto="1"/>
        </right>
        <top style="thin">
          <color auto="1"/>
        </top>
        <bottom style="thin">
          <color auto="1"/>
        </bottom>
      </border>
    </dxf>
    <dxf>
      <font>
        <color theme="1"/>
      </font>
      <fill>
        <patternFill>
          <bgColor rgb="FFEF9C29"/>
        </patternFill>
      </fill>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rgb="FF9C5700"/>
      </font>
      <fill>
        <patternFill>
          <bgColor rgb="FFEF9C29"/>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rgb="FF9C5700"/>
      </font>
      <fill>
        <patternFill>
          <bgColor rgb="FFEF9C29"/>
        </patternFill>
      </fill>
      <border>
        <left style="thin">
          <color auto="1"/>
        </left>
        <right style="thin">
          <color auto="1"/>
        </right>
        <top style="thin">
          <color auto="1"/>
        </top>
        <bottom style="thin">
          <color auto="1"/>
        </bottom>
      </border>
    </dxf>
    <dxf>
      <font>
        <color theme="1"/>
      </font>
      <fill>
        <patternFill>
          <bgColor rgb="FFEF9C29"/>
        </patternFill>
      </fill>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rgb="FF9C5700"/>
      </font>
      <fill>
        <patternFill>
          <bgColor rgb="FFEF9C29"/>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rgb="FF9C5700"/>
      </font>
      <fill>
        <patternFill>
          <bgColor rgb="FFEF9C29"/>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rgb="FF9C5700"/>
      </font>
      <fill>
        <patternFill>
          <bgColor rgb="FFEF9C29"/>
        </patternFill>
      </fill>
      <border>
        <left style="thin">
          <color auto="1"/>
        </left>
        <right style="thin">
          <color auto="1"/>
        </right>
        <top style="thin">
          <color auto="1"/>
        </top>
        <bottom style="thin">
          <color auto="1"/>
        </bottom>
      </border>
    </dxf>
    <dxf>
      <font>
        <color theme="1"/>
      </font>
      <fill>
        <patternFill>
          <bgColor rgb="FFEF9C29"/>
        </patternFill>
      </fill>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auto="1"/>
      </font>
      <fill>
        <patternFill patternType="darkTrellis">
          <fgColor theme="0"/>
          <bgColor rgb="FFEF9C29"/>
        </patternFill>
      </fill>
      <border>
        <left style="thin">
          <color rgb="FFEF9C29"/>
        </left>
        <right style="thin">
          <color rgb="FFEF9C29"/>
        </right>
      </border>
    </dxf>
    <dxf>
      <font>
        <color auto="1"/>
      </font>
      <fill>
        <patternFill patternType="darkTrellis">
          <fgColor theme="0"/>
          <bgColor rgb="FFEF9C29"/>
        </patternFill>
      </fill>
      <border>
        <left style="thin">
          <color rgb="FFEF9C29"/>
        </left>
        <right style="thin">
          <color rgb="FFEF9C29"/>
        </right>
      </border>
    </dxf>
    <dxf>
      <font>
        <color auto="1"/>
      </font>
      <fill>
        <patternFill patternType="darkTrellis">
          <fgColor theme="0"/>
          <bgColor rgb="FFEF9C29"/>
        </patternFill>
      </fill>
      <border>
        <left style="thin">
          <color rgb="FFEF9C29"/>
        </left>
        <right style="thin">
          <color rgb="FFEF9C29"/>
        </right>
      </border>
    </dxf>
    <dxf>
      <font>
        <color auto="1"/>
      </font>
      <fill>
        <patternFill patternType="darkTrellis">
          <fgColor theme="0"/>
          <bgColor rgb="FFEF9C29"/>
        </patternFill>
      </fill>
      <border>
        <left style="thin">
          <color rgb="FFEF9C29"/>
        </left>
        <right style="thin">
          <color rgb="FFEF9C29"/>
        </right>
      </border>
    </dxf>
    <dxf>
      <font>
        <color auto="1"/>
      </font>
      <fill>
        <patternFill patternType="darkTrellis">
          <fgColor theme="0"/>
          <bgColor rgb="FFEF9C29"/>
        </patternFill>
      </fill>
      <border>
        <left style="thin">
          <color rgb="FFEF9C29"/>
        </left>
        <right style="thin">
          <color rgb="FFEF9C29"/>
        </right>
      </border>
    </dxf>
    <dxf>
      <font>
        <color theme="1"/>
      </font>
      <fill>
        <patternFill>
          <bgColor rgb="FFEF9C29"/>
        </patternFill>
      </fill>
    </dxf>
    <dxf>
      <font>
        <color auto="1"/>
      </font>
      <fill>
        <patternFill patternType="darkTrellis">
          <fgColor theme="0"/>
          <bgColor rgb="FFEF9C29"/>
        </patternFill>
      </fill>
      <border>
        <left style="thin">
          <color rgb="FFEF9C29"/>
        </left>
        <right style="thin">
          <color rgb="FFEF9C29"/>
        </right>
      </border>
    </dxf>
    <dxf>
      <font>
        <color auto="1"/>
      </font>
      <fill>
        <patternFill patternType="darkTrellis">
          <fgColor theme="0"/>
          <bgColor rgb="FFEF9C29"/>
        </patternFill>
      </fill>
      <border>
        <left style="thin">
          <color rgb="FFEF9C29"/>
        </left>
        <right style="thin">
          <color rgb="FFEF9C29"/>
        </right>
      </border>
    </dxf>
    <dxf>
      <font>
        <color auto="1"/>
      </font>
      <fill>
        <patternFill patternType="darkTrellis">
          <fgColor theme="0"/>
          <bgColor rgb="FFEF9C29"/>
        </patternFill>
      </fill>
      <border>
        <left style="thin">
          <color rgb="FFEF9C29"/>
        </left>
        <right style="thin">
          <color rgb="FFEF9C29"/>
        </right>
      </border>
    </dxf>
    <dxf>
      <font>
        <color auto="1"/>
      </font>
      <fill>
        <patternFill patternType="darkTrellis">
          <fgColor theme="0"/>
          <bgColor rgb="FFEF9C29"/>
        </patternFill>
      </fill>
      <border>
        <left style="thin">
          <color rgb="FFEF9C29"/>
        </left>
        <right style="thin">
          <color rgb="FFEF9C29"/>
        </right>
      </border>
    </dxf>
    <dxf>
      <font>
        <color auto="1"/>
      </font>
      <fill>
        <patternFill patternType="darkTrellis">
          <fgColor theme="0"/>
          <bgColor rgb="FFEF9C29"/>
        </patternFill>
      </fill>
      <border>
        <left style="thin">
          <color rgb="FFEF9C29"/>
        </left>
        <right style="thin">
          <color rgb="FFEF9C29"/>
        </right>
      </border>
    </dxf>
    <dxf>
      <font>
        <color auto="1"/>
      </font>
      <fill>
        <patternFill patternType="darkTrellis">
          <fgColor theme="0"/>
          <bgColor rgb="FFEF9C29"/>
        </patternFill>
      </fill>
      <border>
        <left style="thin">
          <color rgb="FFEF9C29"/>
        </left>
        <right style="thin">
          <color rgb="FFEF9C29"/>
        </right>
      </border>
    </dxf>
    <dxf>
      <font>
        <color auto="1"/>
      </font>
      <fill>
        <patternFill patternType="darkTrellis">
          <fgColor theme="0"/>
          <bgColor rgb="FFEF9C29"/>
        </patternFill>
      </fill>
      <border>
        <left style="thin">
          <color rgb="FFEF9C29"/>
        </left>
        <right style="thin">
          <color rgb="FFEF9C29"/>
        </right>
      </border>
    </dxf>
    <dxf>
      <font>
        <color theme="1"/>
      </font>
      <fill>
        <patternFill>
          <bgColor rgb="FFEF9C29"/>
        </patternFill>
      </fill>
    </dxf>
    <dxf>
      <font>
        <color auto="1"/>
      </font>
      <fill>
        <patternFill patternType="darkTrellis">
          <fgColor theme="0"/>
          <bgColor rgb="FFEF9C29"/>
        </patternFill>
      </fill>
      <border>
        <left style="thin">
          <color rgb="FFEF9C29"/>
        </left>
        <right style="thin">
          <color rgb="FFEF9C29"/>
        </right>
      </border>
    </dxf>
    <dxf>
      <font>
        <color auto="1"/>
      </font>
      <fill>
        <patternFill patternType="darkTrellis">
          <fgColor theme="0"/>
          <bgColor rgb="FFEF9C29"/>
        </patternFill>
      </fill>
      <border>
        <left style="thin">
          <color rgb="FFEF9C29"/>
        </left>
        <right style="thin">
          <color rgb="FFEF9C29"/>
        </right>
      </border>
    </dxf>
    <dxf>
      <font>
        <color auto="1"/>
      </font>
      <fill>
        <patternFill patternType="darkTrellis">
          <fgColor theme="0"/>
          <bgColor rgb="FFEF9C29"/>
        </patternFill>
      </fill>
      <border>
        <left style="thin">
          <color rgb="FFEF9C29"/>
        </left>
        <right style="thin">
          <color rgb="FFEF9C29"/>
        </right>
      </border>
    </dxf>
    <dxf>
      <font>
        <color auto="1"/>
      </font>
      <fill>
        <patternFill patternType="darkTrellis">
          <fgColor theme="0"/>
          <bgColor rgb="FFEF9C29"/>
        </patternFill>
      </fill>
      <border>
        <left style="thin">
          <color rgb="FFEF9C29"/>
        </left>
        <right style="thin">
          <color rgb="FFEF9C29"/>
        </right>
      </border>
    </dxf>
    <dxf>
      <font>
        <color auto="1"/>
      </font>
      <fill>
        <patternFill patternType="darkTrellis">
          <fgColor theme="0"/>
          <bgColor rgb="FFEF9C29"/>
        </patternFill>
      </fill>
      <border>
        <left style="thin">
          <color rgb="FFEF9C29"/>
        </left>
        <right style="thin">
          <color rgb="FFEF9C29"/>
        </right>
      </border>
    </dxf>
    <dxf>
      <font>
        <color auto="1"/>
      </font>
      <fill>
        <patternFill patternType="darkTrellis">
          <fgColor theme="0"/>
          <bgColor rgb="FFEF9C29"/>
        </patternFill>
      </fill>
      <border>
        <left style="thin">
          <color rgb="FFEF9C29"/>
        </left>
        <right style="thin">
          <color rgb="FFEF9C29"/>
        </right>
      </border>
    </dxf>
    <dxf>
      <font>
        <color auto="1"/>
      </font>
      <fill>
        <patternFill patternType="darkTrellis">
          <fgColor theme="0"/>
          <bgColor rgb="FFEF9C29"/>
        </patternFill>
      </fill>
      <border>
        <left style="thin">
          <color rgb="FFEF9C29"/>
        </left>
        <right style="thin">
          <color rgb="FFEF9C29"/>
        </right>
      </border>
    </dxf>
    <dxf>
      <font>
        <color theme="1"/>
      </font>
      <fill>
        <patternFill>
          <bgColor rgb="FFEF9C29"/>
        </patternFill>
      </fill>
    </dxf>
    <dxf>
      <font>
        <color auto="1"/>
      </font>
      <fill>
        <patternFill patternType="darkTrellis">
          <fgColor theme="0"/>
          <bgColor rgb="FFEF9C29"/>
        </patternFill>
      </fill>
      <border>
        <left style="thin">
          <color rgb="FFEF9C29"/>
        </left>
        <right style="thin">
          <color rgb="FFEF9C29"/>
        </right>
      </border>
    </dxf>
    <dxf>
      <font>
        <color auto="1"/>
      </font>
      <fill>
        <patternFill patternType="darkTrellis">
          <fgColor theme="0"/>
          <bgColor rgb="FFEF9C29"/>
        </patternFill>
      </fill>
      <border>
        <left style="thin">
          <color rgb="FFEF9C29"/>
        </left>
        <right style="thin">
          <color rgb="FFEF9C29"/>
        </right>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rgb="FF9C5700"/>
      </font>
      <fill>
        <patternFill>
          <bgColor rgb="FFEF9C29"/>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theme="1"/>
      </font>
      <fill>
        <patternFill>
          <bgColor rgb="FFEF9C29"/>
        </patternFill>
      </fill>
    </dxf>
    <dxf>
      <font>
        <strike val="0"/>
        <outline val="0"/>
        <shadow val="0"/>
        <vertAlign val="baseline"/>
        <name val="Arial"/>
        <family val="2"/>
        <scheme val="none"/>
      </font>
      <fill>
        <patternFill patternType="none">
          <fgColor indexed="64"/>
          <bgColor auto="1"/>
        </patternFill>
      </fill>
    </dxf>
    <dxf>
      <font>
        <strike val="0"/>
        <outline val="0"/>
        <shadow val="0"/>
        <vertAlign val="baseline"/>
        <name val="Arial"/>
        <family val="2"/>
        <scheme val="none"/>
      </font>
      <fill>
        <patternFill patternType="none">
          <fgColor indexed="64"/>
          <bgColor auto="1"/>
        </patternFill>
      </fill>
    </dxf>
    <dxf>
      <font>
        <strike val="0"/>
        <outline val="0"/>
        <shadow val="0"/>
        <vertAlign val="baseline"/>
        <name val="Arial"/>
        <family val="2"/>
        <scheme val="none"/>
      </font>
      <fill>
        <patternFill patternType="none">
          <fgColor indexed="64"/>
          <bgColor auto="1"/>
        </patternFill>
      </fill>
    </dxf>
    <dxf>
      <font>
        <strike val="0"/>
        <outline val="0"/>
        <shadow val="0"/>
        <vertAlign val="baseline"/>
        <name val="Arial"/>
        <family val="2"/>
        <scheme val="none"/>
      </font>
      <fill>
        <patternFill patternType="none">
          <fgColor indexed="64"/>
          <bgColor auto="1"/>
        </patternFill>
      </fill>
    </dxf>
    <dxf>
      <font>
        <b val="0"/>
        <i val="0"/>
        <strike val="0"/>
        <condense val="0"/>
        <extend val="0"/>
        <outline val="0"/>
        <shadow val="0"/>
        <u val="none"/>
        <vertAlign val="baseline"/>
        <sz val="14"/>
        <color theme="0"/>
        <name val="Arial"/>
        <family val="2"/>
        <scheme val="none"/>
      </font>
      <fill>
        <patternFill patternType="solid">
          <fgColor indexed="64"/>
          <bgColor rgb="FF363A40"/>
        </patternFill>
      </fill>
    </dxf>
    <dxf>
      <fill>
        <patternFill>
          <bgColor rgb="FFEF9C29"/>
        </patternFill>
      </fill>
    </dxf>
  </dxfs>
  <tableStyles count="1" defaultTableStyle="TableStyleMedium2" defaultPivotStyle="PivotStyleLight16">
    <tableStyle name="Tabellenformat 1" pivot="0" count="1" xr9:uid="{25384A5A-6844-064B-A2D2-9C5DEC7C82DA}">
      <tableStyleElement type="firstRowStripe" dxfId="288"/>
    </tableStyle>
  </tableStyles>
  <colors>
    <mruColors>
      <color rgb="FFF3D8FC"/>
      <color rgb="FF363A40"/>
      <color rgb="FF68C6ED"/>
      <color rgb="FF244D80"/>
      <color rgb="FFEF9C2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139700</xdr:colOff>
      <xdr:row>0</xdr:row>
      <xdr:rowOff>304801</xdr:rowOff>
    </xdr:from>
    <xdr:to>
      <xdr:col>1</xdr:col>
      <xdr:colOff>1524000</xdr:colOff>
      <xdr:row>0</xdr:row>
      <xdr:rowOff>1078180</xdr:rowOff>
    </xdr:to>
    <xdr:pic>
      <xdr:nvPicPr>
        <xdr:cNvPr id="4" name="Grafik 3">
          <a:extLst>
            <a:ext uri="{FF2B5EF4-FFF2-40B4-BE49-F238E27FC236}">
              <a16:creationId xmlns:a16="http://schemas.microsoft.com/office/drawing/2014/main" id="{87FFB566-CE4A-894A-A89D-3996F5B749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700" y="304801"/>
          <a:ext cx="3352800" cy="773379"/>
        </a:xfrm>
        <a:prstGeom prst="rect">
          <a:avLst/>
        </a:prstGeom>
      </xdr:spPr>
    </xdr:pic>
    <xdr:clientData/>
  </xdr:twoCellAnchor>
  <xdr:twoCellAnchor>
    <xdr:from>
      <xdr:col>0</xdr:col>
      <xdr:colOff>12700</xdr:colOff>
      <xdr:row>10</xdr:row>
      <xdr:rowOff>158750</xdr:rowOff>
    </xdr:from>
    <xdr:to>
      <xdr:col>9</xdr:col>
      <xdr:colOff>12700</xdr:colOff>
      <xdr:row>32</xdr:row>
      <xdr:rowOff>116417</xdr:rowOff>
    </xdr:to>
    <xdr:sp macro="" textlink="">
      <xdr:nvSpPr>
        <xdr:cNvPr id="5" name="Textfeld 4">
          <a:extLst>
            <a:ext uri="{FF2B5EF4-FFF2-40B4-BE49-F238E27FC236}">
              <a16:creationId xmlns:a16="http://schemas.microsoft.com/office/drawing/2014/main" id="{104E6A66-38B8-344E-80B6-458F49142596}"/>
            </a:ext>
          </a:extLst>
        </xdr:cNvPr>
        <xdr:cNvSpPr txBox="1"/>
      </xdr:nvSpPr>
      <xdr:spPr>
        <a:xfrm>
          <a:off x="12700" y="3556000"/>
          <a:ext cx="13472583" cy="4381500"/>
        </a:xfrm>
        <a:prstGeom prst="rect">
          <a:avLst/>
        </a:prstGeom>
        <a:solidFill>
          <a:schemeClr val="lt1"/>
        </a:solidFill>
        <a:ln w="28575" cmpd="sng">
          <a:solidFill>
            <a:srgbClr val="244D8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a:r>
            <a:rPr lang="en-US" sz="1400" b="1" i="0" u="none" strike="noStrike">
              <a:solidFill>
                <a:schemeClr val="dk1"/>
              </a:solidFill>
              <a:effectLst/>
              <a:latin typeface="+mn-lt"/>
              <a:ea typeface="+mn-ea"/>
              <a:cs typeface="+mn-cs"/>
            </a:rPr>
            <a:t>Guide rapide :</a:t>
          </a:r>
          <a:endParaRPr lang="en-US" sz="1400" b="0">
            <a:effectLst/>
          </a:endParaRPr>
        </a:p>
        <a:p>
          <a:pPr rtl="0"/>
          <a:r>
            <a:rPr lang="en-US" sz="1400" b="0" i="0" u="none" strike="noStrike">
              <a:solidFill>
                <a:schemeClr val="dk1"/>
              </a:solidFill>
              <a:effectLst/>
              <a:latin typeface="+mn-lt"/>
              <a:ea typeface="+mn-ea"/>
              <a:cs typeface="+mn-cs"/>
            </a:rPr>
            <a:t>Saisissez d'abord les données générales de votre projet sur cette page. Si nécessaire, vous pouvez étendre le tableau d'équipe de projet</a:t>
          </a:r>
          <a:r>
            <a:rPr lang="en-US" sz="1400" b="0" i="0" u="none" strike="noStrike" baseline="0">
              <a:solidFill>
                <a:schemeClr val="dk1"/>
              </a:solidFill>
              <a:effectLst/>
              <a:latin typeface="+mn-lt"/>
              <a:ea typeface="+mn-ea"/>
              <a:cs typeface="+mn-cs"/>
            </a:rPr>
            <a:t> en tirant le bord en bas à droite du tableau</a:t>
          </a:r>
          <a:r>
            <a:rPr lang="en-US" sz="1400" b="0" i="0" u="none" strike="noStrike">
              <a:solidFill>
                <a:schemeClr val="dk1"/>
              </a:solidFill>
              <a:effectLst/>
              <a:latin typeface="+mn-lt"/>
              <a:ea typeface="+mn-ea"/>
              <a:cs typeface="+mn-cs"/>
            </a:rPr>
            <a:t>.</a:t>
          </a:r>
          <a:endParaRPr lang="en-US" sz="1400" b="0">
            <a:effectLst/>
          </a:endParaRPr>
        </a:p>
        <a:p>
          <a:pPr rtl="0"/>
          <a:r>
            <a:rPr lang="en-US" sz="1400" b="0" i="0" u="none" strike="noStrike">
              <a:solidFill>
                <a:schemeClr val="dk1"/>
              </a:solidFill>
              <a:effectLst/>
              <a:latin typeface="+mn-lt"/>
              <a:ea typeface="+mn-ea"/>
              <a:cs typeface="+mn-cs"/>
            </a:rPr>
            <a:t>Saisissez ensuite vos lots de travaux avec le code PSP correspondant. Procédez comme suit :</a:t>
          </a:r>
          <a:endParaRPr lang="en-US" sz="1400" b="0">
            <a:effectLst/>
          </a:endParaRPr>
        </a:p>
        <a:p>
          <a:pPr lvl="1" rtl="0" fontAlgn="base"/>
          <a:r>
            <a:rPr lang="en-US" sz="1400" b="0" i="0" u="none" strike="noStrike">
              <a:solidFill>
                <a:schemeClr val="dk1"/>
              </a:solidFill>
              <a:effectLst/>
              <a:latin typeface="+mn-lt"/>
              <a:ea typeface="+mn-ea"/>
              <a:cs typeface="+mn-cs"/>
            </a:rPr>
            <a:t>-	Si vous avez un jalon ou un sujet de niveau supérieur, utilisez le champ gris et saisissez le nom (si vous avez besoin d'un nouveau point supérieur, copiez simplement une ligne grise existante).</a:t>
          </a:r>
        </a:p>
        <a:p>
          <a:pPr lvl="1" rtl="0" fontAlgn="base"/>
          <a:r>
            <a:rPr lang="en-US" sz="1400" b="0" i="0" u="none" strike="noStrike">
              <a:solidFill>
                <a:schemeClr val="dk1"/>
              </a:solidFill>
              <a:effectLst/>
              <a:latin typeface="+mn-lt"/>
              <a:ea typeface="+mn-ea"/>
              <a:cs typeface="+mn-cs"/>
            </a:rPr>
            <a:t>-</a:t>
          </a:r>
          <a:r>
            <a:rPr lang="en-US" sz="1400" b="0" i="0" u="none" strike="noStrike" baseline="0">
              <a:solidFill>
                <a:schemeClr val="dk1"/>
              </a:solidFill>
              <a:effectLst/>
              <a:latin typeface="+mn-lt"/>
              <a:ea typeface="+mn-ea"/>
              <a:cs typeface="+mn-cs"/>
            </a:rPr>
            <a:t>	</a:t>
          </a:r>
          <a:r>
            <a:rPr lang="en-US" sz="1400" b="0" i="0" u="none" strike="noStrike">
              <a:solidFill>
                <a:schemeClr val="dk1"/>
              </a:solidFill>
              <a:effectLst/>
              <a:latin typeface="+mn-lt"/>
              <a:ea typeface="+mn-ea"/>
              <a:cs typeface="+mn-cs"/>
            </a:rPr>
            <a:t>Lorsque vous créez un lot de travaux, remplissez d'abord l'organigramme des tâches du projet (</a:t>
          </a:r>
          <a:r>
            <a:rPr lang="en-US" sz="1400" b="0" i="1" u="none" strike="noStrike">
              <a:solidFill>
                <a:schemeClr val="dk1"/>
              </a:solidFill>
              <a:effectLst/>
              <a:latin typeface="+mn-lt"/>
              <a:ea typeface="+mn-ea"/>
              <a:cs typeface="+mn-cs"/>
            </a:rPr>
            <a:t>work breakdown structure</a:t>
          </a:r>
          <a:r>
            <a:rPr lang="en-US" sz="1400" b="0" i="0" u="none" strike="noStrike">
              <a:solidFill>
                <a:schemeClr val="dk1"/>
              </a:solidFill>
              <a:effectLst/>
              <a:latin typeface="+mn-lt"/>
              <a:ea typeface="+mn-ea"/>
              <a:cs typeface="+mn-cs"/>
            </a:rPr>
            <a:t> ou WBS en anglais). Décrivez ensuite la tâche et -sélectionnez l'agent de votre équipe. Notez ensuite la date de début et la durée de la tâche. La date de fin est calculée automatiquement.</a:t>
          </a:r>
        </a:p>
        <a:p>
          <a:pPr lvl="1" rtl="0" fontAlgn="base"/>
          <a:r>
            <a:rPr lang="en-US" sz="1400" b="0" i="0" u="none" strike="noStrike">
              <a:solidFill>
                <a:schemeClr val="dk1"/>
              </a:solidFill>
              <a:effectLst/>
              <a:latin typeface="+mn-lt"/>
              <a:ea typeface="+mn-ea"/>
              <a:cs typeface="+mn-cs"/>
            </a:rPr>
            <a:t>-	Dans la colonne Commentaire, vous pouvez saisir des descriptions, des corrélations ou des commentaires.</a:t>
          </a:r>
        </a:p>
        <a:p>
          <a:pPr lvl="1" rtl="0" fontAlgn="base"/>
          <a:r>
            <a:rPr lang="en-US" sz="1400" b="0" i="0" u="none" strike="noStrike">
              <a:solidFill>
                <a:schemeClr val="dk1"/>
              </a:solidFill>
              <a:effectLst/>
              <a:latin typeface="+mn-lt"/>
              <a:ea typeface="+mn-ea"/>
              <a:cs typeface="+mn-cs"/>
            </a:rPr>
            <a:t>-	Dans la section Progression, vous pouvez saisir le pourcentage d'avancement de chaque tâche. Le pourcentage d'achèvement de la phase (valeur sur fond gris) est calculé automatiquement.</a:t>
          </a:r>
        </a:p>
        <a:p>
          <a:pPr lvl="1" rtl="0" fontAlgn="base"/>
          <a:r>
            <a:rPr lang="en-US" sz="1400" b="0" i="0" u="none" strike="noStrike">
              <a:solidFill>
                <a:schemeClr val="dk1"/>
              </a:solidFill>
              <a:effectLst/>
              <a:latin typeface="+mn-lt"/>
              <a:ea typeface="+mn-ea"/>
              <a:cs typeface="+mn-cs"/>
            </a:rPr>
            <a:t>-	Si vous vous trouvez déjà dans le projet, vous pouvez déplacer l'affichage du plan de projet. Ajustez simplement la valeur du champ "Démarrer l'affichage dans la semaine du projet" (</a:t>
          </a:r>
          <a:r>
            <a:rPr lang="en-US" sz="1400" b="0" i="1" u="none" strike="noStrike">
              <a:solidFill>
                <a:schemeClr val="dk1"/>
              </a:solidFill>
              <a:effectLst/>
              <a:latin typeface="+mn-lt"/>
              <a:ea typeface="+mn-ea"/>
              <a:cs typeface="+mn-cs"/>
            </a:rPr>
            <a:t>Start display in project week</a:t>
          </a:r>
          <a:r>
            <a:rPr lang="en-US" sz="1400" b="0" i="0" u="none" strike="noStrike">
              <a:solidFill>
                <a:schemeClr val="dk1"/>
              </a:solidFill>
              <a:effectLst/>
              <a:latin typeface="+mn-lt"/>
              <a:ea typeface="+mn-ea"/>
              <a:cs typeface="+mn-cs"/>
            </a:rPr>
            <a:t>) à la semaine souhaitée depuis le début du projet.</a:t>
          </a:r>
        </a:p>
        <a:p>
          <a:pPr lvl="1" rtl="0" fontAlgn="base"/>
          <a:r>
            <a:rPr lang="en-US" sz="1400" b="0" i="0" u="none" strike="noStrike">
              <a:solidFill>
                <a:schemeClr val="dk1"/>
              </a:solidFill>
              <a:effectLst/>
              <a:latin typeface="+mn-lt"/>
              <a:ea typeface="+mn-ea"/>
              <a:cs typeface="+mn-cs"/>
            </a:rPr>
            <a:t>-	Le champ noir "Date de fin au plus tôt possible" (</a:t>
          </a:r>
          <a:r>
            <a:rPr lang="en-US" sz="1400" b="0" i="1" u="none" strike="noStrike">
              <a:solidFill>
                <a:schemeClr val="dk1"/>
              </a:solidFill>
              <a:effectLst/>
              <a:latin typeface="+mn-lt"/>
              <a:ea typeface="+mn-ea"/>
              <a:cs typeface="+mn-cs"/>
            </a:rPr>
            <a:t>Earliest possible end date</a:t>
          </a:r>
          <a:r>
            <a:rPr lang="en-US" sz="1400" b="0" i="0" u="none" strike="noStrike">
              <a:solidFill>
                <a:schemeClr val="dk1"/>
              </a:solidFill>
              <a:effectLst/>
              <a:latin typeface="+mn-lt"/>
              <a:ea typeface="+mn-ea"/>
              <a:cs typeface="+mn-cs"/>
            </a:rPr>
            <a:t>) prédit l'échéance de fin du projet la plus proche.</a:t>
          </a:r>
        </a:p>
        <a:p>
          <a:pPr rtl="0"/>
          <a:r>
            <a:rPr lang="en-US" sz="1400" b="0" i="0" u="none" strike="noStrike">
              <a:solidFill>
                <a:schemeClr val="dk1"/>
              </a:solidFill>
              <a:effectLst/>
              <a:latin typeface="+mn-lt"/>
              <a:ea typeface="+mn-ea"/>
              <a:cs typeface="+mn-cs"/>
            </a:rPr>
            <a:t>Les barres bleues représentent la durée du lot de travail. La couleur orange superposée indique le degré d'achèvement arrondi. La date du jour est indiquée par une ligne verticale.</a:t>
          </a:r>
          <a:endParaRPr lang="en-US" sz="1400" b="0">
            <a:effectLst/>
          </a:endParaRPr>
        </a:p>
        <a:p>
          <a:pPr rtl="0"/>
          <a:r>
            <a:rPr lang="en-US" sz="1400" b="0" i="0" u="none" strike="noStrike">
              <a:solidFill>
                <a:schemeClr val="dk1"/>
              </a:solidFill>
              <a:effectLst/>
              <a:latin typeface="+mn-lt"/>
              <a:ea typeface="+mn-ea"/>
              <a:cs typeface="+mn-cs"/>
            </a:rPr>
            <a:t>Si vous souhaitez étendre la planification, utilisez la fonction de copie des lignes individuelles. </a:t>
          </a:r>
          <a:endParaRPr lang="en-US" sz="1400" b="0">
            <a:effectLst/>
          </a:endParaRPr>
        </a:p>
        <a:p>
          <a:pPr rtl="0"/>
          <a:r>
            <a:rPr lang="en-US" sz="1400" b="0" i="0" u="none" strike="noStrike">
              <a:solidFill>
                <a:schemeClr val="dk1"/>
              </a:solidFill>
              <a:effectLst/>
              <a:latin typeface="+mn-lt"/>
              <a:ea typeface="+mn-ea"/>
              <a:cs typeface="+mn-cs"/>
            </a:rPr>
            <a:t>Ce modèle Excel est conçu pour la planification prospective avec des dates de début fixes. Il n'est pas conçu pour la planification à rebours.</a:t>
          </a:r>
          <a:endParaRPr lang="en-US" sz="1400" b="0">
            <a:effectLst/>
          </a:endParaRPr>
        </a:p>
        <a:p>
          <a:br>
            <a:rPr lang="en-US" sz="1400"/>
          </a:br>
          <a:endParaRPr lang="de-DE" sz="1400" baseline="0">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F7F8B1-F8B1-7945-AA68-E40243EA8671}" name="Projektteam" displayName="Projektteam" ref="D4:F10" totalsRowShown="0" headerRowDxfId="287" dataDxfId="286">
  <autoFilter ref="D4:F10" xr:uid="{24B74BF8-5079-634E-9D04-753D50F37211}"/>
  <tableColumns count="3">
    <tableColumn id="1" xr3:uid="{2F6F5FF6-D251-2241-888E-1FF8E18371B7}" name="Nom" dataDxfId="285"/>
    <tableColumn id="2" xr3:uid="{09CE90AB-B289-8D47-9BB9-524B065F44D4}" name="Email" dataDxfId="284"/>
    <tableColumn id="3" xr3:uid="{9C318484-ED1A-AA41-B2B7-2F1DA811A80F}" name="Numéro de téléphone" dataDxfId="283"/>
  </tableColumns>
  <tableStyleInfo name="Tabellenformat 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A1C59-3064-9341-AD38-DE05B093FBF2}">
  <dimension ref="A1:AO64"/>
  <sheetViews>
    <sheetView zoomScale="70" zoomScaleNormal="70" workbookViewId="0">
      <selection activeCell="B7" sqref="B7"/>
    </sheetView>
  </sheetViews>
  <sheetFormatPr baseColWidth="10" defaultColWidth="10.58203125" defaultRowHeight="15.5" x14ac:dyDescent="0.35"/>
  <cols>
    <col min="1" max="1" width="25.9140625" customWidth="1"/>
    <col min="2" max="2" width="31.58203125" customWidth="1"/>
    <col min="3" max="3" width="5.08203125" customWidth="1"/>
    <col min="4" max="4" width="26.08203125" customWidth="1"/>
    <col min="5" max="5" width="29" customWidth="1"/>
    <col min="6" max="6" width="27" customWidth="1"/>
    <col min="11" max="41" width="10.9140625" style="17"/>
  </cols>
  <sheetData>
    <row r="1" spans="1:10" ht="111.9" customHeight="1" x14ac:dyDescent="0.35">
      <c r="A1" s="96" t="s">
        <v>35</v>
      </c>
      <c r="B1" s="96"/>
      <c r="C1" s="96"/>
      <c r="D1" s="96"/>
      <c r="E1" s="96"/>
      <c r="F1" s="96"/>
      <c r="G1" s="96"/>
      <c r="H1" s="96"/>
      <c r="I1" s="96"/>
      <c r="J1" s="96"/>
    </row>
    <row r="2" spans="1:10" x14ac:dyDescent="0.35">
      <c r="A2" s="18"/>
      <c r="B2" s="18"/>
      <c r="C2" s="17"/>
      <c r="D2" s="8"/>
      <c r="E2" s="8"/>
      <c r="F2" s="8"/>
      <c r="G2" s="17"/>
      <c r="H2" s="17"/>
      <c r="I2" s="17"/>
      <c r="J2" s="17"/>
    </row>
    <row r="3" spans="1:10" ht="18" thickBot="1" x14ac:dyDescent="0.4">
      <c r="A3" s="21" t="s">
        <v>1</v>
      </c>
      <c r="B3" s="18"/>
      <c r="C3" s="17"/>
      <c r="D3" s="2" t="s">
        <v>25</v>
      </c>
      <c r="E3" s="2"/>
      <c r="F3" s="2"/>
      <c r="G3" s="17"/>
      <c r="H3" s="17"/>
      <c r="I3" s="17"/>
      <c r="J3" s="17"/>
    </row>
    <row r="4" spans="1:10" ht="18" thickBot="1" x14ac:dyDescent="0.4">
      <c r="A4" s="7" t="s">
        <v>33</v>
      </c>
      <c r="B4" s="20" t="s">
        <v>36</v>
      </c>
      <c r="C4" s="18"/>
      <c r="D4" s="19" t="s">
        <v>26</v>
      </c>
      <c r="E4" s="19" t="s">
        <v>0</v>
      </c>
      <c r="F4" s="19" t="s">
        <v>27</v>
      </c>
      <c r="G4" s="17"/>
      <c r="H4" s="17"/>
      <c r="I4" s="17"/>
      <c r="J4" s="17"/>
    </row>
    <row r="5" spans="1:10" ht="18" thickBot="1" x14ac:dyDescent="0.4">
      <c r="A5" s="7" t="s">
        <v>74</v>
      </c>
      <c r="B5" s="20" t="s">
        <v>49</v>
      </c>
      <c r="C5" s="17"/>
      <c r="D5" s="22" t="s">
        <v>24</v>
      </c>
      <c r="E5" s="23"/>
      <c r="F5" s="22"/>
      <c r="G5" s="17"/>
      <c r="H5" s="17"/>
      <c r="I5" s="17"/>
      <c r="J5" s="17"/>
    </row>
    <row r="6" spans="1:10" ht="18" thickBot="1" x14ac:dyDescent="0.4">
      <c r="A6" s="7" t="s">
        <v>34</v>
      </c>
      <c r="B6" s="33">
        <v>44161</v>
      </c>
      <c r="C6" s="17"/>
      <c r="D6" s="22" t="s">
        <v>28</v>
      </c>
      <c r="E6" s="23"/>
      <c r="F6" s="22"/>
      <c r="G6" s="17"/>
      <c r="H6" s="17"/>
      <c r="I6" s="17"/>
      <c r="J6" s="17"/>
    </row>
    <row r="7" spans="1:10" x14ac:dyDescent="0.35">
      <c r="A7" s="17"/>
      <c r="B7" s="18"/>
      <c r="C7" s="17"/>
      <c r="D7" s="22" t="s">
        <v>29</v>
      </c>
      <c r="E7" s="23"/>
      <c r="F7" s="22"/>
      <c r="G7" s="17"/>
      <c r="H7" s="17"/>
      <c r="I7" s="17"/>
      <c r="J7" s="17"/>
    </row>
    <row r="8" spans="1:10" x14ac:dyDescent="0.35">
      <c r="A8" s="17"/>
      <c r="B8" s="17"/>
      <c r="C8" s="17"/>
      <c r="D8" s="22" t="s">
        <v>30</v>
      </c>
      <c r="E8" s="23"/>
      <c r="F8" s="22"/>
      <c r="G8" s="17"/>
      <c r="H8" s="17"/>
      <c r="I8" s="17"/>
      <c r="J8" s="17"/>
    </row>
    <row r="9" spans="1:10" x14ac:dyDescent="0.35">
      <c r="A9" s="17"/>
      <c r="B9" s="17"/>
      <c r="C9" s="17"/>
      <c r="D9" s="22" t="s">
        <v>31</v>
      </c>
      <c r="E9" s="23"/>
      <c r="F9" s="22"/>
      <c r="G9" s="17"/>
      <c r="H9" s="17"/>
      <c r="I9" s="17"/>
      <c r="J9" s="17"/>
    </row>
    <row r="10" spans="1:10" x14ac:dyDescent="0.35">
      <c r="A10" s="17"/>
      <c r="B10" s="17"/>
      <c r="C10" s="17"/>
      <c r="D10" s="22" t="s">
        <v>32</v>
      </c>
      <c r="E10" s="23"/>
      <c r="F10" s="22"/>
      <c r="G10" s="17"/>
      <c r="H10" s="17"/>
      <c r="I10" s="17"/>
      <c r="J10" s="17"/>
    </row>
    <row r="11" spans="1:10" x14ac:dyDescent="0.35">
      <c r="A11" s="17"/>
      <c r="B11" s="17"/>
      <c r="C11" s="17"/>
      <c r="D11" s="8"/>
      <c r="E11" s="8"/>
      <c r="F11" s="8"/>
      <c r="G11" s="17"/>
      <c r="H11" s="17"/>
      <c r="I11" s="17"/>
      <c r="J11" s="17"/>
    </row>
    <row r="12" spans="1:10" x14ac:dyDescent="0.35">
      <c r="A12" s="17"/>
      <c r="B12" s="17"/>
      <c r="C12" s="17"/>
      <c r="D12" s="8"/>
      <c r="E12" s="8"/>
      <c r="F12" s="8"/>
      <c r="G12" s="17"/>
      <c r="H12" s="17"/>
      <c r="I12" s="17"/>
      <c r="J12" s="17"/>
    </row>
    <row r="13" spans="1:10" x14ac:dyDescent="0.35">
      <c r="A13" s="17"/>
      <c r="B13" s="17"/>
      <c r="C13" s="17"/>
      <c r="D13" s="17"/>
      <c r="E13" s="17"/>
      <c r="F13" s="17"/>
      <c r="G13" s="17"/>
      <c r="H13" s="17"/>
      <c r="I13" s="17"/>
      <c r="J13" s="17"/>
    </row>
    <row r="14" spans="1:10" x14ac:dyDescent="0.35">
      <c r="A14" s="17"/>
      <c r="B14" s="17"/>
      <c r="C14" s="17"/>
      <c r="D14" s="17"/>
      <c r="E14" s="17"/>
      <c r="F14" s="17"/>
      <c r="G14" s="17"/>
      <c r="H14" s="17"/>
      <c r="I14" s="17"/>
      <c r="J14" s="17"/>
    </row>
    <row r="15" spans="1:10" x14ac:dyDescent="0.35">
      <c r="A15" s="17"/>
      <c r="B15" s="17"/>
      <c r="C15" s="17"/>
      <c r="D15" s="17"/>
      <c r="E15" s="17"/>
      <c r="F15" s="17"/>
      <c r="G15" s="17"/>
      <c r="H15" s="17"/>
      <c r="I15" s="17"/>
      <c r="J15" s="17"/>
    </row>
    <row r="16" spans="1:10" x14ac:dyDescent="0.35">
      <c r="A16" s="17"/>
      <c r="B16" s="17"/>
      <c r="C16" s="17"/>
      <c r="D16" s="17"/>
      <c r="E16" s="17"/>
      <c r="F16" s="17"/>
      <c r="G16" s="17"/>
      <c r="H16" s="17"/>
      <c r="I16" s="17"/>
      <c r="J16" s="17"/>
    </row>
    <row r="17" spans="1:10" x14ac:dyDescent="0.35">
      <c r="A17" s="17"/>
      <c r="B17" s="17"/>
      <c r="C17" s="17"/>
      <c r="D17" s="17"/>
      <c r="E17" s="17"/>
      <c r="F17" s="17"/>
      <c r="G17" s="17"/>
      <c r="H17" s="17"/>
      <c r="I17" s="17"/>
      <c r="J17" s="17"/>
    </row>
    <row r="18" spans="1:10" x14ac:dyDescent="0.35">
      <c r="A18" s="17"/>
      <c r="B18" s="17"/>
      <c r="C18" s="17"/>
      <c r="D18" s="17"/>
      <c r="E18" s="17"/>
      <c r="F18" s="17"/>
      <c r="G18" s="17"/>
      <c r="H18" s="17"/>
      <c r="I18" s="17"/>
      <c r="J18" s="17"/>
    </row>
    <row r="19" spans="1:10" x14ac:dyDescent="0.35">
      <c r="A19" s="17"/>
      <c r="B19" s="17"/>
      <c r="C19" s="17"/>
      <c r="D19" s="17"/>
      <c r="E19" s="17"/>
      <c r="F19" s="17"/>
      <c r="G19" s="17"/>
      <c r="H19" s="17"/>
      <c r="I19" s="17"/>
      <c r="J19" s="17"/>
    </row>
    <row r="20" spans="1:10" x14ac:dyDescent="0.35">
      <c r="A20" s="17"/>
      <c r="B20" s="17"/>
      <c r="C20" s="17"/>
      <c r="D20" s="17"/>
      <c r="E20" s="17"/>
      <c r="F20" s="17"/>
      <c r="G20" s="17"/>
      <c r="H20" s="17"/>
      <c r="I20" s="17"/>
      <c r="J20" s="17"/>
    </row>
    <row r="21" spans="1:10" x14ac:dyDescent="0.35">
      <c r="A21" s="17"/>
      <c r="B21" s="17"/>
      <c r="C21" s="17"/>
      <c r="D21" s="17"/>
      <c r="E21" s="17"/>
      <c r="F21" s="17"/>
      <c r="G21" s="17"/>
      <c r="H21" s="17"/>
      <c r="I21" s="17"/>
      <c r="J21" s="17"/>
    </row>
    <row r="22" spans="1:10" x14ac:dyDescent="0.35">
      <c r="A22" s="17"/>
      <c r="B22" s="17"/>
      <c r="C22" s="17"/>
      <c r="D22" s="17"/>
      <c r="E22" s="17"/>
      <c r="F22" s="17"/>
      <c r="G22" s="17"/>
      <c r="H22" s="17"/>
      <c r="I22" s="17"/>
      <c r="J22" s="17"/>
    </row>
    <row r="23" spans="1:10" x14ac:dyDescent="0.35">
      <c r="A23" s="17"/>
      <c r="B23" s="17"/>
      <c r="C23" s="17"/>
      <c r="D23" s="17"/>
      <c r="E23" s="17"/>
      <c r="F23" s="17"/>
      <c r="G23" s="17"/>
      <c r="H23" s="17"/>
      <c r="I23" s="17"/>
      <c r="J23" s="17"/>
    </row>
    <row r="24" spans="1:10" x14ac:dyDescent="0.35">
      <c r="A24" s="17"/>
      <c r="B24" s="17"/>
      <c r="C24" s="17"/>
      <c r="D24" s="17"/>
      <c r="E24" s="17"/>
      <c r="F24" s="17"/>
      <c r="G24" s="17"/>
      <c r="H24" s="17"/>
      <c r="I24" s="17"/>
      <c r="J24" s="17"/>
    </row>
    <row r="25" spans="1:10" x14ac:dyDescent="0.35">
      <c r="A25" s="17"/>
      <c r="B25" s="17"/>
      <c r="C25" s="17"/>
      <c r="D25" s="17"/>
      <c r="E25" s="17"/>
      <c r="F25" s="17"/>
      <c r="G25" s="17"/>
      <c r="H25" s="17"/>
      <c r="I25" s="17"/>
      <c r="J25" s="17"/>
    </row>
    <row r="26" spans="1:10" x14ac:dyDescent="0.35">
      <c r="A26" s="17"/>
      <c r="B26" s="17"/>
      <c r="C26" s="17"/>
      <c r="D26" s="17"/>
      <c r="E26" s="17"/>
      <c r="F26" s="17"/>
      <c r="G26" s="17"/>
      <c r="H26" s="17"/>
      <c r="I26" s="17"/>
      <c r="J26" s="17"/>
    </row>
    <row r="27" spans="1:10" x14ac:dyDescent="0.35">
      <c r="A27" s="17"/>
      <c r="B27" s="17"/>
      <c r="C27" s="17"/>
      <c r="D27" s="17"/>
      <c r="E27" s="17"/>
      <c r="F27" s="17"/>
      <c r="G27" s="17"/>
      <c r="H27" s="17"/>
      <c r="I27" s="17"/>
      <c r="J27" s="17"/>
    </row>
    <row r="28" spans="1:10" x14ac:dyDescent="0.35">
      <c r="A28" s="17"/>
      <c r="B28" s="17"/>
      <c r="C28" s="17"/>
      <c r="D28" s="17"/>
      <c r="E28" s="17"/>
      <c r="F28" s="17"/>
      <c r="G28" s="17"/>
      <c r="H28" s="17"/>
      <c r="I28" s="17"/>
      <c r="J28" s="17"/>
    </row>
    <row r="29" spans="1:10" x14ac:dyDescent="0.35">
      <c r="A29" s="17"/>
      <c r="B29" s="17"/>
      <c r="C29" s="17"/>
      <c r="D29" s="17"/>
      <c r="E29" s="17"/>
      <c r="F29" s="17"/>
      <c r="G29" s="17"/>
      <c r="H29" s="17"/>
      <c r="I29" s="17"/>
      <c r="J29" s="17"/>
    </row>
    <row r="30" spans="1:10" x14ac:dyDescent="0.35">
      <c r="A30" s="17"/>
      <c r="B30" s="17"/>
      <c r="C30" s="17"/>
      <c r="D30" s="17"/>
      <c r="E30" s="17"/>
      <c r="F30" s="17"/>
      <c r="G30" s="17"/>
      <c r="H30" s="17"/>
      <c r="I30" s="17"/>
      <c r="J30" s="17"/>
    </row>
    <row r="31" spans="1:10" x14ac:dyDescent="0.35">
      <c r="A31" s="17"/>
      <c r="B31" s="17"/>
      <c r="C31" s="17"/>
      <c r="D31" s="17"/>
      <c r="E31" s="17"/>
      <c r="F31" s="17"/>
      <c r="G31" s="17"/>
      <c r="H31" s="17"/>
      <c r="I31" s="17"/>
      <c r="J31" s="17"/>
    </row>
    <row r="32" spans="1:10" x14ac:dyDescent="0.35">
      <c r="A32" s="17"/>
      <c r="B32" s="17"/>
      <c r="C32" s="17"/>
      <c r="D32" s="17"/>
      <c r="E32" s="17"/>
      <c r="F32" s="17"/>
      <c r="G32" s="17"/>
      <c r="H32" s="17"/>
      <c r="I32" s="17"/>
      <c r="J32" s="17"/>
    </row>
    <row r="33" spans="1:10" x14ac:dyDescent="0.35">
      <c r="A33" s="17"/>
      <c r="B33" s="17"/>
      <c r="C33" s="17"/>
      <c r="D33" s="17"/>
      <c r="E33" s="17"/>
      <c r="F33" s="17"/>
      <c r="G33" s="17"/>
      <c r="H33" s="17"/>
      <c r="I33" s="17"/>
      <c r="J33" s="17"/>
    </row>
    <row r="34" spans="1:10" x14ac:dyDescent="0.35">
      <c r="A34" s="17"/>
      <c r="B34" s="17"/>
      <c r="C34" s="17"/>
      <c r="D34" s="17"/>
      <c r="E34" s="17"/>
      <c r="F34" s="17"/>
      <c r="G34" s="17"/>
      <c r="H34" s="17"/>
      <c r="I34" s="17"/>
      <c r="J34" s="17"/>
    </row>
    <row r="35" spans="1:10" x14ac:dyDescent="0.35">
      <c r="A35" s="17"/>
      <c r="B35" s="17"/>
      <c r="C35" s="17"/>
      <c r="D35" s="17"/>
      <c r="E35" s="17"/>
      <c r="F35" s="17"/>
      <c r="G35" s="17"/>
      <c r="H35" s="17"/>
      <c r="I35" s="17"/>
      <c r="J35" s="17"/>
    </row>
    <row r="36" spans="1:10" x14ac:dyDescent="0.35">
      <c r="A36" s="17"/>
      <c r="B36" s="17"/>
      <c r="C36" s="17"/>
      <c r="D36" s="17"/>
      <c r="E36" s="17"/>
      <c r="F36" s="17"/>
      <c r="G36" s="17"/>
      <c r="H36" s="17"/>
      <c r="I36" s="17"/>
      <c r="J36" s="17"/>
    </row>
    <row r="37" spans="1:10" x14ac:dyDescent="0.35">
      <c r="A37" s="17"/>
      <c r="B37" s="17"/>
      <c r="C37" s="17"/>
      <c r="D37" s="17"/>
      <c r="E37" s="17"/>
      <c r="F37" s="17"/>
      <c r="G37" s="17"/>
      <c r="H37" s="17"/>
      <c r="I37" s="17"/>
      <c r="J37" s="17"/>
    </row>
    <row r="38" spans="1:10" x14ac:dyDescent="0.35">
      <c r="A38" s="17"/>
      <c r="B38" s="17"/>
      <c r="C38" s="17"/>
      <c r="D38" s="17"/>
      <c r="E38" s="17"/>
      <c r="F38" s="17"/>
      <c r="G38" s="17"/>
      <c r="H38" s="17"/>
      <c r="I38" s="17"/>
      <c r="J38" s="17"/>
    </row>
    <row r="39" spans="1:10" x14ac:dyDescent="0.35">
      <c r="A39" s="17"/>
      <c r="B39" s="17"/>
      <c r="C39" s="17"/>
      <c r="D39" s="17"/>
      <c r="E39" s="17"/>
      <c r="F39" s="17"/>
      <c r="G39" s="17"/>
      <c r="H39" s="17"/>
      <c r="I39" s="17"/>
      <c r="J39" s="17"/>
    </row>
    <row r="40" spans="1:10" x14ac:dyDescent="0.35">
      <c r="A40" s="17"/>
      <c r="B40" s="17"/>
      <c r="C40" s="17"/>
      <c r="D40" s="17"/>
      <c r="E40" s="17"/>
      <c r="F40" s="17"/>
      <c r="G40" s="17"/>
      <c r="H40" s="17"/>
      <c r="I40" s="17"/>
      <c r="J40" s="17"/>
    </row>
    <row r="41" spans="1:10" x14ac:dyDescent="0.35">
      <c r="A41" s="17"/>
      <c r="B41" s="17"/>
      <c r="C41" s="17"/>
      <c r="D41" s="17"/>
      <c r="E41" s="17"/>
      <c r="F41" s="17"/>
      <c r="G41" s="17"/>
      <c r="H41" s="17"/>
      <c r="I41" s="17"/>
      <c r="J41" s="17"/>
    </row>
    <row r="42" spans="1:10" x14ac:dyDescent="0.35">
      <c r="A42" s="17"/>
      <c r="B42" s="17"/>
      <c r="C42" s="17"/>
      <c r="D42" s="17"/>
      <c r="E42" s="17"/>
      <c r="F42" s="17"/>
      <c r="G42" s="17"/>
      <c r="H42" s="17"/>
      <c r="I42" s="17"/>
      <c r="J42" s="17"/>
    </row>
    <row r="43" spans="1:10" x14ac:dyDescent="0.35">
      <c r="A43" s="17"/>
      <c r="B43" s="17"/>
      <c r="C43" s="17"/>
      <c r="D43" s="17"/>
      <c r="E43" s="17"/>
      <c r="F43" s="17"/>
      <c r="G43" s="17"/>
      <c r="H43" s="17"/>
      <c r="I43" s="17"/>
      <c r="J43" s="17"/>
    </row>
    <row r="44" spans="1:10" x14ac:dyDescent="0.35">
      <c r="A44" s="17"/>
      <c r="B44" s="17"/>
      <c r="C44" s="17"/>
      <c r="D44" s="17"/>
      <c r="E44" s="17"/>
      <c r="F44" s="17"/>
      <c r="G44" s="17"/>
      <c r="H44" s="17"/>
      <c r="I44" s="17"/>
      <c r="J44" s="17"/>
    </row>
    <row r="45" spans="1:10" x14ac:dyDescent="0.35">
      <c r="A45" s="17"/>
      <c r="B45" s="17"/>
      <c r="C45" s="17"/>
      <c r="D45" s="17"/>
      <c r="E45" s="17"/>
      <c r="F45" s="17"/>
      <c r="G45" s="17"/>
      <c r="H45" s="17"/>
      <c r="I45" s="17"/>
      <c r="J45" s="17"/>
    </row>
    <row r="46" spans="1:10" x14ac:dyDescent="0.35">
      <c r="A46" s="17"/>
      <c r="B46" s="17"/>
      <c r="C46" s="17"/>
      <c r="D46" s="17"/>
      <c r="E46" s="17"/>
      <c r="F46" s="17"/>
      <c r="G46" s="17"/>
      <c r="H46" s="17"/>
      <c r="I46" s="17"/>
      <c r="J46" s="17"/>
    </row>
    <row r="47" spans="1:10" x14ac:dyDescent="0.35">
      <c r="A47" s="17"/>
      <c r="B47" s="17"/>
      <c r="C47" s="17"/>
      <c r="D47" s="17"/>
      <c r="E47" s="17"/>
      <c r="F47" s="17"/>
      <c r="G47" s="17"/>
      <c r="H47" s="17"/>
      <c r="I47" s="17"/>
      <c r="J47" s="17"/>
    </row>
    <row r="48" spans="1:10" x14ac:dyDescent="0.35">
      <c r="A48" s="17"/>
      <c r="B48" s="17"/>
      <c r="C48" s="17"/>
      <c r="D48" s="17"/>
      <c r="E48" s="17"/>
      <c r="F48" s="17"/>
      <c r="G48" s="17"/>
      <c r="H48" s="17"/>
      <c r="I48" s="17"/>
      <c r="J48" s="17"/>
    </row>
    <row r="49" spans="1:10" x14ac:dyDescent="0.35">
      <c r="A49" s="17"/>
      <c r="B49" s="17"/>
      <c r="C49" s="17"/>
      <c r="D49" s="17"/>
      <c r="E49" s="17"/>
      <c r="F49" s="17"/>
      <c r="G49" s="17"/>
      <c r="H49" s="17"/>
      <c r="I49" s="17"/>
      <c r="J49" s="17"/>
    </row>
    <row r="50" spans="1:10" x14ac:dyDescent="0.35">
      <c r="A50" s="17"/>
      <c r="B50" s="17"/>
      <c r="C50" s="17"/>
      <c r="D50" s="17"/>
      <c r="E50" s="17"/>
      <c r="F50" s="17"/>
      <c r="G50" s="17"/>
      <c r="H50" s="17"/>
      <c r="I50" s="17"/>
      <c r="J50" s="17"/>
    </row>
    <row r="51" spans="1:10" x14ac:dyDescent="0.35">
      <c r="A51" s="17"/>
      <c r="B51" s="17"/>
      <c r="C51" s="17"/>
      <c r="D51" s="17"/>
      <c r="E51" s="17"/>
      <c r="F51" s="17"/>
      <c r="G51" s="17"/>
      <c r="H51" s="17"/>
      <c r="I51" s="17"/>
      <c r="J51" s="17"/>
    </row>
    <row r="52" spans="1:10" x14ac:dyDescent="0.35">
      <c r="A52" s="17"/>
      <c r="B52" s="17"/>
      <c r="C52" s="17"/>
      <c r="D52" s="17"/>
      <c r="E52" s="17"/>
      <c r="F52" s="17"/>
      <c r="G52" s="17"/>
      <c r="H52" s="17"/>
      <c r="I52" s="17"/>
      <c r="J52" s="17"/>
    </row>
    <row r="53" spans="1:10" x14ac:dyDescent="0.35">
      <c r="A53" s="17"/>
      <c r="B53" s="17"/>
      <c r="C53" s="17"/>
      <c r="D53" s="17"/>
      <c r="E53" s="17"/>
      <c r="F53" s="17"/>
      <c r="G53" s="17"/>
      <c r="H53" s="17"/>
      <c r="I53" s="17"/>
      <c r="J53" s="17"/>
    </row>
    <row r="54" spans="1:10" x14ac:dyDescent="0.35">
      <c r="A54" s="17"/>
      <c r="B54" s="17"/>
      <c r="C54" s="17"/>
      <c r="D54" s="17"/>
      <c r="E54" s="17"/>
      <c r="F54" s="17"/>
      <c r="G54" s="17"/>
      <c r="H54" s="17"/>
      <c r="I54" s="17"/>
      <c r="J54" s="17"/>
    </row>
    <row r="55" spans="1:10" x14ac:dyDescent="0.35">
      <c r="A55" s="17"/>
      <c r="B55" s="17"/>
      <c r="C55" s="17"/>
      <c r="D55" s="17"/>
      <c r="E55" s="17"/>
      <c r="F55" s="17"/>
      <c r="G55" s="17"/>
      <c r="H55" s="17"/>
      <c r="I55" s="17"/>
      <c r="J55" s="17"/>
    </row>
    <row r="56" spans="1:10" x14ac:dyDescent="0.35">
      <c r="A56" s="17"/>
      <c r="B56" s="17"/>
      <c r="C56" s="17"/>
      <c r="D56" s="17"/>
      <c r="E56" s="17"/>
      <c r="F56" s="17"/>
      <c r="G56" s="17"/>
      <c r="H56" s="17"/>
      <c r="I56" s="17"/>
      <c r="J56" s="17"/>
    </row>
    <row r="57" spans="1:10" x14ac:dyDescent="0.35">
      <c r="A57" s="17"/>
      <c r="B57" s="17"/>
      <c r="C57" s="17"/>
      <c r="D57" s="17"/>
      <c r="E57" s="17"/>
      <c r="F57" s="17"/>
      <c r="G57" s="17"/>
      <c r="H57" s="17"/>
      <c r="I57" s="17"/>
      <c r="J57" s="17"/>
    </row>
    <row r="58" spans="1:10" x14ac:dyDescent="0.35">
      <c r="A58" s="17"/>
      <c r="B58" s="17"/>
      <c r="C58" s="17"/>
      <c r="D58" s="17"/>
      <c r="E58" s="17"/>
      <c r="F58" s="17"/>
      <c r="G58" s="17"/>
      <c r="H58" s="17"/>
      <c r="I58" s="17"/>
      <c r="J58" s="17"/>
    </row>
    <row r="59" spans="1:10" x14ac:dyDescent="0.35">
      <c r="A59" s="17"/>
      <c r="B59" s="17"/>
      <c r="C59" s="17"/>
      <c r="D59" s="17"/>
      <c r="E59" s="17"/>
      <c r="F59" s="17"/>
      <c r="G59" s="17"/>
      <c r="H59" s="17"/>
      <c r="I59" s="17"/>
      <c r="J59" s="17"/>
    </row>
    <row r="60" spans="1:10" x14ac:dyDescent="0.35">
      <c r="A60" s="17"/>
      <c r="B60" s="17"/>
      <c r="C60" s="17"/>
      <c r="D60" s="17"/>
      <c r="E60" s="17"/>
      <c r="F60" s="17"/>
      <c r="G60" s="17"/>
      <c r="H60" s="17"/>
      <c r="I60" s="17"/>
      <c r="J60" s="17"/>
    </row>
    <row r="61" spans="1:10" x14ac:dyDescent="0.35">
      <c r="A61" s="17"/>
      <c r="B61" s="17"/>
      <c r="C61" s="17"/>
      <c r="D61" s="17"/>
      <c r="E61" s="17"/>
      <c r="F61" s="17"/>
      <c r="G61" s="17"/>
      <c r="H61" s="17"/>
      <c r="I61" s="17"/>
      <c r="J61" s="17"/>
    </row>
    <row r="62" spans="1:10" x14ac:dyDescent="0.35">
      <c r="A62" s="17"/>
      <c r="B62" s="17"/>
      <c r="C62" s="17"/>
      <c r="D62" s="17"/>
      <c r="E62" s="17"/>
      <c r="F62" s="17"/>
      <c r="G62" s="17"/>
      <c r="H62" s="17"/>
      <c r="I62" s="17"/>
      <c r="J62" s="17"/>
    </row>
    <row r="63" spans="1:10" x14ac:dyDescent="0.35">
      <c r="A63" s="17"/>
      <c r="B63" s="17"/>
      <c r="C63" s="17"/>
      <c r="D63" s="17"/>
      <c r="E63" s="17"/>
      <c r="F63" s="17"/>
      <c r="G63" s="17"/>
      <c r="H63" s="17"/>
      <c r="I63" s="17"/>
      <c r="J63" s="17"/>
    </row>
    <row r="64" spans="1:10" x14ac:dyDescent="0.35">
      <c r="A64" s="17"/>
      <c r="B64" s="17"/>
      <c r="C64" s="17"/>
      <c r="D64" s="17"/>
      <c r="E64" s="17"/>
      <c r="F64" s="17"/>
      <c r="G64" s="17"/>
      <c r="H64" s="17"/>
      <c r="I64" s="17"/>
      <c r="J64" s="17"/>
    </row>
  </sheetData>
  <mergeCells count="1">
    <mergeCell ref="A1:J1"/>
  </mergeCells>
  <pageMargins left="0.7" right="0.7" top="0.78740157499999996" bottom="0.78740157499999996"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89978-34E8-7447-9984-964103E2E204}">
  <dimension ref="A1:OZ46"/>
  <sheetViews>
    <sheetView showGridLines="0" tabSelected="1" topLeftCell="A7" zoomScale="55" zoomScaleNormal="55" workbookViewId="0">
      <selection activeCell="AN29" sqref="AN29"/>
    </sheetView>
  </sheetViews>
  <sheetFormatPr baseColWidth="10" defaultColWidth="10.9140625" defaultRowHeight="15.5" outlineLevelCol="1" x14ac:dyDescent="0.35"/>
  <cols>
    <col min="1" max="1" width="14.5" style="27" customWidth="1"/>
    <col min="2" max="2" width="97.83203125" style="56" customWidth="1"/>
    <col min="3" max="3" width="11.5" style="11" customWidth="1"/>
    <col min="4" max="4" width="17.83203125" style="28" bestFit="1" customWidth="1"/>
    <col min="5" max="5" width="11.5" style="11" customWidth="1"/>
    <col min="6" max="6" width="7.58203125" style="11" customWidth="1"/>
    <col min="7" max="7" width="11.58203125" style="11" customWidth="1"/>
    <col min="8" max="8" width="12.83203125" style="11" bestFit="1" customWidth="1"/>
    <col min="9" max="9" width="11.58203125" style="11" bestFit="1" customWidth="1"/>
    <col min="10" max="10" width="3" style="3" bestFit="1" customWidth="1"/>
    <col min="11" max="12" width="3.33203125" style="3" bestFit="1" customWidth="1"/>
    <col min="13" max="13" width="2.58203125" style="3" bestFit="1" customWidth="1"/>
    <col min="14" max="14" width="3" style="3" bestFit="1" customWidth="1"/>
    <col min="15" max="15" width="2.75" style="3" hidden="1" customWidth="1" outlineLevel="1"/>
    <col min="16" max="16" width="2.58203125" style="3" hidden="1" customWidth="1" outlineLevel="1"/>
    <col min="17" max="17" width="2.58203125" style="3" bestFit="1" customWidth="1" collapsed="1"/>
    <col min="18" max="19" width="3.33203125" style="3" bestFit="1" customWidth="1"/>
    <col min="20" max="20" width="2.58203125" style="3" bestFit="1" customWidth="1"/>
    <col min="21" max="21" width="3" style="3" bestFit="1" customWidth="1"/>
    <col min="22" max="22" width="2.75" style="3" hidden="1" customWidth="1" outlineLevel="1"/>
    <col min="23" max="23" width="2.58203125" style="3" hidden="1" customWidth="1" outlineLevel="1"/>
    <col min="24" max="24" width="2.58203125" style="3" bestFit="1" customWidth="1" collapsed="1"/>
    <col min="25" max="26" width="3.33203125" style="3" bestFit="1" customWidth="1"/>
    <col min="27" max="27" width="2.58203125" style="3" bestFit="1" customWidth="1"/>
    <col min="28" max="28" width="3" style="3" bestFit="1" customWidth="1"/>
    <col min="29" max="29" width="2.75" style="3" hidden="1" customWidth="1" outlineLevel="1"/>
    <col min="30" max="30" width="3" style="3" hidden="1" customWidth="1" outlineLevel="1"/>
    <col min="31" max="31" width="2.58203125" style="3" bestFit="1" customWidth="1" collapsed="1"/>
    <col min="32" max="33" width="3.33203125" style="3" bestFit="1" customWidth="1"/>
    <col min="34" max="35" width="3" style="3" bestFit="1" customWidth="1"/>
    <col min="36" max="36" width="3" style="3" hidden="1" customWidth="1" outlineLevel="1"/>
    <col min="37" max="37" width="2.75" style="3" hidden="1" customWidth="1" outlineLevel="1"/>
    <col min="38" max="38" width="3" style="3" bestFit="1" customWidth="1" collapsed="1"/>
    <col min="39" max="40" width="3.33203125" style="3" bestFit="1" customWidth="1"/>
    <col min="41" max="41" width="2.58203125" style="3" bestFit="1" customWidth="1"/>
    <col min="42" max="42" width="3" style="3" bestFit="1" customWidth="1"/>
    <col min="43" max="43" width="2.75" style="3" hidden="1" customWidth="1" outlineLevel="1"/>
    <col min="44" max="44" width="2.58203125" style="3" hidden="1" customWidth="1" outlineLevel="1"/>
    <col min="45" max="45" width="2.58203125" style="3" bestFit="1" customWidth="1" collapsed="1"/>
    <col min="46" max="47" width="3.33203125" style="3" bestFit="1" customWidth="1"/>
    <col min="48" max="48" width="2.58203125" style="3" bestFit="1" customWidth="1"/>
    <col min="49" max="49" width="3" style="3" bestFit="1" customWidth="1"/>
    <col min="50" max="50" width="2.75" style="3" hidden="1" customWidth="1" outlineLevel="1"/>
    <col min="51" max="51" width="2.58203125" style="3" hidden="1" customWidth="1" outlineLevel="1"/>
    <col min="52" max="52" width="2.58203125" style="3" bestFit="1" customWidth="1" collapsed="1"/>
    <col min="53" max="54" width="3.33203125" style="3" bestFit="1" customWidth="1"/>
    <col min="55" max="55" width="2.58203125" style="3" bestFit="1" customWidth="1"/>
    <col min="56" max="56" width="3" style="3" bestFit="1" customWidth="1"/>
    <col min="57" max="57" width="2.75" style="3" hidden="1" customWidth="1" outlineLevel="1"/>
    <col min="58" max="58" width="3" style="3" hidden="1" customWidth="1" outlineLevel="1"/>
    <col min="59" max="59" width="2.58203125" style="3" bestFit="1" customWidth="1" collapsed="1"/>
    <col min="60" max="61" width="3.33203125" style="3" bestFit="1" customWidth="1"/>
    <col min="62" max="63" width="3" style="3" bestFit="1" customWidth="1"/>
    <col min="64" max="64" width="3" style="3" hidden="1" customWidth="1" outlineLevel="1"/>
    <col min="65" max="65" width="2.75" style="3" hidden="1" customWidth="1" outlineLevel="1"/>
    <col min="66" max="66" width="3" style="3" bestFit="1" customWidth="1" collapsed="1"/>
    <col min="67" max="68" width="3.33203125" style="3" bestFit="1" customWidth="1"/>
    <col min="69" max="69" width="2.58203125" style="3" bestFit="1" customWidth="1"/>
    <col min="70" max="70" width="3" style="3" bestFit="1" customWidth="1"/>
    <col min="71" max="71" width="2.75" style="3" hidden="1" customWidth="1" outlineLevel="1"/>
    <col min="72" max="72" width="2.58203125" style="3" hidden="1" customWidth="1" outlineLevel="1"/>
    <col min="73" max="73" width="2.58203125" style="3" bestFit="1" customWidth="1" collapsed="1"/>
    <col min="74" max="75" width="3.33203125" style="3" bestFit="1" customWidth="1"/>
    <col min="76" max="76" width="2.58203125" style="3" bestFit="1" customWidth="1"/>
    <col min="77" max="77" width="3" style="3" bestFit="1" customWidth="1"/>
    <col min="78" max="78" width="2.75" style="3" hidden="1" customWidth="1" outlineLevel="1"/>
    <col min="79" max="79" width="2.58203125" style="3" hidden="1" customWidth="1" outlineLevel="1"/>
    <col min="80" max="80" width="2.58203125" style="3" bestFit="1" customWidth="1" collapsed="1"/>
    <col min="81" max="82" width="3.33203125" style="3" bestFit="1" customWidth="1"/>
    <col min="83" max="83" width="2.58203125" style="3" bestFit="1" customWidth="1"/>
    <col min="84" max="84" width="3" style="3" bestFit="1" customWidth="1"/>
    <col min="85" max="85" width="2.75" style="3" hidden="1" customWidth="1" outlineLevel="1"/>
    <col min="86" max="86" width="3" style="3" hidden="1" customWidth="1" outlineLevel="1"/>
    <col min="87" max="87" width="2.58203125" style="3" bestFit="1" customWidth="1" collapsed="1"/>
    <col min="88" max="89" width="3.33203125" style="3" bestFit="1" customWidth="1"/>
    <col min="90" max="91" width="3" style="3" bestFit="1" customWidth="1"/>
    <col min="92" max="92" width="3" style="3" hidden="1" customWidth="1" outlineLevel="1"/>
    <col min="93" max="93" width="2.75" style="3" hidden="1" customWidth="1" outlineLevel="1"/>
    <col min="94" max="94" width="3" style="3" bestFit="1" customWidth="1" collapsed="1"/>
    <col min="95" max="96" width="3.33203125" style="3" bestFit="1" customWidth="1"/>
    <col min="97" max="97" width="2.58203125" style="3" bestFit="1" customWidth="1"/>
    <col min="98" max="98" width="3" style="3" bestFit="1" customWidth="1"/>
    <col min="99" max="99" width="2.75" style="3" hidden="1" customWidth="1" outlineLevel="1"/>
    <col min="100" max="100" width="2.58203125" style="3" hidden="1" customWidth="1" outlineLevel="1"/>
    <col min="101" max="101" width="2.58203125" style="3" bestFit="1" customWidth="1" collapsed="1"/>
    <col min="102" max="103" width="3.33203125" style="3" bestFit="1" customWidth="1"/>
    <col min="104" max="104" width="2.58203125" style="3" bestFit="1" customWidth="1"/>
    <col min="105" max="105" width="3" style="3" bestFit="1" customWidth="1"/>
    <col min="106" max="106" width="2.75" style="3" hidden="1" customWidth="1" outlineLevel="1"/>
    <col min="107" max="107" width="2.58203125" style="3" hidden="1" customWidth="1" outlineLevel="1"/>
    <col min="108" max="108" width="2.58203125" style="3" bestFit="1" customWidth="1" collapsed="1"/>
    <col min="109" max="110" width="3.33203125" style="3" bestFit="1" customWidth="1"/>
    <col min="111" max="111" width="2.58203125" style="3" bestFit="1" customWidth="1"/>
    <col min="112" max="112" width="3" style="3" bestFit="1" customWidth="1"/>
    <col min="113" max="113" width="2.75" style="3" hidden="1" customWidth="1" outlineLevel="1"/>
    <col min="114" max="114" width="3" style="3" hidden="1" customWidth="1" outlineLevel="1"/>
    <col min="115" max="115" width="2.58203125" style="3" bestFit="1" customWidth="1" collapsed="1"/>
    <col min="116" max="117" width="3.33203125" style="3" bestFit="1" customWidth="1"/>
    <col min="118" max="119" width="3" style="3" bestFit="1" customWidth="1"/>
    <col min="120" max="120" width="3" style="3" hidden="1" customWidth="1" outlineLevel="1"/>
    <col min="121" max="121" width="2.75" style="3" hidden="1" customWidth="1" outlineLevel="1"/>
    <col min="122" max="122" width="3" style="3" bestFit="1" customWidth="1" collapsed="1"/>
    <col min="123" max="124" width="3.33203125" style="3" bestFit="1" customWidth="1"/>
    <col min="125" max="125" width="2.58203125" style="3" bestFit="1" customWidth="1"/>
    <col min="126" max="126" width="3" style="3" bestFit="1" customWidth="1"/>
    <col min="127" max="127" width="2.75" style="3" hidden="1" customWidth="1" outlineLevel="1"/>
    <col min="128" max="128" width="2.58203125" style="3" hidden="1" customWidth="1" outlineLevel="1"/>
    <col min="129" max="129" width="2.58203125" style="3" bestFit="1" customWidth="1" collapsed="1"/>
    <col min="130" max="131" width="3.33203125" style="3" bestFit="1" customWidth="1"/>
    <col min="132" max="132" width="2.58203125" style="3" bestFit="1" customWidth="1"/>
    <col min="133" max="133" width="3" style="3" bestFit="1" customWidth="1"/>
    <col min="134" max="134" width="2.75" style="3" hidden="1" customWidth="1" outlineLevel="1"/>
    <col min="135" max="135" width="2.58203125" style="3" hidden="1" customWidth="1" outlineLevel="1"/>
    <col min="136" max="136" width="2.58203125" style="3" bestFit="1" customWidth="1" collapsed="1"/>
    <col min="137" max="138" width="3.33203125" style="3" bestFit="1" customWidth="1"/>
    <col min="139" max="139" width="2.58203125" style="3" bestFit="1" customWidth="1"/>
    <col min="140" max="140" width="3" style="3" bestFit="1" customWidth="1"/>
    <col min="141" max="141" width="2.75" style="3" hidden="1" customWidth="1" outlineLevel="1"/>
    <col min="142" max="142" width="3" style="3" hidden="1" customWidth="1" outlineLevel="1"/>
    <col min="143" max="143" width="2.58203125" style="3" bestFit="1" customWidth="1" collapsed="1"/>
    <col min="144" max="145" width="3.33203125" style="3" bestFit="1" customWidth="1"/>
    <col min="146" max="147" width="3" style="3" bestFit="1" customWidth="1"/>
    <col min="148" max="148" width="3" style="3" hidden="1" customWidth="1" outlineLevel="1"/>
    <col min="149" max="149" width="2.75" style="3" hidden="1" customWidth="1" outlineLevel="1"/>
    <col min="150" max="150" width="3" style="3" bestFit="1" customWidth="1" collapsed="1"/>
    <col min="151" max="152" width="3.33203125" style="3" bestFit="1" customWidth="1"/>
    <col min="153" max="153" width="2.58203125" style="3" bestFit="1" customWidth="1"/>
    <col min="154" max="154" width="3" style="3" bestFit="1" customWidth="1"/>
    <col min="155" max="155" width="2.75" style="3" hidden="1" customWidth="1" outlineLevel="1"/>
    <col min="156" max="156" width="2.58203125" style="3" hidden="1" customWidth="1" outlineLevel="1"/>
    <col min="157" max="157" width="2.58203125" style="3" bestFit="1" customWidth="1" collapsed="1"/>
    <col min="158" max="159" width="3.33203125" style="3" bestFit="1" customWidth="1"/>
    <col min="160" max="160" width="2.58203125" style="3" bestFit="1" customWidth="1"/>
    <col min="161" max="161" width="3" style="3" bestFit="1" customWidth="1"/>
    <col min="162" max="162" width="2.75" style="3" hidden="1" customWidth="1" outlineLevel="1"/>
    <col min="163" max="163" width="2.58203125" style="3" hidden="1" customWidth="1" outlineLevel="1"/>
    <col min="164" max="164" width="2.58203125" style="3" bestFit="1" customWidth="1" collapsed="1"/>
    <col min="165" max="166" width="3.33203125" style="3" bestFit="1" customWidth="1"/>
    <col min="167" max="167" width="2.58203125" style="3" bestFit="1" customWidth="1"/>
    <col min="168" max="168" width="3" style="3" bestFit="1" customWidth="1"/>
    <col min="169" max="169" width="2.75" style="3" hidden="1" customWidth="1" outlineLevel="1"/>
    <col min="170" max="170" width="3" style="3" hidden="1" customWidth="1" outlineLevel="1"/>
    <col min="171" max="171" width="2.58203125" style="3" bestFit="1" customWidth="1" collapsed="1"/>
    <col min="172" max="173" width="3.33203125" style="3" bestFit="1" customWidth="1"/>
    <col min="174" max="175" width="3" style="3" bestFit="1" customWidth="1"/>
    <col min="176" max="176" width="3" style="3" hidden="1" customWidth="1" outlineLevel="1"/>
    <col min="177" max="177" width="2.75" style="3" hidden="1" customWidth="1" outlineLevel="1"/>
    <col min="178" max="178" width="3" style="3" bestFit="1" customWidth="1" collapsed="1"/>
    <col min="179" max="180" width="3.33203125" style="3" bestFit="1" customWidth="1"/>
    <col min="181" max="181" width="2.58203125" style="3" bestFit="1" customWidth="1"/>
    <col min="182" max="182" width="3" style="3" bestFit="1" customWidth="1"/>
    <col min="183" max="183" width="2.75" style="3" hidden="1" customWidth="1" outlineLevel="1"/>
    <col min="184" max="184" width="2.58203125" style="3" hidden="1" customWidth="1" outlineLevel="1"/>
    <col min="185" max="185" width="2.58203125" style="3" bestFit="1" customWidth="1" collapsed="1"/>
    <col min="186" max="187" width="3.33203125" style="3" bestFit="1" customWidth="1"/>
    <col min="188" max="188" width="2.58203125" style="3" bestFit="1" customWidth="1"/>
    <col min="189" max="189" width="3" style="3" bestFit="1" customWidth="1"/>
    <col min="190" max="190" width="2.75" style="3" hidden="1" customWidth="1" outlineLevel="1"/>
    <col min="191" max="191" width="2.58203125" style="3" hidden="1" customWidth="1" outlineLevel="1"/>
    <col min="192" max="192" width="2.58203125" style="3" bestFit="1" customWidth="1" collapsed="1"/>
    <col min="193" max="194" width="3.33203125" style="3" bestFit="1" customWidth="1"/>
    <col min="195" max="195" width="2.58203125" style="3" bestFit="1" customWidth="1"/>
    <col min="196" max="196" width="3" style="3" bestFit="1" customWidth="1"/>
    <col min="197" max="197" width="2.75" style="3" hidden="1" customWidth="1" outlineLevel="1"/>
    <col min="198" max="198" width="3" style="3" hidden="1" customWidth="1" outlineLevel="1"/>
    <col min="199" max="199" width="2.58203125" style="3" bestFit="1" customWidth="1" collapsed="1"/>
    <col min="200" max="201" width="3.33203125" style="3" bestFit="1" customWidth="1"/>
    <col min="202" max="203" width="3" style="3" bestFit="1" customWidth="1"/>
    <col min="204" max="204" width="3" style="3" hidden="1" customWidth="1" outlineLevel="1"/>
    <col min="205" max="205" width="2.75" style="3" hidden="1" customWidth="1" outlineLevel="1"/>
    <col min="206" max="206" width="3" style="3" bestFit="1" customWidth="1" collapsed="1"/>
    <col min="207" max="208" width="3.33203125" style="3" bestFit="1" customWidth="1"/>
    <col min="209" max="209" width="2.58203125" style="3" bestFit="1" customWidth="1"/>
    <col min="210" max="210" width="3" style="3" bestFit="1" customWidth="1"/>
    <col min="211" max="211" width="2.75" style="3" hidden="1" customWidth="1" outlineLevel="1"/>
    <col min="212" max="212" width="2.58203125" style="3" hidden="1" customWidth="1" outlineLevel="1"/>
    <col min="213" max="213" width="2.58203125" style="3" bestFit="1" customWidth="1" collapsed="1"/>
    <col min="214" max="215" width="3.33203125" style="3" bestFit="1" customWidth="1"/>
    <col min="216" max="216" width="2.58203125" style="3" bestFit="1" customWidth="1"/>
    <col min="217" max="217" width="3" style="3" bestFit="1" customWidth="1"/>
    <col min="218" max="218" width="2.75" style="3" hidden="1" customWidth="1" outlineLevel="1"/>
    <col min="219" max="219" width="2.58203125" style="3" hidden="1" customWidth="1" outlineLevel="1"/>
    <col min="220" max="220" width="2.58203125" style="3" bestFit="1" customWidth="1" collapsed="1"/>
    <col min="221" max="222" width="3.33203125" style="3" bestFit="1" customWidth="1"/>
    <col min="223" max="223" width="2.58203125" style="3" bestFit="1" customWidth="1"/>
    <col min="224" max="224" width="3" style="3" bestFit="1" customWidth="1"/>
    <col min="225" max="225" width="2.75" style="3" hidden="1" customWidth="1" outlineLevel="1"/>
    <col min="226" max="226" width="3" style="3" hidden="1" customWidth="1" outlineLevel="1"/>
    <col min="227" max="227" width="2.58203125" style="3" bestFit="1" customWidth="1" collapsed="1"/>
    <col min="228" max="229" width="3.33203125" style="3" bestFit="1" customWidth="1"/>
    <col min="230" max="231" width="3" style="3" bestFit="1" customWidth="1"/>
    <col min="232" max="232" width="3" style="3" hidden="1" customWidth="1" outlineLevel="1"/>
    <col min="233" max="233" width="2.75" style="3" hidden="1" customWidth="1" outlineLevel="1"/>
    <col min="234" max="234" width="3" style="3" bestFit="1" customWidth="1" collapsed="1"/>
    <col min="235" max="236" width="3.33203125" style="3" bestFit="1" customWidth="1"/>
    <col min="237" max="237" width="2.58203125" style="3" bestFit="1" customWidth="1"/>
    <col min="238" max="238" width="3" style="3" bestFit="1" customWidth="1"/>
    <col min="239" max="239" width="2.75" style="3" hidden="1" customWidth="1" outlineLevel="1"/>
    <col min="240" max="240" width="2.58203125" style="3" hidden="1" customWidth="1" outlineLevel="1"/>
    <col min="241" max="241" width="2.58203125" style="3" bestFit="1" customWidth="1" collapsed="1"/>
    <col min="242" max="243" width="3.33203125" style="3" bestFit="1" customWidth="1"/>
    <col min="244" max="244" width="2.58203125" style="3" bestFit="1" customWidth="1"/>
    <col min="245" max="245" width="3" style="3" bestFit="1" customWidth="1"/>
    <col min="246" max="246" width="2.75" style="3" hidden="1" customWidth="1" outlineLevel="1"/>
    <col min="247" max="247" width="2.58203125" style="3" hidden="1" customWidth="1" outlineLevel="1"/>
    <col min="248" max="248" width="2.58203125" style="3" bestFit="1" customWidth="1" collapsed="1"/>
    <col min="249" max="250" width="3.33203125" style="3" bestFit="1" customWidth="1"/>
    <col min="251" max="251" width="2.58203125" style="3" bestFit="1" customWidth="1"/>
    <col min="252" max="252" width="3" style="3" bestFit="1" customWidth="1"/>
    <col min="253" max="253" width="2.75" style="3" hidden="1" customWidth="1" outlineLevel="1"/>
    <col min="254" max="254" width="3" style="3" hidden="1" customWidth="1" outlineLevel="1"/>
    <col min="255" max="255" width="2.58203125" style="3" bestFit="1" customWidth="1" collapsed="1"/>
    <col min="256" max="257" width="3.33203125" style="3" bestFit="1" customWidth="1"/>
    <col min="258" max="259" width="3" style="3" bestFit="1" customWidth="1"/>
    <col min="260" max="260" width="3" style="3" hidden="1" customWidth="1" outlineLevel="1"/>
    <col min="261" max="261" width="2.75" style="3" hidden="1" customWidth="1" outlineLevel="1"/>
    <col min="262" max="262" width="3" style="3" bestFit="1" customWidth="1" collapsed="1"/>
    <col min="263" max="264" width="3.33203125" style="3" bestFit="1" customWidth="1"/>
    <col min="265" max="265" width="2.58203125" style="3" bestFit="1" customWidth="1"/>
    <col min="266" max="266" width="3" style="3" bestFit="1" customWidth="1"/>
    <col min="267" max="267" width="2.75" style="3" hidden="1" customWidth="1" outlineLevel="1"/>
    <col min="268" max="268" width="2.58203125" style="3" hidden="1" customWidth="1" outlineLevel="1"/>
    <col min="269" max="269" width="2.58203125" style="3" bestFit="1" customWidth="1" collapsed="1"/>
    <col min="270" max="271" width="3.33203125" style="3" bestFit="1" customWidth="1"/>
    <col min="272" max="272" width="2.58203125" style="3" bestFit="1" customWidth="1"/>
    <col min="273" max="273" width="3" style="3" bestFit="1" customWidth="1"/>
    <col min="274" max="274" width="2.75" style="3" hidden="1" customWidth="1" outlineLevel="1"/>
    <col min="275" max="275" width="2.58203125" style="3" hidden="1" customWidth="1" outlineLevel="1"/>
    <col min="276" max="276" width="2.58203125" style="3" bestFit="1" customWidth="1" collapsed="1"/>
    <col min="277" max="278" width="3.33203125" style="3" bestFit="1" customWidth="1"/>
    <col min="279" max="279" width="2.58203125" style="3" bestFit="1" customWidth="1"/>
    <col min="280" max="280" width="3" style="3" bestFit="1" customWidth="1"/>
    <col min="281" max="281" width="2.75" style="3" hidden="1" customWidth="1" outlineLevel="1"/>
    <col min="282" max="282" width="3" style="3" hidden="1" customWidth="1" outlineLevel="1"/>
    <col min="283" max="283" width="2.58203125" style="3" bestFit="1" customWidth="1" collapsed="1"/>
    <col min="284" max="285" width="3.33203125" style="3" bestFit="1" customWidth="1"/>
    <col min="286" max="287" width="3" style="3" bestFit="1" customWidth="1"/>
    <col min="288" max="288" width="3" style="3" hidden="1" customWidth="1" outlineLevel="1"/>
    <col min="289" max="289" width="2.75" style="3" hidden="1" customWidth="1" outlineLevel="1"/>
    <col min="290" max="290" width="3" style="3" bestFit="1" customWidth="1" collapsed="1"/>
    <col min="291" max="292" width="3.33203125" style="3" bestFit="1" customWidth="1"/>
    <col min="293" max="293" width="2.58203125" style="3" bestFit="1" customWidth="1"/>
    <col min="294" max="294" width="3" style="3" bestFit="1" customWidth="1"/>
    <col min="295" max="295" width="2.75" style="3" hidden="1" customWidth="1" outlineLevel="1"/>
    <col min="296" max="296" width="2.58203125" style="3" hidden="1" customWidth="1" outlineLevel="1"/>
    <col min="297" max="297" width="2.58203125" style="3" bestFit="1" customWidth="1" collapsed="1"/>
    <col min="298" max="299" width="3.33203125" style="3" bestFit="1" customWidth="1"/>
    <col min="300" max="300" width="2.58203125" style="3" bestFit="1" customWidth="1"/>
    <col min="301" max="301" width="3" style="3" bestFit="1" customWidth="1"/>
    <col min="302" max="302" width="2.75" style="3" hidden="1" customWidth="1" outlineLevel="1"/>
    <col min="303" max="303" width="2.58203125" style="3" hidden="1" customWidth="1" outlineLevel="1"/>
    <col min="304" max="304" width="2.58203125" style="3" bestFit="1" customWidth="1" collapsed="1"/>
    <col min="305" max="306" width="3.33203125" style="3" bestFit="1" customWidth="1"/>
    <col min="307" max="307" width="2.58203125" style="3" bestFit="1" customWidth="1"/>
    <col min="308" max="308" width="3" style="3" bestFit="1" customWidth="1"/>
    <col min="309" max="309" width="2.75" style="3" hidden="1" customWidth="1" outlineLevel="1"/>
    <col min="310" max="310" width="3" style="3" hidden="1" customWidth="1" outlineLevel="1"/>
    <col min="311" max="311" width="2.58203125" style="3" bestFit="1" customWidth="1" collapsed="1"/>
    <col min="312" max="313" width="3.33203125" style="3" bestFit="1" customWidth="1"/>
    <col min="314" max="315" width="3" style="3" bestFit="1" customWidth="1"/>
    <col min="316" max="316" width="3" style="3" hidden="1" customWidth="1" outlineLevel="1"/>
    <col min="317" max="317" width="2.75" style="3" hidden="1" customWidth="1" outlineLevel="1"/>
    <col min="318" max="318" width="3" style="3" bestFit="1" customWidth="1" collapsed="1"/>
    <col min="319" max="320" width="3.33203125" style="3" bestFit="1" customWidth="1"/>
    <col min="321" max="321" width="2.58203125" style="3" bestFit="1" customWidth="1"/>
    <col min="322" max="322" width="3" style="3" bestFit="1" customWidth="1"/>
    <col min="323" max="323" width="2.75" style="3" hidden="1" customWidth="1" outlineLevel="1"/>
    <col min="324" max="324" width="2.58203125" style="3" hidden="1" customWidth="1" outlineLevel="1"/>
    <col min="325" max="325" width="2.58203125" style="3" bestFit="1" customWidth="1" collapsed="1"/>
    <col min="326" max="327" width="3.33203125" style="3" bestFit="1" customWidth="1"/>
    <col min="328" max="328" width="2.58203125" style="3" bestFit="1" customWidth="1"/>
    <col min="329" max="329" width="3" style="3" bestFit="1" customWidth="1"/>
    <col min="330" max="330" width="2.75" style="3" hidden="1" customWidth="1" outlineLevel="1"/>
    <col min="331" max="331" width="2.58203125" style="3" hidden="1" customWidth="1" outlineLevel="1"/>
    <col min="332" max="332" width="2.58203125" style="3" bestFit="1" customWidth="1" collapsed="1"/>
    <col min="333" max="334" width="3.33203125" style="3" bestFit="1" customWidth="1"/>
    <col min="335" max="335" width="2.58203125" style="3" bestFit="1" customWidth="1"/>
    <col min="336" max="336" width="3" style="3" bestFit="1" customWidth="1"/>
    <col min="337" max="337" width="2.75" style="3" hidden="1" customWidth="1" outlineLevel="1"/>
    <col min="338" max="338" width="3" style="3" hidden="1" customWidth="1" outlineLevel="1"/>
    <col min="339" max="339" width="2.58203125" style="3" bestFit="1" customWidth="1" collapsed="1"/>
    <col min="340" max="341" width="3.33203125" style="3" bestFit="1" customWidth="1"/>
    <col min="342" max="343" width="3" style="3" bestFit="1" customWidth="1"/>
    <col min="344" max="344" width="3" style="3" hidden="1" customWidth="1" outlineLevel="1"/>
    <col min="345" max="345" width="2.75" style="3" hidden="1" customWidth="1" outlineLevel="1"/>
    <col min="346" max="346" width="3" style="3" bestFit="1" customWidth="1" collapsed="1"/>
    <col min="347" max="348" width="3.33203125" style="3" bestFit="1" customWidth="1"/>
    <col min="349" max="349" width="2.58203125" style="3" bestFit="1" customWidth="1"/>
    <col min="350" max="350" width="3" style="3" bestFit="1" customWidth="1"/>
    <col min="351" max="351" width="2.75" style="3" hidden="1" customWidth="1" outlineLevel="1"/>
    <col min="352" max="352" width="2.58203125" style="3" hidden="1" customWidth="1" outlineLevel="1"/>
    <col min="353" max="353" width="2.58203125" style="3" bestFit="1" customWidth="1" collapsed="1"/>
    <col min="354" max="355" width="3.33203125" style="3" bestFit="1" customWidth="1"/>
    <col min="356" max="356" width="2.58203125" style="3" bestFit="1" customWidth="1"/>
    <col min="357" max="357" width="3" style="3" bestFit="1" customWidth="1"/>
    <col min="358" max="358" width="2.75" style="3" hidden="1" customWidth="1" outlineLevel="1"/>
    <col min="359" max="359" width="2.58203125" style="3" hidden="1" customWidth="1" outlineLevel="1"/>
    <col min="360" max="360" width="2.58203125" style="3" bestFit="1" customWidth="1" collapsed="1"/>
    <col min="361" max="362" width="3.33203125" style="3" bestFit="1" customWidth="1"/>
    <col min="363" max="363" width="2.58203125" style="3" bestFit="1" customWidth="1"/>
    <col min="364" max="364" width="3" style="3" bestFit="1" customWidth="1"/>
    <col min="365" max="365" width="2.75" style="3" hidden="1" customWidth="1" outlineLevel="1"/>
    <col min="366" max="366" width="3" style="3" hidden="1" customWidth="1" outlineLevel="1"/>
    <col min="367" max="367" width="2.58203125" style="3" bestFit="1" customWidth="1" collapsed="1"/>
    <col min="368" max="369" width="3.33203125" style="3" bestFit="1" customWidth="1"/>
    <col min="370" max="371" width="3" style="3" bestFit="1" customWidth="1"/>
    <col min="372" max="372" width="3" style="3" hidden="1" customWidth="1" outlineLevel="1"/>
    <col min="373" max="373" width="2.75" style="3" hidden="1" customWidth="1" outlineLevel="1"/>
    <col min="374" max="374" width="3" style="3" bestFit="1" customWidth="1" collapsed="1"/>
    <col min="375" max="376" width="3.33203125" style="3" bestFit="1" customWidth="1"/>
    <col min="377" max="377" width="2.58203125" style="3" bestFit="1" customWidth="1"/>
    <col min="378" max="378" width="3" style="3" bestFit="1" customWidth="1"/>
    <col min="379" max="379" width="2.75" style="3" hidden="1" customWidth="1" outlineLevel="1"/>
    <col min="380" max="380" width="2.58203125" style="3" hidden="1" customWidth="1" outlineLevel="1"/>
    <col min="381" max="381" width="2.58203125" style="3" bestFit="1" customWidth="1" collapsed="1"/>
    <col min="382" max="383" width="3.33203125" style="3" bestFit="1" customWidth="1"/>
    <col min="384" max="384" width="2.58203125" style="3" bestFit="1" customWidth="1"/>
    <col min="385" max="385" width="3" style="3" bestFit="1" customWidth="1"/>
    <col min="386" max="386" width="2.75" style="3" hidden="1" customWidth="1" outlineLevel="1"/>
    <col min="387" max="387" width="2.58203125" style="3" hidden="1" customWidth="1" outlineLevel="1"/>
    <col min="388" max="388" width="2.58203125" style="3" bestFit="1" customWidth="1" collapsed="1"/>
    <col min="389" max="390" width="3.33203125" style="3" bestFit="1" customWidth="1"/>
    <col min="391" max="391" width="2.58203125" style="3" bestFit="1" customWidth="1"/>
    <col min="392" max="392" width="3" style="3" bestFit="1" customWidth="1"/>
    <col min="393" max="393" width="2.75" style="3" hidden="1" customWidth="1" outlineLevel="1"/>
    <col min="394" max="394" width="3" style="3" hidden="1" customWidth="1" outlineLevel="1"/>
    <col min="395" max="395" width="2.58203125" style="3" bestFit="1" customWidth="1" collapsed="1"/>
    <col min="396" max="397" width="3.33203125" style="3" bestFit="1" customWidth="1"/>
    <col min="398" max="399" width="3" style="3" bestFit="1" customWidth="1"/>
    <col min="400" max="400" width="3" style="3" hidden="1" customWidth="1" outlineLevel="1"/>
    <col min="401" max="401" width="2.75" style="3" hidden="1" customWidth="1" outlineLevel="1"/>
    <col min="402" max="402" width="3" style="3" bestFit="1" customWidth="1" collapsed="1"/>
    <col min="403" max="404" width="3.33203125" style="3" bestFit="1" customWidth="1"/>
    <col min="405" max="405" width="2.58203125" style="3" bestFit="1" customWidth="1"/>
    <col min="406" max="406" width="3" style="3" bestFit="1" customWidth="1"/>
    <col min="407" max="407" width="2.75" style="3" hidden="1" customWidth="1" outlineLevel="1"/>
    <col min="408" max="408" width="2.58203125" style="3" hidden="1" customWidth="1" outlineLevel="1"/>
    <col min="409" max="409" width="2.58203125" style="3" bestFit="1" customWidth="1" collapsed="1"/>
    <col min="410" max="411" width="3.33203125" style="3" bestFit="1" customWidth="1"/>
    <col min="412" max="412" width="2.58203125" style="3" bestFit="1" customWidth="1"/>
    <col min="413" max="413" width="3" style="3" bestFit="1" customWidth="1"/>
    <col min="414" max="414" width="2.75" style="3" hidden="1" customWidth="1" outlineLevel="1"/>
    <col min="415" max="415" width="2.58203125" style="3" hidden="1" customWidth="1" outlineLevel="1"/>
    <col min="416" max="416" width="10.9140625" style="75" collapsed="1"/>
    <col min="417" max="16384" width="10.9140625" style="75"/>
  </cols>
  <sheetData>
    <row r="1" spans="1:415" s="22" customFormat="1" x14ac:dyDescent="0.35">
      <c r="A1" s="27"/>
      <c r="B1" s="56"/>
      <c r="C1" s="11"/>
      <c r="D1" s="28"/>
      <c r="E1" s="11"/>
      <c r="F1" s="11"/>
      <c r="G1" s="11"/>
      <c r="H1" s="11"/>
      <c r="I1" s="11"/>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row>
    <row r="2" spans="1:415" s="22" customFormat="1" ht="18" x14ac:dyDescent="0.4">
      <c r="A2" s="27"/>
      <c r="B2" s="95" t="str">
        <f>IF(ISBLANK('Basic Data'!$B$4),"Nom de la feuille", 'Basic Data'!$B$4)</f>
        <v>Formation DATA ANALYST</v>
      </c>
      <c r="C2" s="11"/>
      <c r="D2" s="28"/>
      <c r="E2" s="11"/>
      <c r="F2" s="26"/>
      <c r="G2" s="11"/>
      <c r="H2" s="11"/>
      <c r="I2" s="11"/>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row>
    <row r="3" spans="1:415" s="22" customFormat="1" ht="18" thickBot="1" x14ac:dyDescent="0.4">
      <c r="A3" s="27"/>
      <c r="B3" s="56"/>
      <c r="C3" s="12"/>
      <c r="D3" s="29"/>
      <c r="E3" s="12"/>
      <c r="F3" s="24"/>
      <c r="G3" s="24"/>
      <c r="H3" s="24"/>
      <c r="I3" s="13"/>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row>
    <row r="4" spans="1:415" s="22" customFormat="1" ht="17.5" x14ac:dyDescent="0.35">
      <c r="A4" s="27"/>
      <c r="B4" s="57" t="s">
        <v>74</v>
      </c>
      <c r="C4" s="30" t="str">
        <f>IF(ISBLANK('Basic Data'!$B$5),"Entrez le nom sur Basic Data",'Basic Data'!$B$5)</f>
        <v>Aïssa</v>
      </c>
      <c r="D4" s="39"/>
      <c r="E4" s="12"/>
      <c r="F4" s="24"/>
      <c r="G4" s="24" t="s">
        <v>17</v>
      </c>
      <c r="H4" s="24"/>
      <c r="I4" s="12"/>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row>
    <row r="5" spans="1:415" s="22" customFormat="1" ht="18" thickBot="1" x14ac:dyDescent="0.4">
      <c r="A5" s="27"/>
      <c r="B5" s="57" t="s">
        <v>14</v>
      </c>
      <c r="C5" s="31">
        <f>IF(ISBLANK('Basic Data'!$B$6),"Entrez la date sur Basic Data", 'Basic Data'!$B$6)</f>
        <v>44161</v>
      </c>
      <c r="D5" s="40"/>
      <c r="E5" s="12"/>
      <c r="F5" s="12"/>
      <c r="G5" s="25">
        <v>1</v>
      </c>
      <c r="H5" s="12"/>
      <c r="I5" s="12"/>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row>
    <row r="6" spans="1:415" s="22" customFormat="1" x14ac:dyDescent="0.35">
      <c r="A6" s="27"/>
      <c r="B6" s="57" t="s">
        <v>16</v>
      </c>
      <c r="C6" s="31">
        <f ca="1">TODAY()</f>
        <v>44313</v>
      </c>
      <c r="D6" s="35" t="s">
        <v>77</v>
      </c>
      <c r="E6" s="12"/>
      <c r="F6" s="12"/>
      <c r="G6" s="12"/>
      <c r="H6" s="12"/>
      <c r="I6" s="14"/>
      <c r="J6" s="98" t="str">
        <f>"Semaine "&amp;(J8-($C$5-WEEKDAY($C$5,1)+2))/7+1</f>
        <v>Semaine 1</v>
      </c>
      <c r="K6" s="98"/>
      <c r="L6" s="98"/>
      <c r="M6" s="98"/>
      <c r="N6" s="98"/>
      <c r="O6" s="98"/>
      <c r="P6" s="98"/>
      <c r="Q6" s="97" t="str">
        <f>"Semaine "&amp;(Q8-($C$5-WEEKDAY($C$5,1)+2))/7+1</f>
        <v>Semaine 2</v>
      </c>
      <c r="R6" s="98"/>
      <c r="S6" s="98"/>
      <c r="T6" s="98"/>
      <c r="U6" s="98"/>
      <c r="V6" s="98"/>
      <c r="W6" s="99"/>
      <c r="X6" s="97" t="str">
        <f>"Semaine "&amp;(X8-($C$5-WEEKDAY($C$5,1)+2))/7+1</f>
        <v>Semaine 3</v>
      </c>
      <c r="Y6" s="98"/>
      <c r="Z6" s="98"/>
      <c r="AA6" s="98"/>
      <c r="AB6" s="98"/>
      <c r="AC6" s="98"/>
      <c r="AD6" s="99"/>
      <c r="AE6" s="97" t="str">
        <f>"Semaine "&amp;(AE8-($C$5-WEEKDAY($C$5,1)+2))/7+1</f>
        <v>Semaine 4</v>
      </c>
      <c r="AF6" s="98"/>
      <c r="AG6" s="98"/>
      <c r="AH6" s="98"/>
      <c r="AI6" s="98"/>
      <c r="AJ6" s="98"/>
      <c r="AK6" s="99"/>
      <c r="AL6" s="97" t="str">
        <f>"Semaine "&amp;(AL8-($C$5-WEEKDAY($C$5,1)+2))/7+1</f>
        <v>Semaine 5</v>
      </c>
      <c r="AM6" s="98"/>
      <c r="AN6" s="98"/>
      <c r="AO6" s="98"/>
      <c r="AP6" s="98"/>
      <c r="AQ6" s="98"/>
      <c r="AR6" s="99"/>
      <c r="AS6" s="97" t="str">
        <f>"Semaine "&amp;(AS8-($C$5-WEEKDAY($C$5,1)+2))/7+1</f>
        <v>Semaine 6</v>
      </c>
      <c r="AT6" s="98"/>
      <c r="AU6" s="98"/>
      <c r="AV6" s="98"/>
      <c r="AW6" s="98"/>
      <c r="AX6" s="98"/>
      <c r="AY6" s="99"/>
      <c r="AZ6" s="97" t="str">
        <f>"Semaine "&amp;(AZ8-($C$5-WEEKDAY($C$5,1)+2))/7+1</f>
        <v>Semaine 7</v>
      </c>
      <c r="BA6" s="98"/>
      <c r="BB6" s="98"/>
      <c r="BC6" s="98"/>
      <c r="BD6" s="98"/>
      <c r="BE6" s="98"/>
      <c r="BF6" s="99"/>
      <c r="BG6" s="97" t="str">
        <f>"Semaine "&amp;(BG8-($C$5-WEEKDAY($C$5,1)+2))/7+1</f>
        <v>Semaine 8</v>
      </c>
      <c r="BH6" s="98"/>
      <c r="BI6" s="98"/>
      <c r="BJ6" s="98"/>
      <c r="BK6" s="98"/>
      <c r="BL6" s="98"/>
      <c r="BM6" s="99"/>
      <c r="BN6" s="97" t="str">
        <f>"Semaine "&amp;(BN8-($C$5-WEEKDAY($C$5,1)+2))/7+1</f>
        <v>Semaine 9</v>
      </c>
      <c r="BO6" s="98"/>
      <c r="BP6" s="98"/>
      <c r="BQ6" s="98"/>
      <c r="BR6" s="98"/>
      <c r="BS6" s="98"/>
      <c r="BT6" s="99"/>
      <c r="BU6" s="97" t="str">
        <f>"Semaine "&amp;(BU8-($C$5-WEEKDAY($C$5,1)+2))/7+1</f>
        <v>Semaine 10</v>
      </c>
      <c r="BV6" s="98"/>
      <c r="BW6" s="98"/>
      <c r="BX6" s="98"/>
      <c r="BY6" s="98"/>
      <c r="BZ6" s="98"/>
      <c r="CA6" s="99"/>
      <c r="CB6" s="97" t="str">
        <f>"Semaine "&amp;(CB8-($C$5-WEEKDAY($C$5,1)+2))/7+1</f>
        <v>Semaine 11</v>
      </c>
      <c r="CC6" s="98"/>
      <c r="CD6" s="98"/>
      <c r="CE6" s="98"/>
      <c r="CF6" s="98"/>
      <c r="CG6" s="98"/>
      <c r="CH6" s="99"/>
      <c r="CI6" s="97" t="str">
        <f>"Semaine "&amp;(CI8-($C$5-WEEKDAY($C$5,1)+2))/7+1</f>
        <v>Semaine 12</v>
      </c>
      <c r="CJ6" s="98"/>
      <c r="CK6" s="98"/>
      <c r="CL6" s="98"/>
      <c r="CM6" s="98"/>
      <c r="CN6" s="98"/>
      <c r="CO6" s="99"/>
      <c r="CP6" s="97" t="str">
        <f>"Semaine "&amp;(CP8-($C$5-WEEKDAY($C$5,1)+2))/7+1</f>
        <v>Semaine 13</v>
      </c>
      <c r="CQ6" s="98"/>
      <c r="CR6" s="98"/>
      <c r="CS6" s="98"/>
      <c r="CT6" s="98"/>
      <c r="CU6" s="98"/>
      <c r="CV6" s="99"/>
      <c r="CW6" s="97" t="str">
        <f>"Semaine "&amp;(CW8-($C$5-WEEKDAY($C$5,1)+2))/7+1</f>
        <v>Semaine 14</v>
      </c>
      <c r="CX6" s="98"/>
      <c r="CY6" s="98"/>
      <c r="CZ6" s="98"/>
      <c r="DA6" s="98"/>
      <c r="DB6" s="98"/>
      <c r="DC6" s="99"/>
      <c r="DD6" s="97" t="str">
        <f>"Semaine "&amp;(DD8-($C$5-WEEKDAY($C$5,1)+2))/7+1</f>
        <v>Semaine 15</v>
      </c>
      <c r="DE6" s="98"/>
      <c r="DF6" s="98"/>
      <c r="DG6" s="98"/>
      <c r="DH6" s="98"/>
      <c r="DI6" s="98"/>
      <c r="DJ6" s="99"/>
      <c r="DK6" s="97" t="str">
        <f>"Semaine "&amp;(DK8-($C$5-WEEKDAY($C$5,1)+2))/7+1</f>
        <v>Semaine 16</v>
      </c>
      <c r="DL6" s="98"/>
      <c r="DM6" s="98"/>
      <c r="DN6" s="98"/>
      <c r="DO6" s="98"/>
      <c r="DP6" s="98"/>
      <c r="DQ6" s="99"/>
      <c r="DR6" s="97" t="str">
        <f>"Semaine "&amp;(DR8-($C$5-WEEKDAY($C$5,1)+2))/7+1</f>
        <v>Semaine 17</v>
      </c>
      <c r="DS6" s="98"/>
      <c r="DT6" s="98"/>
      <c r="DU6" s="98"/>
      <c r="DV6" s="98"/>
      <c r="DW6" s="98"/>
      <c r="DX6" s="99"/>
      <c r="DY6" s="97" t="str">
        <f>"Semaine "&amp;(DY8-($C$5-WEEKDAY($C$5,1)+2))/7+1</f>
        <v>Semaine 18</v>
      </c>
      <c r="DZ6" s="98"/>
      <c r="EA6" s="98"/>
      <c r="EB6" s="98"/>
      <c r="EC6" s="98"/>
      <c r="ED6" s="98"/>
      <c r="EE6" s="99"/>
      <c r="EF6" s="97" t="str">
        <f>"Semaine "&amp;(EF8-($C$5-WEEKDAY($C$5,1)+2))/7+1</f>
        <v>Semaine 19</v>
      </c>
      <c r="EG6" s="98"/>
      <c r="EH6" s="98"/>
      <c r="EI6" s="98"/>
      <c r="EJ6" s="98"/>
      <c r="EK6" s="98"/>
      <c r="EL6" s="99"/>
      <c r="EM6" s="97" t="str">
        <f>"Semaine "&amp;(EM8-($C$5-WEEKDAY($C$5,1)+2))/7+1</f>
        <v>Semaine 20</v>
      </c>
      <c r="EN6" s="98"/>
      <c r="EO6" s="98"/>
      <c r="EP6" s="98"/>
      <c r="EQ6" s="98"/>
      <c r="ER6" s="98"/>
      <c r="ES6" s="99"/>
      <c r="ET6" s="97" t="str">
        <f>"Semaine "&amp;(ET8-($C$5-WEEKDAY($C$5,1)+2))/7+1</f>
        <v>Semaine 21</v>
      </c>
      <c r="EU6" s="98"/>
      <c r="EV6" s="98"/>
      <c r="EW6" s="98"/>
      <c r="EX6" s="98"/>
      <c r="EY6" s="98"/>
      <c r="EZ6" s="99"/>
      <c r="FA6" s="97" t="str">
        <f>"Semaine "&amp;(FA8-($C$5-WEEKDAY($C$5,1)+2))/7+1</f>
        <v>Semaine 22</v>
      </c>
      <c r="FB6" s="98"/>
      <c r="FC6" s="98"/>
      <c r="FD6" s="98"/>
      <c r="FE6" s="98"/>
      <c r="FF6" s="98"/>
      <c r="FG6" s="99"/>
      <c r="FH6" s="97" t="str">
        <f>"Semaine "&amp;(FH8-($C$5-WEEKDAY($C$5,1)+2))/7+1</f>
        <v>Semaine 23</v>
      </c>
      <c r="FI6" s="98"/>
      <c r="FJ6" s="98"/>
      <c r="FK6" s="98"/>
      <c r="FL6" s="98"/>
      <c r="FM6" s="98"/>
      <c r="FN6" s="99"/>
      <c r="FO6" s="97" t="str">
        <f>"Semaine "&amp;(FO8-($C$5-WEEKDAY($C$5,1)+2))/7+1</f>
        <v>Semaine 24</v>
      </c>
      <c r="FP6" s="98"/>
      <c r="FQ6" s="98"/>
      <c r="FR6" s="98"/>
      <c r="FS6" s="98"/>
      <c r="FT6" s="98"/>
      <c r="FU6" s="99"/>
      <c r="FV6" s="97" t="str">
        <f>"Semaine "&amp;(FV8-($C$5-WEEKDAY($C$5,1)+2))/7+1</f>
        <v>Semaine 25</v>
      </c>
      <c r="FW6" s="98"/>
      <c r="FX6" s="98"/>
      <c r="FY6" s="98"/>
      <c r="FZ6" s="98"/>
      <c r="GA6" s="98"/>
      <c r="GB6" s="99"/>
      <c r="GC6" s="97" t="str">
        <f>"Semaine "&amp;(GC8-($C$5-WEEKDAY($C$5,1)+2))/7+1</f>
        <v>Semaine 26</v>
      </c>
      <c r="GD6" s="98"/>
      <c r="GE6" s="98"/>
      <c r="GF6" s="98"/>
      <c r="GG6" s="98"/>
      <c r="GH6" s="98"/>
      <c r="GI6" s="99"/>
      <c r="GJ6" s="97" t="str">
        <f>"Semaine "&amp;(GJ8-($C$5-WEEKDAY($C$5,1)+2))/7+1</f>
        <v>Semaine 27</v>
      </c>
      <c r="GK6" s="98"/>
      <c r="GL6" s="98"/>
      <c r="GM6" s="98"/>
      <c r="GN6" s="98"/>
      <c r="GO6" s="98"/>
      <c r="GP6" s="99"/>
      <c r="GQ6" s="97" t="str">
        <f>"Semaine "&amp;(GQ8-($C$5-WEEKDAY($C$5,1)+2))/7+1</f>
        <v>Semaine 28</v>
      </c>
      <c r="GR6" s="98"/>
      <c r="GS6" s="98"/>
      <c r="GT6" s="98"/>
      <c r="GU6" s="98"/>
      <c r="GV6" s="98"/>
      <c r="GW6" s="99"/>
      <c r="GX6" s="97" t="str">
        <f>"Semaine "&amp;(GX8-($C$5-WEEKDAY($C$5,1)+2))/7+1</f>
        <v>Semaine 29</v>
      </c>
      <c r="GY6" s="98"/>
      <c r="GZ6" s="98"/>
      <c r="HA6" s="98"/>
      <c r="HB6" s="98"/>
      <c r="HC6" s="98"/>
      <c r="HD6" s="99"/>
      <c r="HE6" s="97" t="str">
        <f>"Semaine "&amp;(HE8-($C$5-WEEKDAY($C$5,1)+2))/7+1</f>
        <v>Semaine 30</v>
      </c>
      <c r="HF6" s="98"/>
      <c r="HG6" s="98"/>
      <c r="HH6" s="98"/>
      <c r="HI6" s="98"/>
      <c r="HJ6" s="98"/>
      <c r="HK6" s="99"/>
      <c r="HL6" s="97" t="str">
        <f>"Semaine "&amp;(HL8-($C$5-WEEKDAY($C$5,1)+2))/7+1</f>
        <v>Semaine 31</v>
      </c>
      <c r="HM6" s="98"/>
      <c r="HN6" s="98"/>
      <c r="HO6" s="98"/>
      <c r="HP6" s="98"/>
      <c r="HQ6" s="98"/>
      <c r="HR6" s="99"/>
      <c r="HS6" s="97" t="str">
        <f>"Semaine "&amp;(HS8-($C$5-WEEKDAY($C$5,1)+2))/7+1</f>
        <v>Semaine 32</v>
      </c>
      <c r="HT6" s="98"/>
      <c r="HU6" s="98"/>
      <c r="HV6" s="98"/>
      <c r="HW6" s="98"/>
      <c r="HX6" s="98"/>
      <c r="HY6" s="99"/>
      <c r="HZ6" s="97" t="str">
        <f>"Semaine "&amp;(HZ8-($C$5-WEEKDAY($C$5,1)+2))/7+1</f>
        <v>Semaine 33</v>
      </c>
      <c r="IA6" s="98"/>
      <c r="IB6" s="98"/>
      <c r="IC6" s="98"/>
      <c r="ID6" s="98"/>
      <c r="IE6" s="98"/>
      <c r="IF6" s="99"/>
      <c r="IG6" s="97" t="str">
        <f>"Semaine "&amp;(IG8-($C$5-WEEKDAY($C$5,1)+2))/7+1</f>
        <v>Semaine 34</v>
      </c>
      <c r="IH6" s="98"/>
      <c r="II6" s="98"/>
      <c r="IJ6" s="98"/>
      <c r="IK6" s="98"/>
      <c r="IL6" s="98"/>
      <c r="IM6" s="99"/>
      <c r="IN6" s="97" t="str">
        <f>"Semaine "&amp;(IN8-($C$5-WEEKDAY($C$5,1)+2))/7+1</f>
        <v>Semaine 35</v>
      </c>
      <c r="IO6" s="98"/>
      <c r="IP6" s="98"/>
      <c r="IQ6" s="98"/>
      <c r="IR6" s="98"/>
      <c r="IS6" s="98"/>
      <c r="IT6" s="99"/>
      <c r="IU6" s="97" t="str">
        <f>"Semaine "&amp;(IU8-($C$5-WEEKDAY($C$5,1)+2))/7+1</f>
        <v>Semaine 36</v>
      </c>
      <c r="IV6" s="98"/>
      <c r="IW6" s="98"/>
      <c r="IX6" s="98"/>
      <c r="IY6" s="98"/>
      <c r="IZ6" s="98"/>
      <c r="JA6" s="99"/>
      <c r="JB6" s="97" t="str">
        <f>"Semaine "&amp;(JB8-($C$5-WEEKDAY($C$5,1)+2))/7+1</f>
        <v>Semaine 37</v>
      </c>
      <c r="JC6" s="98"/>
      <c r="JD6" s="98"/>
      <c r="JE6" s="98"/>
      <c r="JF6" s="98"/>
      <c r="JG6" s="98"/>
      <c r="JH6" s="99"/>
      <c r="JI6" s="97" t="str">
        <f>"Semaine "&amp;(JI8-($C$5-WEEKDAY($C$5,1)+2))/7+1</f>
        <v>Semaine 38</v>
      </c>
      <c r="JJ6" s="98"/>
      <c r="JK6" s="98"/>
      <c r="JL6" s="98"/>
      <c r="JM6" s="98"/>
      <c r="JN6" s="98"/>
      <c r="JO6" s="99"/>
      <c r="JP6" s="97" t="str">
        <f>"Semaine "&amp;(JP8-($C$5-WEEKDAY($C$5,1)+2))/7+1</f>
        <v>Semaine 39</v>
      </c>
      <c r="JQ6" s="98"/>
      <c r="JR6" s="98"/>
      <c r="JS6" s="98"/>
      <c r="JT6" s="98"/>
      <c r="JU6" s="98"/>
      <c r="JV6" s="99"/>
      <c r="JW6" s="97" t="str">
        <f>"Semaine "&amp;(JW8-($C$5-WEEKDAY($C$5,1)+2))/7+1</f>
        <v>Semaine 40</v>
      </c>
      <c r="JX6" s="98"/>
      <c r="JY6" s="98"/>
      <c r="JZ6" s="98"/>
      <c r="KA6" s="98"/>
      <c r="KB6" s="98"/>
      <c r="KC6" s="99"/>
      <c r="KD6" s="97" t="str">
        <f>"Semaine "&amp;(KD8-($C$5-WEEKDAY($C$5,1)+2))/7+1</f>
        <v>Semaine 41</v>
      </c>
      <c r="KE6" s="98"/>
      <c r="KF6" s="98"/>
      <c r="KG6" s="98"/>
      <c r="KH6" s="98"/>
      <c r="KI6" s="98"/>
      <c r="KJ6" s="99"/>
      <c r="KK6" s="97" t="str">
        <f>"Semaine "&amp;(KK8-($C$5-WEEKDAY($C$5,1)+2))/7+1</f>
        <v>Semaine 42</v>
      </c>
      <c r="KL6" s="98"/>
      <c r="KM6" s="98"/>
      <c r="KN6" s="98"/>
      <c r="KO6" s="98"/>
      <c r="KP6" s="98"/>
      <c r="KQ6" s="99"/>
      <c r="KR6" s="97" t="str">
        <f>"Semaine "&amp;(KR8-($C$5-WEEKDAY($C$5,1)+2))/7+1</f>
        <v>Semaine 43</v>
      </c>
      <c r="KS6" s="98"/>
      <c r="KT6" s="98"/>
      <c r="KU6" s="98"/>
      <c r="KV6" s="98"/>
      <c r="KW6" s="98"/>
      <c r="KX6" s="99"/>
      <c r="KY6" s="97" t="str">
        <f>"Semaine "&amp;(KY8-($C$5-WEEKDAY($C$5,1)+2))/7+1</f>
        <v>Semaine 44</v>
      </c>
      <c r="KZ6" s="98"/>
      <c r="LA6" s="98"/>
      <c r="LB6" s="98"/>
      <c r="LC6" s="98"/>
      <c r="LD6" s="98"/>
      <c r="LE6" s="99"/>
      <c r="LF6" s="97" t="str">
        <f>"Semaine "&amp;(LF8-($C$5-WEEKDAY($C$5,1)+2))/7+1</f>
        <v>Semaine 45</v>
      </c>
      <c r="LG6" s="98"/>
      <c r="LH6" s="98"/>
      <c r="LI6" s="98"/>
      <c r="LJ6" s="98"/>
      <c r="LK6" s="98"/>
      <c r="LL6" s="99"/>
      <c r="LM6" s="97" t="str">
        <f>"Semaine "&amp;(LM8-($C$5-WEEKDAY($C$5,1)+2))/7+1</f>
        <v>Semaine 46</v>
      </c>
      <c r="LN6" s="98"/>
      <c r="LO6" s="98"/>
      <c r="LP6" s="98"/>
      <c r="LQ6" s="98"/>
      <c r="LR6" s="98"/>
      <c r="LS6" s="99"/>
      <c r="LT6" s="97" t="str">
        <f>"Semaine "&amp;(LT8-($C$5-WEEKDAY($C$5,1)+2))/7+1</f>
        <v>Semaine 47</v>
      </c>
      <c r="LU6" s="98"/>
      <c r="LV6" s="98"/>
      <c r="LW6" s="98"/>
      <c r="LX6" s="98"/>
      <c r="LY6" s="98"/>
      <c r="LZ6" s="99"/>
      <c r="MA6" s="97" t="str">
        <f>"Semaine "&amp;(MA8-($C$5-WEEKDAY($C$5,1)+2))/7+1</f>
        <v>Semaine 48</v>
      </c>
      <c r="MB6" s="98"/>
      <c r="MC6" s="98"/>
      <c r="MD6" s="98"/>
      <c r="ME6" s="98"/>
      <c r="MF6" s="98"/>
      <c r="MG6" s="99"/>
      <c r="MH6" s="97" t="str">
        <f>"Semaine "&amp;(MH8-($C$5-WEEKDAY($C$5,1)+2))/7+1</f>
        <v>Semaine 49</v>
      </c>
      <c r="MI6" s="98"/>
      <c r="MJ6" s="98"/>
      <c r="MK6" s="98"/>
      <c r="ML6" s="98"/>
      <c r="MM6" s="98"/>
      <c r="MN6" s="99"/>
      <c r="MO6" s="97" t="str">
        <f>"Semaine "&amp;(MO8-($C$5-WEEKDAY($C$5,1)+2))/7+1</f>
        <v>Semaine 50</v>
      </c>
      <c r="MP6" s="98"/>
      <c r="MQ6" s="98"/>
      <c r="MR6" s="98"/>
      <c r="MS6" s="98"/>
      <c r="MT6" s="98"/>
      <c r="MU6" s="99"/>
      <c r="MV6" s="97" t="str">
        <f>"Semaine "&amp;(MV8-($C$5-WEEKDAY($C$5,1)+2))/7+1</f>
        <v>Semaine 51</v>
      </c>
      <c r="MW6" s="98"/>
      <c r="MX6" s="98"/>
      <c r="MY6" s="98"/>
      <c r="MZ6" s="98"/>
      <c r="NA6" s="98"/>
      <c r="NB6" s="99"/>
      <c r="NC6" s="97" t="str">
        <f>"Semaine "&amp;(NC8-($C$5-WEEKDAY($C$5,1)+2))/7+1</f>
        <v>Semaine 52</v>
      </c>
      <c r="ND6" s="98"/>
      <c r="NE6" s="98"/>
      <c r="NF6" s="98"/>
      <c r="NG6" s="98"/>
      <c r="NH6" s="98"/>
      <c r="NI6" s="99"/>
      <c r="NJ6" s="97" t="str">
        <f>"Semaine "&amp;(NJ8-($C$5-WEEKDAY($C$5,1)+2))/7+1</f>
        <v>Semaine 53</v>
      </c>
      <c r="NK6" s="98"/>
      <c r="NL6" s="98"/>
      <c r="NM6" s="98"/>
      <c r="NN6" s="98"/>
      <c r="NO6" s="98"/>
      <c r="NP6" s="99"/>
      <c r="NQ6" s="97" t="str">
        <f>"Semaine "&amp;(NQ8-($C$5-WEEKDAY($C$5,1)+2))/7+1</f>
        <v>Semaine 54</v>
      </c>
      <c r="NR6" s="98"/>
      <c r="NS6" s="98"/>
      <c r="NT6" s="98"/>
      <c r="NU6" s="98"/>
      <c r="NV6" s="98"/>
      <c r="NW6" s="99"/>
      <c r="NX6" s="97" t="str">
        <f>"Semaine "&amp;(NX8-($C$5-WEEKDAY($C$5,1)+2))/7+1</f>
        <v>Semaine 55</v>
      </c>
      <c r="NY6" s="98"/>
      <c r="NZ6" s="98"/>
      <c r="OA6" s="98"/>
      <c r="OB6" s="98"/>
      <c r="OC6" s="98"/>
      <c r="OD6" s="99"/>
      <c r="OE6" s="97" t="str">
        <f>"Semaine "&amp;(OE8-($C$5-WEEKDAY($C$5,1)+2))/7+1</f>
        <v>Semaine 56</v>
      </c>
      <c r="OF6" s="98"/>
      <c r="OG6" s="98"/>
      <c r="OH6" s="98"/>
      <c r="OI6" s="98"/>
      <c r="OJ6" s="98"/>
      <c r="OK6" s="99"/>
      <c r="OL6" s="97" t="str">
        <f>"Semaine "&amp;(OL8-($C$5-WEEKDAY($C$5,1)+2))/7+1</f>
        <v>Semaine 57</v>
      </c>
      <c r="OM6" s="98"/>
      <c r="ON6" s="98"/>
      <c r="OO6" s="98"/>
      <c r="OP6" s="98"/>
      <c r="OQ6" s="98"/>
      <c r="OR6" s="99"/>
      <c r="OS6" s="97" t="str">
        <f>"Semaine "&amp;(OS8-($C$5-WEEKDAY($C$5,1)+2))/7+1</f>
        <v>Semaine 58</v>
      </c>
      <c r="OT6" s="98"/>
      <c r="OU6" s="98"/>
      <c r="OV6" s="98"/>
      <c r="OW6" s="98"/>
      <c r="OX6" s="98"/>
      <c r="OY6" s="99"/>
    </row>
    <row r="7" spans="1:415" s="22" customFormat="1" ht="16" thickBot="1" x14ac:dyDescent="0.4">
      <c r="A7" s="27"/>
      <c r="B7" s="57" t="s">
        <v>15</v>
      </c>
      <c r="C7" s="32">
        <f>MAX(G:G)</f>
        <v>44587</v>
      </c>
      <c r="D7" s="36">
        <f>D10+D14+D17+D23+D28+D32+D36+D39+D44</f>
        <v>605</v>
      </c>
      <c r="E7" s="12"/>
      <c r="F7" s="12"/>
      <c r="G7" s="15"/>
      <c r="H7" s="15"/>
      <c r="I7" s="14"/>
      <c r="J7" s="100">
        <f>J8</f>
        <v>44158</v>
      </c>
      <c r="K7" s="100"/>
      <c r="L7" s="100"/>
      <c r="M7" s="100"/>
      <c r="N7" s="100"/>
      <c r="O7" s="100"/>
      <c r="P7" s="101"/>
      <c r="Q7" s="100">
        <f>Q8</f>
        <v>44165</v>
      </c>
      <c r="R7" s="100"/>
      <c r="S7" s="100"/>
      <c r="T7" s="100"/>
      <c r="U7" s="100"/>
      <c r="V7" s="100"/>
      <c r="W7" s="101"/>
      <c r="X7" s="100">
        <f>X8</f>
        <v>44172</v>
      </c>
      <c r="Y7" s="100"/>
      <c r="Z7" s="100"/>
      <c r="AA7" s="100"/>
      <c r="AB7" s="100"/>
      <c r="AC7" s="100"/>
      <c r="AD7" s="101"/>
      <c r="AE7" s="100">
        <f>AE8</f>
        <v>44179</v>
      </c>
      <c r="AF7" s="100"/>
      <c r="AG7" s="100"/>
      <c r="AH7" s="100"/>
      <c r="AI7" s="100"/>
      <c r="AJ7" s="100"/>
      <c r="AK7" s="101"/>
      <c r="AL7" s="100">
        <f>AL8</f>
        <v>44186</v>
      </c>
      <c r="AM7" s="100"/>
      <c r="AN7" s="100"/>
      <c r="AO7" s="100"/>
      <c r="AP7" s="100"/>
      <c r="AQ7" s="100"/>
      <c r="AR7" s="101"/>
      <c r="AS7" s="100">
        <f>AS8</f>
        <v>44193</v>
      </c>
      <c r="AT7" s="100"/>
      <c r="AU7" s="100"/>
      <c r="AV7" s="100"/>
      <c r="AW7" s="100"/>
      <c r="AX7" s="100"/>
      <c r="AY7" s="101"/>
      <c r="AZ7" s="100">
        <f>AZ8</f>
        <v>44200</v>
      </c>
      <c r="BA7" s="100"/>
      <c r="BB7" s="100"/>
      <c r="BC7" s="100"/>
      <c r="BD7" s="100"/>
      <c r="BE7" s="100"/>
      <c r="BF7" s="101"/>
      <c r="BG7" s="100">
        <f>BG8</f>
        <v>44207</v>
      </c>
      <c r="BH7" s="100"/>
      <c r="BI7" s="100"/>
      <c r="BJ7" s="100"/>
      <c r="BK7" s="100"/>
      <c r="BL7" s="100"/>
      <c r="BM7" s="101"/>
      <c r="BN7" s="100">
        <f>BN8</f>
        <v>44214</v>
      </c>
      <c r="BO7" s="100"/>
      <c r="BP7" s="100"/>
      <c r="BQ7" s="100"/>
      <c r="BR7" s="100"/>
      <c r="BS7" s="100"/>
      <c r="BT7" s="101"/>
      <c r="BU7" s="100">
        <f>BU8</f>
        <v>44221</v>
      </c>
      <c r="BV7" s="100"/>
      <c r="BW7" s="100"/>
      <c r="BX7" s="100"/>
      <c r="BY7" s="100"/>
      <c r="BZ7" s="100"/>
      <c r="CA7" s="101"/>
      <c r="CB7" s="100">
        <f>CB8</f>
        <v>44228</v>
      </c>
      <c r="CC7" s="100"/>
      <c r="CD7" s="100"/>
      <c r="CE7" s="100"/>
      <c r="CF7" s="100"/>
      <c r="CG7" s="100"/>
      <c r="CH7" s="101"/>
      <c r="CI7" s="100">
        <f>CI8</f>
        <v>44235</v>
      </c>
      <c r="CJ7" s="100"/>
      <c r="CK7" s="100"/>
      <c r="CL7" s="100"/>
      <c r="CM7" s="100"/>
      <c r="CN7" s="100"/>
      <c r="CO7" s="101"/>
      <c r="CP7" s="100">
        <f>CP8</f>
        <v>44242</v>
      </c>
      <c r="CQ7" s="100"/>
      <c r="CR7" s="100"/>
      <c r="CS7" s="100"/>
      <c r="CT7" s="100"/>
      <c r="CU7" s="100"/>
      <c r="CV7" s="101"/>
      <c r="CW7" s="100">
        <f>CW8</f>
        <v>44249</v>
      </c>
      <c r="CX7" s="100"/>
      <c r="CY7" s="100"/>
      <c r="CZ7" s="100"/>
      <c r="DA7" s="100"/>
      <c r="DB7" s="100"/>
      <c r="DC7" s="101"/>
      <c r="DD7" s="100">
        <f>DD8</f>
        <v>44256</v>
      </c>
      <c r="DE7" s="100"/>
      <c r="DF7" s="100"/>
      <c r="DG7" s="100"/>
      <c r="DH7" s="100"/>
      <c r="DI7" s="100"/>
      <c r="DJ7" s="101"/>
      <c r="DK7" s="100">
        <f>DK8</f>
        <v>44263</v>
      </c>
      <c r="DL7" s="100"/>
      <c r="DM7" s="100"/>
      <c r="DN7" s="100"/>
      <c r="DO7" s="100"/>
      <c r="DP7" s="100"/>
      <c r="DQ7" s="101"/>
      <c r="DR7" s="100">
        <f>DR8</f>
        <v>44270</v>
      </c>
      <c r="DS7" s="100"/>
      <c r="DT7" s="100"/>
      <c r="DU7" s="100"/>
      <c r="DV7" s="100"/>
      <c r="DW7" s="100"/>
      <c r="DX7" s="101"/>
      <c r="DY7" s="100">
        <f>DY8</f>
        <v>44277</v>
      </c>
      <c r="DZ7" s="100"/>
      <c r="EA7" s="100"/>
      <c r="EB7" s="100"/>
      <c r="EC7" s="100"/>
      <c r="ED7" s="100"/>
      <c r="EE7" s="101"/>
      <c r="EF7" s="100">
        <f>EF8</f>
        <v>44284</v>
      </c>
      <c r="EG7" s="100"/>
      <c r="EH7" s="100"/>
      <c r="EI7" s="100"/>
      <c r="EJ7" s="100"/>
      <c r="EK7" s="100"/>
      <c r="EL7" s="101"/>
      <c r="EM7" s="100">
        <f>EM8</f>
        <v>44291</v>
      </c>
      <c r="EN7" s="100"/>
      <c r="EO7" s="100"/>
      <c r="EP7" s="100"/>
      <c r="EQ7" s="100"/>
      <c r="ER7" s="100"/>
      <c r="ES7" s="101"/>
      <c r="ET7" s="100">
        <f>ET8</f>
        <v>44298</v>
      </c>
      <c r="EU7" s="100"/>
      <c r="EV7" s="100"/>
      <c r="EW7" s="100"/>
      <c r="EX7" s="100"/>
      <c r="EY7" s="100"/>
      <c r="EZ7" s="101"/>
      <c r="FA7" s="100">
        <f>FA8</f>
        <v>44305</v>
      </c>
      <c r="FB7" s="100"/>
      <c r="FC7" s="100"/>
      <c r="FD7" s="100"/>
      <c r="FE7" s="100"/>
      <c r="FF7" s="100"/>
      <c r="FG7" s="101"/>
      <c r="FH7" s="100">
        <f>FH8</f>
        <v>44312</v>
      </c>
      <c r="FI7" s="100"/>
      <c r="FJ7" s="100"/>
      <c r="FK7" s="100"/>
      <c r="FL7" s="100"/>
      <c r="FM7" s="100"/>
      <c r="FN7" s="101"/>
      <c r="FO7" s="100">
        <f>FO8</f>
        <v>44319</v>
      </c>
      <c r="FP7" s="100"/>
      <c r="FQ7" s="100"/>
      <c r="FR7" s="100"/>
      <c r="FS7" s="100"/>
      <c r="FT7" s="100"/>
      <c r="FU7" s="101"/>
      <c r="FV7" s="100">
        <f>FV8</f>
        <v>44326</v>
      </c>
      <c r="FW7" s="100"/>
      <c r="FX7" s="100"/>
      <c r="FY7" s="100"/>
      <c r="FZ7" s="100"/>
      <c r="GA7" s="100"/>
      <c r="GB7" s="101"/>
      <c r="GC7" s="100">
        <f>GC8</f>
        <v>44333</v>
      </c>
      <c r="GD7" s="100"/>
      <c r="GE7" s="100"/>
      <c r="GF7" s="100"/>
      <c r="GG7" s="100"/>
      <c r="GH7" s="100"/>
      <c r="GI7" s="101"/>
      <c r="GJ7" s="100">
        <f>GJ8</f>
        <v>44340</v>
      </c>
      <c r="GK7" s="100"/>
      <c r="GL7" s="100"/>
      <c r="GM7" s="100"/>
      <c r="GN7" s="100"/>
      <c r="GO7" s="100"/>
      <c r="GP7" s="101"/>
      <c r="GQ7" s="100">
        <f>GQ8</f>
        <v>44347</v>
      </c>
      <c r="GR7" s="100"/>
      <c r="GS7" s="100"/>
      <c r="GT7" s="100"/>
      <c r="GU7" s="100"/>
      <c r="GV7" s="100"/>
      <c r="GW7" s="101"/>
      <c r="GX7" s="100">
        <f>GX8</f>
        <v>44354</v>
      </c>
      <c r="GY7" s="100"/>
      <c r="GZ7" s="100"/>
      <c r="HA7" s="100"/>
      <c r="HB7" s="100"/>
      <c r="HC7" s="100"/>
      <c r="HD7" s="101"/>
      <c r="HE7" s="100">
        <f>HE8</f>
        <v>44361</v>
      </c>
      <c r="HF7" s="100"/>
      <c r="HG7" s="100"/>
      <c r="HH7" s="100"/>
      <c r="HI7" s="100"/>
      <c r="HJ7" s="100"/>
      <c r="HK7" s="101"/>
      <c r="HL7" s="100">
        <f>HL8</f>
        <v>44368</v>
      </c>
      <c r="HM7" s="100"/>
      <c r="HN7" s="100"/>
      <c r="HO7" s="100"/>
      <c r="HP7" s="100"/>
      <c r="HQ7" s="100"/>
      <c r="HR7" s="101"/>
      <c r="HS7" s="100">
        <f>HS8</f>
        <v>44375</v>
      </c>
      <c r="HT7" s="100"/>
      <c r="HU7" s="100"/>
      <c r="HV7" s="100"/>
      <c r="HW7" s="100"/>
      <c r="HX7" s="100"/>
      <c r="HY7" s="101"/>
      <c r="HZ7" s="100">
        <f>HZ8</f>
        <v>44382</v>
      </c>
      <c r="IA7" s="100"/>
      <c r="IB7" s="100"/>
      <c r="IC7" s="100"/>
      <c r="ID7" s="100"/>
      <c r="IE7" s="100"/>
      <c r="IF7" s="101"/>
      <c r="IG7" s="100">
        <f>IG8</f>
        <v>44389</v>
      </c>
      <c r="IH7" s="100"/>
      <c r="II7" s="100"/>
      <c r="IJ7" s="100"/>
      <c r="IK7" s="100"/>
      <c r="IL7" s="100"/>
      <c r="IM7" s="101"/>
      <c r="IN7" s="100">
        <f>IN8</f>
        <v>44396</v>
      </c>
      <c r="IO7" s="100"/>
      <c r="IP7" s="100"/>
      <c r="IQ7" s="100"/>
      <c r="IR7" s="100"/>
      <c r="IS7" s="100"/>
      <c r="IT7" s="101"/>
      <c r="IU7" s="100">
        <f>IU8</f>
        <v>44403</v>
      </c>
      <c r="IV7" s="100"/>
      <c r="IW7" s="100"/>
      <c r="IX7" s="100"/>
      <c r="IY7" s="100"/>
      <c r="IZ7" s="100"/>
      <c r="JA7" s="101"/>
      <c r="JB7" s="100">
        <f>JB8</f>
        <v>44410</v>
      </c>
      <c r="JC7" s="100"/>
      <c r="JD7" s="100"/>
      <c r="JE7" s="100"/>
      <c r="JF7" s="100"/>
      <c r="JG7" s="100"/>
      <c r="JH7" s="101"/>
      <c r="JI7" s="100">
        <f>JI8</f>
        <v>44417</v>
      </c>
      <c r="JJ7" s="100"/>
      <c r="JK7" s="100"/>
      <c r="JL7" s="100"/>
      <c r="JM7" s="100"/>
      <c r="JN7" s="100"/>
      <c r="JO7" s="101"/>
      <c r="JP7" s="100">
        <f>JP8</f>
        <v>44424</v>
      </c>
      <c r="JQ7" s="100"/>
      <c r="JR7" s="100"/>
      <c r="JS7" s="100"/>
      <c r="JT7" s="100"/>
      <c r="JU7" s="100"/>
      <c r="JV7" s="101"/>
      <c r="JW7" s="100">
        <f>JW8</f>
        <v>44431</v>
      </c>
      <c r="JX7" s="100"/>
      <c r="JY7" s="100"/>
      <c r="JZ7" s="100"/>
      <c r="KA7" s="100"/>
      <c r="KB7" s="100"/>
      <c r="KC7" s="101"/>
      <c r="KD7" s="100">
        <f>KD8</f>
        <v>44438</v>
      </c>
      <c r="KE7" s="100"/>
      <c r="KF7" s="100"/>
      <c r="KG7" s="100"/>
      <c r="KH7" s="100"/>
      <c r="KI7" s="100"/>
      <c r="KJ7" s="101"/>
      <c r="KK7" s="100">
        <f>KK8</f>
        <v>44445</v>
      </c>
      <c r="KL7" s="100"/>
      <c r="KM7" s="100"/>
      <c r="KN7" s="100"/>
      <c r="KO7" s="100"/>
      <c r="KP7" s="100"/>
      <c r="KQ7" s="101"/>
      <c r="KR7" s="100">
        <f>KR8</f>
        <v>44452</v>
      </c>
      <c r="KS7" s="100"/>
      <c r="KT7" s="100"/>
      <c r="KU7" s="100"/>
      <c r="KV7" s="100"/>
      <c r="KW7" s="100"/>
      <c r="KX7" s="101"/>
      <c r="KY7" s="100">
        <f>KY8</f>
        <v>44459</v>
      </c>
      <c r="KZ7" s="100"/>
      <c r="LA7" s="100"/>
      <c r="LB7" s="100"/>
      <c r="LC7" s="100"/>
      <c r="LD7" s="100"/>
      <c r="LE7" s="101"/>
      <c r="LF7" s="100">
        <f>LF8</f>
        <v>44466</v>
      </c>
      <c r="LG7" s="100"/>
      <c r="LH7" s="100"/>
      <c r="LI7" s="100"/>
      <c r="LJ7" s="100"/>
      <c r="LK7" s="100"/>
      <c r="LL7" s="101"/>
      <c r="LM7" s="100">
        <f>LM8</f>
        <v>44473</v>
      </c>
      <c r="LN7" s="100"/>
      <c r="LO7" s="100"/>
      <c r="LP7" s="100"/>
      <c r="LQ7" s="100"/>
      <c r="LR7" s="100"/>
      <c r="LS7" s="101"/>
      <c r="LT7" s="100">
        <f>LT8</f>
        <v>44480</v>
      </c>
      <c r="LU7" s="100"/>
      <c r="LV7" s="100"/>
      <c r="LW7" s="100"/>
      <c r="LX7" s="100"/>
      <c r="LY7" s="100"/>
      <c r="LZ7" s="101"/>
      <c r="MA7" s="100">
        <f>MA8</f>
        <v>44487</v>
      </c>
      <c r="MB7" s="100"/>
      <c r="MC7" s="100"/>
      <c r="MD7" s="100"/>
      <c r="ME7" s="100"/>
      <c r="MF7" s="100"/>
      <c r="MG7" s="101"/>
      <c r="MH7" s="100">
        <f>MH8</f>
        <v>44494</v>
      </c>
      <c r="MI7" s="100"/>
      <c r="MJ7" s="100"/>
      <c r="MK7" s="100"/>
      <c r="ML7" s="100"/>
      <c r="MM7" s="100"/>
      <c r="MN7" s="101"/>
      <c r="MO7" s="100">
        <f>MO8</f>
        <v>44501</v>
      </c>
      <c r="MP7" s="100"/>
      <c r="MQ7" s="100"/>
      <c r="MR7" s="100"/>
      <c r="MS7" s="100"/>
      <c r="MT7" s="100"/>
      <c r="MU7" s="101"/>
      <c r="MV7" s="100">
        <f>MV8</f>
        <v>44508</v>
      </c>
      <c r="MW7" s="100"/>
      <c r="MX7" s="100"/>
      <c r="MY7" s="100"/>
      <c r="MZ7" s="100"/>
      <c r="NA7" s="100"/>
      <c r="NB7" s="101"/>
      <c r="NC7" s="100">
        <f>NC8</f>
        <v>44515</v>
      </c>
      <c r="ND7" s="100"/>
      <c r="NE7" s="100"/>
      <c r="NF7" s="100"/>
      <c r="NG7" s="100"/>
      <c r="NH7" s="100"/>
      <c r="NI7" s="101"/>
      <c r="NJ7" s="100">
        <f>NJ8</f>
        <v>44522</v>
      </c>
      <c r="NK7" s="100"/>
      <c r="NL7" s="100"/>
      <c r="NM7" s="100"/>
      <c r="NN7" s="100"/>
      <c r="NO7" s="100"/>
      <c r="NP7" s="101"/>
      <c r="NQ7" s="100">
        <f>NQ8</f>
        <v>44529</v>
      </c>
      <c r="NR7" s="100"/>
      <c r="NS7" s="100"/>
      <c r="NT7" s="100"/>
      <c r="NU7" s="100"/>
      <c r="NV7" s="100"/>
      <c r="NW7" s="101"/>
      <c r="NX7" s="100">
        <f>NX8</f>
        <v>44536</v>
      </c>
      <c r="NY7" s="100"/>
      <c r="NZ7" s="100"/>
      <c r="OA7" s="100"/>
      <c r="OB7" s="100"/>
      <c r="OC7" s="100"/>
      <c r="OD7" s="101"/>
      <c r="OE7" s="100">
        <f>OE8</f>
        <v>44543</v>
      </c>
      <c r="OF7" s="100"/>
      <c r="OG7" s="100"/>
      <c r="OH7" s="100"/>
      <c r="OI7" s="100"/>
      <c r="OJ7" s="100"/>
      <c r="OK7" s="101"/>
      <c r="OL7" s="100">
        <f>OL8</f>
        <v>44550</v>
      </c>
      <c r="OM7" s="100"/>
      <c r="ON7" s="100"/>
      <c r="OO7" s="100"/>
      <c r="OP7" s="100"/>
      <c r="OQ7" s="100"/>
      <c r="OR7" s="101"/>
      <c r="OS7" s="100">
        <f>OS8</f>
        <v>44557</v>
      </c>
      <c r="OT7" s="100"/>
      <c r="OU7" s="100"/>
      <c r="OV7" s="100"/>
      <c r="OW7" s="100"/>
      <c r="OX7" s="100"/>
      <c r="OY7" s="101"/>
    </row>
    <row r="8" spans="1:415" s="22" customFormat="1" x14ac:dyDescent="0.35">
      <c r="A8" s="27"/>
      <c r="B8" s="56"/>
      <c r="C8" s="12"/>
      <c r="D8" s="29">
        <f>SUM(D11:D12,D15:D16,D18:D22,D24:D27,D29:D31,D33:D35,D37:D38,D40:D43,D45:D46)</f>
        <v>199.5</v>
      </c>
      <c r="E8" s="12"/>
      <c r="F8" s="12"/>
      <c r="G8" s="16"/>
      <c r="H8" s="16"/>
      <c r="I8" s="14"/>
      <c r="J8" s="9">
        <f>C5-WEEKDAY(C5,1)+2+7*(G5-1)</f>
        <v>44158</v>
      </c>
      <c r="K8" s="5">
        <f t="shared" ref="K8:P8" si="0">J8+1</f>
        <v>44159</v>
      </c>
      <c r="L8" s="5">
        <f t="shared" si="0"/>
        <v>44160</v>
      </c>
      <c r="M8" s="5">
        <f t="shared" si="0"/>
        <v>44161</v>
      </c>
      <c r="N8" s="5">
        <f t="shared" si="0"/>
        <v>44162</v>
      </c>
      <c r="O8" s="5">
        <f t="shared" si="0"/>
        <v>44163</v>
      </c>
      <c r="P8" s="5">
        <f t="shared" si="0"/>
        <v>44164</v>
      </c>
      <c r="Q8" s="5">
        <f t="shared" ref="Q8:CB8" si="1">P8+1</f>
        <v>44165</v>
      </c>
      <c r="R8" s="5">
        <f t="shared" si="1"/>
        <v>44166</v>
      </c>
      <c r="S8" s="5">
        <f t="shared" si="1"/>
        <v>44167</v>
      </c>
      <c r="T8" s="5">
        <f t="shared" si="1"/>
        <v>44168</v>
      </c>
      <c r="U8" s="5">
        <f t="shared" si="1"/>
        <v>44169</v>
      </c>
      <c r="V8" s="5">
        <f t="shared" si="1"/>
        <v>44170</v>
      </c>
      <c r="W8" s="5">
        <f t="shared" si="1"/>
        <v>44171</v>
      </c>
      <c r="X8" s="5">
        <f t="shared" si="1"/>
        <v>44172</v>
      </c>
      <c r="Y8" s="5">
        <f t="shared" si="1"/>
        <v>44173</v>
      </c>
      <c r="Z8" s="5">
        <f t="shared" si="1"/>
        <v>44174</v>
      </c>
      <c r="AA8" s="5">
        <f t="shared" si="1"/>
        <v>44175</v>
      </c>
      <c r="AB8" s="5">
        <f t="shared" si="1"/>
        <v>44176</v>
      </c>
      <c r="AC8" s="5">
        <f t="shared" si="1"/>
        <v>44177</v>
      </c>
      <c r="AD8" s="5">
        <f t="shared" si="1"/>
        <v>44178</v>
      </c>
      <c r="AE8" s="5">
        <f t="shared" si="1"/>
        <v>44179</v>
      </c>
      <c r="AF8" s="5">
        <f t="shared" si="1"/>
        <v>44180</v>
      </c>
      <c r="AG8" s="5">
        <f t="shared" si="1"/>
        <v>44181</v>
      </c>
      <c r="AH8" s="5">
        <f t="shared" si="1"/>
        <v>44182</v>
      </c>
      <c r="AI8" s="5">
        <f t="shared" si="1"/>
        <v>44183</v>
      </c>
      <c r="AJ8" s="5">
        <f t="shared" si="1"/>
        <v>44184</v>
      </c>
      <c r="AK8" s="5">
        <f t="shared" si="1"/>
        <v>44185</v>
      </c>
      <c r="AL8" s="5">
        <f t="shared" si="1"/>
        <v>44186</v>
      </c>
      <c r="AM8" s="5">
        <f t="shared" si="1"/>
        <v>44187</v>
      </c>
      <c r="AN8" s="5">
        <f t="shared" si="1"/>
        <v>44188</v>
      </c>
      <c r="AO8" s="5">
        <f t="shared" si="1"/>
        <v>44189</v>
      </c>
      <c r="AP8" s="5">
        <f t="shared" si="1"/>
        <v>44190</v>
      </c>
      <c r="AQ8" s="5">
        <f t="shared" si="1"/>
        <v>44191</v>
      </c>
      <c r="AR8" s="5">
        <f t="shared" si="1"/>
        <v>44192</v>
      </c>
      <c r="AS8" s="5">
        <f t="shared" si="1"/>
        <v>44193</v>
      </c>
      <c r="AT8" s="5">
        <f t="shared" si="1"/>
        <v>44194</v>
      </c>
      <c r="AU8" s="5">
        <f t="shared" si="1"/>
        <v>44195</v>
      </c>
      <c r="AV8" s="5">
        <f t="shared" si="1"/>
        <v>44196</v>
      </c>
      <c r="AW8" s="5">
        <f t="shared" si="1"/>
        <v>44197</v>
      </c>
      <c r="AX8" s="5">
        <f t="shared" si="1"/>
        <v>44198</v>
      </c>
      <c r="AY8" s="5">
        <f t="shared" si="1"/>
        <v>44199</v>
      </c>
      <c r="AZ8" s="5">
        <f t="shared" si="1"/>
        <v>44200</v>
      </c>
      <c r="BA8" s="5">
        <f t="shared" si="1"/>
        <v>44201</v>
      </c>
      <c r="BB8" s="5">
        <f t="shared" si="1"/>
        <v>44202</v>
      </c>
      <c r="BC8" s="5">
        <f t="shared" si="1"/>
        <v>44203</v>
      </c>
      <c r="BD8" s="5">
        <f t="shared" si="1"/>
        <v>44204</v>
      </c>
      <c r="BE8" s="5">
        <f t="shared" si="1"/>
        <v>44205</v>
      </c>
      <c r="BF8" s="5">
        <f t="shared" si="1"/>
        <v>44206</v>
      </c>
      <c r="BG8" s="5">
        <f t="shared" si="1"/>
        <v>44207</v>
      </c>
      <c r="BH8" s="5">
        <f t="shared" si="1"/>
        <v>44208</v>
      </c>
      <c r="BI8" s="5">
        <f t="shared" si="1"/>
        <v>44209</v>
      </c>
      <c r="BJ8" s="5">
        <f t="shared" si="1"/>
        <v>44210</v>
      </c>
      <c r="BK8" s="5">
        <f t="shared" si="1"/>
        <v>44211</v>
      </c>
      <c r="BL8" s="5">
        <f t="shared" si="1"/>
        <v>44212</v>
      </c>
      <c r="BM8" s="5">
        <f t="shared" si="1"/>
        <v>44213</v>
      </c>
      <c r="BN8" s="5">
        <f t="shared" si="1"/>
        <v>44214</v>
      </c>
      <c r="BO8" s="5">
        <f t="shared" si="1"/>
        <v>44215</v>
      </c>
      <c r="BP8" s="5">
        <f t="shared" si="1"/>
        <v>44216</v>
      </c>
      <c r="BQ8" s="5">
        <f t="shared" si="1"/>
        <v>44217</v>
      </c>
      <c r="BR8" s="5">
        <f t="shared" si="1"/>
        <v>44218</v>
      </c>
      <c r="BS8" s="5">
        <f t="shared" si="1"/>
        <v>44219</v>
      </c>
      <c r="BT8" s="5">
        <f t="shared" si="1"/>
        <v>44220</v>
      </c>
      <c r="BU8" s="5">
        <f t="shared" si="1"/>
        <v>44221</v>
      </c>
      <c r="BV8" s="5">
        <f t="shared" si="1"/>
        <v>44222</v>
      </c>
      <c r="BW8" s="5">
        <f t="shared" si="1"/>
        <v>44223</v>
      </c>
      <c r="BX8" s="5">
        <f t="shared" si="1"/>
        <v>44224</v>
      </c>
      <c r="BY8" s="5">
        <f t="shared" si="1"/>
        <v>44225</v>
      </c>
      <c r="BZ8" s="5">
        <f t="shared" si="1"/>
        <v>44226</v>
      </c>
      <c r="CA8" s="5">
        <f t="shared" si="1"/>
        <v>44227</v>
      </c>
      <c r="CB8" s="5">
        <f t="shared" si="1"/>
        <v>44228</v>
      </c>
      <c r="CC8" s="5">
        <f t="shared" ref="CC8:EN8" si="2">CB8+1</f>
        <v>44229</v>
      </c>
      <c r="CD8" s="5">
        <f t="shared" si="2"/>
        <v>44230</v>
      </c>
      <c r="CE8" s="5">
        <f t="shared" si="2"/>
        <v>44231</v>
      </c>
      <c r="CF8" s="5">
        <f t="shared" si="2"/>
        <v>44232</v>
      </c>
      <c r="CG8" s="5">
        <f t="shared" si="2"/>
        <v>44233</v>
      </c>
      <c r="CH8" s="5">
        <f t="shared" si="2"/>
        <v>44234</v>
      </c>
      <c r="CI8" s="5">
        <f t="shared" si="2"/>
        <v>44235</v>
      </c>
      <c r="CJ8" s="5">
        <f t="shared" si="2"/>
        <v>44236</v>
      </c>
      <c r="CK8" s="5">
        <f t="shared" si="2"/>
        <v>44237</v>
      </c>
      <c r="CL8" s="5">
        <f t="shared" si="2"/>
        <v>44238</v>
      </c>
      <c r="CM8" s="5">
        <f t="shared" si="2"/>
        <v>44239</v>
      </c>
      <c r="CN8" s="5">
        <f t="shared" si="2"/>
        <v>44240</v>
      </c>
      <c r="CO8" s="5">
        <f t="shared" si="2"/>
        <v>44241</v>
      </c>
      <c r="CP8" s="5">
        <f t="shared" si="2"/>
        <v>44242</v>
      </c>
      <c r="CQ8" s="5">
        <f t="shared" si="2"/>
        <v>44243</v>
      </c>
      <c r="CR8" s="5">
        <f t="shared" si="2"/>
        <v>44244</v>
      </c>
      <c r="CS8" s="5">
        <f t="shared" si="2"/>
        <v>44245</v>
      </c>
      <c r="CT8" s="5">
        <f t="shared" si="2"/>
        <v>44246</v>
      </c>
      <c r="CU8" s="5">
        <f t="shared" si="2"/>
        <v>44247</v>
      </c>
      <c r="CV8" s="5">
        <f t="shared" si="2"/>
        <v>44248</v>
      </c>
      <c r="CW8" s="5">
        <f t="shared" si="2"/>
        <v>44249</v>
      </c>
      <c r="CX8" s="5">
        <f t="shared" si="2"/>
        <v>44250</v>
      </c>
      <c r="CY8" s="5">
        <f t="shared" si="2"/>
        <v>44251</v>
      </c>
      <c r="CZ8" s="5">
        <f t="shared" si="2"/>
        <v>44252</v>
      </c>
      <c r="DA8" s="5">
        <f t="shared" si="2"/>
        <v>44253</v>
      </c>
      <c r="DB8" s="5">
        <f t="shared" si="2"/>
        <v>44254</v>
      </c>
      <c r="DC8" s="5">
        <f t="shared" si="2"/>
        <v>44255</v>
      </c>
      <c r="DD8" s="5">
        <f t="shared" si="2"/>
        <v>44256</v>
      </c>
      <c r="DE8" s="5">
        <f t="shared" si="2"/>
        <v>44257</v>
      </c>
      <c r="DF8" s="5">
        <f t="shared" si="2"/>
        <v>44258</v>
      </c>
      <c r="DG8" s="5">
        <f t="shared" si="2"/>
        <v>44259</v>
      </c>
      <c r="DH8" s="5">
        <f t="shared" si="2"/>
        <v>44260</v>
      </c>
      <c r="DI8" s="5">
        <f t="shared" si="2"/>
        <v>44261</v>
      </c>
      <c r="DJ8" s="5">
        <f t="shared" si="2"/>
        <v>44262</v>
      </c>
      <c r="DK8" s="5">
        <f t="shared" si="2"/>
        <v>44263</v>
      </c>
      <c r="DL8" s="5">
        <f t="shared" si="2"/>
        <v>44264</v>
      </c>
      <c r="DM8" s="5">
        <f t="shared" si="2"/>
        <v>44265</v>
      </c>
      <c r="DN8" s="5">
        <f t="shared" si="2"/>
        <v>44266</v>
      </c>
      <c r="DO8" s="5">
        <f t="shared" si="2"/>
        <v>44267</v>
      </c>
      <c r="DP8" s="5">
        <f t="shared" si="2"/>
        <v>44268</v>
      </c>
      <c r="DQ8" s="5">
        <f t="shared" si="2"/>
        <v>44269</v>
      </c>
      <c r="DR8" s="5">
        <f t="shared" si="2"/>
        <v>44270</v>
      </c>
      <c r="DS8" s="5">
        <f t="shared" si="2"/>
        <v>44271</v>
      </c>
      <c r="DT8" s="5">
        <f t="shared" si="2"/>
        <v>44272</v>
      </c>
      <c r="DU8" s="5">
        <f t="shared" si="2"/>
        <v>44273</v>
      </c>
      <c r="DV8" s="5">
        <f t="shared" si="2"/>
        <v>44274</v>
      </c>
      <c r="DW8" s="5">
        <f t="shared" si="2"/>
        <v>44275</v>
      </c>
      <c r="DX8" s="5">
        <f t="shared" si="2"/>
        <v>44276</v>
      </c>
      <c r="DY8" s="5">
        <f t="shared" si="2"/>
        <v>44277</v>
      </c>
      <c r="DZ8" s="5">
        <f t="shared" si="2"/>
        <v>44278</v>
      </c>
      <c r="EA8" s="5">
        <f t="shared" si="2"/>
        <v>44279</v>
      </c>
      <c r="EB8" s="5">
        <f t="shared" si="2"/>
        <v>44280</v>
      </c>
      <c r="EC8" s="5">
        <f t="shared" si="2"/>
        <v>44281</v>
      </c>
      <c r="ED8" s="5">
        <f t="shared" si="2"/>
        <v>44282</v>
      </c>
      <c r="EE8" s="5">
        <f t="shared" si="2"/>
        <v>44283</v>
      </c>
      <c r="EF8" s="5">
        <f t="shared" si="2"/>
        <v>44284</v>
      </c>
      <c r="EG8" s="5">
        <f t="shared" si="2"/>
        <v>44285</v>
      </c>
      <c r="EH8" s="5">
        <f t="shared" si="2"/>
        <v>44286</v>
      </c>
      <c r="EI8" s="5">
        <f t="shared" si="2"/>
        <v>44287</v>
      </c>
      <c r="EJ8" s="5">
        <f t="shared" si="2"/>
        <v>44288</v>
      </c>
      <c r="EK8" s="5">
        <f t="shared" si="2"/>
        <v>44289</v>
      </c>
      <c r="EL8" s="5">
        <f t="shared" si="2"/>
        <v>44290</v>
      </c>
      <c r="EM8" s="5">
        <f t="shared" si="2"/>
        <v>44291</v>
      </c>
      <c r="EN8" s="5">
        <f t="shared" si="2"/>
        <v>44292</v>
      </c>
      <c r="EO8" s="5">
        <f t="shared" ref="EO8:FN8" si="3">EN8+1</f>
        <v>44293</v>
      </c>
      <c r="EP8" s="5">
        <f t="shared" si="3"/>
        <v>44294</v>
      </c>
      <c r="EQ8" s="5">
        <f t="shared" si="3"/>
        <v>44295</v>
      </c>
      <c r="ER8" s="5">
        <f t="shared" si="3"/>
        <v>44296</v>
      </c>
      <c r="ES8" s="5">
        <f t="shared" si="3"/>
        <v>44297</v>
      </c>
      <c r="ET8" s="5">
        <f t="shared" si="3"/>
        <v>44298</v>
      </c>
      <c r="EU8" s="5">
        <f t="shared" si="3"/>
        <v>44299</v>
      </c>
      <c r="EV8" s="5">
        <f t="shared" si="3"/>
        <v>44300</v>
      </c>
      <c r="EW8" s="5">
        <f t="shared" si="3"/>
        <v>44301</v>
      </c>
      <c r="EX8" s="5">
        <f t="shared" si="3"/>
        <v>44302</v>
      </c>
      <c r="EY8" s="5">
        <f t="shared" si="3"/>
        <v>44303</v>
      </c>
      <c r="EZ8" s="5">
        <f t="shared" si="3"/>
        <v>44304</v>
      </c>
      <c r="FA8" s="5">
        <f t="shared" si="3"/>
        <v>44305</v>
      </c>
      <c r="FB8" s="5">
        <f t="shared" si="3"/>
        <v>44306</v>
      </c>
      <c r="FC8" s="5">
        <f t="shared" si="3"/>
        <v>44307</v>
      </c>
      <c r="FD8" s="5">
        <f t="shared" si="3"/>
        <v>44308</v>
      </c>
      <c r="FE8" s="5">
        <f t="shared" si="3"/>
        <v>44309</v>
      </c>
      <c r="FF8" s="5">
        <f t="shared" si="3"/>
        <v>44310</v>
      </c>
      <c r="FG8" s="5">
        <f t="shared" si="3"/>
        <v>44311</v>
      </c>
      <c r="FH8" s="5">
        <f t="shared" si="3"/>
        <v>44312</v>
      </c>
      <c r="FI8" s="5">
        <f t="shared" si="3"/>
        <v>44313</v>
      </c>
      <c r="FJ8" s="5">
        <f t="shared" si="3"/>
        <v>44314</v>
      </c>
      <c r="FK8" s="5">
        <f t="shared" si="3"/>
        <v>44315</v>
      </c>
      <c r="FL8" s="5">
        <f t="shared" si="3"/>
        <v>44316</v>
      </c>
      <c r="FM8" s="5">
        <f t="shared" si="3"/>
        <v>44317</v>
      </c>
      <c r="FN8" s="5">
        <f t="shared" si="3"/>
        <v>44318</v>
      </c>
      <c r="FO8" s="5">
        <f t="shared" ref="FO8:HZ8" si="4">FN8+1</f>
        <v>44319</v>
      </c>
      <c r="FP8" s="5">
        <f t="shared" si="4"/>
        <v>44320</v>
      </c>
      <c r="FQ8" s="5">
        <f t="shared" si="4"/>
        <v>44321</v>
      </c>
      <c r="FR8" s="5">
        <f t="shared" si="4"/>
        <v>44322</v>
      </c>
      <c r="FS8" s="5">
        <f t="shared" si="4"/>
        <v>44323</v>
      </c>
      <c r="FT8" s="5">
        <f t="shared" si="4"/>
        <v>44324</v>
      </c>
      <c r="FU8" s="5">
        <f t="shared" si="4"/>
        <v>44325</v>
      </c>
      <c r="FV8" s="5">
        <f t="shared" si="4"/>
        <v>44326</v>
      </c>
      <c r="FW8" s="5">
        <f t="shared" si="4"/>
        <v>44327</v>
      </c>
      <c r="FX8" s="5">
        <f t="shared" si="4"/>
        <v>44328</v>
      </c>
      <c r="FY8" s="5">
        <f t="shared" si="4"/>
        <v>44329</v>
      </c>
      <c r="FZ8" s="5">
        <f t="shared" si="4"/>
        <v>44330</v>
      </c>
      <c r="GA8" s="5">
        <f t="shared" si="4"/>
        <v>44331</v>
      </c>
      <c r="GB8" s="5">
        <f t="shared" si="4"/>
        <v>44332</v>
      </c>
      <c r="GC8" s="5">
        <f t="shared" si="4"/>
        <v>44333</v>
      </c>
      <c r="GD8" s="5">
        <f t="shared" si="4"/>
        <v>44334</v>
      </c>
      <c r="GE8" s="5">
        <f t="shared" si="4"/>
        <v>44335</v>
      </c>
      <c r="GF8" s="5">
        <f t="shared" si="4"/>
        <v>44336</v>
      </c>
      <c r="GG8" s="5">
        <f t="shared" si="4"/>
        <v>44337</v>
      </c>
      <c r="GH8" s="5">
        <f t="shared" si="4"/>
        <v>44338</v>
      </c>
      <c r="GI8" s="5">
        <f t="shared" si="4"/>
        <v>44339</v>
      </c>
      <c r="GJ8" s="5">
        <f t="shared" si="4"/>
        <v>44340</v>
      </c>
      <c r="GK8" s="5">
        <f t="shared" si="4"/>
        <v>44341</v>
      </c>
      <c r="GL8" s="5">
        <f t="shared" si="4"/>
        <v>44342</v>
      </c>
      <c r="GM8" s="5">
        <f t="shared" si="4"/>
        <v>44343</v>
      </c>
      <c r="GN8" s="5">
        <f t="shared" si="4"/>
        <v>44344</v>
      </c>
      <c r="GO8" s="5">
        <f t="shared" si="4"/>
        <v>44345</v>
      </c>
      <c r="GP8" s="5">
        <f t="shared" si="4"/>
        <v>44346</v>
      </c>
      <c r="GQ8" s="5">
        <f t="shared" si="4"/>
        <v>44347</v>
      </c>
      <c r="GR8" s="5">
        <f t="shared" si="4"/>
        <v>44348</v>
      </c>
      <c r="GS8" s="5">
        <f t="shared" si="4"/>
        <v>44349</v>
      </c>
      <c r="GT8" s="5">
        <f t="shared" si="4"/>
        <v>44350</v>
      </c>
      <c r="GU8" s="5">
        <f t="shared" si="4"/>
        <v>44351</v>
      </c>
      <c r="GV8" s="5">
        <f t="shared" si="4"/>
        <v>44352</v>
      </c>
      <c r="GW8" s="5">
        <f t="shared" si="4"/>
        <v>44353</v>
      </c>
      <c r="GX8" s="5">
        <f t="shared" si="4"/>
        <v>44354</v>
      </c>
      <c r="GY8" s="5">
        <f t="shared" si="4"/>
        <v>44355</v>
      </c>
      <c r="GZ8" s="5">
        <f t="shared" si="4"/>
        <v>44356</v>
      </c>
      <c r="HA8" s="5">
        <f t="shared" si="4"/>
        <v>44357</v>
      </c>
      <c r="HB8" s="5">
        <f t="shared" si="4"/>
        <v>44358</v>
      </c>
      <c r="HC8" s="5">
        <f t="shared" si="4"/>
        <v>44359</v>
      </c>
      <c r="HD8" s="5">
        <f t="shared" si="4"/>
        <v>44360</v>
      </c>
      <c r="HE8" s="5">
        <f t="shared" si="4"/>
        <v>44361</v>
      </c>
      <c r="HF8" s="5">
        <f t="shared" si="4"/>
        <v>44362</v>
      </c>
      <c r="HG8" s="5">
        <f t="shared" si="4"/>
        <v>44363</v>
      </c>
      <c r="HH8" s="5">
        <f t="shared" si="4"/>
        <v>44364</v>
      </c>
      <c r="HI8" s="5">
        <f t="shared" si="4"/>
        <v>44365</v>
      </c>
      <c r="HJ8" s="5">
        <f t="shared" si="4"/>
        <v>44366</v>
      </c>
      <c r="HK8" s="5">
        <f t="shared" si="4"/>
        <v>44367</v>
      </c>
      <c r="HL8" s="5">
        <f t="shared" si="4"/>
        <v>44368</v>
      </c>
      <c r="HM8" s="5">
        <f t="shared" si="4"/>
        <v>44369</v>
      </c>
      <c r="HN8" s="5">
        <f t="shared" si="4"/>
        <v>44370</v>
      </c>
      <c r="HO8" s="5">
        <f t="shared" si="4"/>
        <v>44371</v>
      </c>
      <c r="HP8" s="5">
        <f t="shared" si="4"/>
        <v>44372</v>
      </c>
      <c r="HQ8" s="5">
        <f t="shared" si="4"/>
        <v>44373</v>
      </c>
      <c r="HR8" s="5">
        <f t="shared" si="4"/>
        <v>44374</v>
      </c>
      <c r="HS8" s="5">
        <f t="shared" si="4"/>
        <v>44375</v>
      </c>
      <c r="HT8" s="5">
        <f t="shared" si="4"/>
        <v>44376</v>
      </c>
      <c r="HU8" s="5">
        <f t="shared" si="4"/>
        <v>44377</v>
      </c>
      <c r="HV8" s="5">
        <f t="shared" si="4"/>
        <v>44378</v>
      </c>
      <c r="HW8" s="5">
        <f t="shared" si="4"/>
        <v>44379</v>
      </c>
      <c r="HX8" s="5">
        <f t="shared" si="4"/>
        <v>44380</v>
      </c>
      <c r="HY8" s="5">
        <f t="shared" si="4"/>
        <v>44381</v>
      </c>
      <c r="HZ8" s="5">
        <f t="shared" si="4"/>
        <v>44382</v>
      </c>
      <c r="IA8" s="5">
        <f t="shared" ref="IA8:KL8" si="5">HZ8+1</f>
        <v>44383</v>
      </c>
      <c r="IB8" s="5">
        <f t="shared" si="5"/>
        <v>44384</v>
      </c>
      <c r="IC8" s="5">
        <f t="shared" si="5"/>
        <v>44385</v>
      </c>
      <c r="ID8" s="5">
        <f t="shared" si="5"/>
        <v>44386</v>
      </c>
      <c r="IE8" s="5">
        <f t="shared" si="5"/>
        <v>44387</v>
      </c>
      <c r="IF8" s="5">
        <f t="shared" si="5"/>
        <v>44388</v>
      </c>
      <c r="IG8" s="5">
        <f t="shared" si="5"/>
        <v>44389</v>
      </c>
      <c r="IH8" s="5">
        <f t="shared" si="5"/>
        <v>44390</v>
      </c>
      <c r="II8" s="5">
        <f t="shared" si="5"/>
        <v>44391</v>
      </c>
      <c r="IJ8" s="5">
        <f t="shared" si="5"/>
        <v>44392</v>
      </c>
      <c r="IK8" s="5">
        <f t="shared" si="5"/>
        <v>44393</v>
      </c>
      <c r="IL8" s="5">
        <f t="shared" si="5"/>
        <v>44394</v>
      </c>
      <c r="IM8" s="5">
        <f t="shared" si="5"/>
        <v>44395</v>
      </c>
      <c r="IN8" s="5">
        <f t="shared" si="5"/>
        <v>44396</v>
      </c>
      <c r="IO8" s="5">
        <f t="shared" si="5"/>
        <v>44397</v>
      </c>
      <c r="IP8" s="5">
        <f t="shared" si="5"/>
        <v>44398</v>
      </c>
      <c r="IQ8" s="5">
        <f t="shared" si="5"/>
        <v>44399</v>
      </c>
      <c r="IR8" s="5">
        <f t="shared" si="5"/>
        <v>44400</v>
      </c>
      <c r="IS8" s="5">
        <f t="shared" si="5"/>
        <v>44401</v>
      </c>
      <c r="IT8" s="5">
        <f t="shared" si="5"/>
        <v>44402</v>
      </c>
      <c r="IU8" s="5">
        <f t="shared" si="5"/>
        <v>44403</v>
      </c>
      <c r="IV8" s="5">
        <f t="shared" si="5"/>
        <v>44404</v>
      </c>
      <c r="IW8" s="5">
        <f t="shared" si="5"/>
        <v>44405</v>
      </c>
      <c r="IX8" s="5">
        <f t="shared" si="5"/>
        <v>44406</v>
      </c>
      <c r="IY8" s="5">
        <f t="shared" si="5"/>
        <v>44407</v>
      </c>
      <c r="IZ8" s="5">
        <f t="shared" si="5"/>
        <v>44408</v>
      </c>
      <c r="JA8" s="5">
        <f t="shared" si="5"/>
        <v>44409</v>
      </c>
      <c r="JB8" s="5">
        <f t="shared" si="5"/>
        <v>44410</v>
      </c>
      <c r="JC8" s="5">
        <f t="shared" si="5"/>
        <v>44411</v>
      </c>
      <c r="JD8" s="5">
        <f t="shared" si="5"/>
        <v>44412</v>
      </c>
      <c r="JE8" s="5">
        <f t="shared" si="5"/>
        <v>44413</v>
      </c>
      <c r="JF8" s="5">
        <f t="shared" si="5"/>
        <v>44414</v>
      </c>
      <c r="JG8" s="5">
        <f t="shared" si="5"/>
        <v>44415</v>
      </c>
      <c r="JH8" s="5">
        <f t="shared" si="5"/>
        <v>44416</v>
      </c>
      <c r="JI8" s="5">
        <f t="shared" si="5"/>
        <v>44417</v>
      </c>
      <c r="JJ8" s="5">
        <f t="shared" si="5"/>
        <v>44418</v>
      </c>
      <c r="JK8" s="5">
        <f t="shared" si="5"/>
        <v>44419</v>
      </c>
      <c r="JL8" s="5">
        <f t="shared" si="5"/>
        <v>44420</v>
      </c>
      <c r="JM8" s="5">
        <f t="shared" si="5"/>
        <v>44421</v>
      </c>
      <c r="JN8" s="5">
        <f t="shared" si="5"/>
        <v>44422</v>
      </c>
      <c r="JO8" s="5">
        <f t="shared" si="5"/>
        <v>44423</v>
      </c>
      <c r="JP8" s="5">
        <f t="shared" si="5"/>
        <v>44424</v>
      </c>
      <c r="JQ8" s="5">
        <f t="shared" si="5"/>
        <v>44425</v>
      </c>
      <c r="JR8" s="5">
        <f t="shared" si="5"/>
        <v>44426</v>
      </c>
      <c r="JS8" s="5">
        <f t="shared" si="5"/>
        <v>44427</v>
      </c>
      <c r="JT8" s="5">
        <f t="shared" si="5"/>
        <v>44428</v>
      </c>
      <c r="JU8" s="5">
        <f t="shared" si="5"/>
        <v>44429</v>
      </c>
      <c r="JV8" s="5">
        <f t="shared" si="5"/>
        <v>44430</v>
      </c>
      <c r="JW8" s="5">
        <f t="shared" si="5"/>
        <v>44431</v>
      </c>
      <c r="JX8" s="5">
        <f t="shared" si="5"/>
        <v>44432</v>
      </c>
      <c r="JY8" s="5">
        <f t="shared" si="5"/>
        <v>44433</v>
      </c>
      <c r="JZ8" s="5">
        <f t="shared" si="5"/>
        <v>44434</v>
      </c>
      <c r="KA8" s="5">
        <f t="shared" si="5"/>
        <v>44435</v>
      </c>
      <c r="KB8" s="5">
        <f t="shared" si="5"/>
        <v>44436</v>
      </c>
      <c r="KC8" s="5">
        <f t="shared" si="5"/>
        <v>44437</v>
      </c>
      <c r="KD8" s="5">
        <f t="shared" si="5"/>
        <v>44438</v>
      </c>
      <c r="KE8" s="5">
        <f t="shared" si="5"/>
        <v>44439</v>
      </c>
      <c r="KF8" s="5">
        <f t="shared" si="5"/>
        <v>44440</v>
      </c>
      <c r="KG8" s="5">
        <f t="shared" si="5"/>
        <v>44441</v>
      </c>
      <c r="KH8" s="5">
        <f t="shared" si="5"/>
        <v>44442</v>
      </c>
      <c r="KI8" s="5">
        <f t="shared" si="5"/>
        <v>44443</v>
      </c>
      <c r="KJ8" s="5">
        <f t="shared" si="5"/>
        <v>44444</v>
      </c>
      <c r="KK8" s="5">
        <f t="shared" si="5"/>
        <v>44445</v>
      </c>
      <c r="KL8" s="5">
        <f t="shared" si="5"/>
        <v>44446</v>
      </c>
      <c r="KM8" s="5">
        <f t="shared" ref="KM8:MX8" si="6">KL8+1</f>
        <v>44447</v>
      </c>
      <c r="KN8" s="5">
        <f t="shared" si="6"/>
        <v>44448</v>
      </c>
      <c r="KO8" s="5">
        <f t="shared" si="6"/>
        <v>44449</v>
      </c>
      <c r="KP8" s="5">
        <f t="shared" si="6"/>
        <v>44450</v>
      </c>
      <c r="KQ8" s="5">
        <f t="shared" si="6"/>
        <v>44451</v>
      </c>
      <c r="KR8" s="5">
        <f t="shared" si="6"/>
        <v>44452</v>
      </c>
      <c r="KS8" s="5">
        <f t="shared" si="6"/>
        <v>44453</v>
      </c>
      <c r="KT8" s="5">
        <f t="shared" si="6"/>
        <v>44454</v>
      </c>
      <c r="KU8" s="5">
        <f t="shared" si="6"/>
        <v>44455</v>
      </c>
      <c r="KV8" s="5">
        <f t="shared" si="6"/>
        <v>44456</v>
      </c>
      <c r="KW8" s="5">
        <f t="shared" si="6"/>
        <v>44457</v>
      </c>
      <c r="KX8" s="5">
        <f t="shared" si="6"/>
        <v>44458</v>
      </c>
      <c r="KY8" s="5">
        <f t="shared" si="6"/>
        <v>44459</v>
      </c>
      <c r="KZ8" s="5">
        <f t="shared" si="6"/>
        <v>44460</v>
      </c>
      <c r="LA8" s="5">
        <f t="shared" si="6"/>
        <v>44461</v>
      </c>
      <c r="LB8" s="5">
        <f t="shared" si="6"/>
        <v>44462</v>
      </c>
      <c r="LC8" s="5">
        <f t="shared" si="6"/>
        <v>44463</v>
      </c>
      <c r="LD8" s="5">
        <f t="shared" si="6"/>
        <v>44464</v>
      </c>
      <c r="LE8" s="5">
        <f t="shared" si="6"/>
        <v>44465</v>
      </c>
      <c r="LF8" s="5">
        <f t="shared" si="6"/>
        <v>44466</v>
      </c>
      <c r="LG8" s="5">
        <f t="shared" si="6"/>
        <v>44467</v>
      </c>
      <c r="LH8" s="5">
        <f t="shared" si="6"/>
        <v>44468</v>
      </c>
      <c r="LI8" s="5">
        <f t="shared" si="6"/>
        <v>44469</v>
      </c>
      <c r="LJ8" s="5">
        <f t="shared" si="6"/>
        <v>44470</v>
      </c>
      <c r="LK8" s="5">
        <f t="shared" si="6"/>
        <v>44471</v>
      </c>
      <c r="LL8" s="5">
        <f t="shared" si="6"/>
        <v>44472</v>
      </c>
      <c r="LM8" s="5">
        <f t="shared" si="6"/>
        <v>44473</v>
      </c>
      <c r="LN8" s="5">
        <f t="shared" si="6"/>
        <v>44474</v>
      </c>
      <c r="LO8" s="5">
        <f t="shared" si="6"/>
        <v>44475</v>
      </c>
      <c r="LP8" s="5">
        <f t="shared" si="6"/>
        <v>44476</v>
      </c>
      <c r="LQ8" s="5">
        <f t="shared" si="6"/>
        <v>44477</v>
      </c>
      <c r="LR8" s="5">
        <f t="shared" si="6"/>
        <v>44478</v>
      </c>
      <c r="LS8" s="5">
        <f t="shared" si="6"/>
        <v>44479</v>
      </c>
      <c r="LT8" s="5">
        <f t="shared" si="6"/>
        <v>44480</v>
      </c>
      <c r="LU8" s="5">
        <f t="shared" si="6"/>
        <v>44481</v>
      </c>
      <c r="LV8" s="5">
        <f t="shared" si="6"/>
        <v>44482</v>
      </c>
      <c r="LW8" s="5">
        <f t="shared" si="6"/>
        <v>44483</v>
      </c>
      <c r="LX8" s="5">
        <f t="shared" si="6"/>
        <v>44484</v>
      </c>
      <c r="LY8" s="5">
        <f t="shared" si="6"/>
        <v>44485</v>
      </c>
      <c r="LZ8" s="5">
        <f t="shared" si="6"/>
        <v>44486</v>
      </c>
      <c r="MA8" s="5">
        <f t="shared" si="6"/>
        <v>44487</v>
      </c>
      <c r="MB8" s="5">
        <f t="shared" si="6"/>
        <v>44488</v>
      </c>
      <c r="MC8" s="5">
        <f t="shared" si="6"/>
        <v>44489</v>
      </c>
      <c r="MD8" s="5">
        <f t="shared" si="6"/>
        <v>44490</v>
      </c>
      <c r="ME8" s="5">
        <f t="shared" si="6"/>
        <v>44491</v>
      </c>
      <c r="MF8" s="5">
        <f t="shared" si="6"/>
        <v>44492</v>
      </c>
      <c r="MG8" s="5">
        <f t="shared" si="6"/>
        <v>44493</v>
      </c>
      <c r="MH8" s="5">
        <f t="shared" si="6"/>
        <v>44494</v>
      </c>
      <c r="MI8" s="5">
        <f t="shared" si="6"/>
        <v>44495</v>
      </c>
      <c r="MJ8" s="5">
        <f t="shared" si="6"/>
        <v>44496</v>
      </c>
      <c r="MK8" s="5">
        <f t="shared" si="6"/>
        <v>44497</v>
      </c>
      <c r="ML8" s="5">
        <f t="shared" si="6"/>
        <v>44498</v>
      </c>
      <c r="MM8" s="5">
        <f t="shared" si="6"/>
        <v>44499</v>
      </c>
      <c r="MN8" s="5">
        <f t="shared" si="6"/>
        <v>44500</v>
      </c>
      <c r="MO8" s="5">
        <f t="shared" si="6"/>
        <v>44501</v>
      </c>
      <c r="MP8" s="5">
        <f t="shared" si="6"/>
        <v>44502</v>
      </c>
      <c r="MQ8" s="5">
        <f t="shared" si="6"/>
        <v>44503</v>
      </c>
      <c r="MR8" s="5">
        <f t="shared" si="6"/>
        <v>44504</v>
      </c>
      <c r="MS8" s="5">
        <f t="shared" si="6"/>
        <v>44505</v>
      </c>
      <c r="MT8" s="5">
        <f t="shared" si="6"/>
        <v>44506</v>
      </c>
      <c r="MU8" s="5">
        <f t="shared" si="6"/>
        <v>44507</v>
      </c>
      <c r="MV8" s="5">
        <f t="shared" si="6"/>
        <v>44508</v>
      </c>
      <c r="MW8" s="5">
        <f t="shared" si="6"/>
        <v>44509</v>
      </c>
      <c r="MX8" s="5">
        <f t="shared" si="6"/>
        <v>44510</v>
      </c>
      <c r="MY8" s="5">
        <f t="shared" ref="MY8:OY8" si="7">MX8+1</f>
        <v>44511</v>
      </c>
      <c r="MZ8" s="5">
        <f t="shared" si="7"/>
        <v>44512</v>
      </c>
      <c r="NA8" s="5">
        <f t="shared" si="7"/>
        <v>44513</v>
      </c>
      <c r="NB8" s="5">
        <f t="shared" si="7"/>
        <v>44514</v>
      </c>
      <c r="NC8" s="5">
        <f t="shared" si="7"/>
        <v>44515</v>
      </c>
      <c r="ND8" s="5">
        <f t="shared" si="7"/>
        <v>44516</v>
      </c>
      <c r="NE8" s="5">
        <f t="shared" si="7"/>
        <v>44517</v>
      </c>
      <c r="NF8" s="5">
        <f t="shared" si="7"/>
        <v>44518</v>
      </c>
      <c r="NG8" s="5">
        <f t="shared" si="7"/>
        <v>44519</v>
      </c>
      <c r="NH8" s="5">
        <f t="shared" si="7"/>
        <v>44520</v>
      </c>
      <c r="NI8" s="5">
        <f t="shared" si="7"/>
        <v>44521</v>
      </c>
      <c r="NJ8" s="5">
        <f t="shared" si="7"/>
        <v>44522</v>
      </c>
      <c r="NK8" s="5">
        <f t="shared" si="7"/>
        <v>44523</v>
      </c>
      <c r="NL8" s="5">
        <f t="shared" si="7"/>
        <v>44524</v>
      </c>
      <c r="NM8" s="5">
        <f t="shared" si="7"/>
        <v>44525</v>
      </c>
      <c r="NN8" s="5">
        <f t="shared" si="7"/>
        <v>44526</v>
      </c>
      <c r="NO8" s="5">
        <f t="shared" si="7"/>
        <v>44527</v>
      </c>
      <c r="NP8" s="5">
        <f t="shared" si="7"/>
        <v>44528</v>
      </c>
      <c r="NQ8" s="5">
        <f t="shared" si="7"/>
        <v>44529</v>
      </c>
      <c r="NR8" s="5">
        <f t="shared" si="7"/>
        <v>44530</v>
      </c>
      <c r="NS8" s="5">
        <f t="shared" si="7"/>
        <v>44531</v>
      </c>
      <c r="NT8" s="5">
        <f t="shared" si="7"/>
        <v>44532</v>
      </c>
      <c r="NU8" s="5">
        <f t="shared" si="7"/>
        <v>44533</v>
      </c>
      <c r="NV8" s="5">
        <f t="shared" si="7"/>
        <v>44534</v>
      </c>
      <c r="NW8" s="5">
        <f t="shared" si="7"/>
        <v>44535</v>
      </c>
      <c r="NX8" s="5">
        <f t="shared" si="7"/>
        <v>44536</v>
      </c>
      <c r="NY8" s="5">
        <f t="shared" si="7"/>
        <v>44537</v>
      </c>
      <c r="NZ8" s="5">
        <f t="shared" si="7"/>
        <v>44538</v>
      </c>
      <c r="OA8" s="5">
        <f t="shared" si="7"/>
        <v>44539</v>
      </c>
      <c r="OB8" s="5">
        <f t="shared" si="7"/>
        <v>44540</v>
      </c>
      <c r="OC8" s="5">
        <f t="shared" si="7"/>
        <v>44541</v>
      </c>
      <c r="OD8" s="5">
        <f t="shared" si="7"/>
        <v>44542</v>
      </c>
      <c r="OE8" s="5">
        <f t="shared" si="7"/>
        <v>44543</v>
      </c>
      <c r="OF8" s="5">
        <f t="shared" si="7"/>
        <v>44544</v>
      </c>
      <c r="OG8" s="5">
        <f t="shared" si="7"/>
        <v>44545</v>
      </c>
      <c r="OH8" s="5">
        <f t="shared" si="7"/>
        <v>44546</v>
      </c>
      <c r="OI8" s="5">
        <f t="shared" si="7"/>
        <v>44547</v>
      </c>
      <c r="OJ8" s="5">
        <f t="shared" si="7"/>
        <v>44548</v>
      </c>
      <c r="OK8" s="5">
        <f t="shared" si="7"/>
        <v>44549</v>
      </c>
      <c r="OL8" s="5">
        <f t="shared" si="7"/>
        <v>44550</v>
      </c>
      <c r="OM8" s="5">
        <f t="shared" si="7"/>
        <v>44551</v>
      </c>
      <c r="ON8" s="5">
        <f t="shared" si="7"/>
        <v>44552</v>
      </c>
      <c r="OO8" s="5">
        <f t="shared" si="7"/>
        <v>44553</v>
      </c>
      <c r="OP8" s="5">
        <f t="shared" si="7"/>
        <v>44554</v>
      </c>
      <c r="OQ8" s="5">
        <f t="shared" si="7"/>
        <v>44555</v>
      </c>
      <c r="OR8" s="5">
        <f t="shared" si="7"/>
        <v>44556</v>
      </c>
      <c r="OS8" s="5">
        <f t="shared" si="7"/>
        <v>44557</v>
      </c>
      <c r="OT8" s="5">
        <f t="shared" si="7"/>
        <v>44558</v>
      </c>
      <c r="OU8" s="5">
        <f t="shared" si="7"/>
        <v>44559</v>
      </c>
      <c r="OV8" s="5">
        <f t="shared" si="7"/>
        <v>44560</v>
      </c>
      <c r="OW8" s="5">
        <f t="shared" si="7"/>
        <v>44561</v>
      </c>
      <c r="OX8" s="5">
        <f t="shared" si="7"/>
        <v>44562</v>
      </c>
      <c r="OY8" s="5">
        <f t="shared" si="7"/>
        <v>44563</v>
      </c>
    </row>
    <row r="9" spans="1:415" s="22" customFormat="1" ht="16" thickBot="1" x14ac:dyDescent="0.4">
      <c r="A9" s="34" t="s">
        <v>18</v>
      </c>
      <c r="B9" s="44" t="s">
        <v>19</v>
      </c>
      <c r="C9" s="37" t="s">
        <v>20</v>
      </c>
      <c r="D9" s="37" t="s">
        <v>48</v>
      </c>
      <c r="E9" s="37" t="s">
        <v>21</v>
      </c>
      <c r="F9" s="37" t="s">
        <v>22</v>
      </c>
      <c r="G9" s="48" t="s">
        <v>13</v>
      </c>
      <c r="H9" s="48" t="s">
        <v>76</v>
      </c>
      <c r="I9" s="49" t="s">
        <v>23</v>
      </c>
      <c r="J9" s="6" t="str">
        <f>CHOOSE(WEEKDAY(J8,1),"Di","Lu","Ma","Me","Je","Ve","Sa")</f>
        <v>Lu</v>
      </c>
      <c r="K9" s="6" t="str">
        <f t="shared" ref="K9:BV9" si="8">CHOOSE(WEEKDAY(K8,1),"Di","Lu","Ma","Me","Je","Ve","Sa")</f>
        <v>Ma</v>
      </c>
      <c r="L9" s="6" t="str">
        <f t="shared" si="8"/>
        <v>Me</v>
      </c>
      <c r="M9" s="6" t="str">
        <f t="shared" si="8"/>
        <v>Je</v>
      </c>
      <c r="N9" s="6" t="str">
        <f t="shared" si="8"/>
        <v>Ve</v>
      </c>
      <c r="O9" s="6" t="str">
        <f t="shared" si="8"/>
        <v>Sa</v>
      </c>
      <c r="P9" s="6" t="str">
        <f t="shared" si="8"/>
        <v>Di</v>
      </c>
      <c r="Q9" s="6" t="str">
        <f t="shared" si="8"/>
        <v>Lu</v>
      </c>
      <c r="R9" s="6" t="str">
        <f t="shared" si="8"/>
        <v>Ma</v>
      </c>
      <c r="S9" s="6" t="str">
        <f t="shared" si="8"/>
        <v>Me</v>
      </c>
      <c r="T9" s="6" t="str">
        <f t="shared" si="8"/>
        <v>Je</v>
      </c>
      <c r="U9" s="6" t="str">
        <f t="shared" si="8"/>
        <v>Ve</v>
      </c>
      <c r="V9" s="6" t="str">
        <f t="shared" si="8"/>
        <v>Sa</v>
      </c>
      <c r="W9" s="6" t="str">
        <f t="shared" si="8"/>
        <v>Di</v>
      </c>
      <c r="X9" s="6" t="str">
        <f t="shared" si="8"/>
        <v>Lu</v>
      </c>
      <c r="Y9" s="6" t="str">
        <f t="shared" si="8"/>
        <v>Ma</v>
      </c>
      <c r="Z9" s="6" t="str">
        <f t="shared" si="8"/>
        <v>Me</v>
      </c>
      <c r="AA9" s="6" t="str">
        <f t="shared" si="8"/>
        <v>Je</v>
      </c>
      <c r="AB9" s="6" t="str">
        <f t="shared" si="8"/>
        <v>Ve</v>
      </c>
      <c r="AC9" s="6" t="str">
        <f t="shared" si="8"/>
        <v>Sa</v>
      </c>
      <c r="AD9" s="6" t="str">
        <f t="shared" si="8"/>
        <v>Di</v>
      </c>
      <c r="AE9" s="6" t="str">
        <f t="shared" si="8"/>
        <v>Lu</v>
      </c>
      <c r="AF9" s="6" t="str">
        <f t="shared" si="8"/>
        <v>Ma</v>
      </c>
      <c r="AG9" s="6" t="str">
        <f t="shared" si="8"/>
        <v>Me</v>
      </c>
      <c r="AH9" s="6" t="str">
        <f t="shared" si="8"/>
        <v>Je</v>
      </c>
      <c r="AI9" s="6" t="str">
        <f t="shared" si="8"/>
        <v>Ve</v>
      </c>
      <c r="AJ9" s="6" t="str">
        <f t="shared" si="8"/>
        <v>Sa</v>
      </c>
      <c r="AK9" s="6" t="str">
        <f t="shared" si="8"/>
        <v>Di</v>
      </c>
      <c r="AL9" s="6" t="str">
        <f t="shared" si="8"/>
        <v>Lu</v>
      </c>
      <c r="AM9" s="6" t="str">
        <f t="shared" si="8"/>
        <v>Ma</v>
      </c>
      <c r="AN9" s="6" t="str">
        <f t="shared" si="8"/>
        <v>Me</v>
      </c>
      <c r="AO9" s="6" t="str">
        <f t="shared" si="8"/>
        <v>Je</v>
      </c>
      <c r="AP9" s="6" t="str">
        <f t="shared" si="8"/>
        <v>Ve</v>
      </c>
      <c r="AQ9" s="6" t="str">
        <f t="shared" si="8"/>
        <v>Sa</v>
      </c>
      <c r="AR9" s="6" t="str">
        <f t="shared" si="8"/>
        <v>Di</v>
      </c>
      <c r="AS9" s="6" t="str">
        <f t="shared" si="8"/>
        <v>Lu</v>
      </c>
      <c r="AT9" s="6" t="str">
        <f t="shared" si="8"/>
        <v>Ma</v>
      </c>
      <c r="AU9" s="6" t="str">
        <f t="shared" si="8"/>
        <v>Me</v>
      </c>
      <c r="AV9" s="6" t="str">
        <f t="shared" si="8"/>
        <v>Je</v>
      </c>
      <c r="AW9" s="6" t="str">
        <f t="shared" si="8"/>
        <v>Ve</v>
      </c>
      <c r="AX9" s="6" t="str">
        <f t="shared" si="8"/>
        <v>Sa</v>
      </c>
      <c r="AY9" s="6" t="str">
        <f t="shared" si="8"/>
        <v>Di</v>
      </c>
      <c r="AZ9" s="6" t="str">
        <f t="shared" si="8"/>
        <v>Lu</v>
      </c>
      <c r="BA9" s="6" t="str">
        <f t="shared" si="8"/>
        <v>Ma</v>
      </c>
      <c r="BB9" s="6" t="str">
        <f t="shared" si="8"/>
        <v>Me</v>
      </c>
      <c r="BC9" s="6" t="str">
        <f t="shared" si="8"/>
        <v>Je</v>
      </c>
      <c r="BD9" s="6" t="str">
        <f t="shared" si="8"/>
        <v>Ve</v>
      </c>
      <c r="BE9" s="6" t="str">
        <f t="shared" si="8"/>
        <v>Sa</v>
      </c>
      <c r="BF9" s="6" t="str">
        <f t="shared" si="8"/>
        <v>Di</v>
      </c>
      <c r="BG9" s="6" t="str">
        <f t="shared" si="8"/>
        <v>Lu</v>
      </c>
      <c r="BH9" s="6" t="str">
        <f t="shared" si="8"/>
        <v>Ma</v>
      </c>
      <c r="BI9" s="6" t="str">
        <f t="shared" si="8"/>
        <v>Me</v>
      </c>
      <c r="BJ9" s="6" t="str">
        <f t="shared" si="8"/>
        <v>Je</v>
      </c>
      <c r="BK9" s="6" t="str">
        <f t="shared" si="8"/>
        <v>Ve</v>
      </c>
      <c r="BL9" s="6" t="str">
        <f t="shared" si="8"/>
        <v>Sa</v>
      </c>
      <c r="BM9" s="6" t="str">
        <f t="shared" si="8"/>
        <v>Di</v>
      </c>
      <c r="BN9" s="6" t="str">
        <f t="shared" si="8"/>
        <v>Lu</v>
      </c>
      <c r="BO9" s="6" t="str">
        <f t="shared" si="8"/>
        <v>Ma</v>
      </c>
      <c r="BP9" s="6" t="str">
        <f t="shared" si="8"/>
        <v>Me</v>
      </c>
      <c r="BQ9" s="6" t="str">
        <f t="shared" si="8"/>
        <v>Je</v>
      </c>
      <c r="BR9" s="6" t="str">
        <f t="shared" si="8"/>
        <v>Ve</v>
      </c>
      <c r="BS9" s="6" t="str">
        <f t="shared" si="8"/>
        <v>Sa</v>
      </c>
      <c r="BT9" s="6" t="str">
        <f t="shared" si="8"/>
        <v>Di</v>
      </c>
      <c r="BU9" s="6" t="str">
        <f t="shared" si="8"/>
        <v>Lu</v>
      </c>
      <c r="BV9" s="6" t="str">
        <f t="shared" si="8"/>
        <v>Ma</v>
      </c>
      <c r="BW9" s="6" t="str">
        <f t="shared" ref="BW9:EH9" si="9">CHOOSE(WEEKDAY(BW8,1),"Di","Lu","Ma","Me","Je","Ve","Sa")</f>
        <v>Me</v>
      </c>
      <c r="BX9" s="6" t="str">
        <f t="shared" si="9"/>
        <v>Je</v>
      </c>
      <c r="BY9" s="6" t="str">
        <f t="shared" si="9"/>
        <v>Ve</v>
      </c>
      <c r="BZ9" s="6" t="str">
        <f t="shared" si="9"/>
        <v>Sa</v>
      </c>
      <c r="CA9" s="6" t="str">
        <f t="shared" si="9"/>
        <v>Di</v>
      </c>
      <c r="CB9" s="6" t="str">
        <f t="shared" si="9"/>
        <v>Lu</v>
      </c>
      <c r="CC9" s="6" t="str">
        <f t="shared" si="9"/>
        <v>Ma</v>
      </c>
      <c r="CD9" s="6" t="str">
        <f t="shared" si="9"/>
        <v>Me</v>
      </c>
      <c r="CE9" s="6" t="str">
        <f t="shared" si="9"/>
        <v>Je</v>
      </c>
      <c r="CF9" s="6" t="str">
        <f t="shared" si="9"/>
        <v>Ve</v>
      </c>
      <c r="CG9" s="6" t="str">
        <f t="shared" si="9"/>
        <v>Sa</v>
      </c>
      <c r="CH9" s="6" t="str">
        <f t="shared" si="9"/>
        <v>Di</v>
      </c>
      <c r="CI9" s="6" t="str">
        <f t="shared" si="9"/>
        <v>Lu</v>
      </c>
      <c r="CJ9" s="6" t="str">
        <f t="shared" si="9"/>
        <v>Ma</v>
      </c>
      <c r="CK9" s="6" t="str">
        <f t="shared" si="9"/>
        <v>Me</v>
      </c>
      <c r="CL9" s="6" t="str">
        <f t="shared" si="9"/>
        <v>Je</v>
      </c>
      <c r="CM9" s="6" t="str">
        <f t="shared" si="9"/>
        <v>Ve</v>
      </c>
      <c r="CN9" s="6" t="str">
        <f t="shared" si="9"/>
        <v>Sa</v>
      </c>
      <c r="CO9" s="6" t="str">
        <f t="shared" si="9"/>
        <v>Di</v>
      </c>
      <c r="CP9" s="6" t="str">
        <f t="shared" si="9"/>
        <v>Lu</v>
      </c>
      <c r="CQ9" s="6" t="str">
        <f t="shared" si="9"/>
        <v>Ma</v>
      </c>
      <c r="CR9" s="6" t="str">
        <f t="shared" si="9"/>
        <v>Me</v>
      </c>
      <c r="CS9" s="6" t="str">
        <f t="shared" si="9"/>
        <v>Je</v>
      </c>
      <c r="CT9" s="6" t="str">
        <f t="shared" si="9"/>
        <v>Ve</v>
      </c>
      <c r="CU9" s="6" t="str">
        <f t="shared" si="9"/>
        <v>Sa</v>
      </c>
      <c r="CV9" s="6" t="str">
        <f t="shared" si="9"/>
        <v>Di</v>
      </c>
      <c r="CW9" s="6" t="str">
        <f t="shared" si="9"/>
        <v>Lu</v>
      </c>
      <c r="CX9" s="6" t="str">
        <f t="shared" si="9"/>
        <v>Ma</v>
      </c>
      <c r="CY9" s="6" t="str">
        <f t="shared" si="9"/>
        <v>Me</v>
      </c>
      <c r="CZ9" s="6" t="str">
        <f t="shared" si="9"/>
        <v>Je</v>
      </c>
      <c r="DA9" s="6" t="str">
        <f t="shared" si="9"/>
        <v>Ve</v>
      </c>
      <c r="DB9" s="6" t="str">
        <f t="shared" si="9"/>
        <v>Sa</v>
      </c>
      <c r="DC9" s="6" t="str">
        <f t="shared" si="9"/>
        <v>Di</v>
      </c>
      <c r="DD9" s="6" t="str">
        <f t="shared" si="9"/>
        <v>Lu</v>
      </c>
      <c r="DE9" s="6" t="str">
        <f t="shared" si="9"/>
        <v>Ma</v>
      </c>
      <c r="DF9" s="6" t="str">
        <f t="shared" si="9"/>
        <v>Me</v>
      </c>
      <c r="DG9" s="6" t="str">
        <f t="shared" si="9"/>
        <v>Je</v>
      </c>
      <c r="DH9" s="6" t="str">
        <f t="shared" si="9"/>
        <v>Ve</v>
      </c>
      <c r="DI9" s="6" t="str">
        <f t="shared" si="9"/>
        <v>Sa</v>
      </c>
      <c r="DJ9" s="6" t="str">
        <f t="shared" si="9"/>
        <v>Di</v>
      </c>
      <c r="DK9" s="6" t="str">
        <f t="shared" si="9"/>
        <v>Lu</v>
      </c>
      <c r="DL9" s="6" t="str">
        <f t="shared" si="9"/>
        <v>Ma</v>
      </c>
      <c r="DM9" s="6" t="str">
        <f t="shared" si="9"/>
        <v>Me</v>
      </c>
      <c r="DN9" s="6" t="str">
        <f t="shared" si="9"/>
        <v>Je</v>
      </c>
      <c r="DO9" s="6" t="str">
        <f t="shared" si="9"/>
        <v>Ve</v>
      </c>
      <c r="DP9" s="6" t="str">
        <f t="shared" si="9"/>
        <v>Sa</v>
      </c>
      <c r="DQ9" s="6" t="str">
        <f t="shared" si="9"/>
        <v>Di</v>
      </c>
      <c r="DR9" s="6" t="str">
        <f t="shared" si="9"/>
        <v>Lu</v>
      </c>
      <c r="DS9" s="6" t="str">
        <f t="shared" si="9"/>
        <v>Ma</v>
      </c>
      <c r="DT9" s="6" t="str">
        <f t="shared" si="9"/>
        <v>Me</v>
      </c>
      <c r="DU9" s="6" t="str">
        <f t="shared" si="9"/>
        <v>Je</v>
      </c>
      <c r="DV9" s="6" t="str">
        <f t="shared" si="9"/>
        <v>Ve</v>
      </c>
      <c r="DW9" s="6" t="str">
        <f t="shared" si="9"/>
        <v>Sa</v>
      </c>
      <c r="DX9" s="6" t="str">
        <f t="shared" si="9"/>
        <v>Di</v>
      </c>
      <c r="DY9" s="6" t="str">
        <f t="shared" si="9"/>
        <v>Lu</v>
      </c>
      <c r="DZ9" s="6" t="str">
        <f t="shared" si="9"/>
        <v>Ma</v>
      </c>
      <c r="EA9" s="6" t="str">
        <f t="shared" si="9"/>
        <v>Me</v>
      </c>
      <c r="EB9" s="6" t="str">
        <f t="shared" si="9"/>
        <v>Je</v>
      </c>
      <c r="EC9" s="6" t="str">
        <f t="shared" si="9"/>
        <v>Ve</v>
      </c>
      <c r="ED9" s="6" t="str">
        <f t="shared" si="9"/>
        <v>Sa</v>
      </c>
      <c r="EE9" s="6" t="str">
        <f t="shared" si="9"/>
        <v>Di</v>
      </c>
      <c r="EF9" s="6" t="str">
        <f t="shared" si="9"/>
        <v>Lu</v>
      </c>
      <c r="EG9" s="6" t="str">
        <f t="shared" si="9"/>
        <v>Ma</v>
      </c>
      <c r="EH9" s="6" t="str">
        <f t="shared" si="9"/>
        <v>Me</v>
      </c>
      <c r="EI9" s="6" t="str">
        <f t="shared" ref="EI9:GE9" si="10">CHOOSE(WEEKDAY(EI8,1),"Di","Lu","Ma","Me","Je","Ve","Sa")</f>
        <v>Je</v>
      </c>
      <c r="EJ9" s="6" t="str">
        <f t="shared" si="10"/>
        <v>Ve</v>
      </c>
      <c r="EK9" s="6" t="str">
        <f t="shared" si="10"/>
        <v>Sa</v>
      </c>
      <c r="EL9" s="6" t="str">
        <f t="shared" si="10"/>
        <v>Di</v>
      </c>
      <c r="EM9" s="6" t="str">
        <f t="shared" si="10"/>
        <v>Lu</v>
      </c>
      <c r="EN9" s="6" t="str">
        <f t="shared" si="10"/>
        <v>Ma</v>
      </c>
      <c r="EO9" s="6" t="str">
        <f t="shared" si="10"/>
        <v>Me</v>
      </c>
      <c r="EP9" s="6" t="str">
        <f t="shared" si="10"/>
        <v>Je</v>
      </c>
      <c r="EQ9" s="6" t="str">
        <f t="shared" si="10"/>
        <v>Ve</v>
      </c>
      <c r="ER9" s="6" t="str">
        <f t="shared" si="10"/>
        <v>Sa</v>
      </c>
      <c r="ES9" s="6" t="str">
        <f t="shared" si="10"/>
        <v>Di</v>
      </c>
      <c r="ET9" s="6" t="str">
        <f t="shared" si="10"/>
        <v>Lu</v>
      </c>
      <c r="EU9" s="6" t="str">
        <f t="shared" si="10"/>
        <v>Ma</v>
      </c>
      <c r="EV9" s="6" t="str">
        <f t="shared" si="10"/>
        <v>Me</v>
      </c>
      <c r="EW9" s="6" t="str">
        <f t="shared" si="10"/>
        <v>Je</v>
      </c>
      <c r="EX9" s="6" t="str">
        <f t="shared" si="10"/>
        <v>Ve</v>
      </c>
      <c r="EY9" s="6" t="str">
        <f t="shared" si="10"/>
        <v>Sa</v>
      </c>
      <c r="EZ9" s="6" t="str">
        <f t="shared" si="10"/>
        <v>Di</v>
      </c>
      <c r="FA9" s="6" t="str">
        <f t="shared" si="10"/>
        <v>Lu</v>
      </c>
      <c r="FB9" s="6" t="str">
        <f t="shared" si="10"/>
        <v>Ma</v>
      </c>
      <c r="FC9" s="6" t="str">
        <f t="shared" si="10"/>
        <v>Me</v>
      </c>
      <c r="FD9" s="6" t="str">
        <f t="shared" si="10"/>
        <v>Je</v>
      </c>
      <c r="FE9" s="6" t="str">
        <f t="shared" si="10"/>
        <v>Ve</v>
      </c>
      <c r="FF9" s="6" t="str">
        <f t="shared" si="10"/>
        <v>Sa</v>
      </c>
      <c r="FG9" s="6" t="str">
        <f t="shared" si="10"/>
        <v>Di</v>
      </c>
      <c r="FH9" s="6" t="str">
        <f t="shared" si="10"/>
        <v>Lu</v>
      </c>
      <c r="FI9" s="6" t="str">
        <f t="shared" si="10"/>
        <v>Ma</v>
      </c>
      <c r="FJ9" s="6" t="str">
        <f t="shared" si="10"/>
        <v>Me</v>
      </c>
      <c r="FK9" s="6" t="str">
        <f t="shared" si="10"/>
        <v>Je</v>
      </c>
      <c r="FL9" s="6" t="str">
        <f t="shared" si="10"/>
        <v>Ve</v>
      </c>
      <c r="FM9" s="6" t="str">
        <f t="shared" si="10"/>
        <v>Sa</v>
      </c>
      <c r="FN9" s="6" t="str">
        <f t="shared" si="10"/>
        <v>Di</v>
      </c>
      <c r="FO9" s="6" t="str">
        <f t="shared" si="10"/>
        <v>Lu</v>
      </c>
      <c r="FP9" s="6" t="str">
        <f t="shared" si="10"/>
        <v>Ma</v>
      </c>
      <c r="FQ9" s="6" t="str">
        <f t="shared" si="10"/>
        <v>Me</v>
      </c>
      <c r="FR9" s="6" t="str">
        <f t="shared" si="10"/>
        <v>Je</v>
      </c>
      <c r="FS9" s="6" t="str">
        <f t="shared" si="10"/>
        <v>Ve</v>
      </c>
      <c r="FT9" s="6" t="str">
        <f t="shared" si="10"/>
        <v>Sa</v>
      </c>
      <c r="FU9" s="6" t="str">
        <f t="shared" si="10"/>
        <v>Di</v>
      </c>
      <c r="FV9" s="6" t="str">
        <f t="shared" si="10"/>
        <v>Lu</v>
      </c>
      <c r="FW9" s="6" t="str">
        <f t="shared" si="10"/>
        <v>Ma</v>
      </c>
      <c r="FX9" s="6" t="str">
        <f t="shared" si="10"/>
        <v>Me</v>
      </c>
      <c r="FY9" s="6" t="str">
        <f t="shared" si="10"/>
        <v>Je</v>
      </c>
      <c r="FZ9" s="6" t="str">
        <f t="shared" si="10"/>
        <v>Ve</v>
      </c>
      <c r="GA9" s="6" t="str">
        <f t="shared" si="10"/>
        <v>Sa</v>
      </c>
      <c r="GB9" s="6" t="str">
        <f t="shared" si="10"/>
        <v>Di</v>
      </c>
      <c r="GC9" s="6" t="str">
        <f t="shared" si="10"/>
        <v>Lu</v>
      </c>
      <c r="GD9" s="6" t="str">
        <f t="shared" si="10"/>
        <v>Ma</v>
      </c>
      <c r="GE9" s="6" t="str">
        <f t="shared" si="10"/>
        <v>Me</v>
      </c>
      <c r="GF9" s="6" t="str">
        <f t="shared" ref="GF9:IQ9" si="11">CHOOSE(WEEKDAY(GF8,1),"Di","Lu","Ma","Me","Je","Ve","Sa")</f>
        <v>Je</v>
      </c>
      <c r="GG9" s="6" t="str">
        <f t="shared" si="11"/>
        <v>Ve</v>
      </c>
      <c r="GH9" s="6" t="str">
        <f t="shared" si="11"/>
        <v>Sa</v>
      </c>
      <c r="GI9" s="6" t="str">
        <f t="shared" si="11"/>
        <v>Di</v>
      </c>
      <c r="GJ9" s="6" t="str">
        <f t="shared" si="11"/>
        <v>Lu</v>
      </c>
      <c r="GK9" s="6" t="str">
        <f t="shared" si="11"/>
        <v>Ma</v>
      </c>
      <c r="GL9" s="6" t="str">
        <f t="shared" si="11"/>
        <v>Me</v>
      </c>
      <c r="GM9" s="6" t="str">
        <f t="shared" si="11"/>
        <v>Je</v>
      </c>
      <c r="GN9" s="6" t="str">
        <f t="shared" si="11"/>
        <v>Ve</v>
      </c>
      <c r="GO9" s="6" t="str">
        <f t="shared" si="11"/>
        <v>Sa</v>
      </c>
      <c r="GP9" s="6" t="str">
        <f t="shared" si="11"/>
        <v>Di</v>
      </c>
      <c r="GQ9" s="6" t="str">
        <f t="shared" si="11"/>
        <v>Lu</v>
      </c>
      <c r="GR9" s="6" t="str">
        <f t="shared" si="11"/>
        <v>Ma</v>
      </c>
      <c r="GS9" s="6" t="str">
        <f t="shared" si="11"/>
        <v>Me</v>
      </c>
      <c r="GT9" s="6" t="str">
        <f t="shared" si="11"/>
        <v>Je</v>
      </c>
      <c r="GU9" s="6" t="str">
        <f t="shared" si="11"/>
        <v>Ve</v>
      </c>
      <c r="GV9" s="6" t="str">
        <f t="shared" si="11"/>
        <v>Sa</v>
      </c>
      <c r="GW9" s="6" t="str">
        <f t="shared" si="11"/>
        <v>Di</v>
      </c>
      <c r="GX9" s="6" t="str">
        <f t="shared" si="11"/>
        <v>Lu</v>
      </c>
      <c r="GY9" s="6" t="str">
        <f t="shared" si="11"/>
        <v>Ma</v>
      </c>
      <c r="GZ9" s="6" t="str">
        <f t="shared" si="11"/>
        <v>Me</v>
      </c>
      <c r="HA9" s="6" t="str">
        <f t="shared" si="11"/>
        <v>Je</v>
      </c>
      <c r="HB9" s="6" t="str">
        <f t="shared" si="11"/>
        <v>Ve</v>
      </c>
      <c r="HC9" s="6" t="str">
        <f t="shared" si="11"/>
        <v>Sa</v>
      </c>
      <c r="HD9" s="6" t="str">
        <f t="shared" si="11"/>
        <v>Di</v>
      </c>
      <c r="HE9" s="6" t="str">
        <f t="shared" si="11"/>
        <v>Lu</v>
      </c>
      <c r="HF9" s="6" t="str">
        <f t="shared" si="11"/>
        <v>Ma</v>
      </c>
      <c r="HG9" s="6" t="str">
        <f t="shared" si="11"/>
        <v>Me</v>
      </c>
      <c r="HH9" s="6" t="str">
        <f t="shared" si="11"/>
        <v>Je</v>
      </c>
      <c r="HI9" s="6" t="str">
        <f t="shared" si="11"/>
        <v>Ve</v>
      </c>
      <c r="HJ9" s="6" t="str">
        <f t="shared" si="11"/>
        <v>Sa</v>
      </c>
      <c r="HK9" s="6" t="str">
        <f t="shared" si="11"/>
        <v>Di</v>
      </c>
      <c r="HL9" s="6" t="str">
        <f t="shared" si="11"/>
        <v>Lu</v>
      </c>
      <c r="HM9" s="6" t="str">
        <f t="shared" si="11"/>
        <v>Ma</v>
      </c>
      <c r="HN9" s="6" t="str">
        <f t="shared" si="11"/>
        <v>Me</v>
      </c>
      <c r="HO9" s="6" t="str">
        <f t="shared" si="11"/>
        <v>Je</v>
      </c>
      <c r="HP9" s="6" t="str">
        <f t="shared" si="11"/>
        <v>Ve</v>
      </c>
      <c r="HQ9" s="6" t="str">
        <f t="shared" si="11"/>
        <v>Sa</v>
      </c>
      <c r="HR9" s="6" t="str">
        <f t="shared" si="11"/>
        <v>Di</v>
      </c>
      <c r="HS9" s="6" t="str">
        <f t="shared" si="11"/>
        <v>Lu</v>
      </c>
      <c r="HT9" s="6" t="str">
        <f t="shared" si="11"/>
        <v>Ma</v>
      </c>
      <c r="HU9" s="6" t="str">
        <f t="shared" si="11"/>
        <v>Me</v>
      </c>
      <c r="HV9" s="6" t="str">
        <f t="shared" si="11"/>
        <v>Je</v>
      </c>
      <c r="HW9" s="6" t="str">
        <f t="shared" si="11"/>
        <v>Ve</v>
      </c>
      <c r="HX9" s="6" t="str">
        <f t="shared" si="11"/>
        <v>Sa</v>
      </c>
      <c r="HY9" s="6" t="str">
        <f t="shared" si="11"/>
        <v>Di</v>
      </c>
      <c r="HZ9" s="6" t="str">
        <f t="shared" si="11"/>
        <v>Lu</v>
      </c>
      <c r="IA9" s="6" t="str">
        <f t="shared" si="11"/>
        <v>Ma</v>
      </c>
      <c r="IB9" s="6" t="str">
        <f t="shared" si="11"/>
        <v>Me</v>
      </c>
      <c r="IC9" s="6" t="str">
        <f t="shared" si="11"/>
        <v>Je</v>
      </c>
      <c r="ID9" s="6" t="str">
        <f t="shared" si="11"/>
        <v>Ve</v>
      </c>
      <c r="IE9" s="6" t="str">
        <f t="shared" si="11"/>
        <v>Sa</v>
      </c>
      <c r="IF9" s="6" t="str">
        <f t="shared" si="11"/>
        <v>Di</v>
      </c>
      <c r="IG9" s="6" t="str">
        <f t="shared" si="11"/>
        <v>Lu</v>
      </c>
      <c r="IH9" s="6" t="str">
        <f t="shared" si="11"/>
        <v>Ma</v>
      </c>
      <c r="II9" s="6" t="str">
        <f t="shared" si="11"/>
        <v>Me</v>
      </c>
      <c r="IJ9" s="6" t="str">
        <f t="shared" si="11"/>
        <v>Je</v>
      </c>
      <c r="IK9" s="6" t="str">
        <f t="shared" si="11"/>
        <v>Ve</v>
      </c>
      <c r="IL9" s="6" t="str">
        <f t="shared" si="11"/>
        <v>Sa</v>
      </c>
      <c r="IM9" s="6" t="str">
        <f t="shared" si="11"/>
        <v>Di</v>
      </c>
      <c r="IN9" s="6" t="str">
        <f t="shared" si="11"/>
        <v>Lu</v>
      </c>
      <c r="IO9" s="6" t="str">
        <f t="shared" si="11"/>
        <v>Ma</v>
      </c>
      <c r="IP9" s="6" t="str">
        <f t="shared" si="11"/>
        <v>Me</v>
      </c>
      <c r="IQ9" s="6" t="str">
        <f t="shared" si="11"/>
        <v>Je</v>
      </c>
      <c r="IR9" s="6" t="str">
        <f t="shared" ref="IR9:LC9" si="12">CHOOSE(WEEKDAY(IR8,1),"Di","Lu","Ma","Me","Je","Ve","Sa")</f>
        <v>Ve</v>
      </c>
      <c r="IS9" s="6" t="str">
        <f t="shared" si="12"/>
        <v>Sa</v>
      </c>
      <c r="IT9" s="6" t="str">
        <f t="shared" si="12"/>
        <v>Di</v>
      </c>
      <c r="IU9" s="6" t="str">
        <f t="shared" si="12"/>
        <v>Lu</v>
      </c>
      <c r="IV9" s="6" t="str">
        <f t="shared" si="12"/>
        <v>Ma</v>
      </c>
      <c r="IW9" s="6" t="str">
        <f t="shared" si="12"/>
        <v>Me</v>
      </c>
      <c r="IX9" s="6" t="str">
        <f t="shared" si="12"/>
        <v>Je</v>
      </c>
      <c r="IY9" s="6" t="str">
        <f t="shared" si="12"/>
        <v>Ve</v>
      </c>
      <c r="IZ9" s="6" t="str">
        <f t="shared" si="12"/>
        <v>Sa</v>
      </c>
      <c r="JA9" s="6" t="str">
        <f t="shared" si="12"/>
        <v>Di</v>
      </c>
      <c r="JB9" s="6" t="str">
        <f t="shared" si="12"/>
        <v>Lu</v>
      </c>
      <c r="JC9" s="6" t="str">
        <f t="shared" si="12"/>
        <v>Ma</v>
      </c>
      <c r="JD9" s="6" t="str">
        <f t="shared" si="12"/>
        <v>Me</v>
      </c>
      <c r="JE9" s="6" t="str">
        <f t="shared" si="12"/>
        <v>Je</v>
      </c>
      <c r="JF9" s="6" t="str">
        <f t="shared" si="12"/>
        <v>Ve</v>
      </c>
      <c r="JG9" s="6" t="str">
        <f t="shared" si="12"/>
        <v>Sa</v>
      </c>
      <c r="JH9" s="6" t="str">
        <f t="shared" si="12"/>
        <v>Di</v>
      </c>
      <c r="JI9" s="6" t="str">
        <f t="shared" si="12"/>
        <v>Lu</v>
      </c>
      <c r="JJ9" s="6" t="str">
        <f t="shared" si="12"/>
        <v>Ma</v>
      </c>
      <c r="JK9" s="6" t="str">
        <f t="shared" si="12"/>
        <v>Me</v>
      </c>
      <c r="JL9" s="6" t="str">
        <f t="shared" si="12"/>
        <v>Je</v>
      </c>
      <c r="JM9" s="6" t="str">
        <f t="shared" si="12"/>
        <v>Ve</v>
      </c>
      <c r="JN9" s="6" t="str">
        <f t="shared" si="12"/>
        <v>Sa</v>
      </c>
      <c r="JO9" s="6" t="str">
        <f t="shared" si="12"/>
        <v>Di</v>
      </c>
      <c r="JP9" s="6" t="str">
        <f t="shared" si="12"/>
        <v>Lu</v>
      </c>
      <c r="JQ9" s="6" t="str">
        <f t="shared" si="12"/>
        <v>Ma</v>
      </c>
      <c r="JR9" s="6" t="str">
        <f t="shared" si="12"/>
        <v>Me</v>
      </c>
      <c r="JS9" s="6" t="str">
        <f t="shared" si="12"/>
        <v>Je</v>
      </c>
      <c r="JT9" s="6" t="str">
        <f t="shared" si="12"/>
        <v>Ve</v>
      </c>
      <c r="JU9" s="6" t="str">
        <f t="shared" si="12"/>
        <v>Sa</v>
      </c>
      <c r="JV9" s="6" t="str">
        <f t="shared" si="12"/>
        <v>Di</v>
      </c>
      <c r="JW9" s="6" t="str">
        <f t="shared" si="12"/>
        <v>Lu</v>
      </c>
      <c r="JX9" s="6" t="str">
        <f t="shared" si="12"/>
        <v>Ma</v>
      </c>
      <c r="JY9" s="6" t="str">
        <f t="shared" si="12"/>
        <v>Me</v>
      </c>
      <c r="JZ9" s="6" t="str">
        <f t="shared" si="12"/>
        <v>Je</v>
      </c>
      <c r="KA9" s="6" t="str">
        <f t="shared" si="12"/>
        <v>Ve</v>
      </c>
      <c r="KB9" s="6" t="str">
        <f t="shared" si="12"/>
        <v>Sa</v>
      </c>
      <c r="KC9" s="6" t="str">
        <f t="shared" si="12"/>
        <v>Di</v>
      </c>
      <c r="KD9" s="6" t="str">
        <f t="shared" si="12"/>
        <v>Lu</v>
      </c>
      <c r="KE9" s="6" t="str">
        <f t="shared" si="12"/>
        <v>Ma</v>
      </c>
      <c r="KF9" s="6" t="str">
        <f t="shared" si="12"/>
        <v>Me</v>
      </c>
      <c r="KG9" s="6" t="str">
        <f t="shared" si="12"/>
        <v>Je</v>
      </c>
      <c r="KH9" s="6" t="str">
        <f t="shared" si="12"/>
        <v>Ve</v>
      </c>
      <c r="KI9" s="6" t="str">
        <f t="shared" si="12"/>
        <v>Sa</v>
      </c>
      <c r="KJ9" s="6" t="str">
        <f t="shared" si="12"/>
        <v>Di</v>
      </c>
      <c r="KK9" s="6" t="str">
        <f t="shared" si="12"/>
        <v>Lu</v>
      </c>
      <c r="KL9" s="6" t="str">
        <f t="shared" si="12"/>
        <v>Ma</v>
      </c>
      <c r="KM9" s="6" t="str">
        <f t="shared" si="12"/>
        <v>Me</v>
      </c>
      <c r="KN9" s="6" t="str">
        <f t="shared" si="12"/>
        <v>Je</v>
      </c>
      <c r="KO9" s="6" t="str">
        <f t="shared" si="12"/>
        <v>Ve</v>
      </c>
      <c r="KP9" s="6" t="str">
        <f t="shared" si="12"/>
        <v>Sa</v>
      </c>
      <c r="KQ9" s="6" t="str">
        <f t="shared" si="12"/>
        <v>Di</v>
      </c>
      <c r="KR9" s="6" t="str">
        <f t="shared" si="12"/>
        <v>Lu</v>
      </c>
      <c r="KS9" s="6" t="str">
        <f t="shared" si="12"/>
        <v>Ma</v>
      </c>
      <c r="KT9" s="6" t="str">
        <f t="shared" si="12"/>
        <v>Me</v>
      </c>
      <c r="KU9" s="6" t="str">
        <f t="shared" si="12"/>
        <v>Je</v>
      </c>
      <c r="KV9" s="6" t="str">
        <f t="shared" si="12"/>
        <v>Ve</v>
      </c>
      <c r="KW9" s="6" t="str">
        <f t="shared" si="12"/>
        <v>Sa</v>
      </c>
      <c r="KX9" s="6" t="str">
        <f t="shared" si="12"/>
        <v>Di</v>
      </c>
      <c r="KY9" s="6" t="str">
        <f t="shared" si="12"/>
        <v>Lu</v>
      </c>
      <c r="KZ9" s="6" t="str">
        <f t="shared" si="12"/>
        <v>Ma</v>
      </c>
      <c r="LA9" s="6" t="str">
        <f t="shared" si="12"/>
        <v>Me</v>
      </c>
      <c r="LB9" s="6" t="str">
        <f t="shared" si="12"/>
        <v>Je</v>
      </c>
      <c r="LC9" s="6" t="str">
        <f t="shared" si="12"/>
        <v>Ve</v>
      </c>
      <c r="LD9" s="6" t="str">
        <f t="shared" ref="LD9:NO9" si="13">CHOOSE(WEEKDAY(LD8,1),"Di","Lu","Ma","Me","Je","Ve","Sa")</f>
        <v>Sa</v>
      </c>
      <c r="LE9" s="6" t="str">
        <f t="shared" si="13"/>
        <v>Di</v>
      </c>
      <c r="LF9" s="6" t="str">
        <f t="shared" si="13"/>
        <v>Lu</v>
      </c>
      <c r="LG9" s="6" t="str">
        <f t="shared" si="13"/>
        <v>Ma</v>
      </c>
      <c r="LH9" s="6" t="str">
        <f t="shared" si="13"/>
        <v>Me</v>
      </c>
      <c r="LI9" s="6" t="str">
        <f t="shared" si="13"/>
        <v>Je</v>
      </c>
      <c r="LJ9" s="6" t="str">
        <f t="shared" si="13"/>
        <v>Ve</v>
      </c>
      <c r="LK9" s="6" t="str">
        <f t="shared" si="13"/>
        <v>Sa</v>
      </c>
      <c r="LL9" s="6" t="str">
        <f t="shared" si="13"/>
        <v>Di</v>
      </c>
      <c r="LM9" s="6" t="str">
        <f t="shared" si="13"/>
        <v>Lu</v>
      </c>
      <c r="LN9" s="6" t="str">
        <f t="shared" si="13"/>
        <v>Ma</v>
      </c>
      <c r="LO9" s="6" t="str">
        <f t="shared" si="13"/>
        <v>Me</v>
      </c>
      <c r="LP9" s="6" t="str">
        <f t="shared" si="13"/>
        <v>Je</v>
      </c>
      <c r="LQ9" s="6" t="str">
        <f t="shared" si="13"/>
        <v>Ve</v>
      </c>
      <c r="LR9" s="6" t="str">
        <f t="shared" si="13"/>
        <v>Sa</v>
      </c>
      <c r="LS9" s="6" t="str">
        <f t="shared" si="13"/>
        <v>Di</v>
      </c>
      <c r="LT9" s="6" t="str">
        <f t="shared" si="13"/>
        <v>Lu</v>
      </c>
      <c r="LU9" s="6" t="str">
        <f t="shared" si="13"/>
        <v>Ma</v>
      </c>
      <c r="LV9" s="6" t="str">
        <f t="shared" si="13"/>
        <v>Me</v>
      </c>
      <c r="LW9" s="6" t="str">
        <f t="shared" si="13"/>
        <v>Je</v>
      </c>
      <c r="LX9" s="6" t="str">
        <f t="shared" si="13"/>
        <v>Ve</v>
      </c>
      <c r="LY9" s="6" t="str">
        <f t="shared" si="13"/>
        <v>Sa</v>
      </c>
      <c r="LZ9" s="6" t="str">
        <f t="shared" si="13"/>
        <v>Di</v>
      </c>
      <c r="MA9" s="6" t="str">
        <f t="shared" si="13"/>
        <v>Lu</v>
      </c>
      <c r="MB9" s="6" t="str">
        <f t="shared" si="13"/>
        <v>Ma</v>
      </c>
      <c r="MC9" s="6" t="str">
        <f t="shared" si="13"/>
        <v>Me</v>
      </c>
      <c r="MD9" s="6" t="str">
        <f t="shared" si="13"/>
        <v>Je</v>
      </c>
      <c r="ME9" s="6" t="str">
        <f t="shared" si="13"/>
        <v>Ve</v>
      </c>
      <c r="MF9" s="6" t="str">
        <f t="shared" si="13"/>
        <v>Sa</v>
      </c>
      <c r="MG9" s="6" t="str">
        <f t="shared" si="13"/>
        <v>Di</v>
      </c>
      <c r="MH9" s="6" t="str">
        <f t="shared" si="13"/>
        <v>Lu</v>
      </c>
      <c r="MI9" s="6" t="str">
        <f t="shared" si="13"/>
        <v>Ma</v>
      </c>
      <c r="MJ9" s="6" t="str">
        <f t="shared" si="13"/>
        <v>Me</v>
      </c>
      <c r="MK9" s="6" t="str">
        <f t="shared" si="13"/>
        <v>Je</v>
      </c>
      <c r="ML9" s="6" t="str">
        <f t="shared" si="13"/>
        <v>Ve</v>
      </c>
      <c r="MM9" s="6" t="str">
        <f t="shared" si="13"/>
        <v>Sa</v>
      </c>
      <c r="MN9" s="6" t="str">
        <f t="shared" si="13"/>
        <v>Di</v>
      </c>
      <c r="MO9" s="6" t="str">
        <f t="shared" si="13"/>
        <v>Lu</v>
      </c>
      <c r="MP9" s="6" t="str">
        <f t="shared" si="13"/>
        <v>Ma</v>
      </c>
      <c r="MQ9" s="6" t="str">
        <f t="shared" si="13"/>
        <v>Me</v>
      </c>
      <c r="MR9" s="6" t="str">
        <f t="shared" si="13"/>
        <v>Je</v>
      </c>
      <c r="MS9" s="6" t="str">
        <f t="shared" si="13"/>
        <v>Ve</v>
      </c>
      <c r="MT9" s="6" t="str">
        <f t="shared" si="13"/>
        <v>Sa</v>
      </c>
      <c r="MU9" s="6" t="str">
        <f t="shared" si="13"/>
        <v>Di</v>
      </c>
      <c r="MV9" s="6" t="str">
        <f t="shared" si="13"/>
        <v>Lu</v>
      </c>
      <c r="MW9" s="6" t="str">
        <f t="shared" si="13"/>
        <v>Ma</v>
      </c>
      <c r="MX9" s="6" t="str">
        <f t="shared" si="13"/>
        <v>Me</v>
      </c>
      <c r="MY9" s="6" t="str">
        <f t="shared" si="13"/>
        <v>Je</v>
      </c>
      <c r="MZ9" s="6" t="str">
        <f t="shared" si="13"/>
        <v>Ve</v>
      </c>
      <c r="NA9" s="6" t="str">
        <f t="shared" si="13"/>
        <v>Sa</v>
      </c>
      <c r="NB9" s="6" t="str">
        <f t="shared" si="13"/>
        <v>Di</v>
      </c>
      <c r="NC9" s="6" t="str">
        <f t="shared" si="13"/>
        <v>Lu</v>
      </c>
      <c r="ND9" s="6" t="str">
        <f t="shared" si="13"/>
        <v>Ma</v>
      </c>
      <c r="NE9" s="6" t="str">
        <f t="shared" si="13"/>
        <v>Me</v>
      </c>
      <c r="NF9" s="6" t="str">
        <f t="shared" si="13"/>
        <v>Je</v>
      </c>
      <c r="NG9" s="6" t="str">
        <f t="shared" si="13"/>
        <v>Ve</v>
      </c>
      <c r="NH9" s="6" t="str">
        <f t="shared" si="13"/>
        <v>Sa</v>
      </c>
      <c r="NI9" s="6" t="str">
        <f t="shared" si="13"/>
        <v>Di</v>
      </c>
      <c r="NJ9" s="6" t="str">
        <f t="shared" si="13"/>
        <v>Lu</v>
      </c>
      <c r="NK9" s="6" t="str">
        <f t="shared" si="13"/>
        <v>Ma</v>
      </c>
      <c r="NL9" s="6" t="str">
        <f t="shared" si="13"/>
        <v>Me</v>
      </c>
      <c r="NM9" s="6" t="str">
        <f t="shared" si="13"/>
        <v>Je</v>
      </c>
      <c r="NN9" s="6" t="str">
        <f t="shared" si="13"/>
        <v>Ve</v>
      </c>
      <c r="NO9" s="6" t="str">
        <f t="shared" si="13"/>
        <v>Sa</v>
      </c>
      <c r="NP9" s="6" t="str">
        <f t="shared" ref="NP9:OQ9" si="14">CHOOSE(WEEKDAY(NP8,1),"Di","Lu","Ma","Me","Je","Ve","Sa")</f>
        <v>Di</v>
      </c>
      <c r="NQ9" s="6" t="str">
        <f t="shared" si="14"/>
        <v>Lu</v>
      </c>
      <c r="NR9" s="6" t="str">
        <f t="shared" si="14"/>
        <v>Ma</v>
      </c>
      <c r="NS9" s="6" t="str">
        <f t="shared" si="14"/>
        <v>Me</v>
      </c>
      <c r="NT9" s="6" t="str">
        <f t="shared" si="14"/>
        <v>Je</v>
      </c>
      <c r="NU9" s="6" t="str">
        <f t="shared" si="14"/>
        <v>Ve</v>
      </c>
      <c r="NV9" s="6" t="str">
        <f t="shared" si="14"/>
        <v>Sa</v>
      </c>
      <c r="NW9" s="6" t="str">
        <f t="shared" si="14"/>
        <v>Di</v>
      </c>
      <c r="NX9" s="6" t="str">
        <f t="shared" si="14"/>
        <v>Lu</v>
      </c>
      <c r="NY9" s="6" t="str">
        <f t="shared" si="14"/>
        <v>Ma</v>
      </c>
      <c r="NZ9" s="6" t="str">
        <f t="shared" si="14"/>
        <v>Me</v>
      </c>
      <c r="OA9" s="6" t="str">
        <f t="shared" si="14"/>
        <v>Je</v>
      </c>
      <c r="OB9" s="6" t="str">
        <f t="shared" si="14"/>
        <v>Ve</v>
      </c>
      <c r="OC9" s="6" t="str">
        <f t="shared" si="14"/>
        <v>Sa</v>
      </c>
      <c r="OD9" s="6" t="str">
        <f t="shared" si="14"/>
        <v>Di</v>
      </c>
      <c r="OE9" s="6" t="str">
        <f t="shared" si="14"/>
        <v>Lu</v>
      </c>
      <c r="OF9" s="6" t="str">
        <f t="shared" si="14"/>
        <v>Ma</v>
      </c>
      <c r="OG9" s="6" t="str">
        <f t="shared" si="14"/>
        <v>Me</v>
      </c>
      <c r="OH9" s="6" t="str">
        <f t="shared" si="14"/>
        <v>Je</v>
      </c>
      <c r="OI9" s="6" t="str">
        <f t="shared" si="14"/>
        <v>Ve</v>
      </c>
      <c r="OJ9" s="6" t="str">
        <f t="shared" si="14"/>
        <v>Sa</v>
      </c>
      <c r="OK9" s="6" t="str">
        <f t="shared" si="14"/>
        <v>Di</v>
      </c>
      <c r="OL9" s="6" t="str">
        <f t="shared" si="14"/>
        <v>Lu</v>
      </c>
      <c r="OM9" s="6" t="str">
        <f t="shared" si="14"/>
        <v>Ma</v>
      </c>
      <c r="ON9" s="6" t="str">
        <f t="shared" si="14"/>
        <v>Me</v>
      </c>
      <c r="OO9" s="6" t="str">
        <f t="shared" si="14"/>
        <v>Je</v>
      </c>
      <c r="OP9" s="6" t="str">
        <f t="shared" si="14"/>
        <v>Ve</v>
      </c>
      <c r="OQ9" s="6" t="str">
        <f t="shared" si="14"/>
        <v>Sa</v>
      </c>
      <c r="OR9" s="6" t="str">
        <f t="shared" ref="OR9:OY9" si="15">CHOOSE(WEEKDAY(OR8,1),"Di","Lu","Ma","Me","Je","Ve","Sa")</f>
        <v>Di</v>
      </c>
      <c r="OS9" s="6" t="str">
        <f t="shared" si="15"/>
        <v>Lu</v>
      </c>
      <c r="OT9" s="6" t="str">
        <f t="shared" si="15"/>
        <v>Ma</v>
      </c>
      <c r="OU9" s="6" t="str">
        <f t="shared" si="15"/>
        <v>Me</v>
      </c>
      <c r="OV9" s="6" t="str">
        <f t="shared" si="15"/>
        <v>Je</v>
      </c>
      <c r="OW9" s="6" t="str">
        <f t="shared" si="15"/>
        <v>Ve</v>
      </c>
      <c r="OX9" s="6" t="str">
        <f t="shared" si="15"/>
        <v>Sa</v>
      </c>
      <c r="OY9" s="6" t="str">
        <f t="shared" si="15"/>
        <v>Di</v>
      </c>
    </row>
    <row r="10" spans="1:415" s="22" customFormat="1" ht="18.5" thickBot="1" x14ac:dyDescent="0.4">
      <c r="A10" s="58" t="s">
        <v>4</v>
      </c>
      <c r="B10" s="59" t="s">
        <v>78</v>
      </c>
      <c r="C10" s="60"/>
      <c r="D10" s="60">
        <v>10</v>
      </c>
      <c r="E10" s="61"/>
      <c r="F10" s="38"/>
      <c r="G10" s="50"/>
      <c r="H10" s="50"/>
      <c r="I10" s="78">
        <f>SUMIF(A11:A13,A10&amp;"*",I11:I13)/(COUNTIF(A10:A13,A10&amp;".*"))</f>
        <v>1</v>
      </c>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c r="IW10" s="10"/>
      <c r="IX10" s="10"/>
      <c r="IY10" s="10"/>
      <c r="IZ10" s="10"/>
      <c r="JA10" s="10"/>
      <c r="JB10" s="10"/>
      <c r="JC10" s="10"/>
      <c r="JD10" s="10"/>
      <c r="JE10" s="10"/>
      <c r="JF10" s="10"/>
      <c r="JG10" s="10"/>
      <c r="JH10" s="10"/>
      <c r="JI10" s="10"/>
      <c r="JJ10" s="10"/>
      <c r="JK10" s="10"/>
      <c r="JL10" s="10"/>
      <c r="JM10" s="10"/>
      <c r="JN10" s="10"/>
      <c r="JO10" s="10"/>
      <c r="JP10" s="10"/>
      <c r="JQ10" s="10"/>
      <c r="JR10" s="10"/>
      <c r="JS10" s="10"/>
      <c r="JT10" s="10"/>
      <c r="JU10" s="10"/>
      <c r="JV10" s="10"/>
      <c r="JW10" s="10"/>
      <c r="JX10" s="10"/>
      <c r="JY10" s="10"/>
      <c r="JZ10" s="10"/>
      <c r="KA10" s="10"/>
      <c r="KB10" s="10"/>
      <c r="KC10" s="10"/>
      <c r="KD10" s="10"/>
      <c r="KE10" s="10"/>
      <c r="KF10" s="10"/>
      <c r="KG10" s="10"/>
      <c r="KH10" s="10"/>
      <c r="KI10" s="10"/>
      <c r="KJ10" s="10"/>
      <c r="KK10" s="10"/>
      <c r="KL10" s="10"/>
      <c r="KM10" s="10"/>
      <c r="KN10" s="10"/>
      <c r="KO10" s="10"/>
      <c r="KP10" s="10"/>
      <c r="KQ10" s="10"/>
      <c r="KR10" s="10"/>
      <c r="KS10" s="10"/>
      <c r="KT10" s="10"/>
      <c r="KU10" s="10"/>
      <c r="KV10" s="10"/>
      <c r="KW10" s="10"/>
      <c r="KX10" s="10"/>
      <c r="KY10" s="10"/>
      <c r="KZ10" s="10"/>
      <c r="LA10" s="10"/>
      <c r="LB10" s="10"/>
      <c r="LC10" s="10"/>
      <c r="LD10" s="10"/>
      <c r="LE10" s="10"/>
      <c r="LF10" s="10"/>
      <c r="LG10" s="10"/>
      <c r="LH10" s="10"/>
      <c r="LI10" s="10"/>
      <c r="LJ10" s="10"/>
      <c r="LK10" s="10"/>
      <c r="LL10" s="10"/>
      <c r="LM10" s="10"/>
      <c r="LN10" s="10"/>
      <c r="LO10" s="10"/>
      <c r="LP10" s="10"/>
      <c r="LQ10" s="10"/>
      <c r="LR10" s="10"/>
      <c r="LS10" s="10"/>
      <c r="LT10" s="10"/>
      <c r="LU10" s="10"/>
      <c r="LV10" s="10"/>
      <c r="LW10" s="10"/>
      <c r="LX10" s="10"/>
      <c r="LY10" s="10"/>
      <c r="LZ10" s="10"/>
      <c r="MA10" s="10"/>
      <c r="MB10" s="10"/>
      <c r="MC10" s="10"/>
      <c r="MD10" s="10"/>
      <c r="ME10" s="10"/>
      <c r="MF10" s="10"/>
      <c r="MG10" s="10"/>
      <c r="MH10" s="10"/>
      <c r="MI10" s="10"/>
      <c r="MJ10" s="10"/>
      <c r="MK10" s="10"/>
      <c r="ML10" s="10"/>
      <c r="MM10" s="10"/>
      <c r="MN10" s="10"/>
      <c r="MO10" s="10"/>
      <c r="MP10" s="10"/>
      <c r="MQ10" s="10"/>
      <c r="MR10" s="10"/>
      <c r="MS10" s="10"/>
      <c r="MT10" s="10"/>
      <c r="MU10" s="10"/>
      <c r="MV10" s="10"/>
      <c r="MW10" s="10"/>
      <c r="MX10" s="10"/>
      <c r="MY10" s="10"/>
      <c r="MZ10" s="10"/>
      <c r="NA10" s="10"/>
      <c r="NB10" s="10"/>
      <c r="NC10" s="10"/>
      <c r="ND10" s="10"/>
      <c r="NE10" s="10"/>
      <c r="NF10" s="10"/>
      <c r="NG10" s="10"/>
      <c r="NH10" s="10"/>
      <c r="NI10" s="10"/>
      <c r="NJ10" s="10"/>
      <c r="NK10" s="10"/>
      <c r="NL10" s="10"/>
      <c r="NM10" s="10"/>
      <c r="NN10" s="10"/>
      <c r="NO10" s="10"/>
      <c r="NP10" s="10"/>
      <c r="NQ10" s="10"/>
      <c r="NR10" s="10"/>
      <c r="NS10" s="10"/>
      <c r="NT10" s="10"/>
      <c r="NU10" s="10"/>
      <c r="NV10" s="10"/>
      <c r="NW10" s="10"/>
      <c r="NX10" s="10"/>
      <c r="NY10" s="10"/>
      <c r="NZ10" s="10"/>
      <c r="OA10" s="10"/>
      <c r="OB10" s="10"/>
      <c r="OC10" s="10"/>
      <c r="OD10" s="10"/>
      <c r="OE10" s="10"/>
      <c r="OF10" s="10"/>
      <c r="OG10" s="10"/>
      <c r="OH10" s="10"/>
      <c r="OI10" s="10"/>
      <c r="OJ10" s="10"/>
      <c r="OK10" s="10"/>
      <c r="OL10" s="10"/>
      <c r="OM10" s="10"/>
      <c r="ON10" s="10"/>
      <c r="OO10" s="10"/>
      <c r="OP10" s="10"/>
      <c r="OQ10" s="10"/>
      <c r="OR10" s="10"/>
      <c r="OS10" s="10"/>
      <c r="OT10" s="10"/>
      <c r="OU10" s="10"/>
      <c r="OV10" s="10"/>
      <c r="OW10" s="10"/>
      <c r="OX10" s="10"/>
      <c r="OY10" s="10"/>
    </row>
    <row r="11" spans="1:415" s="22" customFormat="1" x14ac:dyDescent="0.35">
      <c r="A11" s="62" t="s">
        <v>3</v>
      </c>
      <c r="B11" s="45" t="s">
        <v>46</v>
      </c>
      <c r="C11" s="41"/>
      <c r="D11" s="41">
        <v>6</v>
      </c>
      <c r="E11" s="72">
        <f>C5</f>
        <v>44161</v>
      </c>
      <c r="F11" s="41">
        <f>ROUNDUP(D11/7,0)</f>
        <v>1</v>
      </c>
      <c r="G11" s="52">
        <f>IF(E11="","",WORKDAY(IF(WEEKDAY(E11,1)=7,E11+2,IF(WEEKDAY(E11,1)=1,E11+1,E11)),F11-1,))</f>
        <v>44161</v>
      </c>
      <c r="H11" s="69"/>
      <c r="I11" s="63">
        <v>1</v>
      </c>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c r="IW11" s="10"/>
      <c r="IX11" s="10"/>
      <c r="IY11" s="10"/>
      <c r="IZ11" s="10"/>
      <c r="JA11" s="10"/>
      <c r="JB11" s="10"/>
      <c r="JC11" s="10"/>
      <c r="JD11" s="10"/>
      <c r="JE11" s="10"/>
      <c r="JF11" s="10"/>
      <c r="JG11" s="10"/>
      <c r="JH11" s="10"/>
      <c r="JI11" s="10"/>
      <c r="JJ11" s="10"/>
      <c r="JK11" s="10"/>
      <c r="JL11" s="10"/>
      <c r="JM11" s="10"/>
      <c r="JN11" s="10"/>
      <c r="JO11" s="10"/>
      <c r="JP11" s="10"/>
      <c r="JQ11" s="10"/>
      <c r="JR11" s="10"/>
      <c r="JS11" s="10"/>
      <c r="JT11" s="10"/>
      <c r="JU11" s="10"/>
      <c r="JV11" s="10"/>
      <c r="JW11" s="10"/>
      <c r="JX11" s="10"/>
      <c r="JY11" s="10"/>
      <c r="JZ11" s="10"/>
      <c r="KA11" s="10"/>
      <c r="KB11" s="10"/>
      <c r="KC11" s="10"/>
      <c r="KD11" s="10"/>
      <c r="KE11" s="10"/>
      <c r="KF11" s="10"/>
      <c r="KG11" s="10"/>
      <c r="KH11" s="10"/>
      <c r="KI11" s="10"/>
      <c r="KJ11" s="10"/>
      <c r="KK11" s="10"/>
      <c r="KL11" s="10"/>
      <c r="KM11" s="10"/>
      <c r="KN11" s="10"/>
      <c r="KO11" s="10"/>
      <c r="KP11" s="10"/>
      <c r="KQ11" s="10"/>
      <c r="KR11" s="10"/>
      <c r="KS11" s="10"/>
      <c r="KT11" s="10"/>
      <c r="KU11" s="10"/>
      <c r="KV11" s="10"/>
      <c r="KW11" s="10"/>
      <c r="KX11" s="10"/>
      <c r="KY11" s="10"/>
      <c r="KZ11" s="10"/>
      <c r="LA11" s="10"/>
      <c r="LB11" s="10"/>
      <c r="LC11" s="10"/>
      <c r="LD11" s="10"/>
      <c r="LE11" s="10"/>
      <c r="LF11" s="10"/>
      <c r="LG11" s="10"/>
      <c r="LH11" s="10"/>
      <c r="LI11" s="10"/>
      <c r="LJ11" s="10"/>
      <c r="LK11" s="10"/>
      <c r="LL11" s="10"/>
      <c r="LM11" s="10"/>
      <c r="LN11" s="10"/>
      <c r="LO11" s="10"/>
      <c r="LP11" s="10"/>
      <c r="LQ11" s="10"/>
      <c r="LR11" s="10"/>
      <c r="LS11" s="10"/>
      <c r="LT11" s="10"/>
      <c r="LU11" s="10"/>
      <c r="LV11" s="10"/>
      <c r="LW11" s="10"/>
      <c r="LX11" s="10"/>
      <c r="LY11" s="10"/>
      <c r="LZ11" s="10"/>
      <c r="MA11" s="10"/>
      <c r="MB11" s="10"/>
      <c r="MC11" s="10"/>
      <c r="MD11" s="10"/>
      <c r="ME11" s="10"/>
      <c r="MF11" s="10"/>
      <c r="MG11" s="10"/>
      <c r="MH11" s="10"/>
      <c r="MI11" s="10"/>
      <c r="MJ11" s="10"/>
      <c r="MK11" s="10"/>
      <c r="ML11" s="10"/>
      <c r="MM11" s="10"/>
      <c r="MN11" s="10"/>
      <c r="MO11" s="10"/>
      <c r="MP11" s="10"/>
      <c r="MQ11" s="10"/>
      <c r="MR11" s="10"/>
      <c r="MS11" s="10"/>
      <c r="MT11" s="10"/>
      <c r="MU11" s="10"/>
      <c r="MV11" s="10"/>
      <c r="MW11" s="10"/>
      <c r="MX11" s="10"/>
      <c r="MY11" s="10"/>
      <c r="MZ11" s="10"/>
      <c r="NA11" s="10"/>
      <c r="NB11" s="10"/>
      <c r="NC11" s="10"/>
      <c r="ND11" s="10"/>
      <c r="NE11" s="10"/>
      <c r="NF11" s="10"/>
      <c r="NG11" s="10"/>
      <c r="NH11" s="10"/>
      <c r="NI11" s="10"/>
      <c r="NJ11" s="10"/>
      <c r="NK11" s="10"/>
      <c r="NL11" s="10"/>
      <c r="NM11" s="10"/>
      <c r="NN11" s="10"/>
      <c r="NO11" s="10"/>
      <c r="NP11" s="10"/>
      <c r="NQ11" s="10"/>
      <c r="NR11" s="10"/>
      <c r="NS11" s="10"/>
      <c r="NT11" s="10"/>
      <c r="NU11" s="10"/>
      <c r="NV11" s="10"/>
      <c r="NW11" s="10"/>
      <c r="NX11" s="10"/>
      <c r="NY11" s="10"/>
      <c r="NZ11" s="10"/>
      <c r="OA11" s="10"/>
      <c r="OB11" s="10"/>
      <c r="OC11" s="10"/>
      <c r="OD11" s="10"/>
      <c r="OE11" s="10"/>
      <c r="OF11" s="10"/>
      <c r="OG11" s="10"/>
      <c r="OH11" s="10"/>
      <c r="OI11" s="10"/>
      <c r="OJ11" s="10"/>
      <c r="OK11" s="10"/>
      <c r="OL11" s="10"/>
      <c r="OM11" s="10"/>
      <c r="ON11" s="10"/>
      <c r="OO11" s="10"/>
      <c r="OP11" s="10"/>
      <c r="OQ11" s="10"/>
      <c r="OR11" s="10"/>
      <c r="OS11" s="10"/>
      <c r="OT11" s="10"/>
      <c r="OU11" s="10"/>
      <c r="OV11" s="10"/>
      <c r="OW11" s="10"/>
      <c r="OX11" s="10"/>
      <c r="OY11" s="10"/>
    </row>
    <row r="12" spans="1:415" s="22" customFormat="1" x14ac:dyDescent="0.35">
      <c r="A12" s="68" t="s">
        <v>2</v>
      </c>
      <c r="B12" s="46" t="s">
        <v>47</v>
      </c>
      <c r="C12" s="42"/>
      <c r="D12" s="42">
        <v>6</v>
      </c>
      <c r="E12" s="51">
        <f>G11+1</f>
        <v>44162</v>
      </c>
      <c r="F12" s="41">
        <f>ROUNDUP(D12/7,0)</f>
        <v>1</v>
      </c>
      <c r="G12" s="53">
        <f>IF(E12="","",WORKDAY(IF(WEEKDAY(E12,1)=7,E12+2,IF(WEEKDAY(E12,1)=1,E12+1,E12)),F12-1,))</f>
        <v>44162</v>
      </c>
      <c r="H12" s="70"/>
      <c r="I12" s="64">
        <v>1</v>
      </c>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c r="IW12" s="10"/>
      <c r="IX12" s="10"/>
      <c r="IY12" s="10"/>
      <c r="IZ12" s="10"/>
      <c r="JA12" s="10"/>
      <c r="JB12" s="10"/>
      <c r="JC12" s="10"/>
      <c r="JD12" s="10"/>
      <c r="JE12" s="10"/>
      <c r="JF12" s="10"/>
      <c r="JG12" s="10"/>
      <c r="JH12" s="10"/>
      <c r="JI12" s="10"/>
      <c r="JJ12" s="10"/>
      <c r="JK12" s="10"/>
      <c r="JL12" s="10"/>
      <c r="JM12" s="10"/>
      <c r="JN12" s="10"/>
      <c r="JO12" s="10"/>
      <c r="JP12" s="10"/>
      <c r="JQ12" s="10"/>
      <c r="JR12" s="10"/>
      <c r="JS12" s="10"/>
      <c r="JT12" s="10"/>
      <c r="JU12" s="10"/>
      <c r="JV12" s="10"/>
      <c r="JW12" s="10"/>
      <c r="JX12" s="10"/>
      <c r="JY12" s="10"/>
      <c r="JZ12" s="10"/>
      <c r="KA12" s="10"/>
      <c r="KB12" s="10"/>
      <c r="KC12" s="10"/>
      <c r="KD12" s="10"/>
      <c r="KE12" s="10"/>
      <c r="KF12" s="10"/>
      <c r="KG12" s="10"/>
      <c r="KH12" s="10"/>
      <c r="KI12" s="10"/>
      <c r="KJ12" s="10"/>
      <c r="KK12" s="10"/>
      <c r="KL12" s="10"/>
      <c r="KM12" s="10"/>
      <c r="KN12" s="10"/>
      <c r="KO12" s="10"/>
      <c r="KP12" s="10"/>
      <c r="KQ12" s="10"/>
      <c r="KR12" s="10"/>
      <c r="KS12" s="10"/>
      <c r="KT12" s="10"/>
      <c r="KU12" s="10"/>
      <c r="KV12" s="10"/>
      <c r="KW12" s="10"/>
      <c r="KX12" s="10"/>
      <c r="KY12" s="10"/>
      <c r="KZ12" s="10"/>
      <c r="LA12" s="10"/>
      <c r="LB12" s="10"/>
      <c r="LC12" s="10"/>
      <c r="LD12" s="10"/>
      <c r="LE12" s="10"/>
      <c r="LF12" s="10"/>
      <c r="LG12" s="10"/>
      <c r="LH12" s="10"/>
      <c r="LI12" s="10"/>
      <c r="LJ12" s="10"/>
      <c r="LK12" s="10"/>
      <c r="LL12" s="10"/>
      <c r="LM12" s="10"/>
      <c r="LN12" s="10"/>
      <c r="LO12" s="10"/>
      <c r="LP12" s="10"/>
      <c r="LQ12" s="10"/>
      <c r="LR12" s="10"/>
      <c r="LS12" s="10"/>
      <c r="LT12" s="10"/>
      <c r="LU12" s="10"/>
      <c r="LV12" s="10"/>
      <c r="LW12" s="10"/>
      <c r="LX12" s="10"/>
      <c r="LY12" s="10"/>
      <c r="LZ12" s="10"/>
      <c r="MA12" s="10"/>
      <c r="MB12" s="10"/>
      <c r="MC12" s="10"/>
      <c r="MD12" s="10"/>
      <c r="ME12" s="10"/>
      <c r="MF12" s="10"/>
      <c r="MG12" s="10"/>
      <c r="MH12" s="10"/>
      <c r="MI12" s="10"/>
      <c r="MJ12" s="10"/>
      <c r="MK12" s="10"/>
      <c r="ML12" s="10"/>
      <c r="MM12" s="10"/>
      <c r="MN12" s="10"/>
      <c r="MO12" s="10"/>
      <c r="MP12" s="10"/>
      <c r="MQ12" s="10"/>
      <c r="MR12" s="10"/>
      <c r="MS12" s="10"/>
      <c r="MT12" s="10"/>
      <c r="MU12" s="10"/>
      <c r="MV12" s="10"/>
      <c r="MW12" s="10"/>
      <c r="MX12" s="10"/>
      <c r="MY12" s="10"/>
      <c r="MZ12" s="10"/>
      <c r="NA12" s="10"/>
      <c r="NB12" s="10"/>
      <c r="NC12" s="10"/>
      <c r="ND12" s="10"/>
      <c r="NE12" s="10"/>
      <c r="NF12" s="10"/>
      <c r="NG12" s="10"/>
      <c r="NH12" s="10"/>
      <c r="NI12" s="10"/>
      <c r="NJ12" s="10"/>
      <c r="NK12" s="10"/>
      <c r="NL12" s="10"/>
      <c r="NM12" s="10"/>
      <c r="NN12" s="10"/>
      <c r="NO12" s="10"/>
      <c r="NP12" s="10"/>
      <c r="NQ12" s="10"/>
      <c r="NR12" s="10"/>
      <c r="NS12" s="10"/>
      <c r="NT12" s="10"/>
      <c r="NU12" s="10"/>
      <c r="NV12" s="10"/>
      <c r="NW12" s="10"/>
      <c r="NX12" s="10"/>
      <c r="NY12" s="10"/>
      <c r="NZ12" s="10"/>
      <c r="OA12" s="10"/>
      <c r="OB12" s="10"/>
      <c r="OC12" s="10"/>
      <c r="OD12" s="10"/>
      <c r="OE12" s="10"/>
      <c r="OF12" s="10"/>
      <c r="OG12" s="10"/>
      <c r="OH12" s="10"/>
      <c r="OI12" s="10"/>
      <c r="OJ12" s="10"/>
      <c r="OK12" s="10"/>
      <c r="OL12" s="10"/>
      <c r="OM12" s="10"/>
      <c r="ON12" s="10"/>
      <c r="OO12" s="10"/>
      <c r="OP12" s="10"/>
      <c r="OQ12" s="10"/>
      <c r="OR12" s="10"/>
      <c r="OS12" s="10"/>
      <c r="OT12" s="10"/>
      <c r="OU12" s="10"/>
      <c r="OV12" s="10"/>
      <c r="OW12" s="10"/>
      <c r="OX12" s="10"/>
      <c r="OY12" s="10"/>
    </row>
    <row r="13" spans="1:415" s="22" customFormat="1" ht="16" thickBot="1" x14ac:dyDescent="0.4">
      <c r="A13" s="81" t="s">
        <v>75</v>
      </c>
      <c r="B13" s="82" t="s">
        <v>87</v>
      </c>
      <c r="C13" s="83"/>
      <c r="D13" s="83"/>
      <c r="E13" s="84">
        <f>G12+1</f>
        <v>44163</v>
      </c>
      <c r="F13" s="85"/>
      <c r="G13" s="86">
        <f>H13</f>
        <v>44167</v>
      </c>
      <c r="H13" s="74">
        <v>44167</v>
      </c>
      <c r="I13" s="80">
        <v>1</v>
      </c>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c r="IW13" s="10"/>
      <c r="IX13" s="10"/>
      <c r="IY13" s="10"/>
      <c r="IZ13" s="10"/>
      <c r="JA13" s="10"/>
      <c r="JB13" s="10"/>
      <c r="JC13" s="10"/>
      <c r="JD13" s="10"/>
      <c r="JE13" s="10"/>
      <c r="JF13" s="10"/>
      <c r="JG13" s="10"/>
      <c r="JH13" s="10"/>
      <c r="JI13" s="10"/>
      <c r="JJ13" s="10"/>
      <c r="JK13" s="10"/>
      <c r="JL13" s="10"/>
      <c r="JM13" s="10"/>
      <c r="JN13" s="10"/>
      <c r="JO13" s="10"/>
      <c r="JP13" s="10"/>
      <c r="JQ13" s="10"/>
      <c r="JR13" s="10"/>
      <c r="JS13" s="10"/>
      <c r="JT13" s="10"/>
      <c r="JU13" s="10"/>
      <c r="JV13" s="10"/>
      <c r="JW13" s="10"/>
      <c r="JX13" s="10"/>
      <c r="JY13" s="10"/>
      <c r="JZ13" s="10"/>
      <c r="KA13" s="10"/>
      <c r="KB13" s="10"/>
      <c r="KC13" s="10"/>
      <c r="KD13" s="10"/>
      <c r="KE13" s="10"/>
      <c r="KF13" s="10"/>
      <c r="KG13" s="10"/>
      <c r="KH13" s="10"/>
      <c r="KI13" s="10"/>
      <c r="KJ13" s="10"/>
      <c r="KK13" s="10"/>
      <c r="KL13" s="10"/>
      <c r="KM13" s="10"/>
      <c r="KN13" s="10"/>
      <c r="KO13" s="10"/>
      <c r="KP13" s="10"/>
      <c r="KQ13" s="10"/>
      <c r="KR13" s="10"/>
      <c r="KS13" s="10"/>
      <c r="KT13" s="10"/>
      <c r="KU13" s="10"/>
      <c r="KV13" s="10"/>
      <c r="KW13" s="10"/>
      <c r="KX13" s="10"/>
      <c r="KY13" s="10"/>
      <c r="KZ13" s="10"/>
      <c r="LA13" s="10"/>
      <c r="LB13" s="10"/>
      <c r="LC13" s="10"/>
      <c r="LD13" s="10"/>
      <c r="LE13" s="10"/>
      <c r="LF13" s="10"/>
      <c r="LG13" s="10"/>
      <c r="LH13" s="10"/>
      <c r="LI13" s="10"/>
      <c r="LJ13" s="10"/>
      <c r="LK13" s="10"/>
      <c r="LL13" s="10"/>
      <c r="LM13" s="10"/>
      <c r="LN13" s="10"/>
      <c r="LO13" s="10"/>
      <c r="LP13" s="10"/>
      <c r="LQ13" s="10"/>
      <c r="LR13" s="10"/>
      <c r="LS13" s="10"/>
      <c r="LT13" s="10"/>
      <c r="LU13" s="10"/>
      <c r="LV13" s="10"/>
      <c r="LW13" s="10"/>
      <c r="LX13" s="10"/>
      <c r="LY13" s="10"/>
      <c r="LZ13" s="10"/>
      <c r="MA13" s="10"/>
      <c r="MB13" s="10"/>
      <c r="MC13" s="10"/>
      <c r="MD13" s="10"/>
      <c r="ME13" s="10"/>
      <c r="MF13" s="10"/>
      <c r="MG13" s="10"/>
      <c r="MH13" s="10"/>
      <c r="MI13" s="10"/>
      <c r="MJ13" s="10"/>
      <c r="MK13" s="10"/>
      <c r="ML13" s="10"/>
      <c r="MM13" s="10"/>
      <c r="MN13" s="10"/>
      <c r="MO13" s="10"/>
      <c r="MP13" s="10"/>
      <c r="MQ13" s="10"/>
      <c r="MR13" s="10"/>
      <c r="MS13" s="10"/>
      <c r="MT13" s="10"/>
      <c r="MU13" s="10"/>
      <c r="MV13" s="10"/>
      <c r="MW13" s="10"/>
      <c r="MX13" s="10"/>
      <c r="MY13" s="10"/>
      <c r="MZ13" s="10"/>
      <c r="NA13" s="10"/>
      <c r="NB13" s="10"/>
      <c r="NC13" s="10"/>
      <c r="ND13" s="10"/>
      <c r="NE13" s="10"/>
      <c r="NF13" s="10"/>
      <c r="NG13" s="10"/>
      <c r="NH13" s="10"/>
      <c r="NI13" s="10"/>
      <c r="NJ13" s="10"/>
      <c r="NK13" s="10"/>
      <c r="NL13" s="10"/>
      <c r="NM13" s="10"/>
      <c r="NN13" s="10"/>
      <c r="NO13" s="10"/>
      <c r="NP13" s="10"/>
      <c r="NQ13" s="10"/>
      <c r="NR13" s="10"/>
      <c r="NS13" s="10"/>
      <c r="NT13" s="10"/>
      <c r="NU13" s="10"/>
      <c r="NV13" s="10"/>
      <c r="NW13" s="10"/>
      <c r="NX13" s="10"/>
      <c r="NY13" s="10"/>
      <c r="NZ13" s="10"/>
      <c r="OA13" s="10"/>
      <c r="OB13" s="10"/>
      <c r="OC13" s="10"/>
      <c r="OD13" s="10"/>
      <c r="OE13" s="10"/>
      <c r="OF13" s="10"/>
      <c r="OG13" s="10"/>
      <c r="OH13" s="10"/>
      <c r="OI13" s="10"/>
      <c r="OJ13" s="10"/>
      <c r="OK13" s="10"/>
      <c r="OL13" s="10"/>
      <c r="OM13" s="10"/>
      <c r="ON13" s="10"/>
      <c r="OO13" s="10"/>
      <c r="OP13" s="10"/>
      <c r="OQ13" s="10"/>
      <c r="OR13" s="10"/>
      <c r="OS13" s="10"/>
      <c r="OT13" s="10"/>
      <c r="OU13" s="10"/>
      <c r="OV13" s="10"/>
      <c r="OW13" s="10"/>
      <c r="OX13" s="10"/>
      <c r="OY13" s="10"/>
    </row>
    <row r="14" spans="1:415" s="22" customFormat="1" ht="18.5" thickBot="1" x14ac:dyDescent="0.4">
      <c r="A14" s="58">
        <v>2</v>
      </c>
      <c r="B14" s="59" t="s">
        <v>79</v>
      </c>
      <c r="C14" s="60"/>
      <c r="D14" s="60">
        <v>15</v>
      </c>
      <c r="E14" s="61"/>
      <c r="F14" s="38"/>
      <c r="G14" s="50"/>
      <c r="H14" s="50"/>
      <c r="I14" s="78">
        <f>SUMIF(A15:A16,A14&amp;"*",I15:I16)/(COUNTIF(A14:A16,A14&amp;".*"))</f>
        <v>1</v>
      </c>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c r="IW14" s="10"/>
      <c r="IX14" s="10"/>
      <c r="IY14" s="10"/>
      <c r="IZ14" s="10"/>
      <c r="JA14" s="10"/>
      <c r="JB14" s="10"/>
      <c r="JC14" s="10"/>
      <c r="JD14" s="10"/>
      <c r="JE14" s="10"/>
      <c r="JF14" s="10"/>
      <c r="JG14" s="10"/>
      <c r="JH14" s="10"/>
      <c r="JI14" s="10"/>
      <c r="JJ14" s="10"/>
      <c r="JK14" s="10"/>
      <c r="JL14" s="10"/>
      <c r="JM14" s="10"/>
      <c r="JN14" s="10"/>
      <c r="JO14" s="10"/>
      <c r="JP14" s="10"/>
      <c r="JQ14" s="10"/>
      <c r="JR14" s="10"/>
      <c r="JS14" s="10"/>
      <c r="JT14" s="10"/>
      <c r="JU14" s="10"/>
      <c r="JV14" s="10"/>
      <c r="JW14" s="10"/>
      <c r="JX14" s="10"/>
      <c r="JY14" s="10"/>
      <c r="JZ14" s="10"/>
      <c r="KA14" s="10"/>
      <c r="KB14" s="10"/>
      <c r="KC14" s="10"/>
      <c r="KD14" s="10"/>
      <c r="KE14" s="10"/>
      <c r="KF14" s="10"/>
      <c r="KG14" s="10"/>
      <c r="KH14" s="10"/>
      <c r="KI14" s="10"/>
      <c r="KJ14" s="10"/>
      <c r="KK14" s="10"/>
      <c r="KL14" s="10"/>
      <c r="KM14" s="10"/>
      <c r="KN14" s="10"/>
      <c r="KO14" s="10"/>
      <c r="KP14" s="10"/>
      <c r="KQ14" s="10"/>
      <c r="KR14" s="10"/>
      <c r="KS14" s="10"/>
      <c r="KT14" s="10"/>
      <c r="KU14" s="10"/>
      <c r="KV14" s="10"/>
      <c r="KW14" s="10"/>
      <c r="KX14" s="10"/>
      <c r="KY14" s="10"/>
      <c r="KZ14" s="10"/>
      <c r="LA14" s="10"/>
      <c r="LB14" s="10"/>
      <c r="LC14" s="10"/>
      <c r="LD14" s="10"/>
      <c r="LE14" s="10"/>
      <c r="LF14" s="10"/>
      <c r="LG14" s="10"/>
      <c r="LH14" s="10"/>
      <c r="LI14" s="10"/>
      <c r="LJ14" s="10"/>
      <c r="LK14" s="10"/>
      <c r="LL14" s="10"/>
      <c r="LM14" s="10"/>
      <c r="LN14" s="10"/>
      <c r="LO14" s="10"/>
      <c r="LP14" s="10"/>
      <c r="LQ14" s="10"/>
      <c r="LR14" s="10"/>
      <c r="LS14" s="10"/>
      <c r="LT14" s="10"/>
      <c r="LU14" s="10"/>
      <c r="LV14" s="10"/>
      <c r="LW14" s="10"/>
      <c r="LX14" s="10"/>
      <c r="LY14" s="10"/>
      <c r="LZ14" s="10"/>
      <c r="MA14" s="10"/>
      <c r="MB14" s="10"/>
      <c r="MC14" s="10"/>
      <c r="MD14" s="10"/>
      <c r="ME14" s="10"/>
      <c r="MF14" s="10"/>
      <c r="MG14" s="10"/>
      <c r="MH14" s="10"/>
      <c r="MI14" s="10"/>
      <c r="MJ14" s="10"/>
      <c r="MK14" s="10"/>
      <c r="ML14" s="10"/>
      <c r="MM14" s="10"/>
      <c r="MN14" s="10"/>
      <c r="MO14" s="10"/>
      <c r="MP14" s="10"/>
      <c r="MQ14" s="10"/>
      <c r="MR14" s="10"/>
      <c r="MS14" s="10"/>
      <c r="MT14" s="10"/>
      <c r="MU14" s="10"/>
      <c r="MV14" s="10"/>
      <c r="MW14" s="10"/>
      <c r="MX14" s="10"/>
      <c r="MY14" s="10"/>
      <c r="MZ14" s="10"/>
      <c r="NA14" s="10"/>
      <c r="NB14" s="10"/>
      <c r="NC14" s="10"/>
      <c r="ND14" s="10"/>
      <c r="NE14" s="10"/>
      <c r="NF14" s="10"/>
      <c r="NG14" s="10"/>
      <c r="NH14" s="10"/>
      <c r="NI14" s="10"/>
      <c r="NJ14" s="10"/>
      <c r="NK14" s="10"/>
      <c r="NL14" s="10"/>
      <c r="NM14" s="10"/>
      <c r="NN14" s="10"/>
      <c r="NO14" s="10"/>
      <c r="NP14" s="10"/>
      <c r="NQ14" s="10"/>
      <c r="NR14" s="10"/>
      <c r="NS14" s="10"/>
      <c r="NT14" s="10"/>
      <c r="NU14" s="10"/>
      <c r="NV14" s="10"/>
      <c r="NW14" s="10"/>
      <c r="NX14" s="10"/>
      <c r="NY14" s="10"/>
      <c r="NZ14" s="10"/>
      <c r="OA14" s="10"/>
      <c r="OB14" s="10"/>
      <c r="OC14" s="10"/>
      <c r="OD14" s="10"/>
      <c r="OE14" s="10"/>
      <c r="OF14" s="10"/>
      <c r="OG14" s="10"/>
      <c r="OH14" s="10"/>
      <c r="OI14" s="10"/>
      <c r="OJ14" s="10"/>
      <c r="OK14" s="10"/>
      <c r="OL14" s="10"/>
      <c r="OM14" s="10"/>
      <c r="ON14" s="10"/>
      <c r="OO14" s="10"/>
      <c r="OP14" s="10"/>
      <c r="OQ14" s="10"/>
      <c r="OR14" s="10"/>
      <c r="OS14" s="10"/>
      <c r="OT14" s="10"/>
      <c r="OU14" s="10"/>
      <c r="OV14" s="10"/>
      <c r="OW14" s="10"/>
      <c r="OX14" s="10"/>
      <c r="OY14" s="10"/>
    </row>
    <row r="15" spans="1:415" s="22" customFormat="1" ht="46.5" x14ac:dyDescent="0.35">
      <c r="A15" s="65" t="s">
        <v>5</v>
      </c>
      <c r="B15" s="47" t="s">
        <v>54</v>
      </c>
      <c r="C15" s="41"/>
      <c r="D15" s="41">
        <v>4</v>
      </c>
      <c r="E15" s="72">
        <v>44168</v>
      </c>
      <c r="F15" s="41">
        <f>ROUNDUP(D15/7,0)</f>
        <v>1</v>
      </c>
      <c r="G15" s="52">
        <f>IF(E15="","",WORKDAY(IF(WEEKDAY(E15,1)=7,E15+2,IF(WEEKDAY(E15,1)=1,E15+1,E15)),F15-1,))</f>
        <v>44168</v>
      </c>
      <c r="H15" s="69"/>
      <c r="I15" s="63">
        <v>1</v>
      </c>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c r="IW15" s="10"/>
      <c r="IX15" s="10"/>
      <c r="IY15" s="10"/>
      <c r="IZ15" s="10"/>
      <c r="JA15" s="10"/>
      <c r="JB15" s="10"/>
      <c r="JC15" s="10"/>
      <c r="JD15" s="10"/>
      <c r="JE15" s="10"/>
      <c r="JF15" s="10"/>
      <c r="JG15" s="10"/>
      <c r="JH15" s="10"/>
      <c r="JI15" s="10"/>
      <c r="JJ15" s="10"/>
      <c r="JK15" s="10"/>
      <c r="JL15" s="10"/>
      <c r="JM15" s="10"/>
      <c r="JN15" s="10"/>
      <c r="JO15" s="10"/>
      <c r="JP15" s="10"/>
      <c r="JQ15" s="10"/>
      <c r="JR15" s="10"/>
      <c r="JS15" s="10"/>
      <c r="JT15" s="10"/>
      <c r="JU15" s="10"/>
      <c r="JV15" s="10"/>
      <c r="JW15" s="10"/>
      <c r="JX15" s="10"/>
      <c r="JY15" s="10"/>
      <c r="JZ15" s="10"/>
      <c r="KA15" s="10"/>
      <c r="KB15" s="10"/>
      <c r="KC15" s="10"/>
      <c r="KD15" s="10"/>
      <c r="KE15" s="10"/>
      <c r="KF15" s="10"/>
      <c r="KG15" s="10"/>
      <c r="KH15" s="10"/>
      <c r="KI15" s="10"/>
      <c r="KJ15" s="10"/>
      <c r="KK15" s="10"/>
      <c r="KL15" s="10"/>
      <c r="KM15" s="10"/>
      <c r="KN15" s="10"/>
      <c r="KO15" s="10"/>
      <c r="KP15" s="10"/>
      <c r="KQ15" s="10"/>
      <c r="KR15" s="10"/>
      <c r="KS15" s="10"/>
      <c r="KT15" s="10"/>
      <c r="KU15" s="10"/>
      <c r="KV15" s="10"/>
      <c r="KW15" s="10"/>
      <c r="KX15" s="10"/>
      <c r="KY15" s="10"/>
      <c r="KZ15" s="10"/>
      <c r="LA15" s="10"/>
      <c r="LB15" s="10"/>
      <c r="LC15" s="10"/>
      <c r="LD15" s="10"/>
      <c r="LE15" s="10"/>
      <c r="LF15" s="10"/>
      <c r="LG15" s="10"/>
      <c r="LH15" s="10"/>
      <c r="LI15" s="10"/>
      <c r="LJ15" s="10"/>
      <c r="LK15" s="10"/>
      <c r="LL15" s="10"/>
      <c r="LM15" s="10"/>
      <c r="LN15" s="10"/>
      <c r="LO15" s="10"/>
      <c r="LP15" s="10"/>
      <c r="LQ15" s="10"/>
      <c r="LR15" s="10"/>
      <c r="LS15" s="10"/>
      <c r="LT15" s="10"/>
      <c r="LU15" s="10"/>
      <c r="LV15" s="10"/>
      <c r="LW15" s="10"/>
      <c r="LX15" s="10"/>
      <c r="LY15" s="10"/>
      <c r="LZ15" s="10"/>
      <c r="MA15" s="10"/>
      <c r="MB15" s="10"/>
      <c r="MC15" s="10"/>
      <c r="MD15" s="10"/>
      <c r="ME15" s="10"/>
      <c r="MF15" s="10"/>
      <c r="MG15" s="10"/>
      <c r="MH15" s="10"/>
      <c r="MI15" s="10"/>
      <c r="MJ15" s="10"/>
      <c r="MK15" s="10"/>
      <c r="ML15" s="10"/>
      <c r="MM15" s="10"/>
      <c r="MN15" s="10"/>
      <c r="MO15" s="10"/>
      <c r="MP15" s="10"/>
      <c r="MQ15" s="10"/>
      <c r="MR15" s="10"/>
      <c r="MS15" s="10"/>
      <c r="MT15" s="10"/>
      <c r="MU15" s="10"/>
      <c r="MV15" s="10"/>
      <c r="MW15" s="10"/>
      <c r="MX15" s="10"/>
      <c r="MY15" s="10"/>
      <c r="MZ15" s="10"/>
      <c r="NA15" s="10"/>
      <c r="NB15" s="10"/>
      <c r="NC15" s="10"/>
      <c r="ND15" s="10"/>
      <c r="NE15" s="10"/>
      <c r="NF15" s="10"/>
      <c r="NG15" s="10"/>
      <c r="NH15" s="10"/>
      <c r="NI15" s="10"/>
      <c r="NJ15" s="10"/>
      <c r="NK15" s="10"/>
      <c r="NL15" s="10"/>
      <c r="NM15" s="10"/>
      <c r="NN15" s="10"/>
      <c r="NO15" s="10"/>
      <c r="NP15" s="10"/>
      <c r="NQ15" s="10"/>
      <c r="NR15" s="10"/>
      <c r="NS15" s="10"/>
      <c r="NT15" s="10"/>
      <c r="NU15" s="10"/>
      <c r="NV15" s="10"/>
      <c r="NW15" s="10"/>
      <c r="NX15" s="10"/>
      <c r="NY15" s="10"/>
      <c r="NZ15" s="10"/>
      <c r="OA15" s="10"/>
      <c r="OB15" s="10"/>
      <c r="OC15" s="10"/>
      <c r="OD15" s="10"/>
      <c r="OE15" s="10"/>
      <c r="OF15" s="10"/>
      <c r="OG15" s="10"/>
      <c r="OH15" s="10"/>
      <c r="OI15" s="10"/>
      <c r="OJ15" s="10"/>
      <c r="OK15" s="10"/>
      <c r="OL15" s="10"/>
      <c r="OM15" s="10"/>
      <c r="ON15" s="10"/>
      <c r="OO15" s="10"/>
      <c r="OP15" s="10"/>
      <c r="OQ15" s="10"/>
      <c r="OR15" s="10"/>
      <c r="OS15" s="10"/>
      <c r="OT15" s="10"/>
      <c r="OU15" s="10"/>
      <c r="OV15" s="10"/>
      <c r="OW15" s="10"/>
      <c r="OX15" s="10"/>
      <c r="OY15" s="10"/>
    </row>
    <row r="16" spans="1:415" s="22" customFormat="1" ht="16" thickBot="1" x14ac:dyDescent="0.4">
      <c r="A16" s="81" t="s">
        <v>67</v>
      </c>
      <c r="B16" s="82" t="s">
        <v>87</v>
      </c>
      <c r="C16" s="83"/>
      <c r="D16" s="83"/>
      <c r="E16" s="84">
        <f>G15+1</f>
        <v>44169</v>
      </c>
      <c r="F16" s="85"/>
      <c r="G16" s="86">
        <f>H16</f>
        <v>44176</v>
      </c>
      <c r="H16" s="74">
        <v>44176</v>
      </c>
      <c r="I16" s="80">
        <v>1</v>
      </c>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c r="IW16" s="10"/>
      <c r="IX16" s="10"/>
      <c r="IY16" s="10"/>
      <c r="IZ16" s="10"/>
      <c r="JA16" s="10"/>
      <c r="JB16" s="10"/>
      <c r="JC16" s="10"/>
      <c r="JD16" s="10"/>
      <c r="JE16" s="10"/>
      <c r="JF16" s="10"/>
      <c r="JG16" s="10"/>
      <c r="JH16" s="10"/>
      <c r="JI16" s="10"/>
      <c r="JJ16" s="10"/>
      <c r="JK16" s="10"/>
      <c r="JL16" s="10"/>
      <c r="JM16" s="10"/>
      <c r="JN16" s="10"/>
      <c r="JO16" s="10"/>
      <c r="JP16" s="10"/>
      <c r="JQ16" s="10"/>
      <c r="JR16" s="10"/>
      <c r="JS16" s="10"/>
      <c r="JT16" s="10"/>
      <c r="JU16" s="10"/>
      <c r="JV16" s="10"/>
      <c r="JW16" s="10"/>
      <c r="JX16" s="10"/>
      <c r="JY16" s="10"/>
      <c r="JZ16" s="10"/>
      <c r="KA16" s="10"/>
      <c r="KB16" s="10"/>
      <c r="KC16" s="10"/>
      <c r="KD16" s="10"/>
      <c r="KE16" s="10"/>
      <c r="KF16" s="10"/>
      <c r="KG16" s="10"/>
      <c r="KH16" s="10"/>
      <c r="KI16" s="10"/>
      <c r="KJ16" s="10"/>
      <c r="KK16" s="10"/>
      <c r="KL16" s="10"/>
      <c r="KM16" s="10"/>
      <c r="KN16" s="10"/>
      <c r="KO16" s="10"/>
      <c r="KP16" s="10"/>
      <c r="KQ16" s="10"/>
      <c r="KR16" s="10"/>
      <c r="KS16" s="10"/>
      <c r="KT16" s="10"/>
      <c r="KU16" s="10"/>
      <c r="KV16" s="10"/>
      <c r="KW16" s="10"/>
      <c r="KX16" s="10"/>
      <c r="KY16" s="10"/>
      <c r="KZ16" s="10"/>
      <c r="LA16" s="10"/>
      <c r="LB16" s="10"/>
      <c r="LC16" s="10"/>
      <c r="LD16" s="10"/>
      <c r="LE16" s="10"/>
      <c r="LF16" s="10"/>
      <c r="LG16" s="10"/>
      <c r="LH16" s="10"/>
      <c r="LI16" s="10"/>
      <c r="LJ16" s="10"/>
      <c r="LK16" s="10"/>
      <c r="LL16" s="10"/>
      <c r="LM16" s="10"/>
      <c r="LN16" s="10"/>
      <c r="LO16" s="10"/>
      <c r="LP16" s="10"/>
      <c r="LQ16" s="10"/>
      <c r="LR16" s="10"/>
      <c r="LS16" s="10"/>
      <c r="LT16" s="10"/>
      <c r="LU16" s="10"/>
      <c r="LV16" s="10"/>
      <c r="LW16" s="10"/>
      <c r="LX16" s="10"/>
      <c r="LY16" s="10"/>
      <c r="LZ16" s="10"/>
      <c r="MA16" s="10"/>
      <c r="MB16" s="10"/>
      <c r="MC16" s="10"/>
      <c r="MD16" s="10"/>
      <c r="ME16" s="10"/>
      <c r="MF16" s="10"/>
      <c r="MG16" s="10"/>
      <c r="MH16" s="10"/>
      <c r="MI16" s="10"/>
      <c r="MJ16" s="10"/>
      <c r="MK16" s="10"/>
      <c r="ML16" s="10"/>
      <c r="MM16" s="10"/>
      <c r="MN16" s="10"/>
      <c r="MO16" s="10"/>
      <c r="MP16" s="10"/>
      <c r="MQ16" s="10"/>
      <c r="MR16" s="10"/>
      <c r="MS16" s="10"/>
      <c r="MT16" s="10"/>
      <c r="MU16" s="10"/>
      <c r="MV16" s="10"/>
      <c r="MW16" s="10"/>
      <c r="MX16" s="10"/>
      <c r="MY16" s="10"/>
      <c r="MZ16" s="10"/>
      <c r="NA16" s="10"/>
      <c r="NB16" s="10"/>
      <c r="NC16" s="10"/>
      <c r="ND16" s="10"/>
      <c r="NE16" s="10"/>
      <c r="NF16" s="10"/>
      <c r="NG16" s="10"/>
      <c r="NH16" s="10"/>
      <c r="NI16" s="10"/>
      <c r="NJ16" s="10"/>
      <c r="NK16" s="10"/>
      <c r="NL16" s="10"/>
      <c r="NM16" s="10"/>
      <c r="NN16" s="10"/>
      <c r="NO16" s="10"/>
      <c r="NP16" s="10"/>
      <c r="NQ16" s="10"/>
      <c r="NR16" s="10"/>
      <c r="NS16" s="10"/>
      <c r="NT16" s="10"/>
      <c r="NU16" s="10"/>
      <c r="NV16" s="10"/>
      <c r="NW16" s="10"/>
      <c r="NX16" s="10"/>
      <c r="NY16" s="10"/>
      <c r="NZ16" s="10"/>
      <c r="OA16" s="10"/>
      <c r="OB16" s="10"/>
      <c r="OC16" s="10"/>
      <c r="OD16" s="10"/>
      <c r="OE16" s="10"/>
      <c r="OF16" s="10"/>
      <c r="OG16" s="10"/>
      <c r="OH16" s="10"/>
      <c r="OI16" s="10"/>
      <c r="OJ16" s="10"/>
      <c r="OK16" s="10"/>
      <c r="OL16" s="10"/>
      <c r="OM16" s="10"/>
      <c r="ON16" s="10"/>
      <c r="OO16" s="10"/>
      <c r="OP16" s="10"/>
      <c r="OQ16" s="10"/>
      <c r="OR16" s="10"/>
      <c r="OS16" s="10"/>
      <c r="OT16" s="10"/>
      <c r="OU16" s="10"/>
      <c r="OV16" s="10"/>
      <c r="OW16" s="10"/>
      <c r="OX16" s="10"/>
      <c r="OY16" s="10"/>
    </row>
    <row r="17" spans="1:415" s="22" customFormat="1" ht="18.5" thickBot="1" x14ac:dyDescent="0.4">
      <c r="A17" s="58">
        <v>3</v>
      </c>
      <c r="B17" s="59" t="s">
        <v>80</v>
      </c>
      <c r="C17" s="60"/>
      <c r="D17" s="60">
        <v>100</v>
      </c>
      <c r="E17" s="61"/>
      <c r="F17" s="38"/>
      <c r="G17" s="50"/>
      <c r="H17" s="50"/>
      <c r="I17" s="78">
        <f>SUMIF(A18:A22,A17&amp;"*",I18:I22)/(COUNTIF(A17:A22,A17&amp;".*"))</f>
        <v>1</v>
      </c>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c r="IW17" s="10"/>
      <c r="IX17" s="10"/>
      <c r="IY17" s="10"/>
      <c r="IZ17" s="10"/>
      <c r="JA17" s="10"/>
      <c r="JB17" s="10"/>
      <c r="JC17" s="10"/>
      <c r="JD17" s="10"/>
      <c r="JE17" s="10"/>
      <c r="JF17" s="10"/>
      <c r="JG17" s="10"/>
      <c r="JH17" s="10"/>
      <c r="JI17" s="10"/>
      <c r="JJ17" s="10"/>
      <c r="JK17" s="10"/>
      <c r="JL17" s="10"/>
      <c r="JM17" s="10"/>
      <c r="JN17" s="10"/>
      <c r="JO17" s="10"/>
      <c r="JP17" s="10"/>
      <c r="JQ17" s="10"/>
      <c r="JR17" s="10"/>
      <c r="JS17" s="10"/>
      <c r="JT17" s="10"/>
      <c r="JU17" s="10"/>
      <c r="JV17" s="10"/>
      <c r="JW17" s="10"/>
      <c r="JX17" s="10"/>
      <c r="JY17" s="10"/>
      <c r="JZ17" s="10"/>
      <c r="KA17" s="10"/>
      <c r="KB17" s="10"/>
      <c r="KC17" s="10"/>
      <c r="KD17" s="10"/>
      <c r="KE17" s="10"/>
      <c r="KF17" s="10"/>
      <c r="KG17" s="10"/>
      <c r="KH17" s="10"/>
      <c r="KI17" s="10"/>
      <c r="KJ17" s="10"/>
      <c r="KK17" s="10"/>
      <c r="KL17" s="10"/>
      <c r="KM17" s="10"/>
      <c r="KN17" s="10"/>
      <c r="KO17" s="10"/>
      <c r="KP17" s="10"/>
      <c r="KQ17" s="10"/>
      <c r="KR17" s="10"/>
      <c r="KS17" s="10"/>
      <c r="KT17" s="10"/>
      <c r="KU17" s="10"/>
      <c r="KV17" s="10"/>
      <c r="KW17" s="10"/>
      <c r="KX17" s="10"/>
      <c r="KY17" s="10"/>
      <c r="KZ17" s="10"/>
      <c r="LA17" s="10"/>
      <c r="LB17" s="10"/>
      <c r="LC17" s="10"/>
      <c r="LD17" s="10"/>
      <c r="LE17" s="10"/>
      <c r="LF17" s="10"/>
      <c r="LG17" s="10"/>
      <c r="LH17" s="10"/>
      <c r="LI17" s="10"/>
      <c r="LJ17" s="10"/>
      <c r="LK17" s="10"/>
      <c r="LL17" s="10"/>
      <c r="LM17" s="10"/>
      <c r="LN17" s="10"/>
      <c r="LO17" s="10"/>
      <c r="LP17" s="10"/>
      <c r="LQ17" s="10"/>
      <c r="LR17" s="10"/>
      <c r="LS17" s="10"/>
      <c r="LT17" s="10"/>
      <c r="LU17" s="10"/>
      <c r="LV17" s="10"/>
      <c r="LW17" s="10"/>
      <c r="LX17" s="10"/>
      <c r="LY17" s="10"/>
      <c r="LZ17" s="10"/>
      <c r="MA17" s="10"/>
      <c r="MB17" s="10"/>
      <c r="MC17" s="10"/>
      <c r="MD17" s="10"/>
      <c r="ME17" s="10"/>
      <c r="MF17" s="10"/>
      <c r="MG17" s="10"/>
      <c r="MH17" s="10"/>
      <c r="MI17" s="10"/>
      <c r="MJ17" s="10"/>
      <c r="MK17" s="10"/>
      <c r="ML17" s="10"/>
      <c r="MM17" s="10"/>
      <c r="MN17" s="10"/>
      <c r="MO17" s="10"/>
      <c r="MP17" s="10"/>
      <c r="MQ17" s="10"/>
      <c r="MR17" s="10"/>
      <c r="MS17" s="10"/>
      <c r="MT17" s="10"/>
      <c r="MU17" s="10"/>
      <c r="MV17" s="10"/>
      <c r="MW17" s="10"/>
      <c r="MX17" s="10"/>
      <c r="MY17" s="10"/>
      <c r="MZ17" s="10"/>
      <c r="NA17" s="10"/>
      <c r="NB17" s="10"/>
      <c r="NC17" s="10"/>
      <c r="ND17" s="10"/>
      <c r="NE17" s="10"/>
      <c r="NF17" s="10"/>
      <c r="NG17" s="10"/>
      <c r="NH17" s="10"/>
      <c r="NI17" s="10"/>
      <c r="NJ17" s="10"/>
      <c r="NK17" s="10"/>
      <c r="NL17" s="10"/>
      <c r="NM17" s="10"/>
      <c r="NN17" s="10"/>
      <c r="NO17" s="10"/>
      <c r="NP17" s="10"/>
      <c r="NQ17" s="10"/>
      <c r="NR17" s="10"/>
      <c r="NS17" s="10"/>
      <c r="NT17" s="10"/>
      <c r="NU17" s="10"/>
      <c r="NV17" s="10"/>
      <c r="NW17" s="10"/>
      <c r="NX17" s="10"/>
      <c r="NY17" s="10"/>
      <c r="NZ17" s="10"/>
      <c r="OA17" s="10"/>
      <c r="OB17" s="10"/>
      <c r="OC17" s="10"/>
      <c r="OD17" s="10"/>
      <c r="OE17" s="10"/>
      <c r="OF17" s="10"/>
      <c r="OG17" s="10"/>
      <c r="OH17" s="10"/>
      <c r="OI17" s="10"/>
      <c r="OJ17" s="10"/>
      <c r="OK17" s="10"/>
      <c r="OL17" s="10"/>
      <c r="OM17" s="10"/>
      <c r="ON17" s="10"/>
      <c r="OO17" s="10"/>
      <c r="OP17" s="10"/>
      <c r="OQ17" s="10"/>
      <c r="OR17" s="10"/>
      <c r="OS17" s="10"/>
      <c r="OT17" s="10"/>
      <c r="OU17" s="10"/>
      <c r="OV17" s="10"/>
      <c r="OW17" s="10"/>
      <c r="OX17" s="10"/>
      <c r="OY17" s="10"/>
    </row>
    <row r="18" spans="1:415" s="22" customFormat="1" ht="62" x14ac:dyDescent="0.35">
      <c r="A18" s="62" t="s">
        <v>6</v>
      </c>
      <c r="B18" s="45" t="s">
        <v>52</v>
      </c>
      <c r="C18" s="41"/>
      <c r="D18" s="41">
        <v>20</v>
      </c>
      <c r="E18" s="73">
        <v>44179</v>
      </c>
      <c r="F18" s="41">
        <f>ROUNDUP(D18/7,0)</f>
        <v>3</v>
      </c>
      <c r="G18" s="55">
        <f>IF(E18="","",WORKDAY(IF(WEEKDAY(E18,1)=7,E18+2,IF(WEEKDAY(E18,1)=1,E18+1,E18)),F18-1,))</f>
        <v>44181</v>
      </c>
      <c r="H18" s="69"/>
      <c r="I18" s="63">
        <v>1</v>
      </c>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c r="IW18" s="10"/>
      <c r="IX18" s="10"/>
      <c r="IY18" s="10"/>
      <c r="IZ18" s="10"/>
      <c r="JA18" s="10"/>
      <c r="JB18" s="10"/>
      <c r="JC18" s="10"/>
      <c r="JD18" s="10"/>
      <c r="JE18" s="10"/>
      <c r="JF18" s="10"/>
      <c r="JG18" s="10"/>
      <c r="JH18" s="10"/>
      <c r="JI18" s="10"/>
      <c r="JJ18" s="10"/>
      <c r="JK18" s="10"/>
      <c r="JL18" s="10"/>
      <c r="JM18" s="10"/>
      <c r="JN18" s="10"/>
      <c r="JO18" s="10"/>
      <c r="JP18" s="10"/>
      <c r="JQ18" s="10"/>
      <c r="JR18" s="10"/>
      <c r="JS18" s="10"/>
      <c r="JT18" s="10"/>
      <c r="JU18" s="10"/>
      <c r="JV18" s="10"/>
      <c r="JW18" s="10"/>
      <c r="JX18" s="10"/>
      <c r="JY18" s="10"/>
      <c r="JZ18" s="10"/>
      <c r="KA18" s="10"/>
      <c r="KB18" s="10"/>
      <c r="KC18" s="10"/>
      <c r="KD18" s="10"/>
      <c r="KE18" s="10"/>
      <c r="KF18" s="10"/>
      <c r="KG18" s="10"/>
      <c r="KH18" s="10"/>
      <c r="KI18" s="10"/>
      <c r="KJ18" s="10"/>
      <c r="KK18" s="10"/>
      <c r="KL18" s="10"/>
      <c r="KM18" s="10"/>
      <c r="KN18" s="10"/>
      <c r="KO18" s="10"/>
      <c r="KP18" s="10"/>
      <c r="KQ18" s="10"/>
      <c r="KR18" s="10"/>
      <c r="KS18" s="10"/>
      <c r="KT18" s="10"/>
      <c r="KU18" s="10"/>
      <c r="KV18" s="10"/>
      <c r="KW18" s="10"/>
      <c r="KX18" s="10"/>
      <c r="KY18" s="10"/>
      <c r="KZ18" s="10"/>
      <c r="LA18" s="10"/>
      <c r="LB18" s="10"/>
      <c r="LC18" s="10"/>
      <c r="LD18" s="10"/>
      <c r="LE18" s="10"/>
      <c r="LF18" s="10"/>
      <c r="LG18" s="10"/>
      <c r="LH18" s="10"/>
      <c r="LI18" s="10"/>
      <c r="LJ18" s="10"/>
      <c r="LK18" s="10"/>
      <c r="LL18" s="10"/>
      <c r="LM18" s="10"/>
      <c r="LN18" s="10"/>
      <c r="LO18" s="10"/>
      <c r="LP18" s="10"/>
      <c r="LQ18" s="10"/>
      <c r="LR18" s="10"/>
      <c r="LS18" s="10"/>
      <c r="LT18" s="10"/>
      <c r="LU18" s="10"/>
      <c r="LV18" s="10"/>
      <c r="LW18" s="10"/>
      <c r="LX18" s="10"/>
      <c r="LY18" s="10"/>
      <c r="LZ18" s="10"/>
      <c r="MA18" s="10"/>
      <c r="MB18" s="10"/>
      <c r="MC18" s="10"/>
      <c r="MD18" s="10"/>
      <c r="ME18" s="10"/>
      <c r="MF18" s="10"/>
      <c r="MG18" s="10"/>
      <c r="MH18" s="10"/>
      <c r="MI18" s="10"/>
      <c r="MJ18" s="10"/>
      <c r="MK18" s="10"/>
      <c r="ML18" s="10"/>
      <c r="MM18" s="10"/>
      <c r="MN18" s="10"/>
      <c r="MO18" s="10"/>
      <c r="MP18" s="10"/>
      <c r="MQ18" s="10"/>
      <c r="MR18" s="10"/>
      <c r="MS18" s="10"/>
      <c r="MT18" s="10"/>
      <c r="MU18" s="10"/>
      <c r="MV18" s="10"/>
      <c r="MW18" s="10"/>
      <c r="MX18" s="10"/>
      <c r="MY18" s="10"/>
      <c r="MZ18" s="10"/>
      <c r="NA18" s="10"/>
      <c r="NB18" s="10"/>
      <c r="NC18" s="10"/>
      <c r="ND18" s="10"/>
      <c r="NE18" s="10"/>
      <c r="NF18" s="10"/>
      <c r="NG18" s="10"/>
      <c r="NH18" s="10"/>
      <c r="NI18" s="10"/>
      <c r="NJ18" s="10"/>
      <c r="NK18" s="10"/>
      <c r="NL18" s="10"/>
      <c r="NM18" s="10"/>
      <c r="NN18" s="10"/>
      <c r="NO18" s="10"/>
      <c r="NP18" s="10"/>
      <c r="NQ18" s="10"/>
      <c r="NR18" s="10"/>
      <c r="NS18" s="10"/>
      <c r="NT18" s="10"/>
      <c r="NU18" s="10"/>
      <c r="NV18" s="10"/>
      <c r="NW18" s="10"/>
      <c r="NX18" s="10"/>
      <c r="NY18" s="10"/>
      <c r="NZ18" s="10"/>
      <c r="OA18" s="10"/>
      <c r="OB18" s="10"/>
      <c r="OC18" s="10"/>
      <c r="OD18" s="10"/>
      <c r="OE18" s="10"/>
      <c r="OF18" s="10"/>
      <c r="OG18" s="10"/>
      <c r="OH18" s="10"/>
      <c r="OI18" s="10"/>
      <c r="OJ18" s="10"/>
      <c r="OK18" s="10"/>
      <c r="OL18" s="10"/>
      <c r="OM18" s="10"/>
      <c r="ON18" s="10"/>
      <c r="OO18" s="10"/>
      <c r="OP18" s="10"/>
      <c r="OQ18" s="10"/>
      <c r="OR18" s="10"/>
      <c r="OS18" s="10"/>
      <c r="OT18" s="10"/>
      <c r="OU18" s="10"/>
      <c r="OV18" s="10"/>
      <c r="OW18" s="10"/>
      <c r="OX18" s="10"/>
      <c r="OY18" s="10"/>
    </row>
    <row r="19" spans="1:415" s="22" customFormat="1" ht="77.5" x14ac:dyDescent="0.35">
      <c r="A19" s="62" t="s">
        <v>7</v>
      </c>
      <c r="B19" s="47" t="s">
        <v>53</v>
      </c>
      <c r="C19" s="43"/>
      <c r="D19" s="43">
        <v>12</v>
      </c>
      <c r="E19" s="54">
        <f>G18+1</f>
        <v>44182</v>
      </c>
      <c r="F19" s="41">
        <f>ROUNDUP(D19/7,0)</f>
        <v>2</v>
      </c>
      <c r="G19" s="55">
        <f>IF(E19="","",WORKDAY(IF(WEEKDAY(E19,1)=7,E19+2,IF(WEEKDAY(E19,1)=1,E19+1,E19)),F19-1,))</f>
        <v>44183</v>
      </c>
      <c r="H19" s="71"/>
      <c r="I19" s="66">
        <v>1</v>
      </c>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c r="IW19" s="10"/>
      <c r="IX19" s="10"/>
      <c r="IY19" s="10"/>
      <c r="IZ19" s="10"/>
      <c r="JA19" s="10"/>
      <c r="JB19" s="10"/>
      <c r="JC19" s="10"/>
      <c r="JD19" s="10"/>
      <c r="JE19" s="10"/>
      <c r="JF19" s="10"/>
      <c r="JG19" s="10"/>
      <c r="JH19" s="10"/>
      <c r="JI19" s="10"/>
      <c r="JJ19" s="10"/>
      <c r="JK19" s="10"/>
      <c r="JL19" s="10"/>
      <c r="JM19" s="10"/>
      <c r="JN19" s="10"/>
      <c r="JO19" s="10"/>
      <c r="JP19" s="10"/>
      <c r="JQ19" s="10"/>
      <c r="JR19" s="10"/>
      <c r="JS19" s="10"/>
      <c r="JT19" s="10"/>
      <c r="JU19" s="10"/>
      <c r="JV19" s="10"/>
      <c r="JW19" s="10"/>
      <c r="JX19" s="10"/>
      <c r="JY19" s="10"/>
      <c r="JZ19" s="10"/>
      <c r="KA19" s="10"/>
      <c r="KB19" s="10"/>
      <c r="KC19" s="10"/>
      <c r="KD19" s="10"/>
      <c r="KE19" s="10"/>
      <c r="KF19" s="10"/>
      <c r="KG19" s="10"/>
      <c r="KH19" s="10"/>
      <c r="KI19" s="10"/>
      <c r="KJ19" s="10"/>
      <c r="KK19" s="10"/>
      <c r="KL19" s="10"/>
      <c r="KM19" s="10"/>
      <c r="KN19" s="10"/>
      <c r="KO19" s="10"/>
      <c r="KP19" s="10"/>
      <c r="KQ19" s="10"/>
      <c r="KR19" s="10"/>
      <c r="KS19" s="10"/>
      <c r="KT19" s="10"/>
      <c r="KU19" s="10"/>
      <c r="KV19" s="10"/>
      <c r="KW19" s="10"/>
      <c r="KX19" s="10"/>
      <c r="KY19" s="10"/>
      <c r="KZ19" s="10"/>
      <c r="LA19" s="10"/>
      <c r="LB19" s="10"/>
      <c r="LC19" s="10"/>
      <c r="LD19" s="10"/>
      <c r="LE19" s="10"/>
      <c r="LF19" s="10"/>
      <c r="LG19" s="10"/>
      <c r="LH19" s="10"/>
      <c r="LI19" s="10"/>
      <c r="LJ19" s="10"/>
      <c r="LK19" s="10"/>
      <c r="LL19" s="10"/>
      <c r="LM19" s="10"/>
      <c r="LN19" s="10"/>
      <c r="LO19" s="10"/>
      <c r="LP19" s="10"/>
      <c r="LQ19" s="10"/>
      <c r="LR19" s="10"/>
      <c r="LS19" s="10"/>
      <c r="LT19" s="10"/>
      <c r="LU19" s="10"/>
      <c r="LV19" s="10"/>
      <c r="LW19" s="10"/>
      <c r="LX19" s="10"/>
      <c r="LY19" s="10"/>
      <c r="LZ19" s="10"/>
      <c r="MA19" s="10"/>
      <c r="MB19" s="10"/>
      <c r="MC19" s="10"/>
      <c r="MD19" s="10"/>
      <c r="ME19" s="10"/>
      <c r="MF19" s="10"/>
      <c r="MG19" s="10"/>
      <c r="MH19" s="10"/>
      <c r="MI19" s="10"/>
      <c r="MJ19" s="10"/>
      <c r="MK19" s="10"/>
      <c r="ML19" s="10"/>
      <c r="MM19" s="10"/>
      <c r="MN19" s="10"/>
      <c r="MO19" s="10"/>
      <c r="MP19" s="10"/>
      <c r="MQ19" s="10"/>
      <c r="MR19" s="10"/>
      <c r="MS19" s="10"/>
      <c r="MT19" s="10"/>
      <c r="MU19" s="10"/>
      <c r="MV19" s="10"/>
      <c r="MW19" s="10"/>
      <c r="MX19" s="10"/>
      <c r="MY19" s="10"/>
      <c r="MZ19" s="10"/>
      <c r="NA19" s="10"/>
      <c r="NB19" s="10"/>
      <c r="NC19" s="10"/>
      <c r="ND19" s="10"/>
      <c r="NE19" s="10"/>
      <c r="NF19" s="10"/>
      <c r="NG19" s="10"/>
      <c r="NH19" s="10"/>
      <c r="NI19" s="10"/>
      <c r="NJ19" s="10"/>
      <c r="NK19" s="10"/>
      <c r="NL19" s="10"/>
      <c r="NM19" s="10"/>
      <c r="NN19" s="10"/>
      <c r="NO19" s="10"/>
      <c r="NP19" s="10"/>
      <c r="NQ19" s="10"/>
      <c r="NR19" s="10"/>
      <c r="NS19" s="10"/>
      <c r="NT19" s="10"/>
      <c r="NU19" s="10"/>
      <c r="NV19" s="10"/>
      <c r="NW19" s="10"/>
      <c r="NX19" s="10"/>
      <c r="NY19" s="10"/>
      <c r="NZ19" s="10"/>
      <c r="OA19" s="10"/>
      <c r="OB19" s="10"/>
      <c r="OC19" s="10"/>
      <c r="OD19" s="10"/>
      <c r="OE19" s="10"/>
      <c r="OF19" s="10"/>
      <c r="OG19" s="10"/>
      <c r="OH19" s="10"/>
      <c r="OI19" s="10"/>
      <c r="OJ19" s="10"/>
      <c r="OK19" s="10"/>
      <c r="OL19" s="10"/>
      <c r="OM19" s="10"/>
      <c r="ON19" s="10"/>
      <c r="OO19" s="10"/>
      <c r="OP19" s="10"/>
      <c r="OQ19" s="10"/>
      <c r="OR19" s="10"/>
      <c r="OS19" s="10"/>
      <c r="OT19" s="10"/>
      <c r="OU19" s="10"/>
      <c r="OV19" s="10"/>
      <c r="OW19" s="10"/>
      <c r="OX19" s="10"/>
      <c r="OY19" s="10"/>
    </row>
    <row r="20" spans="1:415" s="22" customFormat="1" ht="77.5" x14ac:dyDescent="0.35">
      <c r="A20" s="62" t="s">
        <v>8</v>
      </c>
      <c r="B20" s="47" t="s">
        <v>51</v>
      </c>
      <c r="C20" s="43"/>
      <c r="D20" s="43">
        <v>10</v>
      </c>
      <c r="E20" s="54">
        <f>G19+1</f>
        <v>44184</v>
      </c>
      <c r="F20" s="41">
        <f>ROUNDUP(D20/7,0)</f>
        <v>2</v>
      </c>
      <c r="G20" s="55">
        <f>IF(E20="","",WORKDAY(IF(WEEKDAY(E20,1)=7,E20+2,IF(WEEKDAY(E20,1)=1,E20+1,E20)),F20-1,))</f>
        <v>44187</v>
      </c>
      <c r="H20" s="71"/>
      <c r="I20" s="66">
        <v>1</v>
      </c>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c r="IW20" s="10"/>
      <c r="IX20" s="10"/>
      <c r="IY20" s="10"/>
      <c r="IZ20" s="10"/>
      <c r="JA20" s="10"/>
      <c r="JB20" s="10"/>
      <c r="JC20" s="10"/>
      <c r="JD20" s="10"/>
      <c r="JE20" s="10"/>
      <c r="JF20" s="10"/>
      <c r="JG20" s="10"/>
      <c r="JH20" s="10"/>
      <c r="JI20" s="10"/>
      <c r="JJ20" s="10"/>
      <c r="JK20" s="10"/>
      <c r="JL20" s="10"/>
      <c r="JM20" s="10"/>
      <c r="JN20" s="10"/>
      <c r="JO20" s="10"/>
      <c r="JP20" s="10"/>
      <c r="JQ20" s="10"/>
      <c r="JR20" s="10"/>
      <c r="JS20" s="10"/>
      <c r="JT20" s="10"/>
      <c r="JU20" s="10"/>
      <c r="JV20" s="10"/>
      <c r="JW20" s="10"/>
      <c r="JX20" s="10"/>
      <c r="JY20" s="10"/>
      <c r="JZ20" s="10"/>
      <c r="KA20" s="10"/>
      <c r="KB20" s="10"/>
      <c r="KC20" s="10"/>
      <c r="KD20" s="10"/>
      <c r="KE20" s="10"/>
      <c r="KF20" s="10"/>
      <c r="KG20" s="10"/>
      <c r="KH20" s="10"/>
      <c r="KI20" s="10"/>
      <c r="KJ20" s="10"/>
      <c r="KK20" s="10"/>
      <c r="KL20" s="10"/>
      <c r="KM20" s="10"/>
      <c r="KN20" s="10"/>
      <c r="KO20" s="10"/>
      <c r="KP20" s="10"/>
      <c r="KQ20" s="10"/>
      <c r="KR20" s="10"/>
      <c r="KS20" s="10"/>
      <c r="KT20" s="10"/>
      <c r="KU20" s="10"/>
      <c r="KV20" s="10"/>
      <c r="KW20" s="10"/>
      <c r="KX20" s="10"/>
      <c r="KY20" s="10"/>
      <c r="KZ20" s="10"/>
      <c r="LA20" s="10"/>
      <c r="LB20" s="10"/>
      <c r="LC20" s="10"/>
      <c r="LD20" s="10"/>
      <c r="LE20" s="10"/>
      <c r="LF20" s="10"/>
      <c r="LG20" s="10"/>
      <c r="LH20" s="10"/>
      <c r="LI20" s="10"/>
      <c r="LJ20" s="10"/>
      <c r="LK20" s="10"/>
      <c r="LL20" s="10"/>
      <c r="LM20" s="10"/>
      <c r="LN20" s="10"/>
      <c r="LO20" s="10"/>
      <c r="LP20" s="10"/>
      <c r="LQ20" s="10"/>
      <c r="LR20" s="10"/>
      <c r="LS20" s="10"/>
      <c r="LT20" s="10"/>
      <c r="LU20" s="10"/>
      <c r="LV20" s="10"/>
      <c r="LW20" s="10"/>
      <c r="LX20" s="10"/>
      <c r="LY20" s="10"/>
      <c r="LZ20" s="10"/>
      <c r="MA20" s="10"/>
      <c r="MB20" s="10"/>
      <c r="MC20" s="10"/>
      <c r="MD20" s="10"/>
      <c r="ME20" s="10"/>
      <c r="MF20" s="10"/>
      <c r="MG20" s="10"/>
      <c r="MH20" s="10"/>
      <c r="MI20" s="10"/>
      <c r="MJ20" s="10"/>
      <c r="MK20" s="10"/>
      <c r="ML20" s="10"/>
      <c r="MM20" s="10"/>
      <c r="MN20" s="10"/>
      <c r="MO20" s="10"/>
      <c r="MP20" s="10"/>
      <c r="MQ20" s="10"/>
      <c r="MR20" s="10"/>
      <c r="MS20" s="10"/>
      <c r="MT20" s="10"/>
      <c r="MU20" s="10"/>
      <c r="MV20" s="10"/>
      <c r="MW20" s="10"/>
      <c r="MX20" s="10"/>
      <c r="MY20" s="10"/>
      <c r="MZ20" s="10"/>
      <c r="NA20" s="10"/>
      <c r="NB20" s="10"/>
      <c r="NC20" s="10"/>
      <c r="ND20" s="10"/>
      <c r="NE20" s="10"/>
      <c r="NF20" s="10"/>
      <c r="NG20" s="10"/>
      <c r="NH20" s="10"/>
      <c r="NI20" s="10"/>
      <c r="NJ20" s="10"/>
      <c r="NK20" s="10"/>
      <c r="NL20" s="10"/>
      <c r="NM20" s="10"/>
      <c r="NN20" s="10"/>
      <c r="NO20" s="10"/>
      <c r="NP20" s="10"/>
      <c r="NQ20" s="10"/>
      <c r="NR20" s="10"/>
      <c r="NS20" s="10"/>
      <c r="NT20" s="10"/>
      <c r="NU20" s="10"/>
      <c r="NV20" s="10"/>
      <c r="NW20" s="10"/>
      <c r="NX20" s="10"/>
      <c r="NY20" s="10"/>
      <c r="NZ20" s="10"/>
      <c r="OA20" s="10"/>
      <c r="OB20" s="10"/>
      <c r="OC20" s="10"/>
      <c r="OD20" s="10"/>
      <c r="OE20" s="10"/>
      <c r="OF20" s="10"/>
      <c r="OG20" s="10"/>
      <c r="OH20" s="10"/>
      <c r="OI20" s="10"/>
      <c r="OJ20" s="10"/>
      <c r="OK20" s="10"/>
      <c r="OL20" s="10"/>
      <c r="OM20" s="10"/>
      <c r="ON20" s="10"/>
      <c r="OO20" s="10"/>
      <c r="OP20" s="10"/>
      <c r="OQ20" s="10"/>
      <c r="OR20" s="10"/>
      <c r="OS20" s="10"/>
      <c r="OT20" s="10"/>
      <c r="OU20" s="10"/>
      <c r="OV20" s="10"/>
      <c r="OW20" s="10"/>
      <c r="OX20" s="10"/>
      <c r="OY20" s="10"/>
    </row>
    <row r="21" spans="1:415" s="22" customFormat="1" ht="46.5" x14ac:dyDescent="0.35">
      <c r="A21" s="62" t="s">
        <v>9</v>
      </c>
      <c r="B21" s="47" t="s">
        <v>50</v>
      </c>
      <c r="C21" s="43"/>
      <c r="D21" s="43">
        <v>12</v>
      </c>
      <c r="E21" s="54">
        <f>G20+1</f>
        <v>44188</v>
      </c>
      <c r="F21" s="41">
        <f>ROUNDUP(D21/7,0)</f>
        <v>2</v>
      </c>
      <c r="G21" s="55">
        <f>IF(E21="","",WORKDAY(IF(WEEKDAY(E21,1)=7,E21+2,IF(WEEKDAY(E21,1)=1,E21+1,E21)),F21-1,))</f>
        <v>44189</v>
      </c>
      <c r="H21" s="71"/>
      <c r="I21" s="66">
        <v>1</v>
      </c>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c r="IW21" s="10"/>
      <c r="IX21" s="10"/>
      <c r="IY21" s="10"/>
      <c r="IZ21" s="10"/>
      <c r="JA21" s="10"/>
      <c r="JB21" s="10"/>
      <c r="JC21" s="10"/>
      <c r="JD21" s="10"/>
      <c r="JE21" s="10"/>
      <c r="JF21" s="10"/>
      <c r="JG21" s="10"/>
      <c r="JH21" s="10"/>
      <c r="JI21" s="10"/>
      <c r="JJ21" s="10"/>
      <c r="JK21" s="10"/>
      <c r="JL21" s="10"/>
      <c r="JM21" s="10"/>
      <c r="JN21" s="10"/>
      <c r="JO21" s="10"/>
      <c r="JP21" s="10"/>
      <c r="JQ21" s="10"/>
      <c r="JR21" s="10"/>
      <c r="JS21" s="10"/>
      <c r="JT21" s="10"/>
      <c r="JU21" s="10"/>
      <c r="JV21" s="10"/>
      <c r="JW21" s="10"/>
      <c r="JX21" s="10"/>
      <c r="JY21" s="10"/>
      <c r="JZ21" s="10"/>
      <c r="KA21" s="10"/>
      <c r="KB21" s="10"/>
      <c r="KC21" s="10"/>
      <c r="KD21" s="10"/>
      <c r="KE21" s="10"/>
      <c r="KF21" s="10"/>
      <c r="KG21" s="10"/>
      <c r="KH21" s="10"/>
      <c r="KI21" s="10"/>
      <c r="KJ21" s="10"/>
      <c r="KK21" s="10"/>
      <c r="KL21" s="10"/>
      <c r="KM21" s="10"/>
      <c r="KN21" s="10"/>
      <c r="KO21" s="10"/>
      <c r="KP21" s="10"/>
      <c r="KQ21" s="10"/>
      <c r="KR21" s="10"/>
      <c r="KS21" s="10"/>
      <c r="KT21" s="10"/>
      <c r="KU21" s="10"/>
      <c r="KV21" s="10"/>
      <c r="KW21" s="10"/>
      <c r="KX21" s="10"/>
      <c r="KY21" s="10"/>
      <c r="KZ21" s="10"/>
      <c r="LA21" s="10"/>
      <c r="LB21" s="10"/>
      <c r="LC21" s="10"/>
      <c r="LD21" s="10"/>
      <c r="LE21" s="10"/>
      <c r="LF21" s="10"/>
      <c r="LG21" s="10"/>
      <c r="LH21" s="10"/>
      <c r="LI21" s="10"/>
      <c r="LJ21" s="10"/>
      <c r="LK21" s="10"/>
      <c r="LL21" s="10"/>
      <c r="LM21" s="10"/>
      <c r="LN21" s="10"/>
      <c r="LO21" s="10"/>
      <c r="LP21" s="10"/>
      <c r="LQ21" s="10"/>
      <c r="LR21" s="10"/>
      <c r="LS21" s="10"/>
      <c r="LT21" s="10"/>
      <c r="LU21" s="10"/>
      <c r="LV21" s="10"/>
      <c r="LW21" s="10"/>
      <c r="LX21" s="10"/>
      <c r="LY21" s="10"/>
      <c r="LZ21" s="10"/>
      <c r="MA21" s="10"/>
      <c r="MB21" s="10"/>
      <c r="MC21" s="10"/>
      <c r="MD21" s="10"/>
      <c r="ME21" s="10"/>
      <c r="MF21" s="10"/>
      <c r="MG21" s="10"/>
      <c r="MH21" s="10"/>
      <c r="MI21" s="10"/>
      <c r="MJ21" s="10"/>
      <c r="MK21" s="10"/>
      <c r="ML21" s="10"/>
      <c r="MM21" s="10"/>
      <c r="MN21" s="10"/>
      <c r="MO21" s="10"/>
      <c r="MP21" s="10"/>
      <c r="MQ21" s="10"/>
      <c r="MR21" s="10"/>
      <c r="MS21" s="10"/>
      <c r="MT21" s="10"/>
      <c r="MU21" s="10"/>
      <c r="MV21" s="10"/>
      <c r="MW21" s="10"/>
      <c r="MX21" s="10"/>
      <c r="MY21" s="10"/>
      <c r="MZ21" s="10"/>
      <c r="NA21" s="10"/>
      <c r="NB21" s="10"/>
      <c r="NC21" s="10"/>
      <c r="ND21" s="10"/>
      <c r="NE21" s="10"/>
      <c r="NF21" s="10"/>
      <c r="NG21" s="10"/>
      <c r="NH21" s="10"/>
      <c r="NI21" s="10"/>
      <c r="NJ21" s="10"/>
      <c r="NK21" s="10"/>
      <c r="NL21" s="10"/>
      <c r="NM21" s="10"/>
      <c r="NN21" s="10"/>
      <c r="NO21" s="10"/>
      <c r="NP21" s="10"/>
      <c r="NQ21" s="10"/>
      <c r="NR21" s="10"/>
      <c r="NS21" s="10"/>
      <c r="NT21" s="10"/>
      <c r="NU21" s="10"/>
      <c r="NV21" s="10"/>
      <c r="NW21" s="10"/>
      <c r="NX21" s="10"/>
      <c r="NY21" s="10"/>
      <c r="NZ21" s="10"/>
      <c r="OA21" s="10"/>
      <c r="OB21" s="10"/>
      <c r="OC21" s="10"/>
      <c r="OD21" s="10"/>
      <c r="OE21" s="10"/>
      <c r="OF21" s="10"/>
      <c r="OG21" s="10"/>
      <c r="OH21" s="10"/>
      <c r="OI21" s="10"/>
      <c r="OJ21" s="10"/>
      <c r="OK21" s="10"/>
      <c r="OL21" s="10"/>
      <c r="OM21" s="10"/>
      <c r="ON21" s="10"/>
      <c r="OO21" s="10"/>
      <c r="OP21" s="10"/>
      <c r="OQ21" s="10"/>
      <c r="OR21" s="10"/>
      <c r="OS21" s="10"/>
      <c r="OT21" s="10"/>
      <c r="OU21" s="10"/>
      <c r="OV21" s="10"/>
      <c r="OW21" s="10"/>
      <c r="OX21" s="10"/>
      <c r="OY21" s="10"/>
    </row>
    <row r="22" spans="1:415" s="22" customFormat="1" ht="16" thickBot="1" x14ac:dyDescent="0.4">
      <c r="A22" s="81" t="s">
        <v>66</v>
      </c>
      <c r="B22" s="82" t="s">
        <v>87</v>
      </c>
      <c r="C22" s="83"/>
      <c r="D22" s="83"/>
      <c r="E22" s="84">
        <f>G21+1</f>
        <v>44190</v>
      </c>
      <c r="F22" s="85"/>
      <c r="G22" s="86">
        <f>H22</f>
        <v>44249</v>
      </c>
      <c r="H22" s="74">
        <v>44249</v>
      </c>
      <c r="I22" s="80">
        <v>1</v>
      </c>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c r="IW22" s="10"/>
      <c r="IX22" s="10"/>
      <c r="IY22" s="10"/>
      <c r="IZ22" s="10"/>
      <c r="JA22" s="10"/>
      <c r="JB22" s="10"/>
      <c r="JC22" s="10"/>
      <c r="JD22" s="10"/>
      <c r="JE22" s="10"/>
      <c r="JF22" s="10"/>
      <c r="JG22" s="10"/>
      <c r="JH22" s="10"/>
      <c r="JI22" s="10"/>
      <c r="JJ22" s="10"/>
      <c r="JK22" s="10"/>
      <c r="JL22" s="10"/>
      <c r="JM22" s="10"/>
      <c r="JN22" s="10"/>
      <c r="JO22" s="10"/>
      <c r="JP22" s="10"/>
      <c r="JQ22" s="10"/>
      <c r="JR22" s="10"/>
      <c r="JS22" s="10"/>
      <c r="JT22" s="10"/>
      <c r="JU22" s="10"/>
      <c r="JV22" s="10"/>
      <c r="JW22" s="10"/>
      <c r="JX22" s="10"/>
      <c r="JY22" s="10"/>
      <c r="JZ22" s="10"/>
      <c r="KA22" s="10"/>
      <c r="KB22" s="10"/>
      <c r="KC22" s="10"/>
      <c r="KD22" s="10"/>
      <c r="KE22" s="10"/>
      <c r="KF22" s="10"/>
      <c r="KG22" s="10"/>
      <c r="KH22" s="10"/>
      <c r="KI22" s="10"/>
      <c r="KJ22" s="10"/>
      <c r="KK22" s="10"/>
      <c r="KL22" s="10"/>
      <c r="KM22" s="10"/>
      <c r="KN22" s="10"/>
      <c r="KO22" s="10"/>
      <c r="KP22" s="10"/>
      <c r="KQ22" s="10"/>
      <c r="KR22" s="10"/>
      <c r="KS22" s="10"/>
      <c r="KT22" s="10"/>
      <c r="KU22" s="10"/>
      <c r="KV22" s="10"/>
      <c r="KW22" s="10"/>
      <c r="KX22" s="10"/>
      <c r="KY22" s="10"/>
      <c r="KZ22" s="10"/>
      <c r="LA22" s="10"/>
      <c r="LB22" s="10"/>
      <c r="LC22" s="10"/>
      <c r="LD22" s="10"/>
      <c r="LE22" s="10"/>
      <c r="LF22" s="10"/>
      <c r="LG22" s="10"/>
      <c r="LH22" s="10"/>
      <c r="LI22" s="10"/>
      <c r="LJ22" s="10"/>
      <c r="LK22" s="10"/>
      <c r="LL22" s="10"/>
      <c r="LM22" s="10"/>
      <c r="LN22" s="10"/>
      <c r="LO22" s="10"/>
      <c r="LP22" s="10"/>
      <c r="LQ22" s="10"/>
      <c r="LR22" s="10"/>
      <c r="LS22" s="10"/>
      <c r="LT22" s="10"/>
      <c r="LU22" s="10"/>
      <c r="LV22" s="10"/>
      <c r="LW22" s="10"/>
      <c r="LX22" s="10"/>
      <c r="LY22" s="10"/>
      <c r="LZ22" s="10"/>
      <c r="MA22" s="10"/>
      <c r="MB22" s="10"/>
      <c r="MC22" s="10"/>
      <c r="MD22" s="10"/>
      <c r="ME22" s="10"/>
      <c r="MF22" s="10"/>
      <c r="MG22" s="10"/>
      <c r="MH22" s="10"/>
      <c r="MI22" s="10"/>
      <c r="MJ22" s="10"/>
      <c r="MK22" s="10"/>
      <c r="ML22" s="10"/>
      <c r="MM22" s="10"/>
      <c r="MN22" s="10"/>
      <c r="MO22" s="10"/>
      <c r="MP22" s="10"/>
      <c r="MQ22" s="10"/>
      <c r="MR22" s="10"/>
      <c r="MS22" s="10"/>
      <c r="MT22" s="10"/>
      <c r="MU22" s="10"/>
      <c r="MV22" s="10"/>
      <c r="MW22" s="10"/>
      <c r="MX22" s="10"/>
      <c r="MY22" s="10"/>
      <c r="MZ22" s="10"/>
      <c r="NA22" s="10"/>
      <c r="NB22" s="10"/>
      <c r="NC22" s="10"/>
      <c r="ND22" s="10"/>
      <c r="NE22" s="10"/>
      <c r="NF22" s="10"/>
      <c r="NG22" s="10"/>
      <c r="NH22" s="10"/>
      <c r="NI22" s="10"/>
      <c r="NJ22" s="10"/>
      <c r="NK22" s="10"/>
      <c r="NL22" s="10"/>
      <c r="NM22" s="10"/>
      <c r="NN22" s="10"/>
      <c r="NO22" s="10"/>
      <c r="NP22" s="10"/>
      <c r="NQ22" s="10"/>
      <c r="NR22" s="10"/>
      <c r="NS22" s="10"/>
      <c r="NT22" s="10"/>
      <c r="NU22" s="10"/>
      <c r="NV22" s="10"/>
      <c r="NW22" s="10"/>
      <c r="NX22" s="10"/>
      <c r="NY22" s="10"/>
      <c r="NZ22" s="10"/>
      <c r="OA22" s="10"/>
      <c r="OB22" s="10"/>
      <c r="OC22" s="10"/>
      <c r="OD22" s="10"/>
      <c r="OE22" s="10"/>
      <c r="OF22" s="10"/>
      <c r="OG22" s="10"/>
      <c r="OH22" s="10"/>
      <c r="OI22" s="10"/>
      <c r="OJ22" s="10"/>
      <c r="OK22" s="10"/>
      <c r="OL22" s="10"/>
      <c r="OM22" s="10"/>
      <c r="ON22" s="10"/>
      <c r="OO22" s="10"/>
      <c r="OP22" s="10"/>
      <c r="OQ22" s="10"/>
      <c r="OR22" s="10"/>
      <c r="OS22" s="10"/>
      <c r="OT22" s="10"/>
      <c r="OU22" s="10"/>
      <c r="OV22" s="10"/>
      <c r="OW22" s="10"/>
      <c r="OX22" s="10"/>
      <c r="OY22" s="10"/>
    </row>
    <row r="23" spans="1:415" s="22" customFormat="1" ht="18.5" thickBot="1" x14ac:dyDescent="0.4">
      <c r="A23" s="58">
        <v>4</v>
      </c>
      <c r="B23" s="59" t="s">
        <v>81</v>
      </c>
      <c r="C23" s="60"/>
      <c r="D23" s="60">
        <v>70</v>
      </c>
      <c r="E23" s="61"/>
      <c r="F23" s="38"/>
      <c r="G23" s="50"/>
      <c r="H23" s="50"/>
      <c r="I23" s="78">
        <f>SUMIF(A24:A27,A23&amp;"*",I24:I27)/(COUNTIF(A23:A27,A23&amp;".*"))</f>
        <v>1</v>
      </c>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c r="IW23" s="10"/>
      <c r="IX23" s="10"/>
      <c r="IY23" s="10"/>
      <c r="IZ23" s="10"/>
      <c r="JA23" s="10"/>
      <c r="JB23" s="10"/>
      <c r="JC23" s="10"/>
      <c r="JD23" s="10"/>
      <c r="JE23" s="10"/>
      <c r="JF23" s="10"/>
      <c r="JG23" s="10"/>
      <c r="JH23" s="10"/>
      <c r="JI23" s="10"/>
      <c r="JJ23" s="10"/>
      <c r="JK23" s="10"/>
      <c r="JL23" s="10"/>
      <c r="JM23" s="10"/>
      <c r="JN23" s="10"/>
      <c r="JO23" s="10"/>
      <c r="JP23" s="10"/>
      <c r="JQ23" s="10"/>
      <c r="JR23" s="10"/>
      <c r="JS23" s="10"/>
      <c r="JT23" s="10"/>
      <c r="JU23" s="10"/>
      <c r="JV23" s="10"/>
      <c r="JW23" s="10"/>
      <c r="JX23" s="10"/>
      <c r="JY23" s="10"/>
      <c r="JZ23" s="10"/>
      <c r="KA23" s="10"/>
      <c r="KB23" s="10"/>
      <c r="KC23" s="10"/>
      <c r="KD23" s="10"/>
      <c r="KE23" s="10"/>
      <c r="KF23" s="10"/>
      <c r="KG23" s="10"/>
      <c r="KH23" s="10"/>
      <c r="KI23" s="10"/>
      <c r="KJ23" s="10"/>
      <c r="KK23" s="10"/>
      <c r="KL23" s="10"/>
      <c r="KM23" s="10"/>
      <c r="KN23" s="10"/>
      <c r="KO23" s="10"/>
      <c r="KP23" s="10"/>
      <c r="KQ23" s="10"/>
      <c r="KR23" s="10"/>
      <c r="KS23" s="10"/>
      <c r="KT23" s="10"/>
      <c r="KU23" s="10"/>
      <c r="KV23" s="10"/>
      <c r="KW23" s="10"/>
      <c r="KX23" s="10"/>
      <c r="KY23" s="10"/>
      <c r="KZ23" s="10"/>
      <c r="LA23" s="10"/>
      <c r="LB23" s="10"/>
      <c r="LC23" s="10"/>
      <c r="LD23" s="10"/>
      <c r="LE23" s="10"/>
      <c r="LF23" s="10"/>
      <c r="LG23" s="10"/>
      <c r="LH23" s="10"/>
      <c r="LI23" s="10"/>
      <c r="LJ23" s="10"/>
      <c r="LK23" s="10"/>
      <c r="LL23" s="10"/>
      <c r="LM23" s="10"/>
      <c r="LN23" s="10"/>
      <c r="LO23" s="10"/>
      <c r="LP23" s="10"/>
      <c r="LQ23" s="10"/>
      <c r="LR23" s="10"/>
      <c r="LS23" s="10"/>
      <c r="LT23" s="10"/>
      <c r="LU23" s="10"/>
      <c r="LV23" s="10"/>
      <c r="LW23" s="10"/>
      <c r="LX23" s="10"/>
      <c r="LY23" s="10"/>
      <c r="LZ23" s="10"/>
      <c r="MA23" s="10"/>
      <c r="MB23" s="10"/>
      <c r="MC23" s="10"/>
      <c r="MD23" s="10"/>
      <c r="ME23" s="10"/>
      <c r="MF23" s="10"/>
      <c r="MG23" s="10"/>
      <c r="MH23" s="10"/>
      <c r="MI23" s="10"/>
      <c r="MJ23" s="10"/>
      <c r="MK23" s="10"/>
      <c r="ML23" s="10"/>
      <c r="MM23" s="10"/>
      <c r="MN23" s="10"/>
      <c r="MO23" s="10"/>
      <c r="MP23" s="10"/>
      <c r="MQ23" s="10"/>
      <c r="MR23" s="10"/>
      <c r="MS23" s="10"/>
      <c r="MT23" s="10"/>
      <c r="MU23" s="10"/>
      <c r="MV23" s="10"/>
      <c r="MW23" s="10"/>
      <c r="MX23" s="10"/>
      <c r="MY23" s="10"/>
      <c r="MZ23" s="10"/>
      <c r="NA23" s="10"/>
      <c r="NB23" s="10"/>
      <c r="NC23" s="10"/>
      <c r="ND23" s="10"/>
      <c r="NE23" s="10"/>
      <c r="NF23" s="10"/>
      <c r="NG23" s="10"/>
      <c r="NH23" s="10"/>
      <c r="NI23" s="10"/>
      <c r="NJ23" s="10"/>
      <c r="NK23" s="10"/>
      <c r="NL23" s="10"/>
      <c r="NM23" s="10"/>
      <c r="NN23" s="10"/>
      <c r="NO23" s="10"/>
      <c r="NP23" s="10"/>
      <c r="NQ23" s="10"/>
      <c r="NR23" s="10"/>
      <c r="NS23" s="10"/>
      <c r="NT23" s="10"/>
      <c r="NU23" s="10"/>
      <c r="NV23" s="10"/>
      <c r="NW23" s="10"/>
      <c r="NX23" s="10"/>
      <c r="NY23" s="10"/>
      <c r="NZ23" s="10"/>
      <c r="OA23" s="10"/>
      <c r="OB23" s="10"/>
      <c r="OC23" s="10"/>
      <c r="OD23" s="10"/>
      <c r="OE23" s="10"/>
      <c r="OF23" s="10"/>
      <c r="OG23" s="10"/>
      <c r="OH23" s="10"/>
      <c r="OI23" s="10"/>
      <c r="OJ23" s="10"/>
      <c r="OK23" s="10"/>
      <c r="OL23" s="10"/>
      <c r="OM23" s="10"/>
      <c r="ON23" s="10"/>
      <c r="OO23" s="10"/>
      <c r="OP23" s="10"/>
      <c r="OQ23" s="10"/>
      <c r="OR23" s="10"/>
      <c r="OS23" s="10"/>
      <c r="OT23" s="10"/>
      <c r="OU23" s="10"/>
      <c r="OV23" s="10"/>
      <c r="OW23" s="10"/>
      <c r="OX23" s="10"/>
      <c r="OY23" s="10"/>
    </row>
    <row r="24" spans="1:415" s="22" customFormat="1" ht="62" x14ac:dyDescent="0.35">
      <c r="A24" s="62" t="s">
        <v>10</v>
      </c>
      <c r="B24" s="45" t="s">
        <v>55</v>
      </c>
      <c r="C24" s="41"/>
      <c r="D24" s="41">
        <v>15</v>
      </c>
      <c r="E24" s="73">
        <v>44250</v>
      </c>
      <c r="F24" s="41">
        <f>ROUNDUP(D24/7,0)</f>
        <v>3</v>
      </c>
      <c r="G24" s="52">
        <f>IF(E24="","",WORKDAY(IF(WEEKDAY(E24,1)=7,E24+2,IF(WEEKDAY(E24,1)=1,E24+1,E24)),F24-1,))</f>
        <v>44252</v>
      </c>
      <c r="H24" s="69"/>
      <c r="I24" s="63">
        <v>1</v>
      </c>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c r="IW24" s="10"/>
      <c r="IX24" s="10"/>
      <c r="IY24" s="10"/>
      <c r="IZ24" s="10"/>
      <c r="JA24" s="10"/>
      <c r="JB24" s="10"/>
      <c r="JC24" s="10"/>
      <c r="JD24" s="10"/>
      <c r="JE24" s="10"/>
      <c r="JF24" s="10"/>
      <c r="JG24" s="10"/>
      <c r="JH24" s="10"/>
      <c r="JI24" s="10"/>
      <c r="JJ24" s="10"/>
      <c r="JK24" s="10"/>
      <c r="JL24" s="10"/>
      <c r="JM24" s="10"/>
      <c r="JN24" s="10"/>
      <c r="JO24" s="10"/>
      <c r="JP24" s="10"/>
      <c r="JQ24" s="10"/>
      <c r="JR24" s="10"/>
      <c r="JS24" s="10"/>
      <c r="JT24" s="10"/>
      <c r="JU24" s="10"/>
      <c r="JV24" s="10"/>
      <c r="JW24" s="10"/>
      <c r="JX24" s="10"/>
      <c r="JY24" s="10"/>
      <c r="JZ24" s="10"/>
      <c r="KA24" s="10"/>
      <c r="KB24" s="10"/>
      <c r="KC24" s="10"/>
      <c r="KD24" s="10"/>
      <c r="KE24" s="10"/>
      <c r="KF24" s="10"/>
      <c r="KG24" s="10"/>
      <c r="KH24" s="10"/>
      <c r="KI24" s="10"/>
      <c r="KJ24" s="10"/>
      <c r="KK24" s="10"/>
      <c r="KL24" s="10"/>
      <c r="KM24" s="10"/>
      <c r="KN24" s="10"/>
      <c r="KO24" s="10"/>
      <c r="KP24" s="10"/>
      <c r="KQ24" s="10"/>
      <c r="KR24" s="10"/>
      <c r="KS24" s="10"/>
      <c r="KT24" s="10"/>
      <c r="KU24" s="10"/>
      <c r="KV24" s="10"/>
      <c r="KW24" s="10"/>
      <c r="KX24" s="10"/>
      <c r="KY24" s="10"/>
      <c r="KZ24" s="10"/>
      <c r="LA24" s="10"/>
      <c r="LB24" s="10"/>
      <c r="LC24" s="10"/>
      <c r="LD24" s="10"/>
      <c r="LE24" s="10"/>
      <c r="LF24" s="10"/>
      <c r="LG24" s="10"/>
      <c r="LH24" s="10"/>
      <c r="LI24" s="10"/>
      <c r="LJ24" s="10"/>
      <c r="LK24" s="10"/>
      <c r="LL24" s="10"/>
      <c r="LM24" s="10"/>
      <c r="LN24" s="10"/>
      <c r="LO24" s="10"/>
      <c r="LP24" s="10"/>
      <c r="LQ24" s="10"/>
      <c r="LR24" s="10"/>
      <c r="LS24" s="10"/>
      <c r="LT24" s="10"/>
      <c r="LU24" s="10"/>
      <c r="LV24" s="10"/>
      <c r="LW24" s="10"/>
      <c r="LX24" s="10"/>
      <c r="LY24" s="10"/>
      <c r="LZ24" s="10"/>
      <c r="MA24" s="10"/>
      <c r="MB24" s="10"/>
      <c r="MC24" s="10"/>
      <c r="MD24" s="10"/>
      <c r="ME24" s="10"/>
      <c r="MF24" s="10"/>
      <c r="MG24" s="10"/>
      <c r="MH24" s="10"/>
      <c r="MI24" s="10"/>
      <c r="MJ24" s="10"/>
      <c r="MK24" s="10"/>
      <c r="ML24" s="10"/>
      <c r="MM24" s="10"/>
      <c r="MN24" s="10"/>
      <c r="MO24" s="10"/>
      <c r="MP24" s="10"/>
      <c r="MQ24" s="10"/>
      <c r="MR24" s="10"/>
      <c r="MS24" s="10"/>
      <c r="MT24" s="10"/>
      <c r="MU24" s="10"/>
      <c r="MV24" s="10"/>
      <c r="MW24" s="10"/>
      <c r="MX24" s="10"/>
      <c r="MY24" s="10"/>
      <c r="MZ24" s="10"/>
      <c r="NA24" s="10"/>
      <c r="NB24" s="10"/>
      <c r="NC24" s="10"/>
      <c r="ND24" s="10"/>
      <c r="NE24" s="10"/>
      <c r="NF24" s="10"/>
      <c r="NG24" s="10"/>
      <c r="NH24" s="10"/>
      <c r="NI24" s="10"/>
      <c r="NJ24" s="10"/>
      <c r="NK24" s="10"/>
      <c r="NL24" s="10"/>
      <c r="NM24" s="10"/>
      <c r="NN24" s="10"/>
      <c r="NO24" s="10"/>
      <c r="NP24" s="10"/>
      <c r="NQ24" s="10"/>
      <c r="NR24" s="10"/>
      <c r="NS24" s="10"/>
      <c r="NT24" s="10"/>
      <c r="NU24" s="10"/>
      <c r="NV24" s="10"/>
      <c r="NW24" s="10"/>
      <c r="NX24" s="10"/>
      <c r="NY24" s="10"/>
      <c r="NZ24" s="10"/>
      <c r="OA24" s="10"/>
      <c r="OB24" s="10"/>
      <c r="OC24" s="10"/>
      <c r="OD24" s="10"/>
      <c r="OE24" s="10"/>
      <c r="OF24" s="10"/>
      <c r="OG24" s="10"/>
      <c r="OH24" s="10"/>
      <c r="OI24" s="10"/>
      <c r="OJ24" s="10"/>
      <c r="OK24" s="10"/>
      <c r="OL24" s="10"/>
      <c r="OM24" s="10"/>
      <c r="ON24" s="10"/>
      <c r="OO24" s="10"/>
      <c r="OP24" s="10"/>
      <c r="OQ24" s="10"/>
      <c r="OR24" s="10"/>
      <c r="OS24" s="10"/>
      <c r="OT24" s="10"/>
      <c r="OU24" s="10"/>
      <c r="OV24" s="10"/>
      <c r="OW24" s="10"/>
      <c r="OX24" s="10"/>
      <c r="OY24" s="10"/>
    </row>
    <row r="25" spans="1:415" s="22" customFormat="1" ht="46.5" x14ac:dyDescent="0.35">
      <c r="A25" s="62" t="s">
        <v>11</v>
      </c>
      <c r="B25" s="47" t="s">
        <v>56</v>
      </c>
      <c r="C25" s="43"/>
      <c r="D25" s="43">
        <v>8</v>
      </c>
      <c r="E25" s="54">
        <f>G24+1</f>
        <v>44253</v>
      </c>
      <c r="F25" s="41">
        <f>ROUNDUP(D25/7,0)</f>
        <v>2</v>
      </c>
      <c r="G25" s="55">
        <f>IF(E25="","",WORKDAY(IF(WEEKDAY(E25,1)=7,E25+2,IF(WEEKDAY(E25,1)=1,E25+1,E25)),F25-1,))</f>
        <v>44256</v>
      </c>
      <c r="H25" s="71"/>
      <c r="I25" s="66">
        <v>1</v>
      </c>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c r="IW25" s="10"/>
      <c r="IX25" s="10"/>
      <c r="IY25" s="10"/>
      <c r="IZ25" s="10"/>
      <c r="JA25" s="10"/>
      <c r="JB25" s="10"/>
      <c r="JC25" s="10"/>
      <c r="JD25" s="10"/>
      <c r="JE25" s="10"/>
      <c r="JF25" s="10"/>
      <c r="JG25" s="10"/>
      <c r="JH25" s="10"/>
      <c r="JI25" s="10"/>
      <c r="JJ25" s="10"/>
      <c r="JK25" s="10"/>
      <c r="JL25" s="10"/>
      <c r="JM25" s="10"/>
      <c r="JN25" s="10"/>
      <c r="JO25" s="10"/>
      <c r="JP25" s="10"/>
      <c r="JQ25" s="10"/>
      <c r="JR25" s="10"/>
      <c r="JS25" s="10"/>
      <c r="JT25" s="10"/>
      <c r="JU25" s="10"/>
      <c r="JV25" s="10"/>
      <c r="JW25" s="10"/>
      <c r="JX25" s="10"/>
      <c r="JY25" s="10"/>
      <c r="JZ25" s="10"/>
      <c r="KA25" s="10"/>
      <c r="KB25" s="10"/>
      <c r="KC25" s="10"/>
      <c r="KD25" s="10"/>
      <c r="KE25" s="10"/>
      <c r="KF25" s="10"/>
      <c r="KG25" s="10"/>
      <c r="KH25" s="10"/>
      <c r="KI25" s="10"/>
      <c r="KJ25" s="10"/>
      <c r="KK25" s="10"/>
      <c r="KL25" s="10"/>
      <c r="KM25" s="10"/>
      <c r="KN25" s="10"/>
      <c r="KO25" s="10"/>
      <c r="KP25" s="10"/>
      <c r="KQ25" s="10"/>
      <c r="KR25" s="10"/>
      <c r="KS25" s="10"/>
      <c r="KT25" s="10"/>
      <c r="KU25" s="10"/>
      <c r="KV25" s="10"/>
      <c r="KW25" s="10"/>
      <c r="KX25" s="10"/>
      <c r="KY25" s="10"/>
      <c r="KZ25" s="10"/>
      <c r="LA25" s="10"/>
      <c r="LB25" s="10"/>
      <c r="LC25" s="10"/>
      <c r="LD25" s="10"/>
      <c r="LE25" s="10"/>
      <c r="LF25" s="10"/>
      <c r="LG25" s="10"/>
      <c r="LH25" s="10"/>
      <c r="LI25" s="10"/>
      <c r="LJ25" s="10"/>
      <c r="LK25" s="10"/>
      <c r="LL25" s="10"/>
      <c r="LM25" s="10"/>
      <c r="LN25" s="10"/>
      <c r="LO25" s="10"/>
      <c r="LP25" s="10"/>
      <c r="LQ25" s="10"/>
      <c r="LR25" s="10"/>
      <c r="LS25" s="10"/>
      <c r="LT25" s="10"/>
      <c r="LU25" s="10"/>
      <c r="LV25" s="10"/>
      <c r="LW25" s="10"/>
      <c r="LX25" s="10"/>
      <c r="LY25" s="10"/>
      <c r="LZ25" s="10"/>
      <c r="MA25" s="10"/>
      <c r="MB25" s="10"/>
      <c r="MC25" s="10"/>
      <c r="MD25" s="10"/>
      <c r="ME25" s="10"/>
      <c r="MF25" s="10"/>
      <c r="MG25" s="10"/>
      <c r="MH25" s="10"/>
      <c r="MI25" s="10"/>
      <c r="MJ25" s="10"/>
      <c r="MK25" s="10"/>
      <c r="ML25" s="10"/>
      <c r="MM25" s="10"/>
      <c r="MN25" s="10"/>
      <c r="MO25" s="10"/>
      <c r="MP25" s="10"/>
      <c r="MQ25" s="10"/>
      <c r="MR25" s="10"/>
      <c r="MS25" s="10"/>
      <c r="MT25" s="10"/>
      <c r="MU25" s="10"/>
      <c r="MV25" s="10"/>
      <c r="MW25" s="10"/>
      <c r="MX25" s="10"/>
      <c r="MY25" s="10"/>
      <c r="MZ25" s="10"/>
      <c r="NA25" s="10"/>
      <c r="NB25" s="10"/>
      <c r="NC25" s="10"/>
      <c r="ND25" s="10"/>
      <c r="NE25" s="10"/>
      <c r="NF25" s="10"/>
      <c r="NG25" s="10"/>
      <c r="NH25" s="10"/>
      <c r="NI25" s="10"/>
      <c r="NJ25" s="10"/>
      <c r="NK25" s="10"/>
      <c r="NL25" s="10"/>
      <c r="NM25" s="10"/>
      <c r="NN25" s="10"/>
      <c r="NO25" s="10"/>
      <c r="NP25" s="10"/>
      <c r="NQ25" s="10"/>
      <c r="NR25" s="10"/>
      <c r="NS25" s="10"/>
      <c r="NT25" s="10"/>
      <c r="NU25" s="10"/>
      <c r="NV25" s="10"/>
      <c r="NW25" s="10"/>
      <c r="NX25" s="10"/>
      <c r="NY25" s="10"/>
      <c r="NZ25" s="10"/>
      <c r="OA25" s="10"/>
      <c r="OB25" s="10"/>
      <c r="OC25" s="10"/>
      <c r="OD25" s="10"/>
      <c r="OE25" s="10"/>
      <c r="OF25" s="10"/>
      <c r="OG25" s="10"/>
      <c r="OH25" s="10"/>
      <c r="OI25" s="10"/>
      <c r="OJ25" s="10"/>
      <c r="OK25" s="10"/>
      <c r="OL25" s="10"/>
      <c r="OM25" s="10"/>
      <c r="ON25" s="10"/>
      <c r="OO25" s="10"/>
      <c r="OP25" s="10"/>
      <c r="OQ25" s="10"/>
      <c r="OR25" s="10"/>
      <c r="OS25" s="10"/>
      <c r="OT25" s="10"/>
      <c r="OU25" s="10"/>
      <c r="OV25" s="10"/>
      <c r="OW25" s="10"/>
      <c r="OX25" s="10"/>
      <c r="OY25" s="10"/>
    </row>
    <row r="26" spans="1:415" s="22" customFormat="1" ht="46.5" x14ac:dyDescent="0.35">
      <c r="A26" s="62" t="s">
        <v>12</v>
      </c>
      <c r="B26" s="47" t="s">
        <v>57</v>
      </c>
      <c r="C26" s="43"/>
      <c r="D26" s="43">
        <v>8</v>
      </c>
      <c r="E26" s="54">
        <f>G25+1</f>
        <v>44257</v>
      </c>
      <c r="F26" s="41">
        <f>ROUNDUP(D26/7,0)</f>
        <v>2</v>
      </c>
      <c r="G26" s="55">
        <f>IF(E26="","",WORKDAY(IF(WEEKDAY(E26,1)=7,E26+2,IF(WEEKDAY(E26,1)=1,E26+1,E26)),F26-1,))</f>
        <v>44258</v>
      </c>
      <c r="H26" s="71"/>
      <c r="I26" s="66">
        <v>1</v>
      </c>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c r="IW26" s="10"/>
      <c r="IX26" s="10"/>
      <c r="IY26" s="10"/>
      <c r="IZ26" s="10"/>
      <c r="JA26" s="10"/>
      <c r="JB26" s="10"/>
      <c r="JC26" s="10"/>
      <c r="JD26" s="10"/>
      <c r="JE26" s="10"/>
      <c r="JF26" s="10"/>
      <c r="JG26" s="10"/>
      <c r="JH26" s="10"/>
      <c r="JI26" s="10"/>
      <c r="JJ26" s="10"/>
      <c r="JK26" s="10"/>
      <c r="JL26" s="10"/>
      <c r="JM26" s="10"/>
      <c r="JN26" s="10"/>
      <c r="JO26" s="10"/>
      <c r="JP26" s="10"/>
      <c r="JQ26" s="10"/>
      <c r="JR26" s="10"/>
      <c r="JS26" s="10"/>
      <c r="JT26" s="10"/>
      <c r="JU26" s="10"/>
      <c r="JV26" s="10"/>
      <c r="JW26" s="10"/>
      <c r="JX26" s="10"/>
      <c r="JY26" s="10"/>
      <c r="JZ26" s="10"/>
      <c r="KA26" s="10"/>
      <c r="KB26" s="10"/>
      <c r="KC26" s="10"/>
      <c r="KD26" s="10"/>
      <c r="KE26" s="10"/>
      <c r="KF26" s="10"/>
      <c r="KG26" s="10"/>
      <c r="KH26" s="10"/>
      <c r="KI26" s="10"/>
      <c r="KJ26" s="10"/>
      <c r="KK26" s="10"/>
      <c r="KL26" s="10"/>
      <c r="KM26" s="10"/>
      <c r="KN26" s="10"/>
      <c r="KO26" s="10"/>
      <c r="KP26" s="10"/>
      <c r="KQ26" s="10"/>
      <c r="KR26" s="10"/>
      <c r="KS26" s="10"/>
      <c r="KT26" s="10"/>
      <c r="KU26" s="10"/>
      <c r="KV26" s="10"/>
      <c r="KW26" s="10"/>
      <c r="KX26" s="10"/>
      <c r="KY26" s="10"/>
      <c r="KZ26" s="10"/>
      <c r="LA26" s="10"/>
      <c r="LB26" s="10"/>
      <c r="LC26" s="10"/>
      <c r="LD26" s="10"/>
      <c r="LE26" s="10"/>
      <c r="LF26" s="10"/>
      <c r="LG26" s="10"/>
      <c r="LH26" s="10"/>
      <c r="LI26" s="10"/>
      <c r="LJ26" s="10"/>
      <c r="LK26" s="10"/>
      <c r="LL26" s="10"/>
      <c r="LM26" s="10"/>
      <c r="LN26" s="10"/>
      <c r="LO26" s="10"/>
      <c r="LP26" s="10"/>
      <c r="LQ26" s="10"/>
      <c r="LR26" s="10"/>
      <c r="LS26" s="10"/>
      <c r="LT26" s="10"/>
      <c r="LU26" s="10"/>
      <c r="LV26" s="10"/>
      <c r="LW26" s="10"/>
      <c r="LX26" s="10"/>
      <c r="LY26" s="10"/>
      <c r="LZ26" s="10"/>
      <c r="MA26" s="10"/>
      <c r="MB26" s="10"/>
      <c r="MC26" s="10"/>
      <c r="MD26" s="10"/>
      <c r="ME26" s="10"/>
      <c r="MF26" s="10"/>
      <c r="MG26" s="10"/>
      <c r="MH26" s="10"/>
      <c r="MI26" s="10"/>
      <c r="MJ26" s="10"/>
      <c r="MK26" s="10"/>
      <c r="ML26" s="10"/>
      <c r="MM26" s="10"/>
      <c r="MN26" s="10"/>
      <c r="MO26" s="10"/>
      <c r="MP26" s="10"/>
      <c r="MQ26" s="10"/>
      <c r="MR26" s="10"/>
      <c r="MS26" s="10"/>
      <c r="MT26" s="10"/>
      <c r="MU26" s="10"/>
      <c r="MV26" s="10"/>
      <c r="MW26" s="10"/>
      <c r="MX26" s="10"/>
      <c r="MY26" s="10"/>
      <c r="MZ26" s="10"/>
      <c r="NA26" s="10"/>
      <c r="NB26" s="10"/>
      <c r="NC26" s="10"/>
      <c r="ND26" s="10"/>
      <c r="NE26" s="10"/>
      <c r="NF26" s="10"/>
      <c r="NG26" s="10"/>
      <c r="NH26" s="10"/>
      <c r="NI26" s="10"/>
      <c r="NJ26" s="10"/>
      <c r="NK26" s="10"/>
      <c r="NL26" s="10"/>
      <c r="NM26" s="10"/>
      <c r="NN26" s="10"/>
      <c r="NO26" s="10"/>
      <c r="NP26" s="10"/>
      <c r="NQ26" s="10"/>
      <c r="NR26" s="10"/>
      <c r="NS26" s="10"/>
      <c r="NT26" s="10"/>
      <c r="NU26" s="10"/>
      <c r="NV26" s="10"/>
      <c r="NW26" s="10"/>
      <c r="NX26" s="10"/>
      <c r="NY26" s="10"/>
      <c r="NZ26" s="10"/>
      <c r="OA26" s="10"/>
      <c r="OB26" s="10"/>
      <c r="OC26" s="10"/>
      <c r="OD26" s="10"/>
      <c r="OE26" s="10"/>
      <c r="OF26" s="10"/>
      <c r="OG26" s="10"/>
      <c r="OH26" s="10"/>
      <c r="OI26" s="10"/>
      <c r="OJ26" s="10"/>
      <c r="OK26" s="10"/>
      <c r="OL26" s="10"/>
      <c r="OM26" s="10"/>
      <c r="ON26" s="10"/>
      <c r="OO26" s="10"/>
      <c r="OP26" s="10"/>
      <c r="OQ26" s="10"/>
      <c r="OR26" s="10"/>
      <c r="OS26" s="10"/>
      <c r="OT26" s="10"/>
      <c r="OU26" s="10"/>
      <c r="OV26" s="10"/>
      <c r="OW26" s="10"/>
      <c r="OX26" s="10"/>
      <c r="OY26" s="10"/>
    </row>
    <row r="27" spans="1:415" s="22" customFormat="1" ht="16" thickBot="1" x14ac:dyDescent="0.4">
      <c r="A27" s="81" t="s">
        <v>68</v>
      </c>
      <c r="B27" s="82" t="s">
        <v>87</v>
      </c>
      <c r="C27" s="83"/>
      <c r="D27" s="83"/>
      <c r="E27" s="84">
        <f>G26+1</f>
        <v>44259</v>
      </c>
      <c r="F27" s="85"/>
      <c r="G27" s="86">
        <f>H27</f>
        <v>44298</v>
      </c>
      <c r="H27" s="74">
        <v>44298</v>
      </c>
      <c r="I27" s="80">
        <v>1</v>
      </c>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c r="IW27" s="10"/>
      <c r="IX27" s="10"/>
      <c r="IY27" s="10"/>
      <c r="IZ27" s="10"/>
      <c r="JA27" s="10"/>
      <c r="JB27" s="10"/>
      <c r="JC27" s="10"/>
      <c r="JD27" s="10"/>
      <c r="JE27" s="10"/>
      <c r="JF27" s="10"/>
      <c r="JG27" s="10"/>
      <c r="JH27" s="10"/>
      <c r="JI27" s="10"/>
      <c r="JJ27" s="10"/>
      <c r="JK27" s="10"/>
      <c r="JL27" s="10"/>
      <c r="JM27" s="10"/>
      <c r="JN27" s="10"/>
      <c r="JO27" s="10"/>
      <c r="JP27" s="10"/>
      <c r="JQ27" s="10"/>
      <c r="JR27" s="10"/>
      <c r="JS27" s="10"/>
      <c r="JT27" s="10"/>
      <c r="JU27" s="10"/>
      <c r="JV27" s="10"/>
      <c r="JW27" s="10"/>
      <c r="JX27" s="10"/>
      <c r="JY27" s="10"/>
      <c r="JZ27" s="10"/>
      <c r="KA27" s="10"/>
      <c r="KB27" s="10"/>
      <c r="KC27" s="10"/>
      <c r="KD27" s="10"/>
      <c r="KE27" s="10"/>
      <c r="KF27" s="10"/>
      <c r="KG27" s="10"/>
      <c r="KH27" s="10"/>
      <c r="KI27" s="10"/>
      <c r="KJ27" s="10"/>
      <c r="KK27" s="10"/>
      <c r="KL27" s="10"/>
      <c r="KM27" s="10"/>
      <c r="KN27" s="10"/>
      <c r="KO27" s="10"/>
      <c r="KP27" s="10"/>
      <c r="KQ27" s="10"/>
      <c r="KR27" s="10"/>
      <c r="KS27" s="10"/>
      <c r="KT27" s="10"/>
      <c r="KU27" s="10"/>
      <c r="KV27" s="10"/>
      <c r="KW27" s="10"/>
      <c r="KX27" s="10"/>
      <c r="KY27" s="10"/>
      <c r="KZ27" s="10"/>
      <c r="LA27" s="10"/>
      <c r="LB27" s="10"/>
      <c r="LC27" s="10"/>
      <c r="LD27" s="10"/>
      <c r="LE27" s="10"/>
      <c r="LF27" s="10"/>
      <c r="LG27" s="10"/>
      <c r="LH27" s="10"/>
      <c r="LI27" s="10"/>
      <c r="LJ27" s="10"/>
      <c r="LK27" s="10"/>
      <c r="LL27" s="10"/>
      <c r="LM27" s="10"/>
      <c r="LN27" s="10"/>
      <c r="LO27" s="10"/>
      <c r="LP27" s="10"/>
      <c r="LQ27" s="10"/>
      <c r="LR27" s="10"/>
      <c r="LS27" s="10"/>
      <c r="LT27" s="10"/>
      <c r="LU27" s="10"/>
      <c r="LV27" s="10"/>
      <c r="LW27" s="10"/>
      <c r="LX27" s="10"/>
      <c r="LY27" s="10"/>
      <c r="LZ27" s="10"/>
      <c r="MA27" s="10"/>
      <c r="MB27" s="10"/>
      <c r="MC27" s="10"/>
      <c r="MD27" s="10"/>
      <c r="ME27" s="10"/>
      <c r="MF27" s="10"/>
      <c r="MG27" s="10"/>
      <c r="MH27" s="10"/>
      <c r="MI27" s="10"/>
      <c r="MJ27" s="10"/>
      <c r="MK27" s="10"/>
      <c r="ML27" s="10"/>
      <c r="MM27" s="10"/>
      <c r="MN27" s="10"/>
      <c r="MO27" s="10"/>
      <c r="MP27" s="10"/>
      <c r="MQ27" s="10"/>
      <c r="MR27" s="10"/>
      <c r="MS27" s="10"/>
      <c r="MT27" s="10"/>
      <c r="MU27" s="10"/>
      <c r="MV27" s="10"/>
      <c r="MW27" s="10"/>
      <c r="MX27" s="10"/>
      <c r="MY27" s="10"/>
      <c r="MZ27" s="10"/>
      <c r="NA27" s="10"/>
      <c r="NB27" s="10"/>
      <c r="NC27" s="10"/>
      <c r="ND27" s="10"/>
      <c r="NE27" s="10"/>
      <c r="NF27" s="10"/>
      <c r="NG27" s="10"/>
      <c r="NH27" s="10"/>
      <c r="NI27" s="10"/>
      <c r="NJ27" s="10"/>
      <c r="NK27" s="10"/>
      <c r="NL27" s="10"/>
      <c r="NM27" s="10"/>
      <c r="NN27" s="10"/>
      <c r="NO27" s="10"/>
      <c r="NP27" s="10"/>
      <c r="NQ27" s="10"/>
      <c r="NR27" s="10"/>
      <c r="NS27" s="10"/>
      <c r="NT27" s="10"/>
      <c r="NU27" s="10"/>
      <c r="NV27" s="10"/>
      <c r="NW27" s="10"/>
      <c r="NX27" s="10"/>
      <c r="NY27" s="10"/>
      <c r="NZ27" s="10"/>
      <c r="OA27" s="10"/>
      <c r="OB27" s="10"/>
      <c r="OC27" s="10"/>
      <c r="OD27" s="10"/>
      <c r="OE27" s="10"/>
      <c r="OF27" s="10"/>
      <c r="OG27" s="10"/>
      <c r="OH27" s="10"/>
      <c r="OI27" s="10"/>
      <c r="OJ27" s="10"/>
      <c r="OK27" s="10"/>
      <c r="OL27" s="10"/>
      <c r="OM27" s="10"/>
      <c r="ON27" s="10"/>
      <c r="OO27" s="10"/>
      <c r="OP27" s="10"/>
      <c r="OQ27" s="10"/>
      <c r="OR27" s="10"/>
      <c r="OS27" s="10"/>
      <c r="OT27" s="10"/>
      <c r="OU27" s="10"/>
      <c r="OV27" s="10"/>
      <c r="OW27" s="10"/>
      <c r="OX27" s="10"/>
      <c r="OY27" s="10"/>
    </row>
    <row r="28" spans="1:415" s="22" customFormat="1" ht="18.5" thickBot="1" x14ac:dyDescent="0.4">
      <c r="A28" s="58">
        <v>5</v>
      </c>
      <c r="B28" s="59" t="s">
        <v>82</v>
      </c>
      <c r="C28" s="60"/>
      <c r="D28" s="60">
        <v>100</v>
      </c>
      <c r="E28" s="61"/>
      <c r="F28" s="38"/>
      <c r="G28" s="50"/>
      <c r="H28" s="50"/>
      <c r="I28" s="78">
        <f>SUMIF(A29:A31,A28&amp;"*",I29:I31)/(COUNTIF(A28:A31,A28&amp;".*"))</f>
        <v>1</v>
      </c>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c r="IW28" s="10"/>
      <c r="IX28" s="10"/>
      <c r="IY28" s="10"/>
      <c r="IZ28" s="10"/>
      <c r="JA28" s="10"/>
      <c r="JB28" s="10"/>
      <c r="JC28" s="10"/>
      <c r="JD28" s="10"/>
      <c r="JE28" s="10"/>
      <c r="JF28" s="10"/>
      <c r="JG28" s="10"/>
      <c r="JH28" s="10"/>
      <c r="JI28" s="10"/>
      <c r="JJ28" s="10"/>
      <c r="JK28" s="10"/>
      <c r="JL28" s="10"/>
      <c r="JM28" s="10"/>
      <c r="JN28" s="10"/>
      <c r="JO28" s="10"/>
      <c r="JP28" s="10"/>
      <c r="JQ28" s="10"/>
      <c r="JR28" s="10"/>
      <c r="JS28" s="10"/>
      <c r="JT28" s="10"/>
      <c r="JU28" s="10"/>
      <c r="JV28" s="10"/>
      <c r="JW28" s="10"/>
      <c r="JX28" s="10"/>
      <c r="JY28" s="10"/>
      <c r="JZ28" s="10"/>
      <c r="KA28" s="10"/>
      <c r="KB28" s="10"/>
      <c r="KC28" s="10"/>
      <c r="KD28" s="10"/>
      <c r="KE28" s="10"/>
      <c r="KF28" s="10"/>
      <c r="KG28" s="10"/>
      <c r="KH28" s="10"/>
      <c r="KI28" s="10"/>
      <c r="KJ28" s="10"/>
      <c r="KK28" s="10"/>
      <c r="KL28" s="10"/>
      <c r="KM28" s="10"/>
      <c r="KN28" s="10"/>
      <c r="KO28" s="10"/>
      <c r="KP28" s="10"/>
      <c r="KQ28" s="10"/>
      <c r="KR28" s="10"/>
      <c r="KS28" s="10"/>
      <c r="KT28" s="10"/>
      <c r="KU28" s="10"/>
      <c r="KV28" s="10"/>
      <c r="KW28" s="10"/>
      <c r="KX28" s="10"/>
      <c r="KY28" s="10"/>
      <c r="KZ28" s="10"/>
      <c r="LA28" s="10"/>
      <c r="LB28" s="10"/>
      <c r="LC28" s="10"/>
      <c r="LD28" s="10"/>
      <c r="LE28" s="10"/>
      <c r="LF28" s="10"/>
      <c r="LG28" s="10"/>
      <c r="LH28" s="10"/>
      <c r="LI28" s="10"/>
      <c r="LJ28" s="10"/>
      <c r="LK28" s="10"/>
      <c r="LL28" s="10"/>
      <c r="LM28" s="10"/>
      <c r="LN28" s="10"/>
      <c r="LO28" s="10"/>
      <c r="LP28" s="10"/>
      <c r="LQ28" s="10"/>
      <c r="LR28" s="10"/>
      <c r="LS28" s="10"/>
      <c r="LT28" s="10"/>
      <c r="LU28" s="10"/>
      <c r="LV28" s="10"/>
      <c r="LW28" s="10"/>
      <c r="LX28" s="10"/>
      <c r="LY28" s="10"/>
      <c r="LZ28" s="10"/>
      <c r="MA28" s="10"/>
      <c r="MB28" s="10"/>
      <c r="MC28" s="10"/>
      <c r="MD28" s="10"/>
      <c r="ME28" s="10"/>
      <c r="MF28" s="10"/>
      <c r="MG28" s="10"/>
      <c r="MH28" s="10"/>
      <c r="MI28" s="10"/>
      <c r="MJ28" s="10"/>
      <c r="MK28" s="10"/>
      <c r="ML28" s="10"/>
      <c r="MM28" s="10"/>
      <c r="MN28" s="10"/>
      <c r="MO28" s="10"/>
      <c r="MP28" s="10"/>
      <c r="MQ28" s="10"/>
      <c r="MR28" s="10"/>
      <c r="MS28" s="10"/>
      <c r="MT28" s="10"/>
      <c r="MU28" s="10"/>
      <c r="MV28" s="10"/>
      <c r="MW28" s="10"/>
      <c r="MX28" s="10"/>
      <c r="MY28" s="10"/>
      <c r="MZ28" s="10"/>
      <c r="NA28" s="10"/>
      <c r="NB28" s="10"/>
      <c r="NC28" s="10"/>
      <c r="ND28" s="10"/>
      <c r="NE28" s="10"/>
      <c r="NF28" s="10"/>
      <c r="NG28" s="10"/>
      <c r="NH28" s="10"/>
      <c r="NI28" s="10"/>
      <c r="NJ28" s="10"/>
      <c r="NK28" s="10"/>
      <c r="NL28" s="10"/>
      <c r="NM28" s="10"/>
      <c r="NN28" s="10"/>
      <c r="NO28" s="10"/>
      <c r="NP28" s="10"/>
      <c r="NQ28" s="10"/>
      <c r="NR28" s="10"/>
      <c r="NS28" s="10"/>
      <c r="NT28" s="10"/>
      <c r="NU28" s="10"/>
      <c r="NV28" s="10"/>
      <c r="NW28" s="10"/>
      <c r="NX28" s="10"/>
      <c r="NY28" s="10"/>
      <c r="NZ28" s="10"/>
      <c r="OA28" s="10"/>
      <c r="OB28" s="10"/>
      <c r="OC28" s="10"/>
      <c r="OD28" s="10"/>
      <c r="OE28" s="10"/>
      <c r="OF28" s="10"/>
      <c r="OG28" s="10"/>
      <c r="OH28" s="10"/>
      <c r="OI28" s="10"/>
      <c r="OJ28" s="10"/>
      <c r="OK28" s="10"/>
      <c r="OL28" s="10"/>
      <c r="OM28" s="10"/>
      <c r="ON28" s="10"/>
      <c r="OO28" s="10"/>
      <c r="OP28" s="10"/>
      <c r="OQ28" s="10"/>
      <c r="OR28" s="10"/>
      <c r="OS28" s="10"/>
      <c r="OT28" s="10"/>
      <c r="OU28" s="10"/>
      <c r="OV28" s="10"/>
      <c r="OW28" s="10"/>
      <c r="OX28" s="10"/>
      <c r="OY28" s="10"/>
    </row>
    <row r="29" spans="1:415" s="22" customFormat="1" ht="46.5" x14ac:dyDescent="0.35">
      <c r="A29" s="62" t="s">
        <v>42</v>
      </c>
      <c r="B29" s="45" t="s">
        <v>58</v>
      </c>
      <c r="C29" s="41"/>
      <c r="D29" s="41">
        <v>15</v>
      </c>
      <c r="E29" s="73">
        <f>G27+1</f>
        <v>44299</v>
      </c>
      <c r="F29" s="41">
        <f>ROUNDUP(D29/7,0)</f>
        <v>3</v>
      </c>
      <c r="G29" s="52">
        <f>IF(E29="","",WORKDAY(IF(WEEKDAY(E29,1)=7,E29+2,IF(WEEKDAY(E29,1)=1,E29+1,E29)),F29-1,))</f>
        <v>44301</v>
      </c>
      <c r="H29" s="69"/>
      <c r="I29" s="63">
        <v>1</v>
      </c>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c r="IW29" s="10"/>
      <c r="IX29" s="10"/>
      <c r="IY29" s="10"/>
      <c r="IZ29" s="10"/>
      <c r="JA29" s="10"/>
      <c r="JB29" s="10"/>
      <c r="JC29" s="10"/>
      <c r="JD29" s="10"/>
      <c r="JE29" s="10"/>
      <c r="JF29" s="10"/>
      <c r="JG29" s="10"/>
      <c r="JH29" s="10"/>
      <c r="JI29" s="10"/>
      <c r="JJ29" s="10"/>
      <c r="JK29" s="10"/>
      <c r="JL29" s="10"/>
      <c r="JM29" s="10"/>
      <c r="JN29" s="10"/>
      <c r="JO29" s="10"/>
      <c r="JP29" s="10"/>
      <c r="JQ29" s="10"/>
      <c r="JR29" s="10"/>
      <c r="JS29" s="10"/>
      <c r="JT29" s="10"/>
      <c r="JU29" s="10"/>
      <c r="JV29" s="10"/>
      <c r="JW29" s="10"/>
      <c r="JX29" s="10"/>
      <c r="JY29" s="10"/>
      <c r="JZ29" s="10"/>
      <c r="KA29" s="10"/>
      <c r="KB29" s="10"/>
      <c r="KC29" s="10"/>
      <c r="KD29" s="10"/>
      <c r="KE29" s="10"/>
      <c r="KF29" s="10"/>
      <c r="KG29" s="10"/>
      <c r="KH29" s="10"/>
      <c r="KI29" s="10"/>
      <c r="KJ29" s="10"/>
      <c r="KK29" s="10"/>
      <c r="KL29" s="10"/>
      <c r="KM29" s="10"/>
      <c r="KN29" s="10"/>
      <c r="KO29" s="10"/>
      <c r="KP29" s="10"/>
      <c r="KQ29" s="10"/>
      <c r="KR29" s="10"/>
      <c r="KS29" s="10"/>
      <c r="KT29" s="10"/>
      <c r="KU29" s="10"/>
      <c r="KV29" s="10"/>
      <c r="KW29" s="10"/>
      <c r="KX29" s="10"/>
      <c r="KY29" s="10"/>
      <c r="KZ29" s="10"/>
      <c r="LA29" s="10"/>
      <c r="LB29" s="10"/>
      <c r="LC29" s="10"/>
      <c r="LD29" s="10"/>
      <c r="LE29" s="10"/>
      <c r="LF29" s="10"/>
      <c r="LG29" s="10"/>
      <c r="LH29" s="10"/>
      <c r="LI29" s="10"/>
      <c r="LJ29" s="10"/>
      <c r="LK29" s="10"/>
      <c r="LL29" s="10"/>
      <c r="LM29" s="10"/>
      <c r="LN29" s="10"/>
      <c r="LO29" s="10"/>
      <c r="LP29" s="10"/>
      <c r="LQ29" s="10"/>
      <c r="LR29" s="10"/>
      <c r="LS29" s="10"/>
      <c r="LT29" s="10"/>
      <c r="LU29" s="10"/>
      <c r="LV29" s="10"/>
      <c r="LW29" s="10"/>
      <c r="LX29" s="10"/>
      <c r="LY29" s="10"/>
      <c r="LZ29" s="10"/>
      <c r="MA29" s="10"/>
      <c r="MB29" s="10"/>
      <c r="MC29" s="10"/>
      <c r="MD29" s="10"/>
      <c r="ME29" s="10"/>
      <c r="MF29" s="10"/>
      <c r="MG29" s="10"/>
      <c r="MH29" s="10"/>
      <c r="MI29" s="10"/>
      <c r="MJ29" s="10"/>
      <c r="MK29" s="10"/>
      <c r="ML29" s="10"/>
      <c r="MM29" s="10"/>
      <c r="MN29" s="10"/>
      <c r="MO29" s="10"/>
      <c r="MP29" s="10"/>
      <c r="MQ29" s="10"/>
      <c r="MR29" s="10"/>
      <c r="MS29" s="10"/>
      <c r="MT29" s="10"/>
      <c r="MU29" s="10"/>
      <c r="MV29" s="10"/>
      <c r="MW29" s="10"/>
      <c r="MX29" s="10"/>
      <c r="MY29" s="10"/>
      <c r="MZ29" s="10"/>
      <c r="NA29" s="10"/>
      <c r="NB29" s="10"/>
      <c r="NC29" s="10"/>
      <c r="ND29" s="10"/>
      <c r="NE29" s="10"/>
      <c r="NF29" s="10"/>
      <c r="NG29" s="10"/>
      <c r="NH29" s="10"/>
      <c r="NI29" s="10"/>
      <c r="NJ29" s="10"/>
      <c r="NK29" s="10"/>
      <c r="NL29" s="10"/>
      <c r="NM29" s="10"/>
      <c r="NN29" s="10"/>
      <c r="NO29" s="10"/>
      <c r="NP29" s="10"/>
      <c r="NQ29" s="10"/>
      <c r="NR29" s="10"/>
      <c r="NS29" s="10"/>
      <c r="NT29" s="10"/>
      <c r="NU29" s="10"/>
      <c r="NV29" s="10"/>
      <c r="NW29" s="10"/>
      <c r="NX29" s="10"/>
      <c r="NY29" s="10"/>
      <c r="NZ29" s="10"/>
      <c r="OA29" s="10"/>
      <c r="OB29" s="10"/>
      <c r="OC29" s="10"/>
      <c r="OD29" s="10"/>
      <c r="OE29" s="10"/>
      <c r="OF29" s="10"/>
      <c r="OG29" s="10"/>
      <c r="OH29" s="10"/>
      <c r="OI29" s="10"/>
      <c r="OJ29" s="10"/>
      <c r="OK29" s="10"/>
      <c r="OL29" s="10"/>
      <c r="OM29" s="10"/>
      <c r="ON29" s="10"/>
      <c r="OO29" s="10"/>
      <c r="OP29" s="10"/>
      <c r="OQ29" s="10"/>
      <c r="OR29" s="10"/>
      <c r="OS29" s="10"/>
      <c r="OT29" s="10"/>
      <c r="OU29" s="10"/>
      <c r="OV29" s="10"/>
      <c r="OW29" s="10"/>
      <c r="OX29" s="10"/>
      <c r="OY29" s="10"/>
    </row>
    <row r="30" spans="1:415" s="22" customFormat="1" ht="46.5" x14ac:dyDescent="0.35">
      <c r="A30" s="62" t="s">
        <v>43</v>
      </c>
      <c r="B30" s="47" t="s">
        <v>59</v>
      </c>
      <c r="C30" s="43"/>
      <c r="D30" s="43">
        <v>12</v>
      </c>
      <c r="E30" s="54">
        <f>G29+1</f>
        <v>44302</v>
      </c>
      <c r="F30" s="41">
        <f>ROUNDUP(D30/7,0)</f>
        <v>2</v>
      </c>
      <c r="G30" s="55">
        <f>IF(E30="","",WORKDAY(IF(WEEKDAY(E30,1)=7,E30+2,IF(WEEKDAY(E30,1)=1,E30+1,E30)),F30-1,))</f>
        <v>44305</v>
      </c>
      <c r="H30" s="71"/>
      <c r="I30" s="66">
        <v>1</v>
      </c>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c r="IW30" s="10"/>
      <c r="IX30" s="10"/>
      <c r="IY30" s="10"/>
      <c r="IZ30" s="10"/>
      <c r="JA30" s="10"/>
      <c r="JB30" s="10"/>
      <c r="JC30" s="10"/>
      <c r="JD30" s="10"/>
      <c r="JE30" s="10"/>
      <c r="JF30" s="10"/>
      <c r="JG30" s="10"/>
      <c r="JH30" s="10"/>
      <c r="JI30" s="10"/>
      <c r="JJ30" s="10"/>
      <c r="JK30" s="10"/>
      <c r="JL30" s="10"/>
      <c r="JM30" s="10"/>
      <c r="JN30" s="10"/>
      <c r="JO30" s="10"/>
      <c r="JP30" s="10"/>
      <c r="JQ30" s="10"/>
      <c r="JR30" s="10"/>
      <c r="JS30" s="10"/>
      <c r="JT30" s="10"/>
      <c r="JU30" s="10"/>
      <c r="JV30" s="10"/>
      <c r="JW30" s="10"/>
      <c r="JX30" s="10"/>
      <c r="JY30" s="10"/>
      <c r="JZ30" s="10"/>
      <c r="KA30" s="10"/>
      <c r="KB30" s="10"/>
      <c r="KC30" s="10"/>
      <c r="KD30" s="10"/>
      <c r="KE30" s="10"/>
      <c r="KF30" s="10"/>
      <c r="KG30" s="10"/>
      <c r="KH30" s="10"/>
      <c r="KI30" s="10"/>
      <c r="KJ30" s="10"/>
      <c r="KK30" s="10"/>
      <c r="KL30" s="10"/>
      <c r="KM30" s="10"/>
      <c r="KN30" s="10"/>
      <c r="KO30" s="10"/>
      <c r="KP30" s="10"/>
      <c r="KQ30" s="10"/>
      <c r="KR30" s="10"/>
      <c r="KS30" s="10"/>
      <c r="KT30" s="10"/>
      <c r="KU30" s="10"/>
      <c r="KV30" s="10"/>
      <c r="KW30" s="10"/>
      <c r="KX30" s="10"/>
      <c r="KY30" s="10"/>
      <c r="KZ30" s="10"/>
      <c r="LA30" s="10"/>
      <c r="LB30" s="10"/>
      <c r="LC30" s="10"/>
      <c r="LD30" s="10"/>
      <c r="LE30" s="10"/>
      <c r="LF30" s="10"/>
      <c r="LG30" s="10"/>
      <c r="LH30" s="10"/>
      <c r="LI30" s="10"/>
      <c r="LJ30" s="10"/>
      <c r="LK30" s="10"/>
      <c r="LL30" s="10"/>
      <c r="LM30" s="10"/>
      <c r="LN30" s="10"/>
      <c r="LO30" s="10"/>
      <c r="LP30" s="10"/>
      <c r="LQ30" s="10"/>
      <c r="LR30" s="10"/>
      <c r="LS30" s="10"/>
      <c r="LT30" s="10"/>
      <c r="LU30" s="10"/>
      <c r="LV30" s="10"/>
      <c r="LW30" s="10"/>
      <c r="LX30" s="10"/>
      <c r="LY30" s="10"/>
      <c r="LZ30" s="10"/>
      <c r="MA30" s="10"/>
      <c r="MB30" s="10"/>
      <c r="MC30" s="10"/>
      <c r="MD30" s="10"/>
      <c r="ME30" s="10"/>
      <c r="MF30" s="10"/>
      <c r="MG30" s="10"/>
      <c r="MH30" s="10"/>
      <c r="MI30" s="10"/>
      <c r="MJ30" s="10"/>
      <c r="MK30" s="10"/>
      <c r="ML30" s="10"/>
      <c r="MM30" s="10"/>
      <c r="MN30" s="10"/>
      <c r="MO30" s="10"/>
      <c r="MP30" s="10"/>
      <c r="MQ30" s="10"/>
      <c r="MR30" s="10"/>
      <c r="MS30" s="10"/>
      <c r="MT30" s="10"/>
      <c r="MU30" s="10"/>
      <c r="MV30" s="10"/>
      <c r="MW30" s="10"/>
      <c r="MX30" s="10"/>
      <c r="MY30" s="10"/>
      <c r="MZ30" s="10"/>
      <c r="NA30" s="10"/>
      <c r="NB30" s="10"/>
      <c r="NC30" s="10"/>
      <c r="ND30" s="10"/>
      <c r="NE30" s="10"/>
      <c r="NF30" s="10"/>
      <c r="NG30" s="10"/>
      <c r="NH30" s="10"/>
      <c r="NI30" s="10"/>
      <c r="NJ30" s="10"/>
      <c r="NK30" s="10"/>
      <c r="NL30" s="10"/>
      <c r="NM30" s="10"/>
      <c r="NN30" s="10"/>
      <c r="NO30" s="10"/>
      <c r="NP30" s="10"/>
      <c r="NQ30" s="10"/>
      <c r="NR30" s="10"/>
      <c r="NS30" s="10"/>
      <c r="NT30" s="10"/>
      <c r="NU30" s="10"/>
      <c r="NV30" s="10"/>
      <c r="NW30" s="10"/>
      <c r="NX30" s="10"/>
      <c r="NY30" s="10"/>
      <c r="NZ30" s="10"/>
      <c r="OA30" s="10"/>
      <c r="OB30" s="10"/>
      <c r="OC30" s="10"/>
      <c r="OD30" s="10"/>
      <c r="OE30" s="10"/>
      <c r="OF30" s="10"/>
      <c r="OG30" s="10"/>
      <c r="OH30" s="10"/>
      <c r="OI30" s="10"/>
      <c r="OJ30" s="10"/>
      <c r="OK30" s="10"/>
      <c r="OL30" s="10"/>
      <c r="OM30" s="10"/>
      <c r="ON30" s="10"/>
      <c r="OO30" s="10"/>
      <c r="OP30" s="10"/>
      <c r="OQ30" s="10"/>
      <c r="OR30" s="10"/>
      <c r="OS30" s="10"/>
      <c r="OT30" s="10"/>
      <c r="OU30" s="10"/>
      <c r="OV30" s="10"/>
      <c r="OW30" s="10"/>
      <c r="OX30" s="10"/>
      <c r="OY30" s="10"/>
    </row>
    <row r="31" spans="1:415" s="22" customFormat="1" ht="16" thickBot="1" x14ac:dyDescent="0.4">
      <c r="A31" s="81" t="s">
        <v>69</v>
      </c>
      <c r="B31" s="82" t="s">
        <v>87</v>
      </c>
      <c r="C31" s="83"/>
      <c r="D31" s="83"/>
      <c r="E31" s="84">
        <f>G30+1</f>
        <v>44306</v>
      </c>
      <c r="F31" s="85"/>
      <c r="G31" s="86">
        <f>H31</f>
        <v>44369</v>
      </c>
      <c r="H31" s="74">
        <v>44369</v>
      </c>
      <c r="I31" s="80">
        <v>1</v>
      </c>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c r="IW31" s="10"/>
      <c r="IX31" s="10"/>
      <c r="IY31" s="10"/>
      <c r="IZ31" s="10"/>
      <c r="JA31" s="10"/>
      <c r="JB31" s="10"/>
      <c r="JC31" s="10"/>
      <c r="JD31" s="10"/>
      <c r="JE31" s="10"/>
      <c r="JF31" s="10"/>
      <c r="JG31" s="10"/>
      <c r="JH31" s="10"/>
      <c r="JI31" s="10"/>
      <c r="JJ31" s="10"/>
      <c r="JK31" s="10"/>
      <c r="JL31" s="10"/>
      <c r="JM31" s="10"/>
      <c r="JN31" s="10"/>
      <c r="JO31" s="10"/>
      <c r="JP31" s="10"/>
      <c r="JQ31" s="10"/>
      <c r="JR31" s="10"/>
      <c r="JS31" s="10"/>
      <c r="JT31" s="10"/>
      <c r="JU31" s="10"/>
      <c r="JV31" s="10"/>
      <c r="JW31" s="10"/>
      <c r="JX31" s="10"/>
      <c r="JY31" s="10"/>
      <c r="JZ31" s="10"/>
      <c r="KA31" s="10"/>
      <c r="KB31" s="10"/>
      <c r="KC31" s="10"/>
      <c r="KD31" s="10"/>
      <c r="KE31" s="10"/>
      <c r="KF31" s="10"/>
      <c r="KG31" s="10"/>
      <c r="KH31" s="10"/>
      <c r="KI31" s="10"/>
      <c r="KJ31" s="10"/>
      <c r="KK31" s="10"/>
      <c r="KL31" s="10"/>
      <c r="KM31" s="10"/>
      <c r="KN31" s="10"/>
      <c r="KO31" s="10"/>
      <c r="KP31" s="10"/>
      <c r="KQ31" s="10"/>
      <c r="KR31" s="10"/>
      <c r="KS31" s="10"/>
      <c r="KT31" s="10"/>
      <c r="KU31" s="10"/>
      <c r="KV31" s="10"/>
      <c r="KW31" s="10"/>
      <c r="KX31" s="10"/>
      <c r="KY31" s="10"/>
      <c r="KZ31" s="10"/>
      <c r="LA31" s="10"/>
      <c r="LB31" s="10"/>
      <c r="LC31" s="10"/>
      <c r="LD31" s="10"/>
      <c r="LE31" s="10"/>
      <c r="LF31" s="10"/>
      <c r="LG31" s="10"/>
      <c r="LH31" s="10"/>
      <c r="LI31" s="10"/>
      <c r="LJ31" s="10"/>
      <c r="LK31" s="10"/>
      <c r="LL31" s="10"/>
      <c r="LM31" s="10"/>
      <c r="LN31" s="10"/>
      <c r="LO31" s="10"/>
      <c r="LP31" s="10"/>
      <c r="LQ31" s="10"/>
      <c r="LR31" s="10"/>
      <c r="LS31" s="10"/>
      <c r="LT31" s="10"/>
      <c r="LU31" s="10"/>
      <c r="LV31" s="10"/>
      <c r="LW31" s="10"/>
      <c r="LX31" s="10"/>
      <c r="LY31" s="10"/>
      <c r="LZ31" s="10"/>
      <c r="MA31" s="10"/>
      <c r="MB31" s="10"/>
      <c r="MC31" s="10"/>
      <c r="MD31" s="10"/>
      <c r="ME31" s="10"/>
      <c r="MF31" s="10"/>
      <c r="MG31" s="10"/>
      <c r="MH31" s="10"/>
      <c r="MI31" s="10"/>
      <c r="MJ31" s="10"/>
      <c r="MK31" s="10"/>
      <c r="ML31" s="10"/>
      <c r="MM31" s="10"/>
      <c r="MN31" s="10"/>
      <c r="MO31" s="10"/>
      <c r="MP31" s="10"/>
      <c r="MQ31" s="10"/>
      <c r="MR31" s="10"/>
      <c r="MS31" s="10"/>
      <c r="MT31" s="10"/>
      <c r="MU31" s="10"/>
      <c r="MV31" s="10"/>
      <c r="MW31" s="10"/>
      <c r="MX31" s="10"/>
      <c r="MY31" s="10"/>
      <c r="MZ31" s="10"/>
      <c r="NA31" s="10"/>
      <c r="NB31" s="10"/>
      <c r="NC31" s="10"/>
      <c r="ND31" s="10"/>
      <c r="NE31" s="10"/>
      <c r="NF31" s="10"/>
      <c r="NG31" s="10"/>
      <c r="NH31" s="10"/>
      <c r="NI31" s="10"/>
      <c r="NJ31" s="10"/>
      <c r="NK31" s="10"/>
      <c r="NL31" s="10"/>
      <c r="NM31" s="10"/>
      <c r="NN31" s="10"/>
      <c r="NO31" s="10"/>
      <c r="NP31" s="10"/>
      <c r="NQ31" s="10"/>
      <c r="NR31" s="10"/>
      <c r="NS31" s="10"/>
      <c r="NT31" s="10"/>
      <c r="NU31" s="10"/>
      <c r="NV31" s="10"/>
      <c r="NW31" s="10"/>
      <c r="NX31" s="10"/>
      <c r="NY31" s="10"/>
      <c r="NZ31" s="10"/>
      <c r="OA31" s="10"/>
      <c r="OB31" s="10"/>
      <c r="OC31" s="10"/>
      <c r="OD31" s="10"/>
      <c r="OE31" s="10"/>
      <c r="OF31" s="10"/>
      <c r="OG31" s="10"/>
      <c r="OH31" s="10"/>
      <c r="OI31" s="10"/>
      <c r="OJ31" s="10"/>
      <c r="OK31" s="10"/>
      <c r="OL31" s="10"/>
      <c r="OM31" s="10"/>
      <c r="ON31" s="10"/>
      <c r="OO31" s="10"/>
      <c r="OP31" s="10"/>
      <c r="OQ31" s="10"/>
      <c r="OR31" s="10"/>
      <c r="OS31" s="10"/>
      <c r="OT31" s="10"/>
      <c r="OU31" s="10"/>
      <c r="OV31" s="10"/>
      <c r="OW31" s="10"/>
      <c r="OX31" s="10"/>
      <c r="OY31" s="10"/>
    </row>
    <row r="32" spans="1:415" s="22" customFormat="1" ht="18.5" thickBot="1" x14ac:dyDescent="0.4">
      <c r="A32" s="58">
        <v>6</v>
      </c>
      <c r="B32" s="59" t="s">
        <v>83</v>
      </c>
      <c r="C32" s="60"/>
      <c r="D32" s="60">
        <v>80</v>
      </c>
      <c r="E32" s="61"/>
      <c r="F32" s="38"/>
      <c r="G32" s="50"/>
      <c r="H32" s="50"/>
      <c r="I32" s="78">
        <f>SUMIF(A33:A35,A32&amp;"*",I33:I35)/(COUNTIF(A32:A35,A32&amp;".*"))</f>
        <v>0</v>
      </c>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c r="IW32" s="10"/>
      <c r="IX32" s="10"/>
      <c r="IY32" s="10"/>
      <c r="IZ32" s="10"/>
      <c r="JA32" s="10"/>
      <c r="JB32" s="10"/>
      <c r="JC32" s="10"/>
      <c r="JD32" s="10"/>
      <c r="JE32" s="10"/>
      <c r="JF32" s="10"/>
      <c r="JG32" s="10"/>
      <c r="JH32" s="10"/>
      <c r="JI32" s="10"/>
      <c r="JJ32" s="10"/>
      <c r="JK32" s="10"/>
      <c r="JL32" s="10"/>
      <c r="JM32" s="10"/>
      <c r="JN32" s="10"/>
      <c r="JO32" s="10"/>
      <c r="JP32" s="10"/>
      <c r="JQ32" s="10"/>
      <c r="JR32" s="10"/>
      <c r="JS32" s="10"/>
      <c r="JT32" s="10"/>
      <c r="JU32" s="10"/>
      <c r="JV32" s="10"/>
      <c r="JW32" s="10"/>
      <c r="JX32" s="10"/>
      <c r="JY32" s="10"/>
      <c r="JZ32" s="10"/>
      <c r="KA32" s="10"/>
      <c r="KB32" s="10"/>
      <c r="KC32" s="10"/>
      <c r="KD32" s="10"/>
      <c r="KE32" s="10"/>
      <c r="KF32" s="10"/>
      <c r="KG32" s="10"/>
      <c r="KH32" s="10"/>
      <c r="KI32" s="10"/>
      <c r="KJ32" s="10"/>
      <c r="KK32" s="10"/>
      <c r="KL32" s="10"/>
      <c r="KM32" s="10"/>
      <c r="KN32" s="10"/>
      <c r="KO32" s="10"/>
      <c r="KP32" s="10"/>
      <c r="KQ32" s="10"/>
      <c r="KR32" s="10"/>
      <c r="KS32" s="10"/>
      <c r="KT32" s="10"/>
      <c r="KU32" s="10"/>
      <c r="KV32" s="10"/>
      <c r="KW32" s="10"/>
      <c r="KX32" s="10"/>
      <c r="KY32" s="10"/>
      <c r="KZ32" s="10"/>
      <c r="LA32" s="10"/>
      <c r="LB32" s="10"/>
      <c r="LC32" s="10"/>
      <c r="LD32" s="10"/>
      <c r="LE32" s="10"/>
      <c r="LF32" s="10"/>
      <c r="LG32" s="10"/>
      <c r="LH32" s="10"/>
      <c r="LI32" s="10"/>
      <c r="LJ32" s="10"/>
      <c r="LK32" s="10"/>
      <c r="LL32" s="10"/>
      <c r="LM32" s="10"/>
      <c r="LN32" s="10"/>
      <c r="LO32" s="10"/>
      <c r="LP32" s="10"/>
      <c r="LQ32" s="10"/>
      <c r="LR32" s="10"/>
      <c r="LS32" s="10"/>
      <c r="LT32" s="10"/>
      <c r="LU32" s="10"/>
      <c r="LV32" s="10"/>
      <c r="LW32" s="10"/>
      <c r="LX32" s="10"/>
      <c r="LY32" s="10"/>
      <c r="LZ32" s="10"/>
      <c r="MA32" s="10"/>
      <c r="MB32" s="10"/>
      <c r="MC32" s="10"/>
      <c r="MD32" s="10"/>
      <c r="ME32" s="10"/>
      <c r="MF32" s="10"/>
      <c r="MG32" s="10"/>
      <c r="MH32" s="10"/>
      <c r="MI32" s="10"/>
      <c r="MJ32" s="10"/>
      <c r="MK32" s="10"/>
      <c r="ML32" s="10"/>
      <c r="MM32" s="10"/>
      <c r="MN32" s="10"/>
      <c r="MO32" s="10"/>
      <c r="MP32" s="10"/>
      <c r="MQ32" s="10"/>
      <c r="MR32" s="10"/>
      <c r="MS32" s="10"/>
      <c r="MT32" s="10"/>
      <c r="MU32" s="10"/>
      <c r="MV32" s="10"/>
      <c r="MW32" s="10"/>
      <c r="MX32" s="10"/>
      <c r="MY32" s="10"/>
      <c r="MZ32" s="10"/>
      <c r="NA32" s="10"/>
      <c r="NB32" s="10"/>
      <c r="NC32" s="10"/>
      <c r="ND32" s="10"/>
      <c r="NE32" s="10"/>
      <c r="NF32" s="10"/>
      <c r="NG32" s="10"/>
      <c r="NH32" s="10"/>
      <c r="NI32" s="10"/>
      <c r="NJ32" s="10"/>
      <c r="NK32" s="10"/>
      <c r="NL32" s="10"/>
      <c r="NM32" s="10"/>
      <c r="NN32" s="10"/>
      <c r="NO32" s="10"/>
      <c r="NP32" s="10"/>
      <c r="NQ32" s="10"/>
      <c r="NR32" s="10"/>
      <c r="NS32" s="10"/>
      <c r="NT32" s="10"/>
      <c r="NU32" s="10"/>
      <c r="NV32" s="10"/>
      <c r="NW32" s="10"/>
      <c r="NX32" s="10"/>
      <c r="NY32" s="10"/>
      <c r="NZ32" s="10"/>
      <c r="OA32" s="10"/>
      <c r="OB32" s="10"/>
      <c r="OC32" s="10"/>
      <c r="OD32" s="10"/>
      <c r="OE32" s="10"/>
      <c r="OF32" s="10"/>
      <c r="OG32" s="10"/>
      <c r="OH32" s="10"/>
      <c r="OI32" s="10"/>
      <c r="OJ32" s="10"/>
      <c r="OK32" s="10"/>
      <c r="OL32" s="10"/>
      <c r="OM32" s="10"/>
      <c r="ON32" s="10"/>
      <c r="OO32" s="10"/>
      <c r="OP32" s="10"/>
      <c r="OQ32" s="10"/>
      <c r="OR32" s="10"/>
      <c r="OS32" s="10"/>
      <c r="OT32" s="10"/>
      <c r="OU32" s="10"/>
      <c r="OV32" s="10"/>
      <c r="OW32" s="10"/>
      <c r="OX32" s="10"/>
      <c r="OY32" s="10"/>
    </row>
    <row r="33" spans="1:415" s="22" customFormat="1" ht="46.5" x14ac:dyDescent="0.35">
      <c r="A33" s="65" t="s">
        <v>44</v>
      </c>
      <c r="B33" s="47" t="s">
        <v>59</v>
      </c>
      <c r="C33" s="41"/>
      <c r="D33" s="41">
        <v>12</v>
      </c>
      <c r="E33" s="73">
        <f>G31+1</f>
        <v>44370</v>
      </c>
      <c r="F33" s="41">
        <f>ROUNDUP(D33/7,0)</f>
        <v>2</v>
      </c>
      <c r="G33" s="52">
        <f>IF(E33="","",WORKDAY(IF(WEEKDAY(E33,1)=7,E33+2,IF(WEEKDAY(E33,1)=1,E33+1,E33)),F33-1,))</f>
        <v>44371</v>
      </c>
      <c r="H33" s="69"/>
      <c r="I33" s="63">
        <v>0</v>
      </c>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c r="IW33" s="10"/>
      <c r="IX33" s="10"/>
      <c r="IY33" s="10"/>
      <c r="IZ33" s="10"/>
      <c r="JA33" s="10"/>
      <c r="JB33" s="10"/>
      <c r="JC33" s="10"/>
      <c r="JD33" s="10"/>
      <c r="JE33" s="10"/>
      <c r="JF33" s="10"/>
      <c r="JG33" s="10"/>
      <c r="JH33" s="10"/>
      <c r="JI33" s="10"/>
      <c r="JJ33" s="10"/>
      <c r="JK33" s="10"/>
      <c r="JL33" s="10"/>
      <c r="JM33" s="10"/>
      <c r="JN33" s="10"/>
      <c r="JO33" s="10"/>
      <c r="JP33" s="10"/>
      <c r="JQ33" s="10"/>
      <c r="JR33" s="10"/>
      <c r="JS33" s="10"/>
      <c r="JT33" s="10"/>
      <c r="JU33" s="10"/>
      <c r="JV33" s="10"/>
      <c r="JW33" s="10"/>
      <c r="JX33" s="10"/>
      <c r="JY33" s="10"/>
      <c r="JZ33" s="10"/>
      <c r="KA33" s="10"/>
      <c r="KB33" s="10"/>
      <c r="KC33" s="10"/>
      <c r="KD33" s="10"/>
      <c r="KE33" s="10"/>
      <c r="KF33" s="10"/>
      <c r="KG33" s="10"/>
      <c r="KH33" s="10"/>
      <c r="KI33" s="10"/>
      <c r="KJ33" s="10"/>
      <c r="KK33" s="10"/>
      <c r="KL33" s="10"/>
      <c r="KM33" s="10"/>
      <c r="KN33" s="10"/>
      <c r="KO33" s="10"/>
      <c r="KP33" s="10"/>
      <c r="KQ33" s="10"/>
      <c r="KR33" s="10"/>
      <c r="KS33" s="10"/>
      <c r="KT33" s="10"/>
      <c r="KU33" s="10"/>
      <c r="KV33" s="10"/>
      <c r="KW33" s="10"/>
      <c r="KX33" s="10"/>
      <c r="KY33" s="10"/>
      <c r="KZ33" s="10"/>
      <c r="LA33" s="10"/>
      <c r="LB33" s="10"/>
      <c r="LC33" s="10"/>
      <c r="LD33" s="10"/>
      <c r="LE33" s="10"/>
      <c r="LF33" s="10"/>
      <c r="LG33" s="10"/>
      <c r="LH33" s="10"/>
      <c r="LI33" s="10"/>
      <c r="LJ33" s="10"/>
      <c r="LK33" s="10"/>
      <c r="LL33" s="10"/>
      <c r="LM33" s="10"/>
      <c r="LN33" s="10"/>
      <c r="LO33" s="10"/>
      <c r="LP33" s="10"/>
      <c r="LQ33" s="10"/>
      <c r="LR33" s="10"/>
      <c r="LS33" s="10"/>
      <c r="LT33" s="10"/>
      <c r="LU33" s="10"/>
      <c r="LV33" s="10"/>
      <c r="LW33" s="10"/>
      <c r="LX33" s="10"/>
      <c r="LY33" s="10"/>
      <c r="LZ33" s="10"/>
      <c r="MA33" s="10"/>
      <c r="MB33" s="10"/>
      <c r="MC33" s="10"/>
      <c r="MD33" s="10"/>
      <c r="ME33" s="10"/>
      <c r="MF33" s="10"/>
      <c r="MG33" s="10"/>
      <c r="MH33" s="10"/>
      <c r="MI33" s="10"/>
      <c r="MJ33" s="10"/>
      <c r="MK33" s="10"/>
      <c r="ML33" s="10"/>
      <c r="MM33" s="10"/>
      <c r="MN33" s="10"/>
      <c r="MO33" s="10"/>
      <c r="MP33" s="10"/>
      <c r="MQ33" s="10"/>
      <c r="MR33" s="10"/>
      <c r="MS33" s="10"/>
      <c r="MT33" s="10"/>
      <c r="MU33" s="10"/>
      <c r="MV33" s="10"/>
      <c r="MW33" s="10"/>
      <c r="MX33" s="10"/>
      <c r="MY33" s="10"/>
      <c r="MZ33" s="10"/>
      <c r="NA33" s="10"/>
      <c r="NB33" s="10"/>
      <c r="NC33" s="10"/>
      <c r="ND33" s="10"/>
      <c r="NE33" s="10"/>
      <c r="NF33" s="10"/>
      <c r="NG33" s="10"/>
      <c r="NH33" s="10"/>
      <c r="NI33" s="10"/>
      <c r="NJ33" s="10"/>
      <c r="NK33" s="10"/>
      <c r="NL33" s="10"/>
      <c r="NM33" s="10"/>
      <c r="NN33" s="10"/>
      <c r="NO33" s="10"/>
      <c r="NP33" s="10"/>
      <c r="NQ33" s="10"/>
      <c r="NR33" s="10"/>
      <c r="NS33" s="10"/>
      <c r="NT33" s="10"/>
      <c r="NU33" s="10"/>
      <c r="NV33" s="10"/>
      <c r="NW33" s="10"/>
      <c r="NX33" s="10"/>
      <c r="NY33" s="10"/>
      <c r="NZ33" s="10"/>
      <c r="OA33" s="10"/>
      <c r="OB33" s="10"/>
      <c r="OC33" s="10"/>
      <c r="OD33" s="10"/>
      <c r="OE33" s="10"/>
      <c r="OF33" s="10"/>
      <c r="OG33" s="10"/>
      <c r="OH33" s="10"/>
      <c r="OI33" s="10"/>
      <c r="OJ33" s="10"/>
      <c r="OK33" s="10"/>
      <c r="OL33" s="10"/>
      <c r="OM33" s="10"/>
      <c r="ON33" s="10"/>
      <c r="OO33" s="10"/>
      <c r="OP33" s="10"/>
      <c r="OQ33" s="10"/>
      <c r="OR33" s="10"/>
      <c r="OS33" s="10"/>
      <c r="OT33" s="10"/>
      <c r="OU33" s="10"/>
      <c r="OV33" s="10"/>
      <c r="OW33" s="10"/>
      <c r="OX33" s="10"/>
      <c r="OY33" s="10"/>
    </row>
    <row r="34" spans="1:415" s="22" customFormat="1" ht="46.5" x14ac:dyDescent="0.35">
      <c r="A34" s="67" t="s">
        <v>45</v>
      </c>
      <c r="B34" s="45" t="s">
        <v>60</v>
      </c>
      <c r="C34" s="42"/>
      <c r="D34" s="42">
        <v>12</v>
      </c>
      <c r="E34" s="54">
        <f>G33+1</f>
        <v>44372</v>
      </c>
      <c r="F34" s="41">
        <f>ROUNDUP(D34/7,0)</f>
        <v>2</v>
      </c>
      <c r="G34" s="55">
        <f>IF(E34="","",WORKDAY(IF(WEEKDAY(E34,1)=7,E34+2,IF(WEEKDAY(E34,1)=1,E34+1,E34)),F34-1,))</f>
        <v>44375</v>
      </c>
      <c r="H34" s="71"/>
      <c r="I34" s="66">
        <v>0</v>
      </c>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c r="IW34" s="10"/>
      <c r="IX34" s="10"/>
      <c r="IY34" s="10"/>
      <c r="IZ34" s="10"/>
      <c r="JA34" s="10"/>
      <c r="JB34" s="10"/>
      <c r="JC34" s="10"/>
      <c r="JD34" s="10"/>
      <c r="JE34" s="10"/>
      <c r="JF34" s="10"/>
      <c r="JG34" s="10"/>
      <c r="JH34" s="10"/>
      <c r="JI34" s="10"/>
      <c r="JJ34" s="10"/>
      <c r="JK34" s="10"/>
      <c r="JL34" s="10"/>
      <c r="JM34" s="10"/>
      <c r="JN34" s="10"/>
      <c r="JO34" s="10"/>
      <c r="JP34" s="10"/>
      <c r="JQ34" s="10"/>
      <c r="JR34" s="10"/>
      <c r="JS34" s="10"/>
      <c r="JT34" s="10"/>
      <c r="JU34" s="10"/>
      <c r="JV34" s="10"/>
      <c r="JW34" s="10"/>
      <c r="JX34" s="10"/>
      <c r="JY34" s="10"/>
      <c r="JZ34" s="10"/>
      <c r="KA34" s="10"/>
      <c r="KB34" s="10"/>
      <c r="KC34" s="10"/>
      <c r="KD34" s="10"/>
      <c r="KE34" s="10"/>
      <c r="KF34" s="10"/>
      <c r="KG34" s="10"/>
      <c r="KH34" s="10"/>
      <c r="KI34" s="10"/>
      <c r="KJ34" s="10"/>
      <c r="KK34" s="10"/>
      <c r="KL34" s="10"/>
      <c r="KM34" s="10"/>
      <c r="KN34" s="10"/>
      <c r="KO34" s="10"/>
      <c r="KP34" s="10"/>
      <c r="KQ34" s="10"/>
      <c r="KR34" s="10"/>
      <c r="KS34" s="10"/>
      <c r="KT34" s="10"/>
      <c r="KU34" s="10"/>
      <c r="KV34" s="10"/>
      <c r="KW34" s="10"/>
      <c r="KX34" s="10"/>
      <c r="KY34" s="10"/>
      <c r="KZ34" s="10"/>
      <c r="LA34" s="10"/>
      <c r="LB34" s="10"/>
      <c r="LC34" s="10"/>
      <c r="LD34" s="10"/>
      <c r="LE34" s="10"/>
      <c r="LF34" s="10"/>
      <c r="LG34" s="10"/>
      <c r="LH34" s="10"/>
      <c r="LI34" s="10"/>
      <c r="LJ34" s="10"/>
      <c r="LK34" s="10"/>
      <c r="LL34" s="10"/>
      <c r="LM34" s="10"/>
      <c r="LN34" s="10"/>
      <c r="LO34" s="10"/>
      <c r="LP34" s="10"/>
      <c r="LQ34" s="10"/>
      <c r="LR34" s="10"/>
      <c r="LS34" s="10"/>
      <c r="LT34" s="10"/>
      <c r="LU34" s="10"/>
      <c r="LV34" s="10"/>
      <c r="LW34" s="10"/>
      <c r="LX34" s="10"/>
      <c r="LY34" s="10"/>
      <c r="LZ34" s="10"/>
      <c r="MA34" s="10"/>
      <c r="MB34" s="10"/>
      <c r="MC34" s="10"/>
      <c r="MD34" s="10"/>
      <c r="ME34" s="10"/>
      <c r="MF34" s="10"/>
      <c r="MG34" s="10"/>
      <c r="MH34" s="10"/>
      <c r="MI34" s="10"/>
      <c r="MJ34" s="10"/>
      <c r="MK34" s="10"/>
      <c r="ML34" s="10"/>
      <c r="MM34" s="10"/>
      <c r="MN34" s="10"/>
      <c r="MO34" s="10"/>
      <c r="MP34" s="10"/>
      <c r="MQ34" s="10"/>
      <c r="MR34" s="10"/>
      <c r="MS34" s="10"/>
      <c r="MT34" s="10"/>
      <c r="MU34" s="10"/>
      <c r="MV34" s="10"/>
      <c r="MW34" s="10"/>
      <c r="MX34" s="10"/>
      <c r="MY34" s="10"/>
      <c r="MZ34" s="10"/>
      <c r="NA34" s="10"/>
      <c r="NB34" s="10"/>
      <c r="NC34" s="10"/>
      <c r="ND34" s="10"/>
      <c r="NE34" s="10"/>
      <c r="NF34" s="10"/>
      <c r="NG34" s="10"/>
      <c r="NH34" s="10"/>
      <c r="NI34" s="10"/>
      <c r="NJ34" s="10"/>
      <c r="NK34" s="10"/>
      <c r="NL34" s="10"/>
      <c r="NM34" s="10"/>
      <c r="NN34" s="10"/>
      <c r="NO34" s="10"/>
      <c r="NP34" s="10"/>
      <c r="NQ34" s="10"/>
      <c r="NR34" s="10"/>
      <c r="NS34" s="10"/>
      <c r="NT34" s="10"/>
      <c r="NU34" s="10"/>
      <c r="NV34" s="10"/>
      <c r="NW34" s="10"/>
      <c r="NX34" s="10"/>
      <c r="NY34" s="10"/>
      <c r="NZ34" s="10"/>
      <c r="OA34" s="10"/>
      <c r="OB34" s="10"/>
      <c r="OC34" s="10"/>
      <c r="OD34" s="10"/>
      <c r="OE34" s="10"/>
      <c r="OF34" s="10"/>
      <c r="OG34" s="10"/>
      <c r="OH34" s="10"/>
      <c r="OI34" s="10"/>
      <c r="OJ34" s="10"/>
      <c r="OK34" s="10"/>
      <c r="OL34" s="10"/>
      <c r="OM34" s="10"/>
      <c r="ON34" s="10"/>
      <c r="OO34" s="10"/>
      <c r="OP34" s="10"/>
      <c r="OQ34" s="10"/>
      <c r="OR34" s="10"/>
      <c r="OS34" s="10"/>
      <c r="OT34" s="10"/>
      <c r="OU34" s="10"/>
      <c r="OV34" s="10"/>
      <c r="OW34" s="10"/>
      <c r="OX34" s="10"/>
      <c r="OY34" s="10"/>
    </row>
    <row r="35" spans="1:415" s="22" customFormat="1" ht="16" thickBot="1" x14ac:dyDescent="0.4">
      <c r="A35" s="87" t="s">
        <v>72</v>
      </c>
      <c r="B35" s="82" t="s">
        <v>87</v>
      </c>
      <c r="C35" s="83"/>
      <c r="D35" s="83"/>
      <c r="E35" s="84">
        <f>G34+1</f>
        <v>44376</v>
      </c>
      <c r="F35" s="85"/>
      <c r="G35" s="86">
        <f>H35</f>
        <v>44425</v>
      </c>
      <c r="H35" s="74">
        <v>44425</v>
      </c>
      <c r="I35" s="80">
        <v>0</v>
      </c>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c r="IW35" s="10"/>
      <c r="IX35" s="10"/>
      <c r="IY35" s="10"/>
      <c r="IZ35" s="10"/>
      <c r="JA35" s="10"/>
      <c r="JB35" s="10"/>
      <c r="JC35" s="10"/>
      <c r="JD35" s="10"/>
      <c r="JE35" s="10"/>
      <c r="JF35" s="10"/>
      <c r="JG35" s="10"/>
      <c r="JH35" s="10"/>
      <c r="JI35" s="10"/>
      <c r="JJ35" s="10"/>
      <c r="JK35" s="10"/>
      <c r="JL35" s="10"/>
      <c r="JM35" s="10"/>
      <c r="JN35" s="10"/>
      <c r="JO35" s="10"/>
      <c r="JP35" s="10"/>
      <c r="JQ35" s="10"/>
      <c r="JR35" s="10"/>
      <c r="JS35" s="10"/>
      <c r="JT35" s="10"/>
      <c r="JU35" s="10"/>
      <c r="JV35" s="10"/>
      <c r="JW35" s="10"/>
      <c r="JX35" s="10"/>
      <c r="JY35" s="10"/>
      <c r="JZ35" s="10"/>
      <c r="KA35" s="10"/>
      <c r="KB35" s="10"/>
      <c r="KC35" s="10"/>
      <c r="KD35" s="10"/>
      <c r="KE35" s="10"/>
      <c r="KF35" s="10"/>
      <c r="KG35" s="10"/>
      <c r="KH35" s="10"/>
      <c r="KI35" s="10"/>
      <c r="KJ35" s="10"/>
      <c r="KK35" s="10"/>
      <c r="KL35" s="10"/>
      <c r="KM35" s="10"/>
      <c r="KN35" s="10"/>
      <c r="KO35" s="10"/>
      <c r="KP35" s="10"/>
      <c r="KQ35" s="10"/>
      <c r="KR35" s="10"/>
      <c r="KS35" s="10"/>
      <c r="KT35" s="10"/>
      <c r="KU35" s="10"/>
      <c r="KV35" s="10"/>
      <c r="KW35" s="10"/>
      <c r="KX35" s="10"/>
      <c r="KY35" s="10"/>
      <c r="KZ35" s="10"/>
      <c r="LA35" s="10"/>
      <c r="LB35" s="10"/>
      <c r="LC35" s="10"/>
      <c r="LD35" s="10"/>
      <c r="LE35" s="10"/>
      <c r="LF35" s="10"/>
      <c r="LG35" s="10"/>
      <c r="LH35" s="10"/>
      <c r="LI35" s="10"/>
      <c r="LJ35" s="10"/>
      <c r="LK35" s="10"/>
      <c r="LL35" s="10"/>
      <c r="LM35" s="10"/>
      <c r="LN35" s="10"/>
      <c r="LO35" s="10"/>
      <c r="LP35" s="10"/>
      <c r="LQ35" s="10"/>
      <c r="LR35" s="10"/>
      <c r="LS35" s="10"/>
      <c r="LT35" s="10"/>
      <c r="LU35" s="10"/>
      <c r="LV35" s="10"/>
      <c r="LW35" s="10"/>
      <c r="LX35" s="10"/>
      <c r="LY35" s="10"/>
      <c r="LZ35" s="10"/>
      <c r="MA35" s="10"/>
      <c r="MB35" s="10"/>
      <c r="MC35" s="10"/>
      <c r="MD35" s="10"/>
      <c r="ME35" s="10"/>
      <c r="MF35" s="10"/>
      <c r="MG35" s="10"/>
      <c r="MH35" s="10"/>
      <c r="MI35" s="10"/>
      <c r="MJ35" s="10"/>
      <c r="MK35" s="10"/>
      <c r="ML35" s="10"/>
      <c r="MM35" s="10"/>
      <c r="MN35" s="10"/>
      <c r="MO35" s="10"/>
      <c r="MP35" s="10"/>
      <c r="MQ35" s="10"/>
      <c r="MR35" s="10"/>
      <c r="MS35" s="10"/>
      <c r="MT35" s="10"/>
      <c r="MU35" s="10"/>
      <c r="MV35" s="10"/>
      <c r="MW35" s="10"/>
      <c r="MX35" s="10"/>
      <c r="MY35" s="10"/>
      <c r="MZ35" s="10"/>
      <c r="NA35" s="10"/>
      <c r="NB35" s="10"/>
      <c r="NC35" s="10"/>
      <c r="ND35" s="10"/>
      <c r="NE35" s="10"/>
      <c r="NF35" s="10"/>
      <c r="NG35" s="10"/>
      <c r="NH35" s="10"/>
      <c r="NI35" s="10"/>
      <c r="NJ35" s="10"/>
      <c r="NK35" s="10"/>
      <c r="NL35" s="10"/>
      <c r="NM35" s="10"/>
      <c r="NN35" s="10"/>
      <c r="NO35" s="10"/>
      <c r="NP35" s="10"/>
      <c r="NQ35" s="10"/>
      <c r="NR35" s="10"/>
      <c r="NS35" s="10"/>
      <c r="NT35" s="10"/>
      <c r="NU35" s="10"/>
      <c r="NV35" s="10"/>
      <c r="NW35" s="10"/>
      <c r="NX35" s="10"/>
      <c r="NY35" s="10"/>
      <c r="NZ35" s="10"/>
      <c r="OA35" s="10"/>
      <c r="OB35" s="10"/>
      <c r="OC35" s="10"/>
      <c r="OD35" s="10"/>
      <c r="OE35" s="10"/>
      <c r="OF35" s="10"/>
      <c r="OG35" s="10"/>
      <c r="OH35" s="10"/>
      <c r="OI35" s="10"/>
      <c r="OJ35" s="10"/>
      <c r="OK35" s="10"/>
      <c r="OL35" s="10"/>
      <c r="OM35" s="10"/>
      <c r="ON35" s="10"/>
      <c r="OO35" s="10"/>
      <c r="OP35" s="10"/>
      <c r="OQ35" s="10"/>
      <c r="OR35" s="10"/>
      <c r="OS35" s="10"/>
      <c r="OT35" s="10"/>
      <c r="OU35" s="10"/>
      <c r="OV35" s="10"/>
      <c r="OW35" s="10"/>
      <c r="OX35" s="10"/>
      <c r="OY35" s="10"/>
    </row>
    <row r="36" spans="1:415" s="22" customFormat="1" ht="18.5" thickBot="1" x14ac:dyDescent="0.4">
      <c r="A36" s="58">
        <v>7</v>
      </c>
      <c r="B36" s="59" t="s">
        <v>84</v>
      </c>
      <c r="C36" s="60"/>
      <c r="D36" s="60">
        <v>70</v>
      </c>
      <c r="E36" s="61"/>
      <c r="F36" s="38"/>
      <c r="G36" s="50"/>
      <c r="H36" s="50"/>
      <c r="I36" s="78">
        <f>SUMIF(A37:A38,A36&amp;"*",I37:I38)/(COUNTIF(A36:A38,A36&amp;".*"))</f>
        <v>0</v>
      </c>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c r="IW36" s="10"/>
      <c r="IX36" s="10"/>
      <c r="IY36" s="10"/>
      <c r="IZ36" s="10"/>
      <c r="JA36" s="10"/>
      <c r="JB36" s="10"/>
      <c r="JC36" s="10"/>
      <c r="JD36" s="10"/>
      <c r="JE36" s="10"/>
      <c r="JF36" s="10"/>
      <c r="JG36" s="10"/>
      <c r="JH36" s="10"/>
      <c r="JI36" s="10"/>
      <c r="JJ36" s="10"/>
      <c r="JK36" s="10"/>
      <c r="JL36" s="10"/>
      <c r="JM36" s="10"/>
      <c r="JN36" s="10"/>
      <c r="JO36" s="10"/>
      <c r="JP36" s="10"/>
      <c r="JQ36" s="10"/>
      <c r="JR36" s="10"/>
      <c r="JS36" s="10"/>
      <c r="JT36" s="10"/>
      <c r="JU36" s="10"/>
      <c r="JV36" s="10"/>
      <c r="JW36" s="10"/>
      <c r="JX36" s="10"/>
      <c r="JY36" s="10"/>
      <c r="JZ36" s="10"/>
      <c r="KA36" s="10"/>
      <c r="KB36" s="10"/>
      <c r="KC36" s="10"/>
      <c r="KD36" s="10"/>
      <c r="KE36" s="10"/>
      <c r="KF36" s="10"/>
      <c r="KG36" s="10"/>
      <c r="KH36" s="10"/>
      <c r="KI36" s="10"/>
      <c r="KJ36" s="10"/>
      <c r="KK36" s="10"/>
      <c r="KL36" s="10"/>
      <c r="KM36" s="10"/>
      <c r="KN36" s="10"/>
      <c r="KO36" s="10"/>
      <c r="KP36" s="10"/>
      <c r="KQ36" s="10"/>
      <c r="KR36" s="10"/>
      <c r="KS36" s="10"/>
      <c r="KT36" s="10"/>
      <c r="KU36" s="10"/>
      <c r="KV36" s="10"/>
      <c r="KW36" s="10"/>
      <c r="KX36" s="10"/>
      <c r="KY36" s="10"/>
      <c r="KZ36" s="10"/>
      <c r="LA36" s="10"/>
      <c r="LB36" s="10"/>
      <c r="LC36" s="10"/>
      <c r="LD36" s="10"/>
      <c r="LE36" s="10"/>
      <c r="LF36" s="10"/>
      <c r="LG36" s="10"/>
      <c r="LH36" s="10"/>
      <c r="LI36" s="10"/>
      <c r="LJ36" s="10"/>
      <c r="LK36" s="10"/>
      <c r="LL36" s="10"/>
      <c r="LM36" s="10"/>
      <c r="LN36" s="10"/>
      <c r="LO36" s="10"/>
      <c r="LP36" s="10"/>
      <c r="LQ36" s="10"/>
      <c r="LR36" s="10"/>
      <c r="LS36" s="10"/>
      <c r="LT36" s="10"/>
      <c r="LU36" s="10"/>
      <c r="LV36" s="10"/>
      <c r="LW36" s="10"/>
      <c r="LX36" s="10"/>
      <c r="LY36" s="10"/>
      <c r="LZ36" s="10"/>
      <c r="MA36" s="10"/>
      <c r="MB36" s="10"/>
      <c r="MC36" s="10"/>
      <c r="MD36" s="10"/>
      <c r="ME36" s="10"/>
      <c r="MF36" s="10"/>
      <c r="MG36" s="10"/>
      <c r="MH36" s="10"/>
      <c r="MI36" s="10"/>
      <c r="MJ36" s="10"/>
      <c r="MK36" s="10"/>
      <c r="ML36" s="10"/>
      <c r="MM36" s="10"/>
      <c r="MN36" s="10"/>
      <c r="MO36" s="10"/>
      <c r="MP36" s="10"/>
      <c r="MQ36" s="10"/>
      <c r="MR36" s="10"/>
      <c r="MS36" s="10"/>
      <c r="MT36" s="10"/>
      <c r="MU36" s="10"/>
      <c r="MV36" s="10"/>
      <c r="MW36" s="10"/>
      <c r="MX36" s="10"/>
      <c r="MY36" s="10"/>
      <c r="MZ36" s="10"/>
      <c r="NA36" s="10"/>
      <c r="NB36" s="10"/>
      <c r="NC36" s="10"/>
      <c r="ND36" s="10"/>
      <c r="NE36" s="10"/>
      <c r="NF36" s="10"/>
      <c r="NG36" s="10"/>
      <c r="NH36" s="10"/>
      <c r="NI36" s="10"/>
      <c r="NJ36" s="10"/>
      <c r="NK36" s="10"/>
      <c r="NL36" s="10"/>
      <c r="NM36" s="10"/>
      <c r="NN36" s="10"/>
      <c r="NO36" s="10"/>
      <c r="NP36" s="10"/>
      <c r="NQ36" s="10"/>
      <c r="NR36" s="10"/>
      <c r="NS36" s="10"/>
      <c r="NT36" s="10"/>
      <c r="NU36" s="10"/>
      <c r="NV36" s="10"/>
      <c r="NW36" s="10"/>
      <c r="NX36" s="10"/>
      <c r="NY36" s="10"/>
      <c r="NZ36" s="10"/>
      <c r="OA36" s="10"/>
      <c r="OB36" s="10"/>
      <c r="OC36" s="10"/>
      <c r="OD36" s="10"/>
      <c r="OE36" s="10"/>
      <c r="OF36" s="10"/>
      <c r="OG36" s="10"/>
      <c r="OH36" s="10"/>
      <c r="OI36" s="10"/>
      <c r="OJ36" s="10"/>
      <c r="OK36" s="10"/>
      <c r="OL36" s="10"/>
      <c r="OM36" s="10"/>
      <c r="ON36" s="10"/>
      <c r="OO36" s="10"/>
      <c r="OP36" s="10"/>
      <c r="OQ36" s="10"/>
      <c r="OR36" s="10"/>
      <c r="OS36" s="10"/>
      <c r="OT36" s="10"/>
      <c r="OU36" s="10"/>
      <c r="OV36" s="10"/>
      <c r="OW36" s="10"/>
      <c r="OX36" s="10"/>
      <c r="OY36" s="10"/>
    </row>
    <row r="37" spans="1:415" s="22" customFormat="1" ht="62" x14ac:dyDescent="0.35">
      <c r="A37" s="62" t="s">
        <v>41</v>
      </c>
      <c r="B37" s="45" t="s">
        <v>61</v>
      </c>
      <c r="C37" s="41"/>
      <c r="D37" s="41">
        <v>12</v>
      </c>
      <c r="E37" s="73">
        <f>G35+1</f>
        <v>44426</v>
      </c>
      <c r="F37" s="41">
        <f>ROUNDUP(D37/7,0)</f>
        <v>2</v>
      </c>
      <c r="G37" s="52">
        <f>IF(E37="","",WORKDAY(IF(WEEKDAY(E37,1)=7,E37+2,IF(WEEKDAY(E37,1)=1,E37+1,E37)),F37-1,))</f>
        <v>44427</v>
      </c>
      <c r="H37" s="69"/>
      <c r="I37" s="63">
        <v>0</v>
      </c>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c r="IW37" s="10"/>
      <c r="IX37" s="10"/>
      <c r="IY37" s="10"/>
      <c r="IZ37" s="10"/>
      <c r="JA37" s="10"/>
      <c r="JB37" s="10"/>
      <c r="JC37" s="10"/>
      <c r="JD37" s="10"/>
      <c r="JE37" s="10"/>
      <c r="JF37" s="10"/>
      <c r="JG37" s="10"/>
      <c r="JH37" s="10"/>
      <c r="JI37" s="10"/>
      <c r="JJ37" s="10"/>
      <c r="JK37" s="10"/>
      <c r="JL37" s="10"/>
      <c r="JM37" s="10"/>
      <c r="JN37" s="10"/>
      <c r="JO37" s="10"/>
      <c r="JP37" s="10"/>
      <c r="JQ37" s="10"/>
      <c r="JR37" s="10"/>
      <c r="JS37" s="10"/>
      <c r="JT37" s="10"/>
      <c r="JU37" s="10"/>
      <c r="JV37" s="10"/>
      <c r="JW37" s="10"/>
      <c r="JX37" s="10"/>
      <c r="JY37" s="10"/>
      <c r="JZ37" s="10"/>
      <c r="KA37" s="10"/>
      <c r="KB37" s="10"/>
      <c r="KC37" s="10"/>
      <c r="KD37" s="10"/>
      <c r="KE37" s="10"/>
      <c r="KF37" s="10"/>
      <c r="KG37" s="10"/>
      <c r="KH37" s="10"/>
      <c r="KI37" s="10"/>
      <c r="KJ37" s="10"/>
      <c r="KK37" s="10"/>
      <c r="KL37" s="10"/>
      <c r="KM37" s="10"/>
      <c r="KN37" s="10"/>
      <c r="KO37" s="10"/>
      <c r="KP37" s="10"/>
      <c r="KQ37" s="10"/>
      <c r="KR37" s="10"/>
      <c r="KS37" s="10"/>
      <c r="KT37" s="10"/>
      <c r="KU37" s="10"/>
      <c r="KV37" s="10"/>
      <c r="KW37" s="10"/>
      <c r="KX37" s="10"/>
      <c r="KY37" s="10"/>
      <c r="KZ37" s="10"/>
      <c r="LA37" s="10"/>
      <c r="LB37" s="10"/>
      <c r="LC37" s="10"/>
      <c r="LD37" s="10"/>
      <c r="LE37" s="10"/>
      <c r="LF37" s="10"/>
      <c r="LG37" s="10"/>
      <c r="LH37" s="10"/>
      <c r="LI37" s="10"/>
      <c r="LJ37" s="10"/>
      <c r="LK37" s="10"/>
      <c r="LL37" s="10"/>
      <c r="LM37" s="10"/>
      <c r="LN37" s="10"/>
      <c r="LO37" s="10"/>
      <c r="LP37" s="10"/>
      <c r="LQ37" s="10"/>
      <c r="LR37" s="10"/>
      <c r="LS37" s="10"/>
      <c r="LT37" s="10"/>
      <c r="LU37" s="10"/>
      <c r="LV37" s="10"/>
      <c r="LW37" s="10"/>
      <c r="LX37" s="10"/>
      <c r="LY37" s="10"/>
      <c r="LZ37" s="10"/>
      <c r="MA37" s="10"/>
      <c r="MB37" s="10"/>
      <c r="MC37" s="10"/>
      <c r="MD37" s="10"/>
      <c r="ME37" s="10"/>
      <c r="MF37" s="10"/>
      <c r="MG37" s="10"/>
      <c r="MH37" s="10"/>
      <c r="MI37" s="10"/>
      <c r="MJ37" s="10"/>
      <c r="MK37" s="10"/>
      <c r="ML37" s="10"/>
      <c r="MM37" s="10"/>
      <c r="MN37" s="10"/>
      <c r="MO37" s="10"/>
      <c r="MP37" s="10"/>
      <c r="MQ37" s="10"/>
      <c r="MR37" s="10"/>
      <c r="MS37" s="10"/>
      <c r="MT37" s="10"/>
      <c r="MU37" s="10"/>
      <c r="MV37" s="10"/>
      <c r="MW37" s="10"/>
      <c r="MX37" s="10"/>
      <c r="MY37" s="10"/>
      <c r="MZ37" s="10"/>
      <c r="NA37" s="10"/>
      <c r="NB37" s="10"/>
      <c r="NC37" s="10"/>
      <c r="ND37" s="10"/>
      <c r="NE37" s="10"/>
      <c r="NF37" s="10"/>
      <c r="NG37" s="10"/>
      <c r="NH37" s="10"/>
      <c r="NI37" s="10"/>
      <c r="NJ37" s="10"/>
      <c r="NK37" s="10"/>
      <c r="NL37" s="10"/>
      <c r="NM37" s="10"/>
      <c r="NN37" s="10"/>
      <c r="NO37" s="10"/>
      <c r="NP37" s="10"/>
      <c r="NQ37" s="10"/>
      <c r="NR37" s="10"/>
      <c r="NS37" s="10"/>
      <c r="NT37" s="10"/>
      <c r="NU37" s="10"/>
      <c r="NV37" s="10"/>
      <c r="NW37" s="10"/>
      <c r="NX37" s="10"/>
      <c r="NY37" s="10"/>
      <c r="NZ37" s="10"/>
      <c r="OA37" s="10"/>
      <c r="OB37" s="10"/>
      <c r="OC37" s="10"/>
      <c r="OD37" s="10"/>
      <c r="OE37" s="10"/>
      <c r="OF37" s="10"/>
      <c r="OG37" s="10"/>
      <c r="OH37" s="10"/>
      <c r="OI37" s="10"/>
      <c r="OJ37" s="10"/>
      <c r="OK37" s="10"/>
      <c r="OL37" s="10"/>
      <c r="OM37" s="10"/>
      <c r="ON37" s="10"/>
      <c r="OO37" s="10"/>
      <c r="OP37" s="10"/>
      <c r="OQ37" s="10"/>
      <c r="OR37" s="10"/>
      <c r="OS37" s="10"/>
      <c r="OT37" s="10"/>
      <c r="OU37" s="10"/>
      <c r="OV37" s="10"/>
      <c r="OW37" s="10"/>
      <c r="OX37" s="10"/>
      <c r="OY37" s="10"/>
    </row>
    <row r="38" spans="1:415" s="22" customFormat="1" ht="16" thickBot="1" x14ac:dyDescent="0.4">
      <c r="A38" s="81" t="s">
        <v>71</v>
      </c>
      <c r="B38" s="82" t="s">
        <v>87</v>
      </c>
      <c r="C38" s="83"/>
      <c r="D38" s="83"/>
      <c r="E38" s="84">
        <f>G37+1</f>
        <v>44428</v>
      </c>
      <c r="F38" s="85"/>
      <c r="G38" s="86">
        <f>H38</f>
        <v>44473</v>
      </c>
      <c r="H38" s="74">
        <v>44473</v>
      </c>
      <c r="I38" s="80">
        <v>0</v>
      </c>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c r="IW38" s="10"/>
      <c r="IX38" s="10"/>
      <c r="IY38" s="10"/>
      <c r="IZ38" s="10"/>
      <c r="JA38" s="10"/>
      <c r="JB38" s="10"/>
      <c r="JC38" s="10"/>
      <c r="JD38" s="10"/>
      <c r="JE38" s="10"/>
      <c r="JF38" s="10"/>
      <c r="JG38" s="10"/>
      <c r="JH38" s="10"/>
      <c r="JI38" s="10"/>
      <c r="JJ38" s="10"/>
      <c r="JK38" s="10"/>
      <c r="JL38" s="10"/>
      <c r="JM38" s="10"/>
      <c r="JN38" s="10"/>
      <c r="JO38" s="10"/>
      <c r="JP38" s="10"/>
      <c r="JQ38" s="10"/>
      <c r="JR38" s="10"/>
      <c r="JS38" s="10"/>
      <c r="JT38" s="10"/>
      <c r="JU38" s="10"/>
      <c r="JV38" s="10"/>
      <c r="JW38" s="10"/>
      <c r="JX38" s="10"/>
      <c r="JY38" s="10"/>
      <c r="JZ38" s="10"/>
      <c r="KA38" s="10"/>
      <c r="KB38" s="10"/>
      <c r="KC38" s="10"/>
      <c r="KD38" s="10"/>
      <c r="KE38" s="10"/>
      <c r="KF38" s="10"/>
      <c r="KG38" s="10"/>
      <c r="KH38" s="10"/>
      <c r="KI38" s="10"/>
      <c r="KJ38" s="10"/>
      <c r="KK38" s="10"/>
      <c r="KL38" s="10"/>
      <c r="KM38" s="10"/>
      <c r="KN38" s="10"/>
      <c r="KO38" s="10"/>
      <c r="KP38" s="10"/>
      <c r="KQ38" s="10"/>
      <c r="KR38" s="10"/>
      <c r="KS38" s="10"/>
      <c r="KT38" s="10"/>
      <c r="KU38" s="10"/>
      <c r="KV38" s="10"/>
      <c r="KW38" s="10"/>
      <c r="KX38" s="10"/>
      <c r="KY38" s="10"/>
      <c r="KZ38" s="10"/>
      <c r="LA38" s="10"/>
      <c r="LB38" s="10"/>
      <c r="LC38" s="10"/>
      <c r="LD38" s="10"/>
      <c r="LE38" s="10"/>
      <c r="LF38" s="10"/>
      <c r="LG38" s="10"/>
      <c r="LH38" s="10"/>
      <c r="LI38" s="10"/>
      <c r="LJ38" s="10"/>
      <c r="LK38" s="10"/>
      <c r="LL38" s="10"/>
      <c r="LM38" s="10"/>
      <c r="LN38" s="10"/>
      <c r="LO38" s="10"/>
      <c r="LP38" s="10"/>
      <c r="LQ38" s="10"/>
      <c r="LR38" s="10"/>
      <c r="LS38" s="10"/>
      <c r="LT38" s="10"/>
      <c r="LU38" s="10"/>
      <c r="LV38" s="10"/>
      <c r="LW38" s="10"/>
      <c r="LX38" s="10"/>
      <c r="LY38" s="10"/>
      <c r="LZ38" s="10"/>
      <c r="MA38" s="10"/>
      <c r="MB38" s="10"/>
      <c r="MC38" s="10"/>
      <c r="MD38" s="10"/>
      <c r="ME38" s="10"/>
      <c r="MF38" s="10"/>
      <c r="MG38" s="10"/>
      <c r="MH38" s="10"/>
      <c r="MI38" s="10"/>
      <c r="MJ38" s="10"/>
      <c r="MK38" s="10"/>
      <c r="ML38" s="10"/>
      <c r="MM38" s="10"/>
      <c r="MN38" s="10"/>
      <c r="MO38" s="10"/>
      <c r="MP38" s="10"/>
      <c r="MQ38" s="10"/>
      <c r="MR38" s="10"/>
      <c r="MS38" s="10"/>
      <c r="MT38" s="10"/>
      <c r="MU38" s="10"/>
      <c r="MV38" s="10"/>
      <c r="MW38" s="10"/>
      <c r="MX38" s="10"/>
      <c r="MY38" s="10"/>
      <c r="MZ38" s="10"/>
      <c r="NA38" s="10"/>
      <c r="NB38" s="10"/>
      <c r="NC38" s="10"/>
      <c r="ND38" s="10"/>
      <c r="NE38" s="10"/>
      <c r="NF38" s="10"/>
      <c r="NG38" s="10"/>
      <c r="NH38" s="10"/>
      <c r="NI38" s="10"/>
      <c r="NJ38" s="10"/>
      <c r="NK38" s="10"/>
      <c r="NL38" s="10"/>
      <c r="NM38" s="10"/>
      <c r="NN38" s="10"/>
      <c r="NO38" s="10"/>
      <c r="NP38" s="10"/>
      <c r="NQ38" s="10"/>
      <c r="NR38" s="10"/>
      <c r="NS38" s="10"/>
      <c r="NT38" s="10"/>
      <c r="NU38" s="10"/>
      <c r="NV38" s="10"/>
      <c r="NW38" s="10"/>
      <c r="NX38" s="10"/>
      <c r="NY38" s="10"/>
      <c r="NZ38" s="10"/>
      <c r="OA38" s="10"/>
      <c r="OB38" s="10"/>
      <c r="OC38" s="10"/>
      <c r="OD38" s="10"/>
      <c r="OE38" s="10"/>
      <c r="OF38" s="10"/>
      <c r="OG38" s="10"/>
      <c r="OH38" s="10"/>
      <c r="OI38" s="10"/>
      <c r="OJ38" s="10"/>
      <c r="OK38" s="10"/>
      <c r="OL38" s="10"/>
      <c r="OM38" s="10"/>
      <c r="ON38" s="10"/>
      <c r="OO38" s="10"/>
      <c r="OP38" s="10"/>
      <c r="OQ38" s="10"/>
      <c r="OR38" s="10"/>
      <c r="OS38" s="10"/>
      <c r="OT38" s="10"/>
      <c r="OU38" s="10"/>
      <c r="OV38" s="10"/>
      <c r="OW38" s="10"/>
      <c r="OX38" s="10"/>
      <c r="OY38" s="10"/>
    </row>
    <row r="39" spans="1:415" s="22" customFormat="1" ht="18.5" thickBot="1" x14ac:dyDescent="0.4">
      <c r="A39" s="58">
        <v>8</v>
      </c>
      <c r="B39" s="59" t="s">
        <v>85</v>
      </c>
      <c r="C39" s="60"/>
      <c r="D39" s="60">
        <v>100</v>
      </c>
      <c r="E39" s="61"/>
      <c r="F39" s="38"/>
      <c r="G39" s="50"/>
      <c r="H39" s="50"/>
      <c r="I39" s="78">
        <f>SUMIF(A40:A43,A39&amp;"*",I40:I43)/(COUNTIF(A39:A43,A39&amp;".*"))</f>
        <v>0</v>
      </c>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c r="IW39" s="10"/>
      <c r="IX39" s="10"/>
      <c r="IY39" s="10"/>
      <c r="IZ39" s="10"/>
      <c r="JA39" s="10"/>
      <c r="JB39" s="10"/>
      <c r="JC39" s="10"/>
      <c r="JD39" s="10"/>
      <c r="JE39" s="10"/>
      <c r="JF39" s="10"/>
      <c r="JG39" s="10"/>
      <c r="JH39" s="10"/>
      <c r="JI39" s="10"/>
      <c r="JJ39" s="10"/>
      <c r="JK39" s="10"/>
      <c r="JL39" s="10"/>
      <c r="JM39" s="10"/>
      <c r="JN39" s="10"/>
      <c r="JO39" s="10"/>
      <c r="JP39" s="10"/>
      <c r="JQ39" s="10"/>
      <c r="JR39" s="10"/>
      <c r="JS39" s="10"/>
      <c r="JT39" s="10"/>
      <c r="JU39" s="10"/>
      <c r="JV39" s="10"/>
      <c r="JW39" s="10"/>
      <c r="JX39" s="10"/>
      <c r="JY39" s="10"/>
      <c r="JZ39" s="10"/>
      <c r="KA39" s="10"/>
      <c r="KB39" s="10"/>
      <c r="KC39" s="10"/>
      <c r="KD39" s="10"/>
      <c r="KE39" s="10"/>
      <c r="KF39" s="10"/>
      <c r="KG39" s="10"/>
      <c r="KH39" s="10"/>
      <c r="KI39" s="10"/>
      <c r="KJ39" s="10"/>
      <c r="KK39" s="10"/>
      <c r="KL39" s="10"/>
      <c r="KM39" s="10"/>
      <c r="KN39" s="10"/>
      <c r="KO39" s="10"/>
      <c r="KP39" s="10"/>
      <c r="KQ39" s="10"/>
      <c r="KR39" s="10"/>
      <c r="KS39" s="10"/>
      <c r="KT39" s="10"/>
      <c r="KU39" s="10"/>
      <c r="KV39" s="10"/>
      <c r="KW39" s="10"/>
      <c r="KX39" s="10"/>
      <c r="KY39" s="10"/>
      <c r="KZ39" s="10"/>
      <c r="LA39" s="10"/>
      <c r="LB39" s="10"/>
      <c r="LC39" s="10"/>
      <c r="LD39" s="10"/>
      <c r="LE39" s="10"/>
      <c r="LF39" s="10"/>
      <c r="LG39" s="10"/>
      <c r="LH39" s="10"/>
      <c r="LI39" s="10"/>
      <c r="LJ39" s="10"/>
      <c r="LK39" s="10"/>
      <c r="LL39" s="10"/>
      <c r="LM39" s="10"/>
      <c r="LN39" s="10"/>
      <c r="LO39" s="10"/>
      <c r="LP39" s="10"/>
      <c r="LQ39" s="10"/>
      <c r="LR39" s="10"/>
      <c r="LS39" s="10"/>
      <c r="LT39" s="10"/>
      <c r="LU39" s="10"/>
      <c r="LV39" s="10"/>
      <c r="LW39" s="10"/>
      <c r="LX39" s="10"/>
      <c r="LY39" s="10"/>
      <c r="LZ39" s="10"/>
      <c r="MA39" s="10"/>
      <c r="MB39" s="10"/>
      <c r="MC39" s="10"/>
      <c r="MD39" s="10"/>
      <c r="ME39" s="10"/>
      <c r="MF39" s="10"/>
      <c r="MG39" s="10"/>
      <c r="MH39" s="10"/>
      <c r="MI39" s="10"/>
      <c r="MJ39" s="10"/>
      <c r="MK39" s="10"/>
      <c r="ML39" s="10"/>
      <c r="MM39" s="10"/>
      <c r="MN39" s="10"/>
      <c r="MO39" s="10"/>
      <c r="MP39" s="10"/>
      <c r="MQ39" s="10"/>
      <c r="MR39" s="10"/>
      <c r="MS39" s="10"/>
      <c r="MT39" s="10"/>
      <c r="MU39" s="10"/>
      <c r="MV39" s="10"/>
      <c r="MW39" s="10"/>
      <c r="MX39" s="10"/>
      <c r="MY39" s="10"/>
      <c r="MZ39" s="10"/>
      <c r="NA39" s="10"/>
      <c r="NB39" s="10"/>
      <c r="NC39" s="10"/>
      <c r="ND39" s="10"/>
      <c r="NE39" s="10"/>
      <c r="NF39" s="10"/>
      <c r="NG39" s="10"/>
      <c r="NH39" s="10"/>
      <c r="NI39" s="10"/>
      <c r="NJ39" s="10"/>
      <c r="NK39" s="10"/>
      <c r="NL39" s="10"/>
      <c r="NM39" s="10"/>
      <c r="NN39" s="10"/>
      <c r="NO39" s="10"/>
      <c r="NP39" s="10"/>
      <c r="NQ39" s="10"/>
      <c r="NR39" s="10"/>
      <c r="NS39" s="10"/>
      <c r="NT39" s="10"/>
      <c r="NU39" s="10"/>
      <c r="NV39" s="10"/>
      <c r="NW39" s="10"/>
      <c r="NX39" s="10"/>
      <c r="NY39" s="10"/>
      <c r="NZ39" s="10"/>
      <c r="OA39" s="10"/>
      <c r="OB39" s="10"/>
      <c r="OC39" s="10"/>
      <c r="OD39" s="10"/>
      <c r="OE39" s="10"/>
      <c r="OF39" s="10"/>
      <c r="OG39" s="10"/>
      <c r="OH39" s="10"/>
      <c r="OI39" s="10"/>
      <c r="OJ39" s="10"/>
      <c r="OK39" s="10"/>
      <c r="OL39" s="10"/>
      <c r="OM39" s="10"/>
      <c r="ON39" s="10"/>
      <c r="OO39" s="10"/>
      <c r="OP39" s="10"/>
      <c r="OQ39" s="10"/>
      <c r="OR39" s="10"/>
      <c r="OS39" s="10"/>
      <c r="OT39" s="10"/>
      <c r="OU39" s="10"/>
      <c r="OV39" s="10"/>
      <c r="OW39" s="10"/>
      <c r="OX39" s="10"/>
      <c r="OY39" s="10"/>
    </row>
    <row r="40" spans="1:415" s="22" customFormat="1" ht="77.5" x14ac:dyDescent="0.35">
      <c r="A40" s="62" t="s">
        <v>38</v>
      </c>
      <c r="B40" s="45" t="s">
        <v>62</v>
      </c>
      <c r="C40" s="41"/>
      <c r="D40" s="41">
        <v>12</v>
      </c>
      <c r="E40" s="73">
        <f>G38+1</f>
        <v>44474</v>
      </c>
      <c r="F40" s="41">
        <f>ROUNDUP(D40/7,0)</f>
        <v>2</v>
      </c>
      <c r="G40" s="52">
        <f>IF(E40="","",WORKDAY(IF(WEEKDAY(E40,1)=7,E40+2,IF(WEEKDAY(E40,1)=1,E40+1,E40)),F40-1,))</f>
        <v>44475</v>
      </c>
      <c r="H40" s="69"/>
      <c r="I40" s="63">
        <v>0</v>
      </c>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c r="IW40" s="10"/>
      <c r="IX40" s="10"/>
      <c r="IY40" s="10"/>
      <c r="IZ40" s="10"/>
      <c r="JA40" s="10"/>
      <c r="JB40" s="10"/>
      <c r="JC40" s="10"/>
      <c r="JD40" s="10"/>
      <c r="JE40" s="10"/>
      <c r="JF40" s="10"/>
      <c r="JG40" s="10"/>
      <c r="JH40" s="10"/>
      <c r="JI40" s="10"/>
      <c r="JJ40" s="10"/>
      <c r="JK40" s="10"/>
      <c r="JL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c r="KO40" s="10"/>
      <c r="KP40" s="10"/>
      <c r="KQ40" s="10"/>
      <c r="KR40" s="10"/>
      <c r="KS40" s="10"/>
      <c r="KT40" s="10"/>
      <c r="KU40" s="10"/>
      <c r="KV40" s="10"/>
      <c r="KW40" s="10"/>
      <c r="KX40" s="10"/>
      <c r="KY40" s="10"/>
      <c r="KZ40" s="10"/>
      <c r="LA40" s="10"/>
      <c r="LB40" s="10"/>
      <c r="LC40" s="10"/>
      <c r="LD40" s="10"/>
      <c r="LE40" s="10"/>
      <c r="LF40" s="10"/>
      <c r="LG40" s="10"/>
      <c r="LH40" s="10"/>
      <c r="LI40" s="10"/>
      <c r="LJ40" s="10"/>
      <c r="LK40" s="10"/>
      <c r="LL40" s="10"/>
      <c r="LM40" s="10"/>
      <c r="LN40" s="10"/>
      <c r="LO40" s="10"/>
      <c r="LP40" s="10"/>
      <c r="LQ40" s="10"/>
      <c r="LR40" s="10"/>
      <c r="LS40" s="10"/>
      <c r="LT40" s="10"/>
      <c r="LU40" s="10"/>
      <c r="LV40" s="10"/>
      <c r="LW40" s="10"/>
      <c r="LX40" s="10"/>
      <c r="LY40" s="10"/>
      <c r="LZ40" s="10"/>
      <c r="MA40" s="10"/>
      <c r="MB40" s="10"/>
      <c r="MC40" s="10"/>
      <c r="MD40" s="10"/>
      <c r="ME40" s="10"/>
      <c r="MF40" s="10"/>
      <c r="MG40" s="10"/>
      <c r="MH40" s="10"/>
      <c r="MI40" s="10"/>
      <c r="MJ40" s="10"/>
      <c r="MK40" s="10"/>
      <c r="ML40" s="10"/>
      <c r="MM40" s="10"/>
      <c r="MN40" s="10"/>
      <c r="MO40" s="10"/>
      <c r="MP40" s="10"/>
      <c r="MQ40" s="10"/>
      <c r="MR40" s="10"/>
      <c r="MS40" s="10"/>
      <c r="MT40" s="10"/>
      <c r="MU40" s="10"/>
      <c r="MV40" s="10"/>
      <c r="MW40" s="10"/>
      <c r="MX40" s="10"/>
      <c r="MY40" s="10"/>
      <c r="MZ40" s="10"/>
      <c r="NA40" s="10"/>
      <c r="NB40" s="10"/>
      <c r="NC40" s="10"/>
      <c r="ND40" s="10"/>
      <c r="NE40" s="10"/>
      <c r="NF40" s="10"/>
      <c r="NG40" s="10"/>
      <c r="NH40" s="10"/>
      <c r="NI40" s="10"/>
      <c r="NJ40" s="10"/>
      <c r="NK40" s="10"/>
      <c r="NL40" s="10"/>
      <c r="NM40" s="10"/>
      <c r="NN40" s="10"/>
      <c r="NO40" s="10"/>
      <c r="NP40" s="10"/>
      <c r="NQ40" s="10"/>
      <c r="NR40" s="10"/>
      <c r="NS40" s="10"/>
      <c r="NT40" s="10"/>
      <c r="NU40" s="10"/>
      <c r="NV40" s="10"/>
      <c r="NW40" s="10"/>
      <c r="NX40" s="10"/>
      <c r="NY40" s="10"/>
      <c r="NZ40" s="10"/>
      <c r="OA40" s="10"/>
      <c r="OB40" s="10"/>
      <c r="OC40" s="10"/>
      <c r="OD40" s="10"/>
      <c r="OE40" s="10"/>
      <c r="OF40" s="10"/>
      <c r="OG40" s="10"/>
      <c r="OH40" s="10"/>
      <c r="OI40" s="10"/>
      <c r="OJ40" s="10"/>
      <c r="OK40" s="10"/>
      <c r="OL40" s="10"/>
      <c r="OM40" s="10"/>
      <c r="ON40" s="10"/>
      <c r="OO40" s="10"/>
      <c r="OP40" s="10"/>
      <c r="OQ40" s="10"/>
      <c r="OR40" s="10"/>
      <c r="OS40" s="10"/>
      <c r="OT40" s="10"/>
      <c r="OU40" s="10"/>
      <c r="OV40" s="10"/>
      <c r="OW40" s="10"/>
      <c r="OX40" s="10"/>
      <c r="OY40" s="10"/>
    </row>
    <row r="41" spans="1:415" s="22" customFormat="1" ht="62" x14ac:dyDescent="0.35">
      <c r="A41" s="68" t="s">
        <v>39</v>
      </c>
      <c r="B41" s="47" t="s">
        <v>63</v>
      </c>
      <c r="C41" s="43"/>
      <c r="D41" s="43">
        <v>0.5</v>
      </c>
      <c r="E41" s="54">
        <f>G40+1</f>
        <v>44476</v>
      </c>
      <c r="F41" s="41">
        <f>ROUNDUP(D41/7,0)</f>
        <v>1</v>
      </c>
      <c r="G41" s="55">
        <f>IF(E41="","",WORKDAY(IF(WEEKDAY(E41,1)=7,E41+2,IF(WEEKDAY(E41,1)=1,E41+1,E41)),F41-1,))</f>
        <v>44476</v>
      </c>
      <c r="H41" s="71"/>
      <c r="I41" s="66">
        <v>0</v>
      </c>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c r="IW41" s="10"/>
      <c r="IX41" s="10"/>
      <c r="IY41" s="10"/>
      <c r="IZ41" s="10"/>
      <c r="JA41" s="10"/>
      <c r="JB41" s="10"/>
      <c r="JC41" s="10"/>
      <c r="JD41" s="10"/>
      <c r="JE41" s="10"/>
      <c r="JF41" s="10"/>
      <c r="JG41" s="10"/>
      <c r="JH41" s="10"/>
      <c r="JI41" s="10"/>
      <c r="JJ41" s="10"/>
      <c r="JK41" s="10"/>
      <c r="JL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c r="KO41" s="10"/>
      <c r="KP41" s="10"/>
      <c r="KQ41" s="10"/>
      <c r="KR41" s="10"/>
      <c r="KS41" s="10"/>
      <c r="KT41" s="10"/>
      <c r="KU41" s="10"/>
      <c r="KV41" s="10"/>
      <c r="KW41" s="10"/>
      <c r="KX41" s="10"/>
      <c r="KY41" s="10"/>
      <c r="KZ41" s="10"/>
      <c r="LA41" s="10"/>
      <c r="LB41" s="10"/>
      <c r="LC41" s="10"/>
      <c r="LD41" s="10"/>
      <c r="LE41" s="10"/>
      <c r="LF41" s="10"/>
      <c r="LG41" s="10"/>
      <c r="LH41" s="10"/>
      <c r="LI41" s="10"/>
      <c r="LJ41" s="10"/>
      <c r="LK41" s="10"/>
      <c r="LL41" s="10"/>
      <c r="LM41" s="10"/>
      <c r="LN41" s="10"/>
      <c r="LO41" s="10"/>
      <c r="LP41" s="10"/>
      <c r="LQ41" s="10"/>
      <c r="LR41" s="10"/>
      <c r="LS41" s="10"/>
      <c r="LT41" s="10"/>
      <c r="LU41" s="10"/>
      <c r="LV41" s="10"/>
      <c r="LW41" s="10"/>
      <c r="LX41" s="10"/>
      <c r="LY41" s="10"/>
      <c r="LZ41" s="10"/>
      <c r="MA41" s="10"/>
      <c r="MB41" s="10"/>
      <c r="MC41" s="10"/>
      <c r="MD41" s="10"/>
      <c r="ME41" s="10"/>
      <c r="MF41" s="10"/>
      <c r="MG41" s="10"/>
      <c r="MH41" s="10"/>
      <c r="MI41" s="10"/>
      <c r="MJ41" s="10"/>
      <c r="MK41" s="10"/>
      <c r="ML41" s="10"/>
      <c r="MM41" s="10"/>
      <c r="MN41" s="10"/>
      <c r="MO41" s="10"/>
      <c r="MP41" s="10"/>
      <c r="MQ41" s="10"/>
      <c r="MR41" s="10"/>
      <c r="MS41" s="10"/>
      <c r="MT41" s="10"/>
      <c r="MU41" s="10"/>
      <c r="MV41" s="10"/>
      <c r="MW41" s="10"/>
      <c r="MX41" s="10"/>
      <c r="MY41" s="10"/>
      <c r="MZ41" s="10"/>
      <c r="NA41" s="10"/>
      <c r="NB41" s="10"/>
      <c r="NC41" s="10"/>
      <c r="ND41" s="10"/>
      <c r="NE41" s="10"/>
      <c r="NF41" s="10"/>
      <c r="NG41" s="10"/>
      <c r="NH41" s="10"/>
      <c r="NI41" s="10"/>
      <c r="NJ41" s="10"/>
      <c r="NK41" s="10"/>
      <c r="NL41" s="10"/>
      <c r="NM41" s="10"/>
      <c r="NN41" s="10"/>
      <c r="NO41" s="10"/>
      <c r="NP41" s="10"/>
      <c r="NQ41" s="10"/>
      <c r="NR41" s="10"/>
      <c r="NS41" s="10"/>
      <c r="NT41" s="10"/>
      <c r="NU41" s="10"/>
      <c r="NV41" s="10"/>
      <c r="NW41" s="10"/>
      <c r="NX41" s="10"/>
      <c r="NY41" s="10"/>
      <c r="NZ41" s="10"/>
      <c r="OA41" s="10"/>
      <c r="OB41" s="10"/>
      <c r="OC41" s="10"/>
      <c r="OD41" s="10"/>
      <c r="OE41" s="10"/>
      <c r="OF41" s="10"/>
      <c r="OG41" s="10"/>
      <c r="OH41" s="10"/>
      <c r="OI41" s="10"/>
      <c r="OJ41" s="10"/>
      <c r="OK41" s="10"/>
      <c r="OL41" s="10"/>
      <c r="OM41" s="10"/>
      <c r="ON41" s="10"/>
      <c r="OO41" s="10"/>
      <c r="OP41" s="10"/>
      <c r="OQ41" s="10"/>
      <c r="OR41" s="10"/>
      <c r="OS41" s="10"/>
      <c r="OT41" s="10"/>
      <c r="OU41" s="10"/>
      <c r="OV41" s="10"/>
      <c r="OW41" s="10"/>
      <c r="OX41" s="10"/>
      <c r="OY41" s="10"/>
    </row>
    <row r="42" spans="1:415" s="22" customFormat="1" ht="77.5" x14ac:dyDescent="0.35">
      <c r="A42" s="68" t="s">
        <v>40</v>
      </c>
      <c r="B42" s="47" t="s">
        <v>65</v>
      </c>
      <c r="C42" s="43"/>
      <c r="D42" s="43">
        <v>8</v>
      </c>
      <c r="E42" s="54">
        <f>G41+1</f>
        <v>44477</v>
      </c>
      <c r="F42" s="41">
        <f>ROUNDUP(D42/7,0)</f>
        <v>2</v>
      </c>
      <c r="G42" s="55">
        <f>IF(E42="","",WORKDAY(IF(WEEKDAY(E42,1)=7,E42+2,IF(WEEKDAY(E42,1)=1,E42+1,E42)),F42-1,))</f>
        <v>44480</v>
      </c>
      <c r="H42" s="71"/>
      <c r="I42" s="66">
        <v>0</v>
      </c>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c r="IW42" s="10"/>
      <c r="IX42" s="10"/>
      <c r="IY42" s="10"/>
      <c r="IZ42" s="10"/>
      <c r="JA42" s="10"/>
      <c r="JB42" s="10"/>
      <c r="JC42" s="10"/>
      <c r="JD42" s="10"/>
      <c r="JE42" s="10"/>
      <c r="JF42" s="10"/>
      <c r="JG42" s="10"/>
      <c r="JH42" s="10"/>
      <c r="JI42" s="10"/>
      <c r="JJ42" s="10"/>
      <c r="JK42" s="10"/>
      <c r="JL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c r="KO42" s="10"/>
      <c r="KP42" s="10"/>
      <c r="KQ42" s="10"/>
      <c r="KR42" s="10"/>
      <c r="KS42" s="10"/>
      <c r="KT42" s="10"/>
      <c r="KU42" s="10"/>
      <c r="KV42" s="10"/>
      <c r="KW42" s="10"/>
      <c r="KX42" s="10"/>
      <c r="KY42" s="10"/>
      <c r="KZ42" s="10"/>
      <c r="LA42" s="10"/>
      <c r="LB42" s="10"/>
      <c r="LC42" s="10"/>
      <c r="LD42" s="10"/>
      <c r="LE42" s="10"/>
      <c r="LF42" s="10"/>
      <c r="LG42" s="10"/>
      <c r="LH42" s="10"/>
      <c r="LI42" s="10"/>
      <c r="LJ42" s="10"/>
      <c r="LK42" s="10"/>
      <c r="LL42" s="10"/>
      <c r="LM42" s="10"/>
      <c r="LN42" s="10"/>
      <c r="LO42" s="10"/>
      <c r="LP42" s="10"/>
      <c r="LQ42" s="10"/>
      <c r="LR42" s="10"/>
      <c r="LS42" s="10"/>
      <c r="LT42" s="10"/>
      <c r="LU42" s="10"/>
      <c r="LV42" s="10"/>
      <c r="LW42" s="10"/>
      <c r="LX42" s="10"/>
      <c r="LY42" s="10"/>
      <c r="LZ42" s="10"/>
      <c r="MA42" s="10"/>
      <c r="MB42" s="10"/>
      <c r="MC42" s="10"/>
      <c r="MD42" s="10"/>
      <c r="ME42" s="10"/>
      <c r="MF42" s="10"/>
      <c r="MG42" s="10"/>
      <c r="MH42" s="10"/>
      <c r="MI42" s="10"/>
      <c r="MJ42" s="10"/>
      <c r="MK42" s="10"/>
      <c r="ML42" s="10"/>
      <c r="MM42" s="10"/>
      <c r="MN42" s="10"/>
      <c r="MO42" s="10"/>
      <c r="MP42" s="10"/>
      <c r="MQ42" s="10"/>
      <c r="MR42" s="10"/>
      <c r="MS42" s="10"/>
      <c r="MT42" s="10"/>
      <c r="MU42" s="10"/>
      <c r="MV42" s="10"/>
      <c r="MW42" s="10"/>
      <c r="MX42" s="10"/>
      <c r="MY42" s="10"/>
      <c r="MZ42" s="10"/>
      <c r="NA42" s="10"/>
      <c r="NB42" s="10"/>
      <c r="NC42" s="10"/>
      <c r="ND42" s="10"/>
      <c r="NE42" s="10"/>
      <c r="NF42" s="10"/>
      <c r="NG42" s="10"/>
      <c r="NH42" s="10"/>
      <c r="NI42" s="10"/>
      <c r="NJ42" s="10"/>
      <c r="NK42" s="10"/>
      <c r="NL42" s="10"/>
      <c r="NM42" s="10"/>
      <c r="NN42" s="10"/>
      <c r="NO42" s="10"/>
      <c r="NP42" s="10"/>
      <c r="NQ42" s="10"/>
      <c r="NR42" s="10"/>
      <c r="NS42" s="10"/>
      <c r="NT42" s="10"/>
      <c r="NU42" s="10"/>
      <c r="NV42" s="10"/>
      <c r="NW42" s="10"/>
      <c r="NX42" s="10"/>
      <c r="NY42" s="10"/>
      <c r="NZ42" s="10"/>
      <c r="OA42" s="10"/>
      <c r="OB42" s="10"/>
      <c r="OC42" s="10"/>
      <c r="OD42" s="10"/>
      <c r="OE42" s="10"/>
      <c r="OF42" s="10"/>
      <c r="OG42" s="10"/>
      <c r="OH42" s="10"/>
      <c r="OI42" s="10"/>
      <c r="OJ42" s="10"/>
      <c r="OK42" s="10"/>
      <c r="OL42" s="10"/>
      <c r="OM42" s="10"/>
      <c r="ON42" s="10"/>
      <c r="OO42" s="10"/>
      <c r="OP42" s="10"/>
      <c r="OQ42" s="10"/>
      <c r="OR42" s="10"/>
      <c r="OS42" s="10"/>
      <c r="OT42" s="10"/>
      <c r="OU42" s="10"/>
      <c r="OV42" s="10"/>
      <c r="OW42" s="10"/>
      <c r="OX42" s="10"/>
      <c r="OY42" s="10"/>
    </row>
    <row r="43" spans="1:415" s="22" customFormat="1" ht="16" thickBot="1" x14ac:dyDescent="0.4">
      <c r="A43" s="81" t="s">
        <v>70</v>
      </c>
      <c r="B43" s="82" t="s">
        <v>87</v>
      </c>
      <c r="C43" s="83"/>
      <c r="D43" s="83"/>
      <c r="E43" s="84">
        <f>G42+1</f>
        <v>44481</v>
      </c>
      <c r="F43" s="85"/>
      <c r="G43" s="86">
        <f>H43</f>
        <v>44544</v>
      </c>
      <c r="H43" s="74">
        <v>44544</v>
      </c>
      <c r="I43" s="80">
        <v>0</v>
      </c>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c r="IW43" s="10"/>
      <c r="IX43" s="10"/>
      <c r="IY43" s="10"/>
      <c r="IZ43" s="10"/>
      <c r="JA43" s="10"/>
      <c r="JB43" s="10"/>
      <c r="JC43" s="10"/>
      <c r="JD43" s="10"/>
      <c r="JE43" s="10"/>
      <c r="JF43" s="10"/>
      <c r="JG43" s="10"/>
      <c r="JH43" s="10"/>
      <c r="JI43" s="10"/>
      <c r="JJ43" s="10"/>
      <c r="JK43" s="10"/>
      <c r="JL43" s="10"/>
      <c r="JM43" s="10"/>
      <c r="JN43" s="10"/>
      <c r="JO43" s="10"/>
      <c r="JP43" s="10"/>
      <c r="JQ43" s="10"/>
      <c r="JR43" s="10"/>
      <c r="JS43" s="10"/>
      <c r="JT43" s="10"/>
      <c r="JU43" s="10"/>
      <c r="JV43" s="10"/>
      <c r="JW43" s="10"/>
      <c r="JX43" s="10"/>
      <c r="JY43" s="10"/>
      <c r="JZ43" s="10"/>
      <c r="KA43" s="10"/>
      <c r="KB43" s="10"/>
      <c r="KC43" s="10"/>
      <c r="KD43" s="10"/>
      <c r="KE43" s="10"/>
      <c r="KF43" s="10"/>
      <c r="KG43" s="10"/>
      <c r="KH43" s="10"/>
      <c r="KI43" s="10"/>
      <c r="KJ43" s="10"/>
      <c r="KK43" s="10"/>
      <c r="KL43" s="10"/>
      <c r="KM43" s="10"/>
      <c r="KN43" s="10"/>
      <c r="KO43" s="10"/>
      <c r="KP43" s="10"/>
      <c r="KQ43" s="10"/>
      <c r="KR43" s="10"/>
      <c r="KS43" s="10"/>
      <c r="KT43" s="10"/>
      <c r="KU43" s="10"/>
      <c r="KV43" s="10"/>
      <c r="KW43" s="10"/>
      <c r="KX43" s="10"/>
      <c r="KY43" s="10"/>
      <c r="KZ43" s="10"/>
      <c r="LA43" s="10"/>
      <c r="LB43" s="10"/>
      <c r="LC43" s="10"/>
      <c r="LD43" s="10"/>
      <c r="LE43" s="10"/>
      <c r="LF43" s="10"/>
      <c r="LG43" s="10"/>
      <c r="LH43" s="10"/>
      <c r="LI43" s="10"/>
      <c r="LJ43" s="10"/>
      <c r="LK43" s="10"/>
      <c r="LL43" s="10"/>
      <c r="LM43" s="10"/>
      <c r="LN43" s="10"/>
      <c r="LO43" s="10"/>
      <c r="LP43" s="10"/>
      <c r="LQ43" s="10"/>
      <c r="LR43" s="10"/>
      <c r="LS43" s="10"/>
      <c r="LT43" s="10"/>
      <c r="LU43" s="10"/>
      <c r="LV43" s="10"/>
      <c r="LW43" s="10"/>
      <c r="LX43" s="10"/>
      <c r="LY43" s="10"/>
      <c r="LZ43" s="10"/>
      <c r="MA43" s="10"/>
      <c r="MB43" s="10"/>
      <c r="MC43" s="10"/>
      <c r="MD43" s="10"/>
      <c r="ME43" s="10"/>
      <c r="MF43" s="10"/>
      <c r="MG43" s="10"/>
      <c r="MH43" s="10"/>
      <c r="MI43" s="10"/>
      <c r="MJ43" s="10"/>
      <c r="MK43" s="10"/>
      <c r="ML43" s="10"/>
      <c r="MM43" s="10"/>
      <c r="MN43" s="10"/>
      <c r="MO43" s="10"/>
      <c r="MP43" s="10"/>
      <c r="MQ43" s="10"/>
      <c r="MR43" s="10"/>
      <c r="MS43" s="10"/>
      <c r="MT43" s="10"/>
      <c r="MU43" s="10"/>
      <c r="MV43" s="10"/>
      <c r="MW43" s="10"/>
      <c r="MX43" s="10"/>
      <c r="MY43" s="10"/>
      <c r="MZ43" s="10"/>
      <c r="NA43" s="10"/>
      <c r="NB43" s="10"/>
      <c r="NC43" s="10"/>
      <c r="ND43" s="10"/>
      <c r="NE43" s="10"/>
      <c r="NF43" s="10"/>
      <c r="NG43" s="10"/>
      <c r="NH43" s="10"/>
      <c r="NI43" s="10"/>
      <c r="NJ43" s="10"/>
      <c r="NK43" s="10"/>
      <c r="NL43" s="10"/>
      <c r="NM43" s="10"/>
      <c r="NN43" s="10"/>
      <c r="NO43" s="10"/>
      <c r="NP43" s="10"/>
      <c r="NQ43" s="10"/>
      <c r="NR43" s="10"/>
      <c r="NS43" s="10"/>
      <c r="NT43" s="10"/>
      <c r="NU43" s="10"/>
      <c r="NV43" s="10"/>
      <c r="NW43" s="10"/>
      <c r="NX43" s="10"/>
      <c r="NY43" s="10"/>
      <c r="NZ43" s="10"/>
      <c r="OA43" s="10"/>
      <c r="OB43" s="10"/>
      <c r="OC43" s="10"/>
      <c r="OD43" s="10"/>
      <c r="OE43" s="10"/>
      <c r="OF43" s="10"/>
      <c r="OG43" s="10"/>
      <c r="OH43" s="10"/>
      <c r="OI43" s="10"/>
      <c r="OJ43" s="10"/>
      <c r="OK43" s="10"/>
      <c r="OL43" s="10"/>
      <c r="OM43" s="10"/>
      <c r="ON43" s="10"/>
      <c r="OO43" s="10"/>
      <c r="OP43" s="10"/>
      <c r="OQ43" s="10"/>
      <c r="OR43" s="10"/>
      <c r="OS43" s="10"/>
      <c r="OT43" s="10"/>
      <c r="OU43" s="10"/>
      <c r="OV43" s="10"/>
      <c r="OW43" s="10"/>
      <c r="OX43" s="10"/>
      <c r="OY43" s="10"/>
    </row>
    <row r="44" spans="1:415" s="22" customFormat="1" ht="18.5" thickBot="1" x14ac:dyDescent="0.4">
      <c r="A44" s="58">
        <v>9</v>
      </c>
      <c r="B44" s="59" t="s">
        <v>86</v>
      </c>
      <c r="C44" s="60"/>
      <c r="D44" s="60">
        <v>60</v>
      </c>
      <c r="E44" s="61"/>
      <c r="F44" s="38"/>
      <c r="G44" s="50"/>
      <c r="H44" s="50"/>
      <c r="I44" s="78">
        <f>SUMIF(A45:A46,A44&amp;"*",I45:I46)/(COUNTIF(A44:A46,A44&amp;".*"))</f>
        <v>0</v>
      </c>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c r="IW44" s="10"/>
      <c r="IX44" s="10"/>
      <c r="IY44" s="10"/>
      <c r="IZ44" s="10"/>
      <c r="JA44" s="10"/>
      <c r="JB44" s="10"/>
      <c r="JC44" s="10"/>
      <c r="JD44" s="10"/>
      <c r="JE44" s="10"/>
      <c r="JF44" s="10"/>
      <c r="JG44" s="10"/>
      <c r="JH44" s="10"/>
      <c r="JI44" s="10"/>
      <c r="JJ44" s="10"/>
      <c r="JK44" s="10"/>
      <c r="JL44" s="10"/>
      <c r="JM44" s="10"/>
      <c r="JN44" s="10"/>
      <c r="JO44" s="10"/>
      <c r="JP44" s="10"/>
      <c r="JQ44" s="10"/>
      <c r="JR44" s="10"/>
      <c r="JS44" s="10"/>
      <c r="JT44" s="10"/>
      <c r="JU44" s="10"/>
      <c r="JV44" s="10"/>
      <c r="JW44" s="10"/>
      <c r="JX44" s="10"/>
      <c r="JY44" s="10"/>
      <c r="JZ44" s="10"/>
      <c r="KA44" s="10"/>
      <c r="KB44" s="10"/>
      <c r="KC44" s="10"/>
      <c r="KD44" s="10"/>
      <c r="KE44" s="10"/>
      <c r="KF44" s="10"/>
      <c r="KG44" s="10"/>
      <c r="KH44" s="10"/>
      <c r="KI44" s="10"/>
      <c r="KJ44" s="10"/>
      <c r="KK44" s="10"/>
      <c r="KL44" s="10"/>
      <c r="KM44" s="10"/>
      <c r="KN44" s="10"/>
      <c r="KO44" s="10"/>
      <c r="KP44" s="10"/>
      <c r="KQ44" s="10"/>
      <c r="KR44" s="10"/>
      <c r="KS44" s="10"/>
      <c r="KT44" s="10"/>
      <c r="KU44" s="10"/>
      <c r="KV44" s="10"/>
      <c r="KW44" s="10"/>
      <c r="KX44" s="10"/>
      <c r="KY44" s="10"/>
      <c r="KZ44" s="10"/>
      <c r="LA44" s="10"/>
      <c r="LB44" s="10"/>
      <c r="LC44" s="10"/>
      <c r="LD44" s="10"/>
      <c r="LE44" s="10"/>
      <c r="LF44" s="10"/>
      <c r="LG44" s="10"/>
      <c r="LH44" s="10"/>
      <c r="LI44" s="10"/>
      <c r="LJ44" s="10"/>
      <c r="LK44" s="10"/>
      <c r="LL44" s="10"/>
      <c r="LM44" s="10"/>
      <c r="LN44" s="10"/>
      <c r="LO44" s="10"/>
      <c r="LP44" s="10"/>
      <c r="LQ44" s="10"/>
      <c r="LR44" s="10"/>
      <c r="LS44" s="10"/>
      <c r="LT44" s="10"/>
      <c r="LU44" s="10"/>
      <c r="LV44" s="10"/>
      <c r="LW44" s="10"/>
      <c r="LX44" s="10"/>
      <c r="LY44" s="10"/>
      <c r="LZ44" s="10"/>
      <c r="MA44" s="10"/>
      <c r="MB44" s="10"/>
      <c r="MC44" s="10"/>
      <c r="MD44" s="10"/>
      <c r="ME44" s="10"/>
      <c r="MF44" s="10"/>
      <c r="MG44" s="10"/>
      <c r="MH44" s="10"/>
      <c r="MI44" s="10"/>
      <c r="MJ44" s="10"/>
      <c r="MK44" s="10"/>
      <c r="ML44" s="10"/>
      <c r="MM44" s="10"/>
      <c r="MN44" s="10"/>
      <c r="MO44" s="10"/>
      <c r="MP44" s="10"/>
      <c r="MQ44" s="10"/>
      <c r="MR44" s="10"/>
      <c r="MS44" s="10"/>
      <c r="MT44" s="10"/>
      <c r="MU44" s="10"/>
      <c r="MV44" s="10"/>
      <c r="MW44" s="10"/>
      <c r="MX44" s="10"/>
      <c r="MY44" s="10"/>
      <c r="MZ44" s="10"/>
      <c r="NA44" s="10"/>
      <c r="NB44" s="10"/>
      <c r="NC44" s="10"/>
      <c r="ND44" s="10"/>
      <c r="NE44" s="10"/>
      <c r="NF44" s="10"/>
      <c r="NG44" s="10"/>
      <c r="NH44" s="10"/>
      <c r="NI44" s="10"/>
      <c r="NJ44" s="10"/>
      <c r="NK44" s="10"/>
      <c r="NL44" s="10"/>
      <c r="NM44" s="10"/>
      <c r="NN44" s="10"/>
      <c r="NO44" s="10"/>
      <c r="NP44" s="10"/>
      <c r="NQ44" s="10"/>
      <c r="NR44" s="10"/>
      <c r="NS44" s="10"/>
      <c r="NT44" s="10"/>
      <c r="NU44" s="10"/>
      <c r="NV44" s="10"/>
      <c r="NW44" s="10"/>
      <c r="NX44" s="10"/>
      <c r="NY44" s="10"/>
      <c r="NZ44" s="10"/>
      <c r="OA44" s="10"/>
      <c r="OB44" s="10"/>
      <c r="OC44" s="10"/>
      <c r="OD44" s="10"/>
      <c r="OE44" s="10"/>
      <c r="OF44" s="10"/>
      <c r="OG44" s="10"/>
      <c r="OH44" s="10"/>
      <c r="OI44" s="10"/>
      <c r="OJ44" s="10"/>
      <c r="OK44" s="10"/>
      <c r="OL44" s="10"/>
      <c r="OM44" s="10"/>
      <c r="ON44" s="10"/>
      <c r="OO44" s="10"/>
      <c r="OP44" s="10"/>
      <c r="OQ44" s="10"/>
      <c r="OR44" s="10"/>
      <c r="OS44" s="10"/>
      <c r="OT44" s="10"/>
      <c r="OU44" s="10"/>
      <c r="OV44" s="10"/>
      <c r="OW44" s="10"/>
      <c r="OX44" s="10"/>
      <c r="OY44" s="10"/>
    </row>
    <row r="45" spans="1:415" s="22" customFormat="1" ht="62" x14ac:dyDescent="0.35">
      <c r="A45" s="62" t="s">
        <v>37</v>
      </c>
      <c r="B45" s="45" t="s">
        <v>64</v>
      </c>
      <c r="C45" s="41"/>
      <c r="D45" s="41">
        <v>15</v>
      </c>
      <c r="E45" s="72">
        <f>G43+1</f>
        <v>44545</v>
      </c>
      <c r="F45" s="41">
        <f>ROUNDUP(D45/7,0)</f>
        <v>3</v>
      </c>
      <c r="G45" s="52">
        <f>IF(E45="","",WORKDAY(IF(WEEKDAY(E45,1)=7,E45+2,IF(WEEKDAY(E45,1)=1,E45+1,E45)),F45-1,))</f>
        <v>44547</v>
      </c>
      <c r="H45" s="69"/>
      <c r="I45" s="63">
        <v>0</v>
      </c>
      <c r="J45" s="3"/>
      <c r="K45" s="1"/>
      <c r="L45" s="1"/>
      <c r="M45" s="1"/>
      <c r="N45" s="10"/>
      <c r="O45" s="1"/>
      <c r="P45" s="1"/>
      <c r="Q45" s="3"/>
      <c r="R45" s="1"/>
      <c r="S45" s="10"/>
      <c r="T45" s="1"/>
      <c r="U45" s="1"/>
      <c r="V45" s="1"/>
      <c r="W45" s="1"/>
      <c r="X45" s="3"/>
      <c r="Y45" s="1"/>
      <c r="Z45" s="1"/>
      <c r="AA45" s="1"/>
      <c r="AB45" s="1"/>
      <c r="AC45" s="1"/>
      <c r="AD45" s="1"/>
      <c r="AE45" s="3"/>
      <c r="AF45" s="1"/>
      <c r="AG45" s="1"/>
      <c r="AH45" s="1"/>
      <c r="AI45" s="1"/>
      <c r="AJ45" s="1"/>
      <c r="AK45" s="1"/>
      <c r="AL45" s="3"/>
      <c r="AM45" s="1"/>
      <c r="AN45" s="1"/>
      <c r="AO45" s="1"/>
      <c r="AP45" s="1"/>
      <c r="AQ45" s="1"/>
      <c r="AR45" s="1"/>
      <c r="AS45" s="3"/>
      <c r="AT45" s="1"/>
      <c r="AU45" s="1"/>
      <c r="AV45" s="1"/>
      <c r="AW45" s="1"/>
      <c r="AX45" s="1"/>
      <c r="AY45" s="1"/>
      <c r="AZ45" s="3"/>
      <c r="BA45" s="1"/>
      <c r="BB45" s="1"/>
      <c r="BC45" s="1"/>
      <c r="BD45" s="1"/>
      <c r="BE45" s="1"/>
      <c r="BF45" s="1"/>
      <c r="BG45" s="3"/>
      <c r="BH45" s="1"/>
      <c r="BI45" s="1"/>
      <c r="BJ45" s="1"/>
      <c r="BK45" s="1"/>
      <c r="BL45" s="1"/>
      <c r="BM45" s="1"/>
      <c r="BN45" s="3"/>
      <c r="BO45" s="1"/>
      <c r="BP45" s="1"/>
      <c r="BQ45" s="1"/>
      <c r="BR45" s="1"/>
      <c r="BS45" s="1"/>
      <c r="BT45" s="1"/>
      <c r="BU45" s="3"/>
      <c r="BV45" s="1"/>
      <c r="BW45" s="1"/>
      <c r="BX45" s="1"/>
      <c r="BY45" s="1"/>
      <c r="BZ45" s="1"/>
      <c r="CA45" s="1"/>
      <c r="CB45" s="3"/>
      <c r="CC45" s="1"/>
      <c r="CD45" s="1"/>
      <c r="CE45" s="1"/>
      <c r="CF45" s="1"/>
      <c r="CG45" s="1"/>
      <c r="CH45" s="1"/>
      <c r="CI45" s="3"/>
      <c r="CJ45" s="1"/>
      <c r="CK45" s="1"/>
      <c r="CL45" s="1"/>
      <c r="CM45" s="1"/>
      <c r="CN45" s="1"/>
      <c r="CO45" s="1"/>
      <c r="CP45" s="3"/>
      <c r="CQ45" s="1"/>
      <c r="CR45" s="1"/>
      <c r="CS45" s="1"/>
      <c r="CT45" s="1"/>
      <c r="CU45" s="1"/>
      <c r="CV45" s="1"/>
      <c r="CW45" s="3"/>
      <c r="CX45" s="1"/>
      <c r="CY45" s="1"/>
      <c r="CZ45" s="1"/>
      <c r="DA45" s="1"/>
      <c r="DB45" s="1"/>
      <c r="DC45" s="1"/>
      <c r="DD45" s="3"/>
      <c r="DE45" s="1"/>
      <c r="DF45" s="1"/>
      <c r="DG45" s="1"/>
      <c r="DH45" s="1"/>
      <c r="DI45" s="1"/>
      <c r="DJ45" s="1"/>
      <c r="DK45" s="3"/>
      <c r="DL45" s="1"/>
      <c r="DM45" s="1"/>
      <c r="DN45" s="1"/>
      <c r="DO45" s="1"/>
      <c r="DP45" s="1"/>
      <c r="DQ45" s="1"/>
      <c r="DR45" s="3"/>
      <c r="DS45" s="1"/>
      <c r="DT45" s="1"/>
      <c r="DU45" s="1"/>
      <c r="DV45" s="1"/>
      <c r="DW45" s="1"/>
      <c r="DX45" s="1"/>
      <c r="DY45" s="3"/>
      <c r="DZ45" s="1"/>
      <c r="EA45" s="1"/>
      <c r="EB45" s="1"/>
      <c r="EC45" s="1"/>
      <c r="ED45" s="1"/>
      <c r="EE45" s="1"/>
      <c r="EF45" s="3"/>
      <c r="EG45" s="1"/>
      <c r="EH45" s="1"/>
      <c r="EI45" s="1"/>
      <c r="EJ45" s="1"/>
      <c r="EK45" s="1"/>
      <c r="EL45" s="1"/>
      <c r="EM45" s="3"/>
      <c r="EN45" s="1"/>
      <c r="EO45" s="1"/>
      <c r="EP45" s="1"/>
      <c r="EQ45" s="1"/>
      <c r="ER45" s="1"/>
      <c r="ES45" s="1"/>
      <c r="ET45" s="3"/>
      <c r="EU45" s="1"/>
      <c r="EV45" s="1"/>
      <c r="EW45" s="1"/>
      <c r="EX45" s="1"/>
      <c r="EY45" s="1"/>
      <c r="EZ45" s="1"/>
      <c r="FA45" s="3"/>
      <c r="FB45" s="1"/>
      <c r="FC45" s="1"/>
      <c r="FD45" s="1"/>
      <c r="FE45" s="1"/>
      <c r="FF45" s="1"/>
      <c r="FG45" s="1"/>
      <c r="FH45" s="3"/>
      <c r="FI45" s="1"/>
      <c r="FJ45" s="1"/>
      <c r="FK45" s="1"/>
      <c r="FL45" s="1"/>
      <c r="FM45" s="1"/>
      <c r="FN45" s="1"/>
      <c r="FO45" s="3"/>
      <c r="FP45" s="1"/>
      <c r="FQ45" s="1"/>
      <c r="FR45" s="1"/>
      <c r="FS45" s="1"/>
      <c r="FT45" s="1"/>
      <c r="FU45" s="1"/>
      <c r="FV45" s="3"/>
      <c r="FW45" s="1"/>
      <c r="FX45" s="1"/>
      <c r="FY45" s="1"/>
      <c r="FZ45" s="1"/>
      <c r="GA45" s="1"/>
      <c r="GB45" s="1"/>
      <c r="GC45" s="3"/>
      <c r="GD45" s="1"/>
      <c r="GE45" s="1"/>
      <c r="GF45" s="1"/>
      <c r="GG45" s="1"/>
      <c r="GH45" s="1"/>
      <c r="GI45" s="1"/>
      <c r="GJ45" s="3"/>
      <c r="GK45" s="1"/>
      <c r="GL45" s="1"/>
      <c r="GM45" s="1"/>
      <c r="GN45" s="1"/>
      <c r="GO45" s="1"/>
      <c r="GP45" s="1"/>
      <c r="GQ45" s="3"/>
      <c r="GR45" s="1"/>
      <c r="GS45" s="1"/>
      <c r="GT45" s="1"/>
      <c r="GU45" s="1"/>
      <c r="GV45" s="1"/>
      <c r="GW45" s="1"/>
      <c r="GX45" s="3"/>
      <c r="GY45" s="1"/>
      <c r="GZ45" s="1"/>
      <c r="HA45" s="1"/>
      <c r="HB45" s="1"/>
      <c r="HC45" s="1"/>
      <c r="HD45" s="1"/>
      <c r="HE45" s="3"/>
      <c r="HF45" s="1"/>
      <c r="HG45" s="1"/>
      <c r="HH45" s="1"/>
      <c r="HI45" s="1"/>
      <c r="HJ45" s="1"/>
      <c r="HK45" s="1"/>
      <c r="HL45" s="3"/>
      <c r="HM45" s="1"/>
      <c r="HN45" s="1"/>
      <c r="HO45" s="1"/>
      <c r="HP45" s="1"/>
      <c r="HQ45" s="1"/>
      <c r="HR45" s="1"/>
      <c r="HS45" s="3"/>
      <c r="HT45" s="1"/>
      <c r="HU45" s="1"/>
      <c r="HV45" s="1"/>
      <c r="HW45" s="1"/>
      <c r="HX45" s="1"/>
      <c r="HY45" s="1"/>
      <c r="HZ45" s="3"/>
      <c r="IA45" s="1"/>
      <c r="IB45" s="1"/>
      <c r="IC45" s="1"/>
      <c r="ID45" s="1"/>
      <c r="IE45" s="1"/>
      <c r="IF45" s="1"/>
      <c r="IG45" s="3"/>
      <c r="IH45" s="1"/>
      <c r="II45" s="1"/>
      <c r="IJ45" s="1"/>
      <c r="IK45" s="1"/>
      <c r="IL45" s="1"/>
      <c r="IM45" s="1"/>
      <c r="IN45" s="3"/>
      <c r="IO45" s="1"/>
      <c r="IP45" s="1"/>
      <c r="IQ45" s="1"/>
      <c r="IR45" s="1"/>
      <c r="IS45" s="1"/>
      <c r="IT45" s="1"/>
      <c r="IU45" s="3"/>
      <c r="IV45" s="1"/>
      <c r="IW45" s="1"/>
      <c r="IX45" s="1"/>
      <c r="IY45" s="1"/>
      <c r="IZ45" s="1"/>
      <c r="JA45" s="1"/>
      <c r="JB45" s="3"/>
      <c r="JC45" s="1"/>
      <c r="JD45" s="1"/>
      <c r="JE45" s="1"/>
      <c r="JF45" s="1"/>
      <c r="JG45" s="1"/>
      <c r="JH45" s="1"/>
      <c r="JI45" s="3"/>
      <c r="JJ45" s="1"/>
      <c r="JK45" s="1"/>
      <c r="JL45" s="1"/>
      <c r="JM45" s="1"/>
      <c r="JN45" s="1"/>
      <c r="JO45" s="1"/>
      <c r="JP45" s="3"/>
      <c r="JQ45" s="1"/>
      <c r="JR45" s="1"/>
      <c r="JS45" s="1"/>
      <c r="JT45" s="1"/>
      <c r="JU45" s="1"/>
      <c r="JV45" s="1"/>
      <c r="JW45" s="3"/>
      <c r="JX45" s="1"/>
      <c r="JY45" s="1"/>
      <c r="JZ45" s="1"/>
      <c r="KA45" s="1"/>
      <c r="KB45" s="1"/>
      <c r="KC45" s="1"/>
      <c r="KD45" s="3"/>
      <c r="KE45" s="1"/>
      <c r="KF45" s="1"/>
      <c r="KG45" s="1"/>
      <c r="KH45" s="1"/>
      <c r="KI45" s="1"/>
      <c r="KJ45" s="1"/>
      <c r="KK45" s="3"/>
      <c r="KL45" s="1"/>
      <c r="KM45" s="1"/>
      <c r="KN45" s="1"/>
      <c r="KO45" s="1"/>
      <c r="KP45" s="1"/>
      <c r="KQ45" s="1"/>
      <c r="KR45" s="3"/>
      <c r="KS45" s="1"/>
      <c r="KT45" s="1"/>
      <c r="KU45" s="1"/>
      <c r="KV45" s="1"/>
      <c r="KW45" s="1"/>
      <c r="KX45" s="1"/>
      <c r="KY45" s="3"/>
      <c r="KZ45" s="1"/>
      <c r="LA45" s="1"/>
      <c r="LB45" s="1"/>
      <c r="LC45" s="1"/>
      <c r="LD45" s="1"/>
      <c r="LE45" s="1"/>
      <c r="LF45" s="3"/>
      <c r="LG45" s="1"/>
      <c r="LH45" s="1"/>
      <c r="LI45" s="1"/>
      <c r="LJ45" s="1"/>
      <c r="LK45" s="1"/>
      <c r="LL45" s="1"/>
      <c r="LM45" s="3"/>
      <c r="LN45" s="1"/>
      <c r="LO45" s="1"/>
      <c r="LP45" s="1"/>
      <c r="LQ45" s="1"/>
      <c r="LR45" s="1"/>
      <c r="LS45" s="1"/>
      <c r="LT45" s="3"/>
      <c r="LU45" s="1"/>
      <c r="LV45" s="1"/>
      <c r="LW45" s="1"/>
      <c r="LX45" s="1"/>
      <c r="LY45" s="1"/>
      <c r="LZ45" s="1"/>
      <c r="MA45" s="3"/>
      <c r="MB45" s="1"/>
      <c r="MC45" s="1"/>
      <c r="MD45" s="1"/>
      <c r="ME45" s="1"/>
      <c r="MF45" s="1"/>
      <c r="MG45" s="1"/>
      <c r="MH45" s="3"/>
      <c r="MI45" s="1"/>
      <c r="MJ45" s="1"/>
      <c r="MK45" s="1"/>
      <c r="ML45" s="1"/>
      <c r="MM45" s="1"/>
      <c r="MN45" s="1"/>
      <c r="MO45" s="3"/>
      <c r="MP45" s="1"/>
      <c r="MQ45" s="1"/>
      <c r="MR45" s="1"/>
      <c r="MS45" s="1"/>
      <c r="MT45" s="1"/>
      <c r="MU45" s="1"/>
      <c r="MV45" s="3"/>
      <c r="MW45" s="1"/>
      <c r="MX45" s="1"/>
      <c r="MY45" s="1"/>
      <c r="MZ45" s="1"/>
      <c r="NA45" s="1"/>
      <c r="NB45" s="1"/>
      <c r="NC45" s="3"/>
      <c r="ND45" s="1"/>
      <c r="NE45" s="1"/>
      <c r="NF45" s="1"/>
      <c r="NG45" s="1"/>
      <c r="NH45" s="1"/>
      <c r="NI45" s="1"/>
      <c r="NJ45" s="3"/>
      <c r="NK45" s="1"/>
      <c r="NL45" s="1"/>
      <c r="NM45" s="1"/>
      <c r="NN45" s="1"/>
      <c r="NO45" s="1"/>
      <c r="NP45" s="1"/>
      <c r="NQ45" s="3"/>
      <c r="NR45" s="1"/>
      <c r="NS45" s="1"/>
      <c r="NT45" s="1"/>
      <c r="NU45" s="1"/>
      <c r="NV45" s="1"/>
      <c r="NW45" s="1"/>
      <c r="NX45" s="3"/>
      <c r="NY45" s="1"/>
      <c r="NZ45" s="1"/>
      <c r="OA45" s="1"/>
      <c r="OB45" s="1"/>
      <c r="OC45" s="1"/>
      <c r="OD45" s="1"/>
      <c r="OE45" s="3"/>
      <c r="OF45" s="1"/>
      <c r="OG45" s="1"/>
      <c r="OH45" s="1"/>
      <c r="OI45" s="1"/>
      <c r="OJ45" s="1"/>
      <c r="OK45" s="1"/>
      <c r="OL45" s="3"/>
      <c r="OM45" s="1"/>
      <c r="ON45" s="1"/>
      <c r="OO45" s="1"/>
      <c r="OP45" s="1"/>
      <c r="OQ45" s="1"/>
      <c r="OR45" s="1"/>
      <c r="OS45" s="3"/>
      <c r="OT45" s="1"/>
      <c r="OU45" s="1"/>
      <c r="OV45" s="1"/>
      <c r="OW45" s="1"/>
      <c r="OX45" s="1"/>
      <c r="OY45" s="1"/>
    </row>
    <row r="46" spans="1:415" s="77" customFormat="1" ht="16" thickBot="1" x14ac:dyDescent="0.4">
      <c r="A46" s="89" t="s">
        <v>73</v>
      </c>
      <c r="B46" s="90" t="s">
        <v>87</v>
      </c>
      <c r="C46" s="91"/>
      <c r="D46" s="92"/>
      <c r="E46" s="93">
        <f>G45+1</f>
        <v>44548</v>
      </c>
      <c r="F46" s="91"/>
      <c r="G46" s="94">
        <f>H46</f>
        <v>44587</v>
      </c>
      <c r="H46" s="79">
        <v>44587</v>
      </c>
      <c r="I46" s="88">
        <v>0</v>
      </c>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6"/>
      <c r="AJ46" s="76"/>
      <c r="AK46" s="76"/>
      <c r="AL46" s="76"/>
      <c r="AM46" s="76"/>
      <c r="AN46" s="76"/>
      <c r="AO46" s="76"/>
      <c r="AP46" s="76"/>
      <c r="AQ46" s="76"/>
      <c r="AR46" s="76"/>
      <c r="AS46" s="76"/>
      <c r="AT46" s="76"/>
      <c r="AU46" s="76"/>
      <c r="AV46" s="76"/>
      <c r="AW46" s="76"/>
      <c r="AX46" s="76"/>
      <c r="AY46" s="76"/>
      <c r="AZ46" s="76"/>
      <c r="BA46" s="76"/>
      <c r="BB46" s="76"/>
      <c r="BC46" s="76"/>
      <c r="BD46" s="76"/>
      <c r="BE46" s="76"/>
      <c r="BF46" s="76"/>
      <c r="BG46" s="76"/>
      <c r="BH46" s="76"/>
      <c r="BI46" s="76"/>
      <c r="BJ46" s="76"/>
      <c r="BK46" s="76"/>
      <c r="BL46" s="76"/>
      <c r="BM46" s="76"/>
      <c r="BN46" s="76"/>
      <c r="BO46" s="76"/>
      <c r="BP46" s="76"/>
      <c r="BQ46" s="76"/>
      <c r="BR46" s="76"/>
      <c r="BS46" s="76"/>
      <c r="BT46" s="76"/>
      <c r="BU46" s="76"/>
      <c r="BV46" s="76"/>
      <c r="BW46" s="76"/>
      <c r="BX46" s="76"/>
      <c r="BY46" s="76"/>
      <c r="BZ46" s="76"/>
      <c r="CA46" s="76"/>
      <c r="CB46" s="76"/>
      <c r="CC46" s="76"/>
      <c r="CD46" s="76"/>
      <c r="CE46" s="76"/>
      <c r="CF46" s="76"/>
      <c r="CG46" s="76"/>
      <c r="CH46" s="76"/>
      <c r="CI46" s="76"/>
      <c r="CJ46" s="76"/>
      <c r="CK46" s="76"/>
      <c r="CL46" s="76"/>
      <c r="CM46" s="76"/>
      <c r="CN46" s="76"/>
      <c r="CO46" s="76"/>
      <c r="CP46" s="76"/>
      <c r="CQ46" s="76"/>
      <c r="CR46" s="76"/>
      <c r="CS46" s="76"/>
      <c r="CT46" s="76"/>
      <c r="CU46" s="76"/>
      <c r="CV46" s="76"/>
      <c r="CW46" s="76"/>
      <c r="CX46" s="76"/>
      <c r="CY46" s="76"/>
      <c r="CZ46" s="76"/>
      <c r="DA46" s="76"/>
      <c r="DB46" s="76"/>
      <c r="DC46" s="76"/>
      <c r="DD46" s="76"/>
      <c r="DE46" s="76"/>
      <c r="DF46" s="76"/>
      <c r="DG46" s="76"/>
      <c r="DH46" s="76"/>
      <c r="DI46" s="76"/>
      <c r="DJ46" s="76"/>
      <c r="DK46" s="76"/>
      <c r="DL46" s="76"/>
      <c r="DM46" s="76"/>
      <c r="DN46" s="76"/>
      <c r="DO46" s="76"/>
      <c r="DP46" s="76"/>
      <c r="DQ46" s="76"/>
      <c r="DR46" s="76"/>
      <c r="DS46" s="76"/>
      <c r="DT46" s="76"/>
      <c r="DU46" s="76"/>
      <c r="DV46" s="76"/>
      <c r="DW46" s="76"/>
      <c r="DX46" s="76"/>
      <c r="DY46" s="76"/>
      <c r="DZ46" s="76"/>
      <c r="EA46" s="76"/>
      <c r="EB46" s="76"/>
      <c r="EC46" s="76"/>
      <c r="ED46" s="76"/>
      <c r="EE46" s="76"/>
      <c r="EF46" s="76"/>
      <c r="EG46" s="76"/>
      <c r="EH46" s="76"/>
      <c r="EI46" s="76"/>
      <c r="EJ46" s="76"/>
      <c r="EK46" s="76"/>
      <c r="EL46" s="76"/>
      <c r="EM46" s="76"/>
      <c r="EN46" s="76"/>
      <c r="EO46" s="76"/>
      <c r="EP46" s="76"/>
      <c r="EQ46" s="76"/>
      <c r="ER46" s="76"/>
      <c r="ES46" s="76"/>
      <c r="ET46" s="76"/>
      <c r="EU46" s="76"/>
      <c r="EV46" s="76"/>
      <c r="EW46" s="76"/>
      <c r="EX46" s="76"/>
      <c r="EY46" s="76"/>
      <c r="EZ46" s="76"/>
      <c r="FA46" s="76"/>
      <c r="FB46" s="76"/>
      <c r="FC46" s="76"/>
      <c r="FD46" s="76"/>
      <c r="FE46" s="76"/>
      <c r="FF46" s="76"/>
      <c r="FG46" s="76"/>
      <c r="FH46" s="76"/>
      <c r="FI46" s="76"/>
      <c r="FJ46" s="76"/>
      <c r="FK46" s="76"/>
      <c r="FL46" s="76"/>
      <c r="FM46" s="76"/>
      <c r="FN46" s="76"/>
      <c r="FO46" s="76"/>
      <c r="FP46" s="76"/>
      <c r="FQ46" s="76"/>
      <c r="FR46" s="76"/>
      <c r="FS46" s="76"/>
      <c r="FT46" s="76"/>
      <c r="FU46" s="76"/>
      <c r="FV46" s="76"/>
      <c r="FW46" s="76"/>
      <c r="FX46" s="76"/>
      <c r="FY46" s="76"/>
      <c r="FZ46" s="76"/>
      <c r="GA46" s="76"/>
      <c r="GB46" s="76"/>
      <c r="GC46" s="76"/>
      <c r="GD46" s="76"/>
      <c r="GE46" s="76"/>
      <c r="GF46" s="76"/>
      <c r="GG46" s="76"/>
      <c r="GH46" s="76"/>
      <c r="GI46" s="76"/>
      <c r="GJ46" s="76"/>
      <c r="GK46" s="76"/>
      <c r="GL46" s="76"/>
      <c r="GM46" s="76"/>
      <c r="GN46" s="76"/>
      <c r="GO46" s="76"/>
      <c r="GP46" s="76"/>
      <c r="GQ46" s="76"/>
      <c r="GR46" s="76"/>
      <c r="GS46" s="76"/>
      <c r="GT46" s="76"/>
      <c r="GU46" s="76"/>
      <c r="GV46" s="76"/>
      <c r="GW46" s="76"/>
      <c r="GX46" s="76"/>
      <c r="GY46" s="76"/>
      <c r="GZ46" s="76"/>
      <c r="HA46" s="76"/>
      <c r="HB46" s="76"/>
      <c r="HC46" s="76"/>
      <c r="HD46" s="76"/>
      <c r="HE46" s="76"/>
      <c r="HF46" s="76"/>
      <c r="HG46" s="76"/>
      <c r="HH46" s="76"/>
      <c r="HI46" s="76"/>
      <c r="HJ46" s="76"/>
      <c r="HK46" s="76"/>
      <c r="HL46" s="76"/>
      <c r="HM46" s="76"/>
      <c r="HN46" s="76"/>
      <c r="HO46" s="76"/>
      <c r="HP46" s="76"/>
      <c r="HQ46" s="76"/>
      <c r="HR46" s="76"/>
      <c r="HS46" s="76"/>
      <c r="HT46" s="76"/>
      <c r="HU46" s="76"/>
      <c r="HV46" s="76"/>
      <c r="HW46" s="76"/>
      <c r="HX46" s="76"/>
      <c r="HY46" s="76"/>
      <c r="HZ46" s="76"/>
      <c r="IA46" s="76"/>
      <c r="IB46" s="76"/>
      <c r="IC46" s="76"/>
      <c r="ID46" s="76"/>
      <c r="IE46" s="76"/>
      <c r="IF46" s="76"/>
      <c r="IG46" s="76"/>
      <c r="IH46" s="76"/>
      <c r="II46" s="76"/>
      <c r="IJ46" s="76"/>
      <c r="IK46" s="76"/>
      <c r="IL46" s="76"/>
      <c r="IM46" s="76"/>
      <c r="IN46" s="76"/>
      <c r="IO46" s="76"/>
      <c r="IP46" s="76"/>
      <c r="IQ46" s="76"/>
      <c r="IR46" s="76"/>
      <c r="IS46" s="76"/>
      <c r="IT46" s="76"/>
      <c r="IU46" s="76"/>
      <c r="IV46" s="76"/>
      <c r="IW46" s="76"/>
      <c r="IX46" s="76"/>
      <c r="IY46" s="76"/>
      <c r="IZ46" s="76"/>
      <c r="JA46" s="76"/>
      <c r="JB46" s="76"/>
      <c r="JC46" s="76"/>
      <c r="JD46" s="76"/>
      <c r="JE46" s="76"/>
      <c r="JF46" s="76"/>
      <c r="JG46" s="76"/>
      <c r="JH46" s="76"/>
      <c r="JI46" s="76"/>
      <c r="JJ46" s="76"/>
      <c r="JK46" s="76"/>
      <c r="JL46" s="76"/>
      <c r="JM46" s="76"/>
      <c r="JN46" s="76"/>
      <c r="JO46" s="76"/>
      <c r="JP46" s="76"/>
      <c r="JQ46" s="76"/>
      <c r="JR46" s="76"/>
      <c r="JS46" s="76"/>
      <c r="JT46" s="76"/>
      <c r="JU46" s="76"/>
      <c r="JV46" s="76"/>
      <c r="JW46" s="76"/>
      <c r="JX46" s="76"/>
      <c r="JY46" s="76"/>
      <c r="JZ46" s="76"/>
      <c r="KA46" s="76"/>
      <c r="KB46" s="76"/>
      <c r="KC46" s="76"/>
      <c r="KD46" s="76"/>
      <c r="KE46" s="76"/>
      <c r="KF46" s="76"/>
      <c r="KG46" s="76"/>
      <c r="KH46" s="76"/>
      <c r="KI46" s="76"/>
      <c r="KJ46" s="76"/>
      <c r="KK46" s="76"/>
      <c r="KL46" s="76"/>
      <c r="KM46" s="76"/>
      <c r="KN46" s="76"/>
      <c r="KO46" s="76"/>
      <c r="KP46" s="76"/>
      <c r="KQ46" s="76"/>
      <c r="KR46" s="76"/>
      <c r="KS46" s="76"/>
      <c r="KT46" s="76"/>
      <c r="KU46" s="76"/>
      <c r="KV46" s="76"/>
      <c r="KW46" s="76"/>
      <c r="KX46" s="76"/>
      <c r="KY46" s="76"/>
      <c r="KZ46" s="76"/>
      <c r="LA46" s="76"/>
      <c r="LB46" s="76"/>
      <c r="LC46" s="76"/>
      <c r="LD46" s="76"/>
      <c r="LE46" s="76"/>
      <c r="LF46" s="76"/>
      <c r="LG46" s="76"/>
      <c r="LH46" s="76"/>
      <c r="LI46" s="76"/>
      <c r="LJ46" s="76"/>
      <c r="LK46" s="76"/>
      <c r="LL46" s="76"/>
      <c r="LM46" s="76"/>
      <c r="LN46" s="76"/>
      <c r="LO46" s="76"/>
      <c r="LP46" s="76"/>
      <c r="LQ46" s="76"/>
      <c r="LR46" s="76"/>
      <c r="LS46" s="76"/>
      <c r="LT46" s="76"/>
      <c r="LU46" s="76"/>
      <c r="LV46" s="76"/>
      <c r="LW46" s="76"/>
      <c r="LX46" s="76"/>
      <c r="LY46" s="76"/>
      <c r="LZ46" s="76"/>
      <c r="MA46" s="76"/>
      <c r="MB46" s="76"/>
      <c r="MC46" s="76"/>
      <c r="MD46" s="76"/>
      <c r="ME46" s="76"/>
      <c r="MF46" s="76"/>
      <c r="MG46" s="76"/>
      <c r="MH46" s="76"/>
      <c r="MI46" s="76"/>
      <c r="MJ46" s="76"/>
      <c r="MK46" s="76"/>
      <c r="ML46" s="76"/>
      <c r="MM46" s="76"/>
      <c r="MN46" s="76"/>
      <c r="MO46" s="76"/>
      <c r="MP46" s="76"/>
      <c r="MQ46" s="76"/>
      <c r="MR46" s="76"/>
      <c r="MS46" s="76"/>
      <c r="MT46" s="76"/>
      <c r="MU46" s="76"/>
      <c r="MV46" s="76"/>
      <c r="MW46" s="76"/>
      <c r="MX46" s="76"/>
      <c r="MY46" s="76"/>
      <c r="MZ46" s="76"/>
      <c r="NA46" s="76"/>
      <c r="NB46" s="76"/>
      <c r="NC46" s="76"/>
      <c r="ND46" s="76"/>
      <c r="NE46" s="76"/>
      <c r="NF46" s="76"/>
      <c r="NG46" s="76"/>
      <c r="NH46" s="76"/>
      <c r="NI46" s="76"/>
      <c r="NJ46" s="76"/>
      <c r="NK46" s="76"/>
      <c r="NL46" s="76"/>
      <c r="NM46" s="76"/>
      <c r="NN46" s="76"/>
      <c r="NO46" s="76"/>
      <c r="NP46" s="76"/>
      <c r="NQ46" s="76"/>
      <c r="NR46" s="76"/>
      <c r="NS46" s="76"/>
      <c r="NT46" s="76"/>
      <c r="NU46" s="76"/>
      <c r="NV46" s="76"/>
      <c r="NW46" s="76"/>
      <c r="NX46" s="76"/>
      <c r="NY46" s="76"/>
      <c r="NZ46" s="76"/>
      <c r="OA46" s="76"/>
      <c r="OB46" s="76"/>
      <c r="OC46" s="76"/>
      <c r="OD46" s="76"/>
      <c r="OE46" s="76"/>
      <c r="OF46" s="76"/>
      <c r="OG46" s="76"/>
      <c r="OH46" s="76"/>
      <c r="OI46" s="76"/>
      <c r="OJ46" s="76"/>
      <c r="OK46" s="76"/>
      <c r="OL46" s="76"/>
      <c r="OM46" s="76"/>
      <c r="ON46" s="76"/>
      <c r="OO46" s="76"/>
      <c r="OP46" s="76"/>
      <c r="OQ46" s="76"/>
      <c r="OR46" s="76"/>
      <c r="OS46" s="76"/>
      <c r="OT46" s="76"/>
      <c r="OU46" s="76"/>
      <c r="OV46" s="76"/>
      <c r="OW46" s="76"/>
      <c r="OX46" s="76"/>
      <c r="OY46" s="76"/>
    </row>
  </sheetData>
  <sheetProtection formatCells="0" insertColumns="0" insertRows="0" insertHyperlinks="0" sort="0" autoFilter="0" pivotTables="0"/>
  <mergeCells count="116">
    <mergeCell ref="AZ7:BF7"/>
    <mergeCell ref="J7:P7"/>
    <mergeCell ref="J6:P6"/>
    <mergeCell ref="Q6:W6"/>
    <mergeCell ref="Q7:W7"/>
    <mergeCell ref="X6:AD6"/>
    <mergeCell ref="AE6:AK6"/>
    <mergeCell ref="X7:AD7"/>
    <mergeCell ref="AE7:AK7"/>
    <mergeCell ref="AL7:AR7"/>
    <mergeCell ref="AS7:AY7"/>
    <mergeCell ref="AL6:AR6"/>
    <mergeCell ref="AS6:AY6"/>
    <mergeCell ref="AZ6:BF6"/>
    <mergeCell ref="BG6:BM6"/>
    <mergeCell ref="BN6:BT6"/>
    <mergeCell ref="CW6:DC6"/>
    <mergeCell ref="BG7:BM7"/>
    <mergeCell ref="BN7:BT7"/>
    <mergeCell ref="BU7:CA7"/>
    <mergeCell ref="CB7:CH7"/>
    <mergeCell ref="CI7:CO7"/>
    <mergeCell ref="BU6:CA6"/>
    <mergeCell ref="CB6:CH6"/>
    <mergeCell ref="CI6:CO6"/>
    <mergeCell ref="CP6:CV6"/>
    <mergeCell ref="CP7:CV7"/>
    <mergeCell ref="CW7:DC7"/>
    <mergeCell ref="EF7:EL7"/>
    <mergeCell ref="EM7:ES7"/>
    <mergeCell ref="DD6:DJ6"/>
    <mergeCell ref="DK6:DQ6"/>
    <mergeCell ref="DR6:DX6"/>
    <mergeCell ref="DY6:EE6"/>
    <mergeCell ref="EF6:EL6"/>
    <mergeCell ref="EM6:ES6"/>
    <mergeCell ref="DD7:DJ7"/>
    <mergeCell ref="DK7:DQ7"/>
    <mergeCell ref="DR7:DX7"/>
    <mergeCell ref="DY7:EE7"/>
    <mergeCell ref="FO6:FU6"/>
    <mergeCell ref="FO7:FU7"/>
    <mergeCell ref="FV6:GB6"/>
    <mergeCell ref="GC6:GI6"/>
    <mergeCell ref="GJ6:GP6"/>
    <mergeCell ref="ET7:EZ7"/>
    <mergeCell ref="FA7:FG7"/>
    <mergeCell ref="FH7:FN7"/>
    <mergeCell ref="ET6:EZ6"/>
    <mergeCell ref="FA6:FG6"/>
    <mergeCell ref="FH6:FN6"/>
    <mergeCell ref="GQ6:GW6"/>
    <mergeCell ref="GX6:HD6"/>
    <mergeCell ref="HE6:HK6"/>
    <mergeCell ref="FV7:GB7"/>
    <mergeCell ref="GC7:GI7"/>
    <mergeCell ref="GJ7:GP7"/>
    <mergeCell ref="GQ7:GW7"/>
    <mergeCell ref="GX7:HD7"/>
    <mergeCell ref="HE7:HK7"/>
    <mergeCell ref="KD6:KJ6"/>
    <mergeCell ref="KK6:KQ6"/>
    <mergeCell ref="HL7:HR7"/>
    <mergeCell ref="HS7:HY7"/>
    <mergeCell ref="HZ7:IF7"/>
    <mergeCell ref="IG7:IM7"/>
    <mergeCell ref="IN7:IT7"/>
    <mergeCell ref="IU7:JA7"/>
    <mergeCell ref="JB7:JH7"/>
    <mergeCell ref="JI7:JO7"/>
    <mergeCell ref="JP7:JV7"/>
    <mergeCell ref="JW7:KC7"/>
    <mergeCell ref="KD7:KJ7"/>
    <mergeCell ref="KK7:KQ7"/>
    <mergeCell ref="IU6:JA6"/>
    <mergeCell ref="JB6:JH6"/>
    <mergeCell ref="JI6:JO6"/>
    <mergeCell ref="JP6:JV6"/>
    <mergeCell ref="JW6:KC6"/>
    <mergeCell ref="HL6:HR6"/>
    <mergeCell ref="HS6:HY6"/>
    <mergeCell ref="HZ6:IF6"/>
    <mergeCell ref="IG6:IM6"/>
    <mergeCell ref="IN6:IT6"/>
    <mergeCell ref="NC7:NI7"/>
    <mergeCell ref="NJ7:NP7"/>
    <mergeCell ref="NQ7:NW7"/>
    <mergeCell ref="MA6:MG6"/>
    <mergeCell ref="MH6:MN6"/>
    <mergeCell ref="MO6:MU6"/>
    <mergeCell ref="MV6:NB6"/>
    <mergeCell ref="NC6:NI6"/>
    <mergeCell ref="KR6:KX6"/>
    <mergeCell ref="KY6:LE6"/>
    <mergeCell ref="LF6:LL6"/>
    <mergeCell ref="LM6:LS6"/>
    <mergeCell ref="LT6:LZ6"/>
    <mergeCell ref="KR7:KX7"/>
    <mergeCell ref="KY7:LE7"/>
    <mergeCell ref="LF7:LL7"/>
    <mergeCell ref="LM7:LS7"/>
    <mergeCell ref="LT7:LZ7"/>
    <mergeCell ref="MA7:MG7"/>
    <mergeCell ref="MH7:MN7"/>
    <mergeCell ref="MO7:MU7"/>
    <mergeCell ref="MV7:NB7"/>
    <mergeCell ref="NX6:OD6"/>
    <mergeCell ref="OE6:OK6"/>
    <mergeCell ref="OL6:OR6"/>
    <mergeCell ref="OS6:OY6"/>
    <mergeCell ref="NX7:OD7"/>
    <mergeCell ref="OE7:OK7"/>
    <mergeCell ref="OL7:OR7"/>
    <mergeCell ref="OS7:OY7"/>
    <mergeCell ref="NJ6:NP6"/>
    <mergeCell ref="NQ6:NW6"/>
  </mergeCells>
  <phoneticPr fontId="14" type="noConversion"/>
  <conditionalFormatting sqref="I11:I12 I29 I24:I26 I18:I21">
    <cfRule type="dataBar" priority="488">
      <dataBar>
        <cfvo type="num" val="0"/>
        <cfvo type="num" val="1"/>
        <color rgb="FFEF9C29"/>
      </dataBar>
      <extLst>
        <ext xmlns:x14="http://schemas.microsoft.com/office/spreadsheetml/2009/9/main" uri="{B025F937-C7B1-47D3-B67F-A62EFF666E3E}">
          <x14:id>{DDA58751-1F81-C548-A6F0-1FB2E8136659}</x14:id>
        </ext>
      </extLst>
    </cfRule>
  </conditionalFormatting>
  <conditionalFormatting sqref="I10">
    <cfRule type="dataBar" priority="487">
      <dataBar>
        <cfvo type="num" val="0"/>
        <cfvo type="num" val="1"/>
        <color theme="9"/>
      </dataBar>
      <extLst>
        <ext xmlns:x14="http://schemas.microsoft.com/office/spreadsheetml/2009/9/main" uri="{B025F937-C7B1-47D3-B67F-A62EFF666E3E}">
          <x14:id>{49518970-A63F-6942-8A0B-BA2DC15915D3}</x14:id>
        </ext>
      </extLst>
    </cfRule>
  </conditionalFormatting>
  <conditionalFormatting sqref="J8:P9">
    <cfRule type="expression" dxfId="282" priority="477">
      <formula>J$8=TODAY()</formula>
    </cfRule>
  </conditionalFormatting>
  <conditionalFormatting sqref="J8:P10">
    <cfRule type="expression" dxfId="281" priority="492">
      <formula>J$8=TODAY()</formula>
    </cfRule>
  </conditionalFormatting>
  <conditionalFormatting sqref="J10:P10 DY10:OY10 J28:OY28 J45:M45 O45:R45 T45:OY45">
    <cfRule type="expression" dxfId="280" priority="478">
      <formula>AND($E10&lt;=J$8,ROUNDDOWN(($G10-$E10+1)*$I10,0)+$E10-1&gt;=J$8)</formula>
    </cfRule>
    <cfRule type="expression" dxfId="279" priority="491">
      <formula>AND(NOT(ISBLANK($E10)),$E10&lt;=J$8,$G10&gt;=J$8)</formula>
    </cfRule>
  </conditionalFormatting>
  <conditionalFormatting sqref="J29:P30 J32:BT34 FH39:OY42 DY42:FG42 DY29:OY31 J44:DX44 DY43:OY44 J11:OY12 MV32:OY34 BU32:MU35 J36:DX37 DY36:OY38 J39:FG41 DY46:OY46 DY14:OY27 J14:DX26 N45 S45">
    <cfRule type="expression" dxfId="278" priority="469">
      <formula>AND(NOT(ISBLANK($E11)),$E11&lt;=J$8,$G11&gt;=J$8)</formula>
    </cfRule>
  </conditionalFormatting>
  <conditionalFormatting sqref="J29:P30 J32:BT34 FH39:OY42 DY42:FG42 DY29:OY31 J44:DX44 DY43:OY44 J11:OY12 MV32:OY34 BU32:MU35 J36:DX37 DY36:OY38 J39:FG41 DY46:OY46 DY14:OY27 J14:DX26 N45 S45">
    <cfRule type="expression" dxfId="277" priority="468">
      <formula>AND($E11&lt;=J$8,ROUNDDOWN(($G11-$E11+1)*$I11,0)+$E11-1&gt;=J$8)</formula>
    </cfRule>
    <cfRule type="expression" dxfId="276" priority="470">
      <formula>J$8=TODAY()</formula>
    </cfRule>
  </conditionalFormatting>
  <conditionalFormatting sqref="I37">
    <cfRule type="dataBar" priority="439">
      <dataBar>
        <cfvo type="num" val="0"/>
        <cfvo type="num" val="1"/>
        <color rgb="FFEF9C29"/>
      </dataBar>
      <extLst>
        <ext xmlns:x14="http://schemas.microsoft.com/office/spreadsheetml/2009/9/main" uri="{B025F937-C7B1-47D3-B67F-A62EFF666E3E}">
          <x14:id>{749E21D3-9C2A-4530-808A-DEBB1EA9EB1C}</x14:id>
        </ext>
      </extLst>
    </cfRule>
  </conditionalFormatting>
  <conditionalFormatting sqref="I40">
    <cfRule type="dataBar" priority="438">
      <dataBar>
        <cfvo type="num" val="0"/>
        <cfvo type="num" val="1"/>
        <color rgb="FFEF9C29"/>
      </dataBar>
      <extLst>
        <ext xmlns:x14="http://schemas.microsoft.com/office/spreadsheetml/2009/9/main" uri="{B025F937-C7B1-47D3-B67F-A62EFF666E3E}">
          <x14:id>{40DA9E1A-1E7D-4F03-AD48-F209537FF1E5}</x14:id>
        </ext>
      </extLst>
    </cfRule>
  </conditionalFormatting>
  <conditionalFormatting sqref="J28:P28">
    <cfRule type="expression" dxfId="275" priority="444">
      <formula>J$8=TODAY()</formula>
    </cfRule>
  </conditionalFormatting>
  <conditionalFormatting sqref="AS28:AY28">
    <cfRule type="expression" dxfId="274" priority="276">
      <formula>AS$8=TODAY()</formula>
    </cfRule>
  </conditionalFormatting>
  <conditionalFormatting sqref="I45">
    <cfRule type="dataBar" priority="402">
      <dataBar>
        <cfvo type="num" val="0"/>
        <cfvo type="num" val="1"/>
        <color rgb="FFEF9C29"/>
      </dataBar>
      <extLst>
        <ext xmlns:x14="http://schemas.microsoft.com/office/spreadsheetml/2009/9/main" uri="{B025F937-C7B1-47D3-B67F-A62EFF666E3E}">
          <x14:id>{BF2242DC-1BC6-4A97-B89F-012EAB3E3DDA}</x14:id>
        </ext>
      </extLst>
    </cfRule>
  </conditionalFormatting>
  <conditionalFormatting sqref="X9:AD9 Y8:AD8">
    <cfRule type="expression" dxfId="273" priority="212">
      <formula>X$8=TODAY()</formula>
    </cfRule>
  </conditionalFormatting>
  <conditionalFormatting sqref="X9:AD9 Y8:AD8">
    <cfRule type="expression" dxfId="272" priority="213">
      <formula>X$8=TODAY()</formula>
    </cfRule>
  </conditionalFormatting>
  <conditionalFormatting sqref="AZ28:BT28">
    <cfRule type="expression" dxfId="271" priority="265">
      <formula>AZ$8=TODAY()</formula>
    </cfRule>
  </conditionalFormatting>
  <conditionalFormatting sqref="BU10:CA10 DY10:EE10 GC10:GI10 IG10:IM10 KK10:KQ10 MO10:MU10 OS10:OY10">
    <cfRule type="expression" dxfId="270" priority="261">
      <formula>BU$8=TODAY()</formula>
    </cfRule>
  </conditionalFormatting>
  <conditionalFormatting sqref="X28:AR28">
    <cfRule type="expression" dxfId="269" priority="287">
      <formula>X$8=TODAY()</formula>
    </cfRule>
  </conditionalFormatting>
  <conditionalFormatting sqref="BU28:CA28 DY28:EE28 GC28:GI28 IG28:IM28 KK28:KQ28 MO28:MU28 OS28:OY28">
    <cfRule type="expression" dxfId="268" priority="254">
      <formula>BU$8=TODAY()</formula>
    </cfRule>
  </conditionalFormatting>
  <conditionalFormatting sqref="CB10:CV10 EF10:EZ10 GJ10:HD10 IN10:JH10 KR10:LL10 MV10:NP10">
    <cfRule type="expression" dxfId="267" priority="250">
      <formula>CB$8=TODAY()</formula>
    </cfRule>
  </conditionalFormatting>
  <conditionalFormatting sqref="Q9:W10 R8:W8">
    <cfRule type="expression" dxfId="266" priority="305">
      <formula>Q$8=TODAY()</formula>
    </cfRule>
  </conditionalFormatting>
  <conditionalFormatting sqref="Q9:W9 R8:W8">
    <cfRule type="expression" dxfId="265" priority="302">
      <formula>Q$8=TODAY()</formula>
    </cfRule>
  </conditionalFormatting>
  <conditionalFormatting sqref="BG8 CI8 DK8 EM8 FO8 GQ8 HS8 IU8 JW8 KY8 MA8 NC8 OE8">
    <cfRule type="expression" dxfId="264" priority="191">
      <formula>BG$8=TODAY()</formula>
    </cfRule>
  </conditionalFormatting>
  <conditionalFormatting sqref="CB28:CV28 EF28:EZ28 GJ28:HD28 IN28:JH28 KR28:LL28 MV28:NP28">
    <cfRule type="expression" dxfId="263" priority="243">
      <formula>CB$8=TODAY()</formula>
    </cfRule>
  </conditionalFormatting>
  <conditionalFormatting sqref="CW10:DC10 FA10:FG10 HE10:HK10 JI10:JO10 LM10:LS10 NQ10:NW10">
    <cfRule type="expression" dxfId="262" priority="239">
      <formula>CW$8=TODAY()</formula>
    </cfRule>
  </conditionalFormatting>
  <conditionalFormatting sqref="X10:AR10">
    <cfRule type="expression" dxfId="261" priority="294">
      <formula>X$8=TODAY()</formula>
    </cfRule>
  </conditionalFormatting>
  <conditionalFormatting sqref="CW28:DC28 FA28:FG28 HE28:HK28 JI28:JO28 LM28:LS28 NQ28:NW28">
    <cfRule type="expression" dxfId="260" priority="232">
      <formula>CW$8=TODAY()</formula>
    </cfRule>
  </conditionalFormatting>
  <conditionalFormatting sqref="DD10:DX10 FH10:GB10 HL10:IF10 JP10:KJ10 LT10:MN10 NX10:OR10">
    <cfRule type="expression" dxfId="259" priority="228">
      <formula>DD$8=TODAY()</formula>
    </cfRule>
  </conditionalFormatting>
  <conditionalFormatting sqref="AS10:AY10">
    <cfRule type="expression" dxfId="258" priority="283">
      <formula>AS$8=TODAY()</formula>
    </cfRule>
  </conditionalFormatting>
  <conditionalFormatting sqref="BN9:CA9 CP9:DC9 DR9:EE9 ET9:FG9 FV9:GI9 GX9:HK9 HZ9:IM9 JB9:JO9 KD9:KQ9 LF9:LS9 MH9:MU9 NJ9:NW9 OL9:OY9 BO8:BT8 CQ8:CV8 DS8:DX8 EU8:EZ8 FW8:GB8 GY8:HD8 IA8:IF8 JC8:JH8 KE8:KJ8 LG8:LL8 MI8:MN8 NK8:NP8 OM8:OR8 BV8:CA8 CX8:DC8 DZ8:EE8 FB8:FG8 GD8:GI8 HF8:HK8 IH8:IM8 JJ8:JO8 KL8:KQ8 LN8:LS8 MP8:MU8 NR8:NW8 OT8:OY8">
    <cfRule type="expression" dxfId="257" priority="196">
      <formula>BN$8=TODAY()</formula>
    </cfRule>
  </conditionalFormatting>
  <conditionalFormatting sqref="BN9:CA9 CP9:DC9 DR9:EE9 ET9:FG9 FV9:GI9 GX9:HK9 HZ9:IM9 JB9:JO9 KD9:KQ9 LF9:LS9 MH9:MU9 NJ9:NW9 OL9:OY9 BO8:BT8 CQ8:CV8 DS8:DX8 EU8:EZ8 FW8:GB8 GY8:HD8 IA8:IF8 JC8:JH8 KE8:KJ8 LG8:LL8 MI8:MN8 NK8:NP8 OM8:OR8 BV8:CA8 CX8:DC8 DZ8:EE8 FB8:FG8 GD8:GI8 HF8:HK8 IH8:IM8 JJ8:JO8 KL8:KQ8 LN8:LS8 MP8:MU8 NR8:NW8 OT8:OY8">
    <cfRule type="expression" dxfId="256" priority="197">
      <formula>BN$8=TODAY()</formula>
    </cfRule>
  </conditionalFormatting>
  <conditionalFormatting sqref="DD28:DX28 FH28:GB28 HL28:IF28 JP28:KJ28 LT28:MN28 NX28:OR28">
    <cfRule type="expression" dxfId="255" priority="221">
      <formula>DD$8=TODAY()</formula>
    </cfRule>
  </conditionalFormatting>
  <conditionalFormatting sqref="Q8">
    <cfRule type="expression" dxfId="254" priority="217">
      <formula>Q$8=TODAY()</formula>
    </cfRule>
  </conditionalFormatting>
  <conditionalFormatting sqref="AZ10:BT10">
    <cfRule type="expression" dxfId="253" priority="272">
      <formula>AZ$8=TODAY()</formula>
    </cfRule>
  </conditionalFormatting>
  <conditionalFormatting sqref="AE9:AK9 AF8:AK8">
    <cfRule type="expression" dxfId="252" priority="205">
      <formula>AE$8=TODAY()</formula>
    </cfRule>
  </conditionalFormatting>
  <conditionalFormatting sqref="AE8">
    <cfRule type="expression" dxfId="251" priority="203">
      <formula>AE$8=TODAY()</formula>
    </cfRule>
  </conditionalFormatting>
  <conditionalFormatting sqref="J42:P42">
    <cfRule type="expression" dxfId="250" priority="330">
      <formula>AND(NOT(ISBLANK($E42)),$E42&lt;=J$8,$G42&gt;=J$8)</formula>
    </cfRule>
  </conditionalFormatting>
  <conditionalFormatting sqref="J42:P42">
    <cfRule type="expression" dxfId="249" priority="329">
      <formula>AND($E42&lt;=J$8,ROUNDDOWN(($G42-$E42+1)*$I42,0)+$E42-1&gt;=J$8)</formula>
    </cfRule>
    <cfRule type="expression" dxfId="248" priority="331">
      <formula>J$8=TODAY()</formula>
    </cfRule>
  </conditionalFormatting>
  <conditionalFormatting sqref="I30">
    <cfRule type="dataBar" priority="327">
      <dataBar>
        <cfvo type="num" val="0"/>
        <cfvo type="num" val="1"/>
        <color rgb="FFEF9C29"/>
      </dataBar>
      <extLst>
        <ext xmlns:x14="http://schemas.microsoft.com/office/spreadsheetml/2009/9/main" uri="{B025F937-C7B1-47D3-B67F-A62EFF666E3E}">
          <x14:id>{0E559CBA-6119-4459-ADEB-16B189980AF3}</x14:id>
        </ext>
      </extLst>
    </cfRule>
  </conditionalFormatting>
  <conditionalFormatting sqref="I41">
    <cfRule type="dataBar" priority="325">
      <dataBar>
        <cfvo type="num" val="0"/>
        <cfvo type="num" val="1"/>
        <color rgb="FFEF9C29"/>
      </dataBar>
      <extLst>
        <ext xmlns:x14="http://schemas.microsoft.com/office/spreadsheetml/2009/9/main" uri="{B025F937-C7B1-47D3-B67F-A62EFF666E3E}">
          <x14:id>{FC731FFA-67AB-48B5-B232-5F14DCB88702}</x14:id>
        </ext>
      </extLst>
    </cfRule>
  </conditionalFormatting>
  <conditionalFormatting sqref="I42">
    <cfRule type="dataBar" priority="324">
      <dataBar>
        <cfvo type="num" val="0"/>
        <cfvo type="num" val="1"/>
        <color rgb="FFEF9C29"/>
      </dataBar>
      <extLst>
        <ext xmlns:x14="http://schemas.microsoft.com/office/spreadsheetml/2009/9/main" uri="{B025F937-C7B1-47D3-B67F-A62EFF666E3E}">
          <x14:id>{A37CAD77-264F-4567-8948-F325B12CBE7D}</x14:id>
        </ext>
      </extLst>
    </cfRule>
  </conditionalFormatting>
  <conditionalFormatting sqref="I33">
    <cfRule type="dataBar" priority="307">
      <dataBar>
        <cfvo type="num" val="0"/>
        <cfvo type="num" val="1"/>
        <color rgb="FFEF9C29"/>
      </dataBar>
      <extLst>
        <ext xmlns:x14="http://schemas.microsoft.com/office/spreadsheetml/2009/9/main" uri="{B025F937-C7B1-47D3-B67F-A62EFF666E3E}">
          <x14:id>{C91C50F4-7978-4249-8B33-CDCDB3640F45}</x14:id>
        </ext>
      </extLst>
    </cfRule>
  </conditionalFormatting>
  <conditionalFormatting sqref="I34">
    <cfRule type="dataBar" priority="306">
      <dataBar>
        <cfvo type="num" val="0"/>
        <cfvo type="num" val="1"/>
        <color rgb="FFEF9C29"/>
      </dataBar>
      <extLst>
        <ext xmlns:x14="http://schemas.microsoft.com/office/spreadsheetml/2009/9/main" uri="{B025F937-C7B1-47D3-B67F-A62EFF666E3E}">
          <x14:id>{58BE704F-0A0C-4B2E-9BC4-E2D7BEC32C5A}</x14:id>
        </ext>
      </extLst>
    </cfRule>
  </conditionalFormatting>
  <conditionalFormatting sqref="BG8 CI8 DK8 EM8 FO8 GQ8 HS8 IU8 JW8 KY8 MA8 NC8 OE8">
    <cfRule type="expression" dxfId="247" priority="190">
      <formula>BG$8=TODAY()</formula>
    </cfRule>
  </conditionalFormatting>
  <conditionalFormatting sqref="Q10:W10">
    <cfRule type="expression" dxfId="246" priority="303">
      <formula>AND($E10&lt;=Q$8,ROUNDDOWN(($G10-$E10+1)*$I10,0)+$E10-1&gt;=Q$8)</formula>
    </cfRule>
    <cfRule type="expression" dxfId="245" priority="304">
      <formula>AND(NOT(ISBLANK($E10)),$E10&lt;=Q$8,$G10&gt;=Q$8)</formula>
    </cfRule>
  </conditionalFormatting>
  <conditionalFormatting sqref="Q29:W30">
    <cfRule type="expression" dxfId="244" priority="300">
      <formula>AND(NOT(ISBLANK($E29)),$E29&lt;=Q$8,$G29&gt;=Q$8)</formula>
    </cfRule>
  </conditionalFormatting>
  <conditionalFormatting sqref="Q29:W30">
    <cfRule type="expression" dxfId="243" priority="299">
      <formula>AND($E29&lt;=Q$8,ROUNDDOWN(($G29-$E29+1)*$I29,0)+$E29-1&gt;=Q$8)</formula>
    </cfRule>
    <cfRule type="expression" dxfId="242" priority="301">
      <formula>Q$8=TODAY()</formula>
    </cfRule>
  </conditionalFormatting>
  <conditionalFormatting sqref="Q28:W28">
    <cfRule type="expression" dxfId="241" priority="298">
      <formula>Q$8=TODAY()</formula>
    </cfRule>
  </conditionalFormatting>
  <conditionalFormatting sqref="Q42:W42">
    <cfRule type="expression" dxfId="240" priority="296">
      <formula>AND(NOT(ISBLANK($E42)),$E42&lt;=Q$8,$G42&gt;=Q$8)</formula>
    </cfRule>
  </conditionalFormatting>
  <conditionalFormatting sqref="Q42:W42">
    <cfRule type="expression" dxfId="239" priority="295">
      <formula>AND($E42&lt;=Q$8,ROUNDDOWN(($G42-$E42+1)*$I42,0)+$E42-1&gt;=Q$8)</formula>
    </cfRule>
    <cfRule type="expression" dxfId="238" priority="297">
      <formula>Q$8=TODAY()</formula>
    </cfRule>
  </conditionalFormatting>
  <conditionalFormatting sqref="AL9:AY9 AM8:AR8 AT8:AY8">
    <cfRule type="expression" dxfId="237" priority="209">
      <formula>AL$8=TODAY()</formula>
    </cfRule>
  </conditionalFormatting>
  <conditionalFormatting sqref="X10:AR10">
    <cfRule type="expression" dxfId="236" priority="292">
      <formula>AND($E10&lt;=X$8,ROUNDDOWN(($G10-$E10+1)*$I10,0)+$E10-1&gt;=X$8)</formula>
    </cfRule>
    <cfRule type="expression" dxfId="235" priority="293">
      <formula>AND(NOT(ISBLANK($E10)),$E10&lt;=X$8,$G10&gt;=X$8)</formula>
    </cfRule>
  </conditionalFormatting>
  <conditionalFormatting sqref="X29:AR30">
    <cfRule type="expression" dxfId="234" priority="289">
      <formula>AND(NOT(ISBLANK($E29)),$E29&lt;=X$8,$G29&gt;=X$8)</formula>
    </cfRule>
  </conditionalFormatting>
  <conditionalFormatting sqref="X29:AR30">
    <cfRule type="expression" dxfId="233" priority="288">
      <formula>AND($E29&lt;=X$8,ROUNDDOWN(($G29-$E29+1)*$I29,0)+$E29-1&gt;=X$8)</formula>
    </cfRule>
    <cfRule type="expression" dxfId="232" priority="290">
      <formula>X$8=TODAY()</formula>
    </cfRule>
  </conditionalFormatting>
  <conditionalFormatting sqref="X42:AR42">
    <cfRule type="expression" dxfId="231" priority="285">
      <formula>AND(NOT(ISBLANK($E42)),$E42&lt;=X$8,$G42&gt;=X$8)</formula>
    </cfRule>
  </conditionalFormatting>
  <conditionalFormatting sqref="X42:AR42">
    <cfRule type="expression" dxfId="230" priority="284">
      <formula>AND($E42&lt;=X$8,ROUNDDOWN(($G42-$E42+1)*$I42,0)+$E42-1&gt;=X$8)</formula>
    </cfRule>
    <cfRule type="expression" dxfId="229" priority="286">
      <formula>X$8=TODAY()</formula>
    </cfRule>
  </conditionalFormatting>
  <conditionalFormatting sqref="AS10:AY10">
    <cfRule type="expression" dxfId="228" priority="281">
      <formula>AND($E10&lt;=AS$8,ROUNDDOWN(($G10-$E10+1)*$I10,0)+$E10-1&gt;=AS$8)</formula>
    </cfRule>
    <cfRule type="expression" dxfId="227" priority="282">
      <formula>AND(NOT(ISBLANK($E10)),$E10&lt;=AS$8,$G10&gt;=AS$8)</formula>
    </cfRule>
  </conditionalFormatting>
  <conditionalFormatting sqref="AS29:AY30">
    <cfRule type="expression" dxfId="226" priority="278">
      <formula>AND(NOT(ISBLANK($E29)),$E29&lt;=AS$8,$G29&gt;=AS$8)</formula>
    </cfRule>
  </conditionalFormatting>
  <conditionalFormatting sqref="AS29:AY30">
    <cfRule type="expression" dxfId="225" priority="277">
      <formula>AND($E29&lt;=AS$8,ROUNDDOWN(($G29-$E29+1)*$I29,0)+$E29-1&gt;=AS$8)</formula>
    </cfRule>
    <cfRule type="expression" dxfId="224" priority="279">
      <formula>AS$8=TODAY()</formula>
    </cfRule>
  </conditionalFormatting>
  <conditionalFormatting sqref="AS42:AY42">
    <cfRule type="expression" dxfId="223" priority="274">
      <formula>AND(NOT(ISBLANK($E42)),$E42&lt;=AS$8,$G42&gt;=AS$8)</formula>
    </cfRule>
  </conditionalFormatting>
  <conditionalFormatting sqref="AS42:AY42">
    <cfRule type="expression" dxfId="222" priority="273">
      <formula>AND($E42&lt;=AS$8,ROUNDDOWN(($G42-$E42+1)*$I42,0)+$E42-1&gt;=AS$8)</formula>
    </cfRule>
    <cfRule type="expression" dxfId="221" priority="275">
      <formula>AS$8=TODAY()</formula>
    </cfRule>
  </conditionalFormatting>
  <conditionalFormatting sqref="AZ9:BF9 CB9:CH9 DD9:DJ9 EF9:EL9 FH9:FN9 GJ9:GP9 HL9:HR9 IN9:IT9 JP9:JV9 KR9:KX9 LT9:LZ9 MV9:NB9 NX9:OD9 BA8:BF8 CC8:CH8 DE8:DJ8 EG8:EL8 FI8:FN8 GK8:GP8 HM8:HR8 IO8:IT8 JQ8:JV8 KS8:KX8 LU8:LZ8 MW8:NB8 NY8:OD8">
    <cfRule type="expression" dxfId="220" priority="200">
      <formula>AZ$8=TODAY()</formula>
    </cfRule>
  </conditionalFormatting>
  <conditionalFormatting sqref="AZ10:BT10">
    <cfRule type="expression" dxfId="219" priority="270">
      <formula>AND($E10&lt;=AZ$8,ROUNDDOWN(($G10-$E10+1)*$I10,0)+$E10-1&gt;=AZ$8)</formula>
    </cfRule>
    <cfRule type="expression" dxfId="218" priority="271">
      <formula>AND(NOT(ISBLANK($E10)),$E10&lt;=AZ$8,$G10&gt;=AZ$8)</formula>
    </cfRule>
  </conditionalFormatting>
  <conditionalFormatting sqref="AZ29:BT30">
    <cfRule type="expression" dxfId="217" priority="267">
      <formula>AND(NOT(ISBLANK($E29)),$E29&lt;=AZ$8,$G29&gt;=AZ$8)</formula>
    </cfRule>
  </conditionalFormatting>
  <conditionalFormatting sqref="AZ29:BT30">
    <cfRule type="expression" dxfId="216" priority="266">
      <formula>AND($E29&lt;=AZ$8,ROUNDDOWN(($G29-$E29+1)*$I29,0)+$E29-1&gt;=AZ$8)</formula>
    </cfRule>
    <cfRule type="expression" dxfId="215" priority="268">
      <formula>AZ$8=TODAY()</formula>
    </cfRule>
  </conditionalFormatting>
  <conditionalFormatting sqref="AZ42:BT42">
    <cfRule type="expression" dxfId="214" priority="263">
      <formula>AND(NOT(ISBLANK($E42)),$E42&lt;=AZ$8,$G42&gt;=AZ$8)</formula>
    </cfRule>
  </conditionalFormatting>
  <conditionalFormatting sqref="AZ42:BT42">
    <cfRule type="expression" dxfId="213" priority="262">
      <formula>AND($E42&lt;=AZ$8,ROUNDDOWN(($G42-$E42+1)*$I42,0)+$E42-1&gt;=AZ$8)</formula>
    </cfRule>
    <cfRule type="expression" dxfId="212" priority="264">
      <formula>AZ$8=TODAY()</formula>
    </cfRule>
  </conditionalFormatting>
  <conditionalFormatting sqref="BU10:CA10">
    <cfRule type="expression" dxfId="211" priority="259">
      <formula>AND($E10&lt;=BU$8,ROUNDDOWN(($G10-$E10+1)*$I10,0)+$E10-1&gt;=BU$8)</formula>
    </cfRule>
    <cfRule type="expression" dxfId="210" priority="260">
      <formula>AND(NOT(ISBLANK($E10)),$E10&lt;=BU$8,$G10&gt;=BU$8)</formula>
    </cfRule>
  </conditionalFormatting>
  <conditionalFormatting sqref="BU29:CA30">
    <cfRule type="expression" dxfId="209" priority="256">
      <formula>AND(NOT(ISBLANK($E29)),$E29&lt;=BU$8,$G29&gt;=BU$8)</formula>
    </cfRule>
  </conditionalFormatting>
  <conditionalFormatting sqref="BU29:CA30">
    <cfRule type="expression" dxfId="208" priority="255">
      <formula>AND($E29&lt;=BU$8,ROUNDDOWN(($G29-$E29+1)*$I29,0)+$E29-1&gt;=BU$8)</formula>
    </cfRule>
    <cfRule type="expression" dxfId="207" priority="257">
      <formula>BU$8=TODAY()</formula>
    </cfRule>
  </conditionalFormatting>
  <conditionalFormatting sqref="BU42:CA42">
    <cfRule type="expression" dxfId="206" priority="252">
      <formula>AND(NOT(ISBLANK($E42)),$E42&lt;=BU$8,$G42&gt;=BU$8)</formula>
    </cfRule>
  </conditionalFormatting>
  <conditionalFormatting sqref="BU42:CA42">
    <cfRule type="expression" dxfId="205" priority="251">
      <formula>AND($E42&lt;=BU$8,ROUNDDOWN(($G42-$E42+1)*$I42,0)+$E42-1&gt;=BU$8)</formula>
    </cfRule>
    <cfRule type="expression" dxfId="204" priority="253">
      <formula>BU$8=TODAY()</formula>
    </cfRule>
  </conditionalFormatting>
  <conditionalFormatting sqref="AL8 AS8">
    <cfRule type="expression" dxfId="203" priority="206">
      <formula>AL$8=TODAY()</formula>
    </cfRule>
  </conditionalFormatting>
  <conditionalFormatting sqref="CB10:CV10">
    <cfRule type="expression" dxfId="202" priority="248">
      <formula>AND($E10&lt;=CB$8,ROUNDDOWN(($G10-$E10+1)*$I10,0)+$E10-1&gt;=CB$8)</formula>
    </cfRule>
    <cfRule type="expression" dxfId="201" priority="249">
      <formula>AND(NOT(ISBLANK($E10)),$E10&lt;=CB$8,$G10&gt;=CB$8)</formula>
    </cfRule>
  </conditionalFormatting>
  <conditionalFormatting sqref="CB29:CV30">
    <cfRule type="expression" dxfId="200" priority="245">
      <formula>AND(NOT(ISBLANK($E29)),$E29&lt;=CB$8,$G29&gt;=CB$8)</formula>
    </cfRule>
  </conditionalFormatting>
  <conditionalFormatting sqref="CB29:CV30">
    <cfRule type="expression" dxfId="199" priority="244">
      <formula>AND($E29&lt;=CB$8,ROUNDDOWN(($G29-$E29+1)*$I29,0)+$E29-1&gt;=CB$8)</formula>
    </cfRule>
    <cfRule type="expression" dxfId="198" priority="246">
      <formula>CB$8=TODAY()</formula>
    </cfRule>
  </conditionalFormatting>
  <conditionalFormatting sqref="CB42:CV42">
    <cfRule type="expression" dxfId="197" priority="241">
      <formula>AND(NOT(ISBLANK($E42)),$E42&lt;=CB$8,$G42&gt;=CB$8)</formula>
    </cfRule>
  </conditionalFormatting>
  <conditionalFormatting sqref="CB42:CV42">
    <cfRule type="expression" dxfId="196" priority="240">
      <formula>AND($E42&lt;=CB$8,ROUNDDOWN(($G42-$E42+1)*$I42,0)+$E42-1&gt;=CB$8)</formula>
    </cfRule>
    <cfRule type="expression" dxfId="195" priority="242">
      <formula>CB$8=TODAY()</formula>
    </cfRule>
  </conditionalFormatting>
  <conditionalFormatting sqref="X8">
    <cfRule type="expression" dxfId="194" priority="211">
      <formula>X$8=TODAY()</formula>
    </cfRule>
  </conditionalFormatting>
  <conditionalFormatting sqref="CW10:DC10">
    <cfRule type="expression" dxfId="193" priority="237">
      <formula>AND($E10&lt;=CW$8,ROUNDDOWN(($G10-$E10+1)*$I10,0)+$E10-1&gt;=CW$8)</formula>
    </cfRule>
    <cfRule type="expression" dxfId="192" priority="238">
      <formula>AND(NOT(ISBLANK($E10)),$E10&lt;=CW$8,$G10&gt;=CW$8)</formula>
    </cfRule>
  </conditionalFormatting>
  <conditionalFormatting sqref="CW29:DC30">
    <cfRule type="expression" dxfId="191" priority="234">
      <formula>AND(NOT(ISBLANK($E29)),$E29&lt;=CW$8,$G29&gt;=CW$8)</formula>
    </cfRule>
  </conditionalFormatting>
  <conditionalFormatting sqref="CW29:DC30">
    <cfRule type="expression" dxfId="190" priority="233">
      <formula>AND($E29&lt;=CW$8,ROUNDDOWN(($G29-$E29+1)*$I29,0)+$E29-1&gt;=CW$8)</formula>
    </cfRule>
    <cfRule type="expression" dxfId="189" priority="235">
      <formula>CW$8=TODAY()</formula>
    </cfRule>
  </conditionalFormatting>
  <conditionalFormatting sqref="CW42:DC42">
    <cfRule type="expression" dxfId="188" priority="230">
      <formula>AND(NOT(ISBLANK($E42)),$E42&lt;=CW$8,$G42&gt;=CW$8)</formula>
    </cfRule>
  </conditionalFormatting>
  <conditionalFormatting sqref="CW42:DC42">
    <cfRule type="expression" dxfId="187" priority="229">
      <formula>AND($E42&lt;=CW$8,ROUNDDOWN(($G42-$E42+1)*$I42,0)+$E42-1&gt;=CW$8)</formula>
    </cfRule>
    <cfRule type="expression" dxfId="186" priority="231">
      <formula>CW$8=TODAY()</formula>
    </cfRule>
  </conditionalFormatting>
  <conditionalFormatting sqref="DD10:DX10">
    <cfRule type="expression" dxfId="185" priority="226">
      <formula>AND($E10&lt;=DD$8,ROUNDDOWN(($G10-$E10+1)*$I10,0)+$E10-1&gt;=DD$8)</formula>
    </cfRule>
    <cfRule type="expression" dxfId="184" priority="227">
      <formula>AND(NOT(ISBLANK($E10)),$E10&lt;=DD$8,$G10&gt;=DD$8)</formula>
    </cfRule>
  </conditionalFormatting>
  <conditionalFormatting sqref="DD29:DX30">
    <cfRule type="expression" dxfId="183" priority="223">
      <formula>AND(NOT(ISBLANK($E29)),$E29&lt;=DD$8,$G29&gt;=DD$8)</formula>
    </cfRule>
  </conditionalFormatting>
  <conditionalFormatting sqref="DD29:DX30">
    <cfRule type="expression" dxfId="182" priority="222">
      <formula>AND($E29&lt;=DD$8,ROUNDDOWN(($G29-$E29+1)*$I29,0)+$E29-1&gt;=DD$8)</formula>
    </cfRule>
    <cfRule type="expression" dxfId="181" priority="224">
      <formula>DD$8=TODAY()</formula>
    </cfRule>
  </conditionalFormatting>
  <conditionalFormatting sqref="BG9:BM9 CI9:CO9 DK9:DQ9 EM9:ES9 FO9:FU9 GQ9:GW9 HS9:HY9 IU9:JA9 JW9:KC9 KY9:LE9 MA9:MG9 NC9:NI9 OE9:OK9 BH8:BM8 CJ8:CO8 DL8:DQ8 EN8:ES8 FP8:FU8 GR8:GW8 HT8:HY8 IV8:JA8 JX8:KC8 KZ8:LE8 MB8:MG8 ND8:NI8 OF8:OK8">
    <cfRule type="expression" dxfId="180" priority="193">
      <formula>BG$8=TODAY()</formula>
    </cfRule>
  </conditionalFormatting>
  <conditionalFormatting sqref="DD42:DX42">
    <cfRule type="expression" dxfId="179" priority="219">
      <formula>AND(NOT(ISBLANK($E42)),$E42&lt;=DD$8,$G42&gt;=DD$8)</formula>
    </cfRule>
  </conditionalFormatting>
  <conditionalFormatting sqref="DD42:DX42">
    <cfRule type="expression" dxfId="178" priority="218">
      <formula>AND($E42&lt;=DD$8,ROUNDDOWN(($G42-$E42+1)*$I42,0)+$E42-1&gt;=DD$8)</formula>
    </cfRule>
    <cfRule type="expression" dxfId="177" priority="220">
      <formula>DD$8=TODAY()</formula>
    </cfRule>
  </conditionalFormatting>
  <conditionalFormatting sqref="Q8">
    <cfRule type="expression" dxfId="176" priority="216">
      <formula>Q$8=TODAY()</formula>
    </cfRule>
  </conditionalFormatting>
  <conditionalFormatting sqref="X8">
    <cfRule type="expression" dxfId="175" priority="210">
      <formula>X$8=TODAY()</formula>
    </cfRule>
  </conditionalFormatting>
  <conditionalFormatting sqref="AL9:AY9 AM8:AR8 AT8:AY8">
    <cfRule type="expression" dxfId="174" priority="208">
      <formula>AL$8=TODAY()</formula>
    </cfRule>
  </conditionalFormatting>
  <conditionalFormatting sqref="AL8 AS8">
    <cfRule type="expression" dxfId="173" priority="207">
      <formula>AL$8=TODAY()</formula>
    </cfRule>
  </conditionalFormatting>
  <conditionalFormatting sqref="AE9:AK9 AF8:AK8">
    <cfRule type="expression" dxfId="172" priority="204">
      <formula>AE$8=TODAY()</formula>
    </cfRule>
  </conditionalFormatting>
  <conditionalFormatting sqref="AE8">
    <cfRule type="expression" dxfId="171" priority="202">
      <formula>AE$8=TODAY()</formula>
    </cfRule>
  </conditionalFormatting>
  <conditionalFormatting sqref="AZ9:BF9 CB9:CH9 DD9:DJ9 EF9:EL9 FH9:FN9 GJ9:GP9 HL9:HR9 IN9:IT9 JP9:JV9 KR9:KX9 LT9:LZ9 MV9:NB9 NX9:OD9 BA8:BF8 CC8:CH8 DE8:DJ8 EG8:EL8 FI8:FN8 GK8:GP8 HM8:HR8 IO8:IT8 JQ8:JV8 KS8:KX8 LU8:LZ8 MW8:NB8 NY8:OD8">
    <cfRule type="expression" dxfId="170" priority="201">
      <formula>AZ$8=TODAY()</formula>
    </cfRule>
  </conditionalFormatting>
  <conditionalFormatting sqref="AZ8 CB8 DD8 EF8 FH8 GJ8 HL8 IN8 JP8 KR8 LT8 MV8 NX8">
    <cfRule type="expression" dxfId="169" priority="198">
      <formula>AZ$8=TODAY()</formula>
    </cfRule>
  </conditionalFormatting>
  <conditionalFormatting sqref="AZ8 CB8 DD8 EF8 FH8 GJ8 HL8 IN8 JP8 KR8 LT8 MV8 NX8">
    <cfRule type="expression" dxfId="168" priority="199">
      <formula>AZ$8=TODAY()</formula>
    </cfRule>
  </conditionalFormatting>
  <conditionalFormatting sqref="BN8 CP8 DR8 ET8 FV8 GX8 HZ8 JB8 KD8 LF8 MH8 NJ8 OL8 BU8 CW8 DY8 FA8 GC8 HE8 IG8 JI8 KK8 LM8 MO8 NQ8 OS8">
    <cfRule type="expression" dxfId="167" priority="194">
      <formula>BN$8=TODAY()</formula>
    </cfRule>
  </conditionalFormatting>
  <conditionalFormatting sqref="BN8 CP8 DR8 ET8 FV8 GX8 HZ8 JB8 KD8 LF8 MH8 NJ8 OL8 BU8 CW8 DY8 FA8 GC8 HE8 IG8 JI8 KK8 LM8 MO8 NQ8 OS8">
    <cfRule type="expression" dxfId="166" priority="195">
      <formula>BN$8=TODAY()</formula>
    </cfRule>
  </conditionalFormatting>
  <conditionalFormatting sqref="BG9:BM9 CI9:CO9 DK9:DQ9 EM9:ES9 FO9:FU9 GQ9:GW9 HS9:HY9 IU9:JA9 JW9:KC9 KY9:LE9 MA9:MG9 NC9:NI9 OE9:OK9 BH8:BM8 CJ8:CO8 DL8:DQ8 EN8:ES8 FP8:FU8 GR8:GW8 HT8:HY8 IV8:JA8 JX8:KC8 KZ8:LE8 MB8:MG8 ND8:NI8 OF8:OK8">
    <cfRule type="expression" dxfId="165" priority="192">
      <formula>BG$8=TODAY()</formula>
    </cfRule>
  </conditionalFormatting>
  <conditionalFormatting sqref="J27:P27">
    <cfRule type="expression" dxfId="164" priority="186">
      <formula>AND(NOT(ISBLANK($E27)),$E27&lt;=J$8,$G27&gt;=J$8)</formula>
    </cfRule>
  </conditionalFormatting>
  <conditionalFormatting sqref="J27:P27">
    <cfRule type="expression" dxfId="163" priority="185">
      <formula>AND($E27&lt;=J$8,ROUNDDOWN(($G27-$E27+1)*$I27,0)+$E27-1&gt;=J$8)</formula>
    </cfRule>
    <cfRule type="expression" dxfId="162" priority="187">
      <formula>J$8=TODAY()</formula>
    </cfRule>
  </conditionalFormatting>
  <conditionalFormatting sqref="Q27:W27">
    <cfRule type="expression" dxfId="161" priority="183">
      <formula>AND(NOT(ISBLANK($E27)),$E27&lt;=Q$8,$G27&gt;=Q$8)</formula>
    </cfRule>
  </conditionalFormatting>
  <conditionalFormatting sqref="Q27:W27">
    <cfRule type="expression" dxfId="160" priority="182">
      <formula>AND($E27&lt;=Q$8,ROUNDDOWN(($G27-$E27+1)*$I27,0)+$E27-1&gt;=Q$8)</formula>
    </cfRule>
    <cfRule type="expression" dxfId="159" priority="184">
      <formula>Q$8=TODAY()</formula>
    </cfRule>
  </conditionalFormatting>
  <conditionalFormatting sqref="X27:AR27">
    <cfRule type="expression" dxfId="158" priority="180">
      <formula>AND(NOT(ISBLANK($E27)),$E27&lt;=X$8,$G27&gt;=X$8)</formula>
    </cfRule>
  </conditionalFormatting>
  <conditionalFormatting sqref="X27:AR27">
    <cfRule type="expression" dxfId="157" priority="179">
      <formula>AND($E27&lt;=X$8,ROUNDDOWN(($G27-$E27+1)*$I27,0)+$E27-1&gt;=X$8)</formula>
    </cfRule>
    <cfRule type="expression" dxfId="156" priority="181">
      <formula>X$8=TODAY()</formula>
    </cfRule>
  </conditionalFormatting>
  <conditionalFormatting sqref="AS27:AY27">
    <cfRule type="expression" dxfId="155" priority="177">
      <formula>AND(NOT(ISBLANK($E27)),$E27&lt;=AS$8,$G27&gt;=AS$8)</formula>
    </cfRule>
  </conditionalFormatting>
  <conditionalFormatting sqref="AS27:AY27">
    <cfRule type="expression" dxfId="154" priority="176">
      <formula>AND($E27&lt;=AS$8,ROUNDDOWN(($G27-$E27+1)*$I27,0)+$E27-1&gt;=AS$8)</formula>
    </cfRule>
    <cfRule type="expression" dxfId="153" priority="178">
      <formula>AS$8=TODAY()</formula>
    </cfRule>
  </conditionalFormatting>
  <conditionalFormatting sqref="AZ27:BT27">
    <cfRule type="expression" dxfId="152" priority="174">
      <formula>AND(NOT(ISBLANK($E27)),$E27&lt;=AZ$8,$G27&gt;=AZ$8)</formula>
    </cfRule>
  </conditionalFormatting>
  <conditionalFormatting sqref="AZ27:BT27">
    <cfRule type="expression" dxfId="151" priority="173">
      <formula>AND($E27&lt;=AZ$8,ROUNDDOWN(($G27-$E27+1)*$I27,0)+$E27-1&gt;=AZ$8)</formula>
    </cfRule>
    <cfRule type="expression" dxfId="150" priority="175">
      <formula>AZ$8=TODAY()</formula>
    </cfRule>
  </conditionalFormatting>
  <conditionalFormatting sqref="BU27:CA27">
    <cfRule type="expression" dxfId="149" priority="171">
      <formula>AND(NOT(ISBLANK($E27)),$E27&lt;=BU$8,$G27&gt;=BU$8)</formula>
    </cfRule>
  </conditionalFormatting>
  <conditionalFormatting sqref="BU27:CA27">
    <cfRule type="expression" dxfId="148" priority="170">
      <formula>AND($E27&lt;=BU$8,ROUNDDOWN(($G27-$E27+1)*$I27,0)+$E27-1&gt;=BU$8)</formula>
    </cfRule>
    <cfRule type="expression" dxfId="147" priority="172">
      <formula>BU$8=TODAY()</formula>
    </cfRule>
  </conditionalFormatting>
  <conditionalFormatting sqref="CB27:CV27">
    <cfRule type="expression" dxfId="146" priority="168">
      <formula>AND(NOT(ISBLANK($E27)),$E27&lt;=CB$8,$G27&gt;=CB$8)</formula>
    </cfRule>
  </conditionalFormatting>
  <conditionalFormatting sqref="CB27:CV27">
    <cfRule type="expression" dxfId="145" priority="167">
      <formula>AND($E27&lt;=CB$8,ROUNDDOWN(($G27-$E27+1)*$I27,0)+$E27-1&gt;=CB$8)</formula>
    </cfRule>
    <cfRule type="expression" dxfId="144" priority="169">
      <formula>CB$8=TODAY()</formula>
    </cfRule>
  </conditionalFormatting>
  <conditionalFormatting sqref="CW27:DC27">
    <cfRule type="expression" dxfId="143" priority="165">
      <formula>AND(NOT(ISBLANK($E27)),$E27&lt;=CW$8,$G27&gt;=CW$8)</formula>
    </cfRule>
  </conditionalFormatting>
  <conditionalFormatting sqref="CW27:DC27">
    <cfRule type="expression" dxfId="142" priority="164">
      <formula>AND($E27&lt;=CW$8,ROUNDDOWN(($G27-$E27+1)*$I27,0)+$E27-1&gt;=CW$8)</formula>
    </cfRule>
    <cfRule type="expression" dxfId="141" priority="166">
      <formula>CW$8=TODAY()</formula>
    </cfRule>
  </conditionalFormatting>
  <conditionalFormatting sqref="DD27:DX27">
    <cfRule type="expression" dxfId="140" priority="162">
      <formula>AND(NOT(ISBLANK($E27)),$E27&lt;=DD$8,$G27&gt;=DD$8)</formula>
    </cfRule>
  </conditionalFormatting>
  <conditionalFormatting sqref="DD27:DX27">
    <cfRule type="expression" dxfId="139" priority="161">
      <formula>AND($E27&lt;=DD$8,ROUNDDOWN(($G27-$E27+1)*$I27,0)+$E27-1&gt;=DD$8)</formula>
    </cfRule>
    <cfRule type="expression" dxfId="138" priority="163">
      <formula>DD$8=TODAY()</formula>
    </cfRule>
  </conditionalFormatting>
  <conditionalFormatting sqref="J31:P31">
    <cfRule type="expression" dxfId="137" priority="159">
      <formula>AND(NOT(ISBLANK($E31)),$E31&lt;=J$8,$G31&gt;=J$8)</formula>
    </cfRule>
  </conditionalFormatting>
  <conditionalFormatting sqref="J31:P31">
    <cfRule type="expression" dxfId="136" priority="158">
      <formula>AND($E31&lt;=J$8,ROUNDDOWN(($G31-$E31+1)*$I31,0)+$E31-1&gt;=J$8)</formula>
    </cfRule>
    <cfRule type="expression" dxfId="135" priority="160">
      <formula>J$8=TODAY()</formula>
    </cfRule>
  </conditionalFormatting>
  <conditionalFormatting sqref="Q31:W31">
    <cfRule type="expression" dxfId="134" priority="155">
      <formula>AND(NOT(ISBLANK($E31)),$E31&lt;=Q$8,$G31&gt;=Q$8)</formula>
    </cfRule>
  </conditionalFormatting>
  <conditionalFormatting sqref="Q31:W31">
    <cfRule type="expression" dxfId="133" priority="154">
      <formula>AND($E31&lt;=Q$8,ROUNDDOWN(($G31-$E31+1)*$I31,0)+$E31-1&gt;=Q$8)</formula>
    </cfRule>
    <cfRule type="expression" dxfId="132" priority="156">
      <formula>Q$8=TODAY()</formula>
    </cfRule>
  </conditionalFormatting>
  <conditionalFormatting sqref="X31:AR31">
    <cfRule type="expression" dxfId="131" priority="152">
      <formula>AND(NOT(ISBLANK($E31)),$E31&lt;=X$8,$G31&gt;=X$8)</formula>
    </cfRule>
  </conditionalFormatting>
  <conditionalFormatting sqref="X31:AR31">
    <cfRule type="expression" dxfId="130" priority="151">
      <formula>AND($E31&lt;=X$8,ROUNDDOWN(($G31-$E31+1)*$I31,0)+$E31-1&gt;=X$8)</formula>
    </cfRule>
    <cfRule type="expression" dxfId="129" priority="153">
      <formula>X$8=TODAY()</formula>
    </cfRule>
  </conditionalFormatting>
  <conditionalFormatting sqref="AS31:AY31">
    <cfRule type="expression" dxfId="128" priority="149">
      <formula>AND(NOT(ISBLANK($E31)),$E31&lt;=AS$8,$G31&gt;=AS$8)</formula>
    </cfRule>
  </conditionalFormatting>
  <conditionalFormatting sqref="AS31:AY31">
    <cfRule type="expression" dxfId="127" priority="148">
      <formula>AND($E31&lt;=AS$8,ROUNDDOWN(($G31-$E31+1)*$I31,0)+$E31-1&gt;=AS$8)</formula>
    </cfRule>
    <cfRule type="expression" dxfId="126" priority="150">
      <formula>AS$8=TODAY()</formula>
    </cfRule>
  </conditionalFormatting>
  <conditionalFormatting sqref="AZ31:BT31">
    <cfRule type="expression" dxfId="125" priority="146">
      <formula>AND(NOT(ISBLANK($E31)),$E31&lt;=AZ$8,$G31&gt;=AZ$8)</formula>
    </cfRule>
  </conditionalFormatting>
  <conditionalFormatting sqref="AZ31:BT31">
    <cfRule type="expression" dxfId="124" priority="145">
      <formula>AND($E31&lt;=AZ$8,ROUNDDOWN(($G31-$E31+1)*$I31,0)+$E31-1&gt;=AZ$8)</formula>
    </cfRule>
    <cfRule type="expression" dxfId="123" priority="147">
      <formula>AZ$8=TODAY()</formula>
    </cfRule>
  </conditionalFormatting>
  <conditionalFormatting sqref="BU31:CA31">
    <cfRule type="expression" dxfId="122" priority="143">
      <formula>AND(NOT(ISBLANK($E31)),$E31&lt;=BU$8,$G31&gt;=BU$8)</formula>
    </cfRule>
  </conditionalFormatting>
  <conditionalFormatting sqref="BU31:CA31">
    <cfRule type="expression" dxfId="121" priority="142">
      <formula>AND($E31&lt;=BU$8,ROUNDDOWN(($G31-$E31+1)*$I31,0)+$E31-1&gt;=BU$8)</formula>
    </cfRule>
    <cfRule type="expression" dxfId="120" priority="144">
      <formula>BU$8=TODAY()</formula>
    </cfRule>
  </conditionalFormatting>
  <conditionalFormatting sqref="CB31:CV31">
    <cfRule type="expression" dxfId="119" priority="140">
      <formula>AND(NOT(ISBLANK($E31)),$E31&lt;=CB$8,$G31&gt;=CB$8)</formula>
    </cfRule>
  </conditionalFormatting>
  <conditionalFormatting sqref="CB31:CV31">
    <cfRule type="expression" dxfId="118" priority="139">
      <formula>AND($E31&lt;=CB$8,ROUNDDOWN(($G31-$E31+1)*$I31,0)+$E31-1&gt;=CB$8)</formula>
    </cfRule>
    <cfRule type="expression" dxfId="117" priority="141">
      <formula>CB$8=TODAY()</formula>
    </cfRule>
  </conditionalFormatting>
  <conditionalFormatting sqref="CW31:DC31">
    <cfRule type="expression" dxfId="116" priority="137">
      <formula>AND(NOT(ISBLANK($E31)),$E31&lt;=CW$8,$G31&gt;=CW$8)</formula>
    </cfRule>
  </conditionalFormatting>
  <conditionalFormatting sqref="CW31:DC31">
    <cfRule type="expression" dxfId="115" priority="136">
      <formula>AND($E31&lt;=CW$8,ROUNDDOWN(($G31-$E31+1)*$I31,0)+$E31-1&gt;=CW$8)</formula>
    </cfRule>
    <cfRule type="expression" dxfId="114" priority="138">
      <formula>CW$8=TODAY()</formula>
    </cfRule>
  </conditionalFormatting>
  <conditionalFormatting sqref="DD31:DX31">
    <cfRule type="expression" dxfId="113" priority="134">
      <formula>AND(NOT(ISBLANK($E31)),$E31&lt;=DD$8,$G31&gt;=DD$8)</formula>
    </cfRule>
  </conditionalFormatting>
  <conditionalFormatting sqref="DD31:DX31">
    <cfRule type="expression" dxfId="112" priority="133">
      <formula>AND($E31&lt;=DD$8,ROUNDDOWN(($G31-$E31+1)*$I31,0)+$E31-1&gt;=DD$8)</formula>
    </cfRule>
    <cfRule type="expression" dxfId="111" priority="135">
      <formula>DD$8=TODAY()</formula>
    </cfRule>
  </conditionalFormatting>
  <conditionalFormatting sqref="J35:P35">
    <cfRule type="expression" dxfId="110" priority="131">
      <formula>AND(NOT(ISBLANK($E35)),$E35&lt;=J$8,$G35&gt;=J$8)</formula>
    </cfRule>
  </conditionalFormatting>
  <conditionalFormatting sqref="J35:P35">
    <cfRule type="expression" dxfId="109" priority="130">
      <formula>AND($E35&lt;=J$8,ROUNDDOWN(($G35-$E35+1)*$I35,0)+$E35-1&gt;=J$8)</formula>
    </cfRule>
    <cfRule type="expression" dxfId="108" priority="132">
      <formula>J$8=TODAY()</formula>
    </cfRule>
  </conditionalFormatting>
  <conditionalFormatting sqref="Q35:W35">
    <cfRule type="expression" dxfId="107" priority="127">
      <formula>AND(NOT(ISBLANK($E35)),$E35&lt;=Q$8,$G35&gt;=Q$8)</formula>
    </cfRule>
  </conditionalFormatting>
  <conditionalFormatting sqref="Q35:W35">
    <cfRule type="expression" dxfId="106" priority="126">
      <formula>AND($E35&lt;=Q$8,ROUNDDOWN(($G35-$E35+1)*$I35,0)+$E35-1&gt;=Q$8)</formula>
    </cfRule>
    <cfRule type="expression" dxfId="105" priority="128">
      <formula>Q$8=TODAY()</formula>
    </cfRule>
  </conditionalFormatting>
  <conditionalFormatting sqref="X35:AR35">
    <cfRule type="expression" dxfId="104" priority="124">
      <formula>AND(NOT(ISBLANK($E35)),$E35&lt;=X$8,$G35&gt;=X$8)</formula>
    </cfRule>
  </conditionalFormatting>
  <conditionalFormatting sqref="X35:AR35">
    <cfRule type="expression" dxfId="103" priority="123">
      <formula>AND($E35&lt;=X$8,ROUNDDOWN(($G35-$E35+1)*$I35,0)+$E35-1&gt;=X$8)</formula>
    </cfRule>
    <cfRule type="expression" dxfId="102" priority="125">
      <formula>X$8=TODAY()</formula>
    </cfRule>
  </conditionalFormatting>
  <conditionalFormatting sqref="AS35:AY35">
    <cfRule type="expression" dxfId="101" priority="121">
      <formula>AND(NOT(ISBLANK($E35)),$E35&lt;=AS$8,$G35&gt;=AS$8)</formula>
    </cfRule>
  </conditionalFormatting>
  <conditionalFormatting sqref="AS35:AY35">
    <cfRule type="expression" dxfId="100" priority="120">
      <formula>AND($E35&lt;=AS$8,ROUNDDOWN(($G35-$E35+1)*$I35,0)+$E35-1&gt;=AS$8)</formula>
    </cfRule>
    <cfRule type="expression" dxfId="99" priority="122">
      <formula>AS$8=TODAY()</formula>
    </cfRule>
  </conditionalFormatting>
  <conditionalFormatting sqref="AZ35:BT35">
    <cfRule type="expression" dxfId="98" priority="118">
      <formula>AND(NOT(ISBLANK($E35)),$E35&lt;=AZ$8,$G35&gt;=AZ$8)</formula>
    </cfRule>
  </conditionalFormatting>
  <conditionalFormatting sqref="AZ35:BT35">
    <cfRule type="expression" dxfId="97" priority="117">
      <formula>AND($E35&lt;=AZ$8,ROUNDDOWN(($G35-$E35+1)*$I35,0)+$E35-1&gt;=AZ$8)</formula>
    </cfRule>
    <cfRule type="expression" dxfId="96" priority="119">
      <formula>AZ$8=TODAY()</formula>
    </cfRule>
  </conditionalFormatting>
  <conditionalFormatting sqref="OS35:OY35">
    <cfRule type="expression" dxfId="95" priority="115">
      <formula>AND(NOT(ISBLANK($E35)),$E35&lt;=OS$8,$G35&gt;=OS$8)</formula>
    </cfRule>
  </conditionalFormatting>
  <conditionalFormatting sqref="OS35:OY35">
    <cfRule type="expression" dxfId="94" priority="114">
      <formula>AND($E35&lt;=OS$8,ROUNDDOWN(($G35-$E35+1)*$I35,0)+$E35-1&gt;=OS$8)</formula>
    </cfRule>
    <cfRule type="expression" dxfId="93" priority="116">
      <formula>OS$8=TODAY()</formula>
    </cfRule>
  </conditionalFormatting>
  <conditionalFormatting sqref="MV35:NP35">
    <cfRule type="expression" dxfId="92" priority="112">
      <formula>AND(NOT(ISBLANK($E35)),$E35&lt;=MV$8,$G35&gt;=MV$8)</formula>
    </cfRule>
  </conditionalFormatting>
  <conditionalFormatting sqref="MV35:NP35">
    <cfRule type="expression" dxfId="91" priority="111">
      <formula>AND($E35&lt;=MV$8,ROUNDDOWN(($G35-$E35+1)*$I35,0)+$E35-1&gt;=MV$8)</formula>
    </cfRule>
    <cfRule type="expression" dxfId="90" priority="113">
      <formula>MV$8=TODAY()</formula>
    </cfRule>
  </conditionalFormatting>
  <conditionalFormatting sqref="NQ35:NW35">
    <cfRule type="expression" dxfId="89" priority="109">
      <formula>AND(NOT(ISBLANK($E35)),$E35&lt;=NQ$8,$G35&gt;=NQ$8)</formula>
    </cfRule>
  </conditionalFormatting>
  <conditionalFormatting sqref="NQ35:NW35">
    <cfRule type="expression" dxfId="88" priority="108">
      <formula>AND($E35&lt;=NQ$8,ROUNDDOWN(($G35-$E35+1)*$I35,0)+$E35-1&gt;=NQ$8)</formula>
    </cfRule>
    <cfRule type="expression" dxfId="87" priority="110">
      <formula>NQ$8=TODAY()</formula>
    </cfRule>
  </conditionalFormatting>
  <conditionalFormatting sqref="NX35:OR35">
    <cfRule type="expression" dxfId="86" priority="106">
      <formula>AND(NOT(ISBLANK($E35)),$E35&lt;=NX$8,$G35&gt;=NX$8)</formula>
    </cfRule>
  </conditionalFormatting>
  <conditionalFormatting sqref="NX35:OR35">
    <cfRule type="expression" dxfId="85" priority="105">
      <formula>AND($E35&lt;=NX$8,ROUNDDOWN(($G35-$E35+1)*$I35,0)+$E35-1&gt;=NX$8)</formula>
    </cfRule>
    <cfRule type="expression" dxfId="84" priority="107">
      <formula>NX$8=TODAY()</formula>
    </cfRule>
  </conditionalFormatting>
  <conditionalFormatting sqref="J38:P38">
    <cfRule type="expression" dxfId="83" priority="103">
      <formula>AND(NOT(ISBLANK($E38)),$E38&lt;=J$8,$G38&gt;=J$8)</formula>
    </cfRule>
  </conditionalFormatting>
  <conditionalFormatting sqref="J38:P38">
    <cfRule type="expression" dxfId="82" priority="102">
      <formula>AND($E38&lt;=J$8,ROUNDDOWN(($G38-$E38+1)*$I38,0)+$E38-1&gt;=J$8)</formula>
    </cfRule>
    <cfRule type="expression" dxfId="81" priority="104">
      <formula>J$8=TODAY()</formula>
    </cfRule>
  </conditionalFormatting>
  <conditionalFormatting sqref="Q38:W38">
    <cfRule type="expression" dxfId="80" priority="99">
      <formula>AND(NOT(ISBLANK($E38)),$E38&lt;=Q$8,$G38&gt;=Q$8)</formula>
    </cfRule>
  </conditionalFormatting>
  <conditionalFormatting sqref="Q38:W38">
    <cfRule type="expression" dxfId="79" priority="98">
      <formula>AND($E38&lt;=Q$8,ROUNDDOWN(($G38-$E38+1)*$I38,0)+$E38-1&gt;=Q$8)</formula>
    </cfRule>
    <cfRule type="expression" dxfId="78" priority="100">
      <formula>Q$8=TODAY()</formula>
    </cfRule>
  </conditionalFormatting>
  <conditionalFormatting sqref="X38:AR38">
    <cfRule type="expression" dxfId="77" priority="96">
      <formula>AND(NOT(ISBLANK($E38)),$E38&lt;=X$8,$G38&gt;=X$8)</formula>
    </cfRule>
  </conditionalFormatting>
  <conditionalFormatting sqref="X38:AR38">
    <cfRule type="expression" dxfId="76" priority="95">
      <formula>AND($E38&lt;=X$8,ROUNDDOWN(($G38-$E38+1)*$I38,0)+$E38-1&gt;=X$8)</formula>
    </cfRule>
    <cfRule type="expression" dxfId="75" priority="97">
      <formula>X$8=TODAY()</formula>
    </cfRule>
  </conditionalFormatting>
  <conditionalFormatting sqref="AS38:AY38">
    <cfRule type="expression" dxfId="74" priority="93">
      <formula>AND(NOT(ISBLANK($E38)),$E38&lt;=AS$8,$G38&gt;=AS$8)</formula>
    </cfRule>
  </conditionalFormatting>
  <conditionalFormatting sqref="AS38:AY38">
    <cfRule type="expression" dxfId="73" priority="92">
      <formula>AND($E38&lt;=AS$8,ROUNDDOWN(($G38-$E38+1)*$I38,0)+$E38-1&gt;=AS$8)</formula>
    </cfRule>
    <cfRule type="expression" dxfId="72" priority="94">
      <formula>AS$8=TODAY()</formula>
    </cfRule>
  </conditionalFormatting>
  <conditionalFormatting sqref="AZ38:BT38">
    <cfRule type="expression" dxfId="71" priority="90">
      <formula>AND(NOT(ISBLANK($E38)),$E38&lt;=AZ$8,$G38&gt;=AZ$8)</formula>
    </cfRule>
  </conditionalFormatting>
  <conditionalFormatting sqref="AZ38:BT38">
    <cfRule type="expression" dxfId="70" priority="89">
      <formula>AND($E38&lt;=AZ$8,ROUNDDOWN(($G38-$E38+1)*$I38,0)+$E38-1&gt;=AZ$8)</formula>
    </cfRule>
    <cfRule type="expression" dxfId="69" priority="91">
      <formula>AZ$8=TODAY()</formula>
    </cfRule>
  </conditionalFormatting>
  <conditionalFormatting sqref="BU38:CA38">
    <cfRule type="expression" dxfId="68" priority="87">
      <formula>AND(NOT(ISBLANK($E38)),$E38&lt;=BU$8,$G38&gt;=BU$8)</formula>
    </cfRule>
  </conditionalFormatting>
  <conditionalFormatting sqref="BU38:CA38">
    <cfRule type="expression" dxfId="67" priority="86">
      <formula>AND($E38&lt;=BU$8,ROUNDDOWN(($G38-$E38+1)*$I38,0)+$E38-1&gt;=BU$8)</formula>
    </cfRule>
    <cfRule type="expression" dxfId="66" priority="88">
      <formula>BU$8=TODAY()</formula>
    </cfRule>
  </conditionalFormatting>
  <conditionalFormatting sqref="CB38:CV38">
    <cfRule type="expression" dxfId="65" priority="84">
      <formula>AND(NOT(ISBLANK($E38)),$E38&lt;=CB$8,$G38&gt;=CB$8)</formula>
    </cfRule>
  </conditionalFormatting>
  <conditionalFormatting sqref="CB38:CV38">
    <cfRule type="expression" dxfId="64" priority="83">
      <formula>AND($E38&lt;=CB$8,ROUNDDOWN(($G38-$E38+1)*$I38,0)+$E38-1&gt;=CB$8)</formula>
    </cfRule>
    <cfRule type="expression" dxfId="63" priority="85">
      <formula>CB$8=TODAY()</formula>
    </cfRule>
  </conditionalFormatting>
  <conditionalFormatting sqref="CW38:DC38">
    <cfRule type="expression" dxfId="62" priority="81">
      <formula>AND(NOT(ISBLANK($E38)),$E38&lt;=CW$8,$G38&gt;=CW$8)</formula>
    </cfRule>
  </conditionalFormatting>
  <conditionalFormatting sqref="CW38:DC38">
    <cfRule type="expression" dxfId="61" priority="80">
      <formula>AND($E38&lt;=CW$8,ROUNDDOWN(($G38-$E38+1)*$I38,0)+$E38-1&gt;=CW$8)</formula>
    </cfRule>
    <cfRule type="expression" dxfId="60" priority="82">
      <formula>CW$8=TODAY()</formula>
    </cfRule>
  </conditionalFormatting>
  <conditionalFormatting sqref="DD38:DX38">
    <cfRule type="expression" dxfId="59" priority="78">
      <formula>AND(NOT(ISBLANK($E38)),$E38&lt;=DD$8,$G38&gt;=DD$8)</formula>
    </cfRule>
  </conditionalFormatting>
  <conditionalFormatting sqref="DD38:DX38">
    <cfRule type="expression" dxfId="58" priority="77">
      <formula>AND($E38&lt;=DD$8,ROUNDDOWN(($G38-$E38+1)*$I38,0)+$E38-1&gt;=DD$8)</formula>
    </cfRule>
    <cfRule type="expression" dxfId="57" priority="79">
      <formula>DD$8=TODAY()</formula>
    </cfRule>
  </conditionalFormatting>
  <conditionalFormatting sqref="J43:P43">
    <cfRule type="expression" dxfId="56" priority="75">
      <formula>AND(NOT(ISBLANK($E43)),$E43&lt;=J$8,$G43&gt;=J$8)</formula>
    </cfRule>
  </conditionalFormatting>
  <conditionalFormatting sqref="J43:P43">
    <cfRule type="expression" dxfId="55" priority="74">
      <formula>AND($E43&lt;=J$8,ROUNDDOWN(($G43-$E43+1)*$I43,0)+$E43-1&gt;=J$8)</formula>
    </cfRule>
    <cfRule type="expression" dxfId="54" priority="76">
      <formula>J$8=TODAY()</formula>
    </cfRule>
  </conditionalFormatting>
  <conditionalFormatting sqref="Q43:W43">
    <cfRule type="expression" dxfId="53" priority="71">
      <formula>AND(NOT(ISBLANK($E43)),$E43&lt;=Q$8,$G43&gt;=Q$8)</formula>
    </cfRule>
  </conditionalFormatting>
  <conditionalFormatting sqref="Q43:W43">
    <cfRule type="expression" dxfId="52" priority="70">
      <formula>AND($E43&lt;=Q$8,ROUNDDOWN(($G43-$E43+1)*$I43,0)+$E43-1&gt;=Q$8)</formula>
    </cfRule>
    <cfRule type="expression" dxfId="51" priority="72">
      <formula>Q$8=TODAY()</formula>
    </cfRule>
  </conditionalFormatting>
  <conditionalFormatting sqref="X43:AR43">
    <cfRule type="expression" dxfId="50" priority="68">
      <formula>AND(NOT(ISBLANK($E43)),$E43&lt;=X$8,$G43&gt;=X$8)</formula>
    </cfRule>
  </conditionalFormatting>
  <conditionalFormatting sqref="X43:AR43">
    <cfRule type="expression" dxfId="49" priority="67">
      <formula>AND($E43&lt;=X$8,ROUNDDOWN(($G43-$E43+1)*$I43,0)+$E43-1&gt;=X$8)</formula>
    </cfRule>
    <cfRule type="expression" dxfId="48" priority="69">
      <formula>X$8=TODAY()</formula>
    </cfRule>
  </conditionalFormatting>
  <conditionalFormatting sqref="AS43:AY43">
    <cfRule type="expression" dxfId="47" priority="65">
      <formula>AND(NOT(ISBLANK($E43)),$E43&lt;=AS$8,$G43&gt;=AS$8)</formula>
    </cfRule>
  </conditionalFormatting>
  <conditionalFormatting sqref="AS43:AY43">
    <cfRule type="expression" dxfId="46" priority="64">
      <formula>AND($E43&lt;=AS$8,ROUNDDOWN(($G43-$E43+1)*$I43,0)+$E43-1&gt;=AS$8)</formula>
    </cfRule>
    <cfRule type="expression" dxfId="45" priority="66">
      <formula>AS$8=TODAY()</formula>
    </cfRule>
  </conditionalFormatting>
  <conditionalFormatting sqref="AZ43:BT43">
    <cfRule type="expression" dxfId="44" priority="62">
      <formula>AND(NOT(ISBLANK($E43)),$E43&lt;=AZ$8,$G43&gt;=AZ$8)</formula>
    </cfRule>
  </conditionalFormatting>
  <conditionalFormatting sqref="AZ43:BT43">
    <cfRule type="expression" dxfId="43" priority="61">
      <formula>AND($E43&lt;=AZ$8,ROUNDDOWN(($G43-$E43+1)*$I43,0)+$E43-1&gt;=AZ$8)</formula>
    </cfRule>
    <cfRule type="expression" dxfId="42" priority="63">
      <formula>AZ$8=TODAY()</formula>
    </cfRule>
  </conditionalFormatting>
  <conditionalFormatting sqref="BU43:CA43">
    <cfRule type="expression" dxfId="41" priority="59">
      <formula>AND(NOT(ISBLANK($E43)),$E43&lt;=BU$8,$G43&gt;=BU$8)</formula>
    </cfRule>
  </conditionalFormatting>
  <conditionalFormatting sqref="BU43:CA43">
    <cfRule type="expression" dxfId="40" priority="58">
      <formula>AND($E43&lt;=BU$8,ROUNDDOWN(($G43-$E43+1)*$I43,0)+$E43-1&gt;=BU$8)</formula>
    </cfRule>
    <cfRule type="expression" dxfId="39" priority="60">
      <formula>BU$8=TODAY()</formula>
    </cfRule>
  </conditionalFormatting>
  <conditionalFormatting sqref="CB43:CV43">
    <cfRule type="expression" dxfId="38" priority="56">
      <formula>AND(NOT(ISBLANK($E43)),$E43&lt;=CB$8,$G43&gt;=CB$8)</formula>
    </cfRule>
  </conditionalFormatting>
  <conditionalFormatting sqref="CB43:CV43">
    <cfRule type="expression" dxfId="37" priority="55">
      <formula>AND($E43&lt;=CB$8,ROUNDDOWN(($G43-$E43+1)*$I43,0)+$E43-1&gt;=CB$8)</formula>
    </cfRule>
    <cfRule type="expression" dxfId="36" priority="57">
      <formula>CB$8=TODAY()</formula>
    </cfRule>
  </conditionalFormatting>
  <conditionalFormatting sqref="CW43:DC43">
    <cfRule type="expression" dxfId="35" priority="53">
      <formula>AND(NOT(ISBLANK($E43)),$E43&lt;=CW$8,$G43&gt;=CW$8)</formula>
    </cfRule>
  </conditionalFormatting>
  <conditionalFormatting sqref="CW43:DC43">
    <cfRule type="expression" dxfId="34" priority="52">
      <formula>AND($E43&lt;=CW$8,ROUNDDOWN(($G43-$E43+1)*$I43,0)+$E43-1&gt;=CW$8)</formula>
    </cfRule>
    <cfRule type="expression" dxfId="33" priority="54">
      <formula>CW$8=TODAY()</formula>
    </cfRule>
  </conditionalFormatting>
  <conditionalFormatting sqref="DD43:DX43">
    <cfRule type="expression" dxfId="32" priority="50">
      <formula>AND(NOT(ISBLANK($E43)),$E43&lt;=DD$8,$G43&gt;=DD$8)</formula>
    </cfRule>
  </conditionalFormatting>
  <conditionalFormatting sqref="DD43:DX43">
    <cfRule type="expression" dxfId="31" priority="49">
      <formula>AND($E43&lt;=DD$8,ROUNDDOWN(($G43-$E43+1)*$I43,0)+$E43-1&gt;=DD$8)</formula>
    </cfRule>
    <cfRule type="expression" dxfId="30" priority="51">
      <formula>DD$8=TODAY()</formula>
    </cfRule>
  </conditionalFormatting>
  <conditionalFormatting sqref="J46:P46">
    <cfRule type="expression" dxfId="29" priority="47">
      <formula>AND(NOT(ISBLANK($E46)),$E46&lt;=J$8,$G46&gt;=J$8)</formula>
    </cfRule>
  </conditionalFormatting>
  <conditionalFormatting sqref="J46:P46">
    <cfRule type="expression" dxfId="28" priority="46">
      <formula>AND($E46&lt;=J$8,ROUNDDOWN(($G46-$E46+1)*$I46,0)+$E46-1&gt;=J$8)</formula>
    </cfRule>
    <cfRule type="expression" dxfId="27" priority="48">
      <formula>J$8=TODAY()</formula>
    </cfRule>
  </conditionalFormatting>
  <conditionalFormatting sqref="Q46:W46">
    <cfRule type="expression" dxfId="26" priority="43">
      <formula>AND(NOT(ISBLANK($E46)),$E46&lt;=Q$8,$G46&gt;=Q$8)</formula>
    </cfRule>
  </conditionalFormatting>
  <conditionalFormatting sqref="Q46:W46">
    <cfRule type="expression" dxfId="25" priority="42">
      <formula>AND($E46&lt;=Q$8,ROUNDDOWN(($G46-$E46+1)*$I46,0)+$E46-1&gt;=Q$8)</formula>
    </cfRule>
    <cfRule type="expression" dxfId="24" priority="44">
      <formula>Q$8=TODAY()</formula>
    </cfRule>
  </conditionalFormatting>
  <conditionalFormatting sqref="X46:AR46">
    <cfRule type="expression" dxfId="23" priority="40">
      <formula>AND(NOT(ISBLANK($E46)),$E46&lt;=X$8,$G46&gt;=X$8)</formula>
    </cfRule>
  </conditionalFormatting>
  <conditionalFormatting sqref="X46:AR46">
    <cfRule type="expression" dxfId="22" priority="39">
      <formula>AND($E46&lt;=X$8,ROUNDDOWN(($G46-$E46+1)*$I46,0)+$E46-1&gt;=X$8)</formula>
    </cfRule>
    <cfRule type="expression" dxfId="21" priority="41">
      <formula>X$8=TODAY()</formula>
    </cfRule>
  </conditionalFormatting>
  <conditionalFormatting sqref="AS46:AY46">
    <cfRule type="expression" dxfId="20" priority="37">
      <formula>AND(NOT(ISBLANK($E46)),$E46&lt;=AS$8,$G46&gt;=AS$8)</formula>
    </cfRule>
  </conditionalFormatting>
  <conditionalFormatting sqref="AS46:AY46">
    <cfRule type="expression" dxfId="19" priority="36">
      <formula>AND($E46&lt;=AS$8,ROUNDDOWN(($G46-$E46+1)*$I46,0)+$E46-1&gt;=AS$8)</formula>
    </cfRule>
    <cfRule type="expression" dxfId="18" priority="38">
      <formula>AS$8=TODAY()</formula>
    </cfRule>
  </conditionalFormatting>
  <conditionalFormatting sqref="AZ46:BT46">
    <cfRule type="expression" dxfId="17" priority="34">
      <formula>AND(NOT(ISBLANK($E46)),$E46&lt;=AZ$8,$G46&gt;=AZ$8)</formula>
    </cfRule>
  </conditionalFormatting>
  <conditionalFormatting sqref="AZ46:BT46">
    <cfRule type="expression" dxfId="16" priority="33">
      <formula>AND($E46&lt;=AZ$8,ROUNDDOWN(($G46-$E46+1)*$I46,0)+$E46-1&gt;=AZ$8)</formula>
    </cfRule>
    <cfRule type="expression" dxfId="15" priority="35">
      <formula>AZ$8=TODAY()</formula>
    </cfRule>
  </conditionalFormatting>
  <conditionalFormatting sqref="BU46:CA46">
    <cfRule type="expression" dxfId="14" priority="31">
      <formula>AND(NOT(ISBLANK($E46)),$E46&lt;=BU$8,$G46&gt;=BU$8)</formula>
    </cfRule>
  </conditionalFormatting>
  <conditionalFormatting sqref="BU46:CA46">
    <cfRule type="expression" dxfId="13" priority="30">
      <formula>AND($E46&lt;=BU$8,ROUNDDOWN(($G46-$E46+1)*$I46,0)+$E46-1&gt;=BU$8)</formula>
    </cfRule>
    <cfRule type="expression" dxfId="12" priority="32">
      <formula>BU$8=TODAY()</formula>
    </cfRule>
  </conditionalFormatting>
  <conditionalFormatting sqref="CB46:CV46">
    <cfRule type="expression" dxfId="11" priority="28">
      <formula>AND(NOT(ISBLANK($E46)),$E46&lt;=CB$8,$G46&gt;=CB$8)</formula>
    </cfRule>
  </conditionalFormatting>
  <conditionalFormatting sqref="CB46:CV46">
    <cfRule type="expression" dxfId="10" priority="27">
      <formula>AND($E46&lt;=CB$8,ROUNDDOWN(($G46-$E46+1)*$I46,0)+$E46-1&gt;=CB$8)</formula>
    </cfRule>
    <cfRule type="expression" dxfId="9" priority="29">
      <formula>CB$8=TODAY()</formula>
    </cfRule>
  </conditionalFormatting>
  <conditionalFormatting sqref="CW46:DC46">
    <cfRule type="expression" dxfId="8" priority="25">
      <formula>AND(NOT(ISBLANK($E46)),$E46&lt;=CW$8,$G46&gt;=CW$8)</formula>
    </cfRule>
  </conditionalFormatting>
  <conditionalFormatting sqref="CW46:DC46">
    <cfRule type="expression" dxfId="7" priority="24">
      <formula>AND($E46&lt;=CW$8,ROUNDDOWN(($G46-$E46+1)*$I46,0)+$E46-1&gt;=CW$8)</formula>
    </cfRule>
    <cfRule type="expression" dxfId="6" priority="26">
      <formula>CW$8=TODAY()</formula>
    </cfRule>
  </conditionalFormatting>
  <conditionalFormatting sqref="DD46:DX46">
    <cfRule type="expression" dxfId="5" priority="22">
      <formula>AND(NOT(ISBLANK($E46)),$E46&lt;=DD$8,$G46&gt;=DD$8)</formula>
    </cfRule>
  </conditionalFormatting>
  <conditionalFormatting sqref="DD46:DX46">
    <cfRule type="expression" dxfId="4" priority="21">
      <formula>AND($E46&lt;=DD$8,ROUNDDOWN(($G46-$E46+1)*$I46,0)+$E46-1&gt;=DD$8)</formula>
    </cfRule>
    <cfRule type="expression" dxfId="3" priority="23">
      <formula>DD$8=TODAY()</formula>
    </cfRule>
  </conditionalFormatting>
  <conditionalFormatting sqref="I15:I16">
    <cfRule type="dataBar" priority="20">
      <dataBar>
        <cfvo type="num" val="0"/>
        <cfvo type="num" val="1"/>
        <color rgb="FFEF9C29"/>
      </dataBar>
      <extLst>
        <ext xmlns:x14="http://schemas.microsoft.com/office/spreadsheetml/2009/9/main" uri="{B025F937-C7B1-47D3-B67F-A62EFF666E3E}">
          <x14:id>{E77B1442-9D9F-4DFF-A901-7CC6659CE4BD}</x14:id>
        </ext>
      </extLst>
    </cfRule>
  </conditionalFormatting>
  <conditionalFormatting sqref="I22">
    <cfRule type="dataBar" priority="19">
      <dataBar>
        <cfvo type="num" val="0"/>
        <cfvo type="num" val="1"/>
        <color rgb="FFEF9C29"/>
      </dataBar>
      <extLst>
        <ext xmlns:x14="http://schemas.microsoft.com/office/spreadsheetml/2009/9/main" uri="{B025F937-C7B1-47D3-B67F-A62EFF666E3E}">
          <x14:id>{A8311D04-5D92-420D-99D9-517070ADBB38}</x14:id>
        </ext>
      </extLst>
    </cfRule>
  </conditionalFormatting>
  <conditionalFormatting sqref="I27">
    <cfRule type="dataBar" priority="18">
      <dataBar>
        <cfvo type="num" val="0"/>
        <cfvo type="num" val="1"/>
        <color rgb="FFEF9C29"/>
      </dataBar>
      <extLst>
        <ext xmlns:x14="http://schemas.microsoft.com/office/spreadsheetml/2009/9/main" uri="{B025F937-C7B1-47D3-B67F-A62EFF666E3E}">
          <x14:id>{20D2D309-75EA-4112-8B50-4669F0D99228}</x14:id>
        </ext>
      </extLst>
    </cfRule>
  </conditionalFormatting>
  <conditionalFormatting sqref="I31">
    <cfRule type="dataBar" priority="17">
      <dataBar>
        <cfvo type="num" val="0"/>
        <cfvo type="num" val="1"/>
        <color rgb="FFEF9C29"/>
      </dataBar>
      <extLst>
        <ext xmlns:x14="http://schemas.microsoft.com/office/spreadsheetml/2009/9/main" uri="{B025F937-C7B1-47D3-B67F-A62EFF666E3E}">
          <x14:id>{AD574907-7952-40F5-94E5-D0CA8ADF0ACB}</x14:id>
        </ext>
      </extLst>
    </cfRule>
  </conditionalFormatting>
  <conditionalFormatting sqref="I35">
    <cfRule type="dataBar" priority="16">
      <dataBar>
        <cfvo type="num" val="0"/>
        <cfvo type="num" val="1"/>
        <color rgb="FFEF9C29"/>
      </dataBar>
      <extLst>
        <ext xmlns:x14="http://schemas.microsoft.com/office/spreadsheetml/2009/9/main" uri="{B025F937-C7B1-47D3-B67F-A62EFF666E3E}">
          <x14:id>{BFA97FCB-5F20-456D-93E1-59C76C4DE11A}</x14:id>
        </ext>
      </extLst>
    </cfRule>
  </conditionalFormatting>
  <conditionalFormatting sqref="I38">
    <cfRule type="dataBar" priority="15">
      <dataBar>
        <cfvo type="num" val="0"/>
        <cfvo type="num" val="1"/>
        <color rgb="FFEF9C29"/>
      </dataBar>
      <extLst>
        <ext xmlns:x14="http://schemas.microsoft.com/office/spreadsheetml/2009/9/main" uri="{B025F937-C7B1-47D3-B67F-A62EFF666E3E}">
          <x14:id>{1C88331D-B5FD-4DF2-8220-86391CFC804C}</x14:id>
        </ext>
      </extLst>
    </cfRule>
  </conditionalFormatting>
  <conditionalFormatting sqref="I43">
    <cfRule type="dataBar" priority="14">
      <dataBar>
        <cfvo type="num" val="0"/>
        <cfvo type="num" val="1"/>
        <color rgb="FFEF9C29"/>
      </dataBar>
      <extLst>
        <ext xmlns:x14="http://schemas.microsoft.com/office/spreadsheetml/2009/9/main" uri="{B025F937-C7B1-47D3-B67F-A62EFF666E3E}">
          <x14:id>{C28D5E2E-6CC9-423A-B0C9-F3E5121AACA5}</x14:id>
        </ext>
      </extLst>
    </cfRule>
  </conditionalFormatting>
  <conditionalFormatting sqref="I46">
    <cfRule type="dataBar" priority="13">
      <dataBar>
        <cfvo type="num" val="0"/>
        <cfvo type="num" val="1"/>
        <color rgb="FFEF9C29"/>
      </dataBar>
      <extLst>
        <ext xmlns:x14="http://schemas.microsoft.com/office/spreadsheetml/2009/9/main" uri="{B025F937-C7B1-47D3-B67F-A62EFF666E3E}">
          <x14:id>{6D1ADAE6-D047-4286-847F-0B7B375D2ECB}</x14:id>
        </ext>
      </extLst>
    </cfRule>
  </conditionalFormatting>
  <conditionalFormatting sqref="J13:OY13">
    <cfRule type="expression" dxfId="2" priority="11">
      <formula>AND(NOT(ISBLANK($E13)),$E13&lt;=J$8,$G13&gt;=J$8)</formula>
    </cfRule>
  </conditionalFormatting>
  <conditionalFormatting sqref="J13:OY13">
    <cfRule type="expression" dxfId="1" priority="10">
      <formula>AND($E13&lt;=J$8,ROUNDDOWN(($G13-$E13+1)*$I13,0)+$E13-1&gt;=J$8)</formula>
    </cfRule>
    <cfRule type="expression" dxfId="0" priority="12">
      <formula>J$8=TODAY()</formula>
    </cfRule>
  </conditionalFormatting>
  <conditionalFormatting sqref="I13">
    <cfRule type="dataBar" priority="9">
      <dataBar>
        <cfvo type="num" val="0"/>
        <cfvo type="num" val="1"/>
        <color rgb="FFEF9C29"/>
      </dataBar>
      <extLst>
        <ext xmlns:x14="http://schemas.microsoft.com/office/spreadsheetml/2009/9/main" uri="{B025F937-C7B1-47D3-B67F-A62EFF666E3E}">
          <x14:id>{020E8DBD-F8DD-437D-AA69-39F3D175F760}</x14:id>
        </ext>
      </extLst>
    </cfRule>
  </conditionalFormatting>
  <conditionalFormatting sqref="I14">
    <cfRule type="dataBar" priority="8">
      <dataBar>
        <cfvo type="num" val="0"/>
        <cfvo type="num" val="1"/>
        <color theme="9"/>
      </dataBar>
      <extLst>
        <ext xmlns:x14="http://schemas.microsoft.com/office/spreadsheetml/2009/9/main" uri="{B025F937-C7B1-47D3-B67F-A62EFF666E3E}">
          <x14:id>{ACB29547-C964-4331-8DC0-BE4B7DE611AD}</x14:id>
        </ext>
      </extLst>
    </cfRule>
  </conditionalFormatting>
  <conditionalFormatting sqref="I17">
    <cfRule type="dataBar" priority="7">
      <dataBar>
        <cfvo type="num" val="0"/>
        <cfvo type="num" val="1"/>
        <color theme="9"/>
      </dataBar>
      <extLst>
        <ext xmlns:x14="http://schemas.microsoft.com/office/spreadsheetml/2009/9/main" uri="{B025F937-C7B1-47D3-B67F-A62EFF666E3E}">
          <x14:id>{4D7556ED-C61B-4DE8-904D-4656CDDED56C}</x14:id>
        </ext>
      </extLst>
    </cfRule>
  </conditionalFormatting>
  <conditionalFormatting sqref="I23">
    <cfRule type="dataBar" priority="6">
      <dataBar>
        <cfvo type="num" val="0"/>
        <cfvo type="num" val="1"/>
        <color theme="9"/>
      </dataBar>
      <extLst>
        <ext xmlns:x14="http://schemas.microsoft.com/office/spreadsheetml/2009/9/main" uri="{B025F937-C7B1-47D3-B67F-A62EFF666E3E}">
          <x14:id>{2F28C883-F2CA-4930-8A88-8087CB71701C}</x14:id>
        </ext>
      </extLst>
    </cfRule>
  </conditionalFormatting>
  <conditionalFormatting sqref="I28">
    <cfRule type="dataBar" priority="5">
      <dataBar>
        <cfvo type="num" val="0"/>
        <cfvo type="num" val="1"/>
        <color theme="9"/>
      </dataBar>
      <extLst>
        <ext xmlns:x14="http://schemas.microsoft.com/office/spreadsheetml/2009/9/main" uri="{B025F937-C7B1-47D3-B67F-A62EFF666E3E}">
          <x14:id>{E94FB2F4-7D4A-4969-A07C-24F84064F428}</x14:id>
        </ext>
      </extLst>
    </cfRule>
  </conditionalFormatting>
  <conditionalFormatting sqref="I32">
    <cfRule type="dataBar" priority="4">
      <dataBar>
        <cfvo type="num" val="0"/>
        <cfvo type="num" val="1"/>
        <color theme="9"/>
      </dataBar>
      <extLst>
        <ext xmlns:x14="http://schemas.microsoft.com/office/spreadsheetml/2009/9/main" uri="{B025F937-C7B1-47D3-B67F-A62EFF666E3E}">
          <x14:id>{F6F120C1-80B0-4F95-9899-D39322769794}</x14:id>
        </ext>
      </extLst>
    </cfRule>
  </conditionalFormatting>
  <conditionalFormatting sqref="I36">
    <cfRule type="dataBar" priority="3">
      <dataBar>
        <cfvo type="num" val="0"/>
        <cfvo type="num" val="1"/>
        <color theme="9"/>
      </dataBar>
      <extLst>
        <ext xmlns:x14="http://schemas.microsoft.com/office/spreadsheetml/2009/9/main" uri="{B025F937-C7B1-47D3-B67F-A62EFF666E3E}">
          <x14:id>{D560E462-12D2-4058-93F0-84677DC40E42}</x14:id>
        </ext>
      </extLst>
    </cfRule>
  </conditionalFormatting>
  <conditionalFormatting sqref="I39">
    <cfRule type="dataBar" priority="2">
      <dataBar>
        <cfvo type="num" val="0"/>
        <cfvo type="num" val="1"/>
        <color theme="9"/>
      </dataBar>
      <extLst>
        <ext xmlns:x14="http://schemas.microsoft.com/office/spreadsheetml/2009/9/main" uri="{B025F937-C7B1-47D3-B67F-A62EFF666E3E}">
          <x14:id>{26682890-46AD-47D3-94DD-82DBC7C60B23}</x14:id>
        </ext>
      </extLst>
    </cfRule>
  </conditionalFormatting>
  <conditionalFormatting sqref="I44">
    <cfRule type="dataBar" priority="1">
      <dataBar>
        <cfvo type="num" val="0"/>
        <cfvo type="num" val="1"/>
        <color theme="9"/>
      </dataBar>
      <extLst>
        <ext xmlns:x14="http://schemas.microsoft.com/office/spreadsheetml/2009/9/main" uri="{B025F937-C7B1-47D3-B67F-A62EFF666E3E}">
          <x14:id>{726FA68F-EA86-452A-ACA8-BDF3C83E05F9}</x14:id>
        </ext>
      </extLst>
    </cfRule>
  </conditionalFormatting>
  <pageMargins left="0.7" right="0.7" top="0.78740157499999996" bottom="0.78740157499999996" header="0.3" footer="0.3"/>
  <pageSetup paperSize="9" orientation="portrait" horizontalDpi="0" verticalDpi="0" r:id="rId1"/>
  <ignoredErrors>
    <ignoredError sqref="A10" numberStoredAsText="1"/>
    <ignoredError sqref="B2 E11:E13 E16:G22" unlockedFormula="1"/>
  </ignoredErrors>
  <extLst>
    <ext xmlns:x14="http://schemas.microsoft.com/office/spreadsheetml/2009/9/main" uri="{78C0D931-6437-407d-A8EE-F0AAD7539E65}">
      <x14:conditionalFormattings>
        <x14:conditionalFormatting xmlns:xm="http://schemas.microsoft.com/office/excel/2006/main">
          <x14:cfRule type="dataBar" id="{DDA58751-1F81-C548-A6F0-1FB2E8136659}">
            <x14:dataBar minLength="0" maxLength="100" direction="leftToRight">
              <x14:cfvo type="num">
                <xm:f>0</xm:f>
              </x14:cfvo>
              <x14:cfvo type="num">
                <xm:f>1</xm:f>
              </x14:cfvo>
              <x14:negativeFillColor rgb="FFFF0000"/>
              <x14:axisColor rgb="FF000000"/>
            </x14:dataBar>
          </x14:cfRule>
          <xm:sqref>I11:I12 I29 I24:I26 I18:I21</xm:sqref>
        </x14:conditionalFormatting>
        <x14:conditionalFormatting xmlns:xm="http://schemas.microsoft.com/office/excel/2006/main">
          <x14:cfRule type="dataBar" id="{49518970-A63F-6942-8A0B-BA2DC15915D3}">
            <x14:dataBar minLength="0" maxLength="100">
              <x14:cfvo type="num">
                <xm:f>0</xm:f>
              </x14:cfvo>
              <x14:cfvo type="num">
                <xm:f>1</xm:f>
              </x14:cfvo>
              <x14:negativeFillColor rgb="FFFF0000"/>
              <x14:axisColor rgb="FF000000"/>
            </x14:dataBar>
          </x14:cfRule>
          <xm:sqref>I10</xm:sqref>
        </x14:conditionalFormatting>
        <x14:conditionalFormatting xmlns:xm="http://schemas.microsoft.com/office/excel/2006/main">
          <x14:cfRule type="dataBar" id="{749E21D3-9C2A-4530-808A-DEBB1EA9EB1C}">
            <x14:dataBar minLength="0" maxLength="100" direction="leftToRight">
              <x14:cfvo type="num">
                <xm:f>0</xm:f>
              </x14:cfvo>
              <x14:cfvo type="num">
                <xm:f>1</xm:f>
              </x14:cfvo>
              <x14:negativeFillColor rgb="FFFF0000"/>
              <x14:axisColor rgb="FF000000"/>
            </x14:dataBar>
          </x14:cfRule>
          <xm:sqref>I37</xm:sqref>
        </x14:conditionalFormatting>
        <x14:conditionalFormatting xmlns:xm="http://schemas.microsoft.com/office/excel/2006/main">
          <x14:cfRule type="dataBar" id="{40DA9E1A-1E7D-4F03-AD48-F209537FF1E5}">
            <x14:dataBar minLength="0" maxLength="100" direction="leftToRight">
              <x14:cfvo type="num">
                <xm:f>0</xm:f>
              </x14:cfvo>
              <x14:cfvo type="num">
                <xm:f>1</xm:f>
              </x14:cfvo>
              <x14:negativeFillColor rgb="FFFF0000"/>
              <x14:axisColor rgb="FF000000"/>
            </x14:dataBar>
          </x14:cfRule>
          <xm:sqref>I40</xm:sqref>
        </x14:conditionalFormatting>
        <x14:conditionalFormatting xmlns:xm="http://schemas.microsoft.com/office/excel/2006/main">
          <x14:cfRule type="dataBar" id="{BF2242DC-1BC6-4A97-B89F-012EAB3E3DDA}">
            <x14:dataBar minLength="0" maxLength="100" direction="leftToRight">
              <x14:cfvo type="num">
                <xm:f>0</xm:f>
              </x14:cfvo>
              <x14:cfvo type="num">
                <xm:f>1</xm:f>
              </x14:cfvo>
              <x14:negativeFillColor rgb="FFFF0000"/>
              <x14:axisColor rgb="FF000000"/>
            </x14:dataBar>
          </x14:cfRule>
          <xm:sqref>I45</xm:sqref>
        </x14:conditionalFormatting>
        <x14:conditionalFormatting xmlns:xm="http://schemas.microsoft.com/office/excel/2006/main">
          <x14:cfRule type="dataBar" id="{0E559CBA-6119-4459-ADEB-16B189980AF3}">
            <x14:dataBar minLength="0" maxLength="100" direction="leftToRight">
              <x14:cfvo type="num">
                <xm:f>0</xm:f>
              </x14:cfvo>
              <x14:cfvo type="num">
                <xm:f>1</xm:f>
              </x14:cfvo>
              <x14:negativeFillColor rgb="FFFF0000"/>
              <x14:axisColor rgb="FF000000"/>
            </x14:dataBar>
          </x14:cfRule>
          <xm:sqref>I30</xm:sqref>
        </x14:conditionalFormatting>
        <x14:conditionalFormatting xmlns:xm="http://schemas.microsoft.com/office/excel/2006/main">
          <x14:cfRule type="dataBar" id="{FC731FFA-67AB-48B5-B232-5F14DCB88702}">
            <x14:dataBar minLength="0" maxLength="100" direction="leftToRight">
              <x14:cfvo type="num">
                <xm:f>0</xm:f>
              </x14:cfvo>
              <x14:cfvo type="num">
                <xm:f>1</xm:f>
              </x14:cfvo>
              <x14:negativeFillColor rgb="FFFF0000"/>
              <x14:axisColor rgb="FF000000"/>
            </x14:dataBar>
          </x14:cfRule>
          <xm:sqref>I41</xm:sqref>
        </x14:conditionalFormatting>
        <x14:conditionalFormatting xmlns:xm="http://schemas.microsoft.com/office/excel/2006/main">
          <x14:cfRule type="dataBar" id="{A37CAD77-264F-4567-8948-F325B12CBE7D}">
            <x14:dataBar minLength="0" maxLength="100" direction="leftToRight">
              <x14:cfvo type="num">
                <xm:f>0</xm:f>
              </x14:cfvo>
              <x14:cfvo type="num">
                <xm:f>1</xm:f>
              </x14:cfvo>
              <x14:negativeFillColor rgb="FFFF0000"/>
              <x14:axisColor rgb="FF000000"/>
            </x14:dataBar>
          </x14:cfRule>
          <xm:sqref>I42</xm:sqref>
        </x14:conditionalFormatting>
        <x14:conditionalFormatting xmlns:xm="http://schemas.microsoft.com/office/excel/2006/main">
          <x14:cfRule type="dataBar" id="{C91C50F4-7978-4249-8B33-CDCDB3640F45}">
            <x14:dataBar minLength="0" maxLength="100" direction="leftToRight">
              <x14:cfvo type="num">
                <xm:f>0</xm:f>
              </x14:cfvo>
              <x14:cfvo type="num">
                <xm:f>1</xm:f>
              </x14:cfvo>
              <x14:negativeFillColor rgb="FFFF0000"/>
              <x14:axisColor rgb="FF000000"/>
            </x14:dataBar>
          </x14:cfRule>
          <xm:sqref>I33</xm:sqref>
        </x14:conditionalFormatting>
        <x14:conditionalFormatting xmlns:xm="http://schemas.microsoft.com/office/excel/2006/main">
          <x14:cfRule type="dataBar" id="{58BE704F-0A0C-4B2E-9BC4-E2D7BEC32C5A}">
            <x14:dataBar minLength="0" maxLength="100" direction="leftToRight">
              <x14:cfvo type="num">
                <xm:f>0</xm:f>
              </x14:cfvo>
              <x14:cfvo type="num">
                <xm:f>1</xm:f>
              </x14:cfvo>
              <x14:negativeFillColor rgb="FFFF0000"/>
              <x14:axisColor rgb="FF000000"/>
            </x14:dataBar>
          </x14:cfRule>
          <xm:sqref>I34</xm:sqref>
        </x14:conditionalFormatting>
        <x14:conditionalFormatting xmlns:xm="http://schemas.microsoft.com/office/excel/2006/main">
          <x14:cfRule type="dataBar" id="{E77B1442-9D9F-4DFF-A901-7CC6659CE4BD}">
            <x14:dataBar minLength="0" maxLength="100" direction="leftToRight">
              <x14:cfvo type="num">
                <xm:f>0</xm:f>
              </x14:cfvo>
              <x14:cfvo type="num">
                <xm:f>1</xm:f>
              </x14:cfvo>
              <x14:negativeFillColor rgb="FFFF0000"/>
              <x14:axisColor rgb="FF000000"/>
            </x14:dataBar>
          </x14:cfRule>
          <xm:sqref>I15:I16</xm:sqref>
        </x14:conditionalFormatting>
        <x14:conditionalFormatting xmlns:xm="http://schemas.microsoft.com/office/excel/2006/main">
          <x14:cfRule type="dataBar" id="{A8311D04-5D92-420D-99D9-517070ADBB38}">
            <x14:dataBar minLength="0" maxLength="100" direction="leftToRight">
              <x14:cfvo type="num">
                <xm:f>0</xm:f>
              </x14:cfvo>
              <x14:cfvo type="num">
                <xm:f>1</xm:f>
              </x14:cfvo>
              <x14:negativeFillColor rgb="FFFF0000"/>
              <x14:axisColor rgb="FF000000"/>
            </x14:dataBar>
          </x14:cfRule>
          <xm:sqref>I22</xm:sqref>
        </x14:conditionalFormatting>
        <x14:conditionalFormatting xmlns:xm="http://schemas.microsoft.com/office/excel/2006/main">
          <x14:cfRule type="dataBar" id="{20D2D309-75EA-4112-8B50-4669F0D99228}">
            <x14:dataBar minLength="0" maxLength="100" direction="leftToRight">
              <x14:cfvo type="num">
                <xm:f>0</xm:f>
              </x14:cfvo>
              <x14:cfvo type="num">
                <xm:f>1</xm:f>
              </x14:cfvo>
              <x14:negativeFillColor rgb="FFFF0000"/>
              <x14:axisColor rgb="FF000000"/>
            </x14:dataBar>
          </x14:cfRule>
          <xm:sqref>I27</xm:sqref>
        </x14:conditionalFormatting>
        <x14:conditionalFormatting xmlns:xm="http://schemas.microsoft.com/office/excel/2006/main">
          <x14:cfRule type="dataBar" id="{AD574907-7952-40F5-94E5-D0CA8ADF0ACB}">
            <x14:dataBar minLength="0" maxLength="100" direction="leftToRight">
              <x14:cfvo type="num">
                <xm:f>0</xm:f>
              </x14:cfvo>
              <x14:cfvo type="num">
                <xm:f>1</xm:f>
              </x14:cfvo>
              <x14:negativeFillColor rgb="FFFF0000"/>
              <x14:axisColor rgb="FF000000"/>
            </x14:dataBar>
          </x14:cfRule>
          <xm:sqref>I31</xm:sqref>
        </x14:conditionalFormatting>
        <x14:conditionalFormatting xmlns:xm="http://schemas.microsoft.com/office/excel/2006/main">
          <x14:cfRule type="dataBar" id="{BFA97FCB-5F20-456D-93E1-59C76C4DE11A}">
            <x14:dataBar minLength="0" maxLength="100" direction="leftToRight">
              <x14:cfvo type="num">
                <xm:f>0</xm:f>
              </x14:cfvo>
              <x14:cfvo type="num">
                <xm:f>1</xm:f>
              </x14:cfvo>
              <x14:negativeFillColor rgb="FFFF0000"/>
              <x14:axisColor rgb="FF000000"/>
            </x14:dataBar>
          </x14:cfRule>
          <xm:sqref>I35</xm:sqref>
        </x14:conditionalFormatting>
        <x14:conditionalFormatting xmlns:xm="http://schemas.microsoft.com/office/excel/2006/main">
          <x14:cfRule type="dataBar" id="{1C88331D-B5FD-4DF2-8220-86391CFC804C}">
            <x14:dataBar minLength="0" maxLength="100" direction="leftToRight">
              <x14:cfvo type="num">
                <xm:f>0</xm:f>
              </x14:cfvo>
              <x14:cfvo type="num">
                <xm:f>1</xm:f>
              </x14:cfvo>
              <x14:negativeFillColor rgb="FFFF0000"/>
              <x14:axisColor rgb="FF000000"/>
            </x14:dataBar>
          </x14:cfRule>
          <xm:sqref>I38</xm:sqref>
        </x14:conditionalFormatting>
        <x14:conditionalFormatting xmlns:xm="http://schemas.microsoft.com/office/excel/2006/main">
          <x14:cfRule type="dataBar" id="{C28D5E2E-6CC9-423A-B0C9-F3E5121AACA5}">
            <x14:dataBar minLength="0" maxLength="100" direction="leftToRight">
              <x14:cfvo type="num">
                <xm:f>0</xm:f>
              </x14:cfvo>
              <x14:cfvo type="num">
                <xm:f>1</xm:f>
              </x14:cfvo>
              <x14:negativeFillColor rgb="FFFF0000"/>
              <x14:axisColor rgb="FF000000"/>
            </x14:dataBar>
          </x14:cfRule>
          <xm:sqref>I43</xm:sqref>
        </x14:conditionalFormatting>
        <x14:conditionalFormatting xmlns:xm="http://schemas.microsoft.com/office/excel/2006/main">
          <x14:cfRule type="dataBar" id="{6D1ADAE6-D047-4286-847F-0B7B375D2ECB}">
            <x14:dataBar minLength="0" maxLength="100" direction="leftToRight">
              <x14:cfvo type="num">
                <xm:f>0</xm:f>
              </x14:cfvo>
              <x14:cfvo type="num">
                <xm:f>1</xm:f>
              </x14:cfvo>
              <x14:negativeFillColor rgb="FFFF0000"/>
              <x14:axisColor rgb="FF000000"/>
            </x14:dataBar>
          </x14:cfRule>
          <xm:sqref>I46</xm:sqref>
        </x14:conditionalFormatting>
        <x14:conditionalFormatting xmlns:xm="http://schemas.microsoft.com/office/excel/2006/main">
          <x14:cfRule type="dataBar" id="{020E8DBD-F8DD-437D-AA69-39F3D175F760}">
            <x14:dataBar minLength="0" maxLength="100" direction="leftToRight">
              <x14:cfvo type="num">
                <xm:f>0</xm:f>
              </x14:cfvo>
              <x14:cfvo type="num">
                <xm:f>1</xm:f>
              </x14:cfvo>
              <x14:negativeFillColor rgb="FFFF0000"/>
              <x14:axisColor rgb="FF000000"/>
            </x14:dataBar>
          </x14:cfRule>
          <xm:sqref>I13</xm:sqref>
        </x14:conditionalFormatting>
        <x14:conditionalFormatting xmlns:xm="http://schemas.microsoft.com/office/excel/2006/main">
          <x14:cfRule type="dataBar" id="{ACB29547-C964-4331-8DC0-BE4B7DE611AD}">
            <x14:dataBar minLength="0" maxLength="100">
              <x14:cfvo type="num">
                <xm:f>0</xm:f>
              </x14:cfvo>
              <x14:cfvo type="num">
                <xm:f>1</xm:f>
              </x14:cfvo>
              <x14:negativeFillColor rgb="FFFF0000"/>
              <x14:axisColor rgb="FF000000"/>
            </x14:dataBar>
          </x14:cfRule>
          <xm:sqref>I14</xm:sqref>
        </x14:conditionalFormatting>
        <x14:conditionalFormatting xmlns:xm="http://schemas.microsoft.com/office/excel/2006/main">
          <x14:cfRule type="dataBar" id="{4D7556ED-C61B-4DE8-904D-4656CDDED56C}">
            <x14:dataBar minLength="0" maxLength="100">
              <x14:cfvo type="num">
                <xm:f>0</xm:f>
              </x14:cfvo>
              <x14:cfvo type="num">
                <xm:f>1</xm:f>
              </x14:cfvo>
              <x14:negativeFillColor rgb="FFFF0000"/>
              <x14:axisColor rgb="FF000000"/>
            </x14:dataBar>
          </x14:cfRule>
          <xm:sqref>I17</xm:sqref>
        </x14:conditionalFormatting>
        <x14:conditionalFormatting xmlns:xm="http://schemas.microsoft.com/office/excel/2006/main">
          <x14:cfRule type="dataBar" id="{2F28C883-F2CA-4930-8A88-8087CB71701C}">
            <x14:dataBar minLength="0" maxLength="100">
              <x14:cfvo type="num">
                <xm:f>0</xm:f>
              </x14:cfvo>
              <x14:cfvo type="num">
                <xm:f>1</xm:f>
              </x14:cfvo>
              <x14:negativeFillColor rgb="FFFF0000"/>
              <x14:axisColor rgb="FF000000"/>
            </x14:dataBar>
          </x14:cfRule>
          <xm:sqref>I23</xm:sqref>
        </x14:conditionalFormatting>
        <x14:conditionalFormatting xmlns:xm="http://schemas.microsoft.com/office/excel/2006/main">
          <x14:cfRule type="dataBar" id="{E94FB2F4-7D4A-4969-A07C-24F84064F428}">
            <x14:dataBar minLength="0" maxLength="100">
              <x14:cfvo type="num">
                <xm:f>0</xm:f>
              </x14:cfvo>
              <x14:cfvo type="num">
                <xm:f>1</xm:f>
              </x14:cfvo>
              <x14:negativeFillColor rgb="FFFF0000"/>
              <x14:axisColor rgb="FF000000"/>
            </x14:dataBar>
          </x14:cfRule>
          <xm:sqref>I28</xm:sqref>
        </x14:conditionalFormatting>
        <x14:conditionalFormatting xmlns:xm="http://schemas.microsoft.com/office/excel/2006/main">
          <x14:cfRule type="dataBar" id="{F6F120C1-80B0-4F95-9899-D39322769794}">
            <x14:dataBar minLength="0" maxLength="100">
              <x14:cfvo type="num">
                <xm:f>0</xm:f>
              </x14:cfvo>
              <x14:cfvo type="num">
                <xm:f>1</xm:f>
              </x14:cfvo>
              <x14:negativeFillColor rgb="FFFF0000"/>
              <x14:axisColor rgb="FF000000"/>
            </x14:dataBar>
          </x14:cfRule>
          <xm:sqref>I32</xm:sqref>
        </x14:conditionalFormatting>
        <x14:conditionalFormatting xmlns:xm="http://schemas.microsoft.com/office/excel/2006/main">
          <x14:cfRule type="dataBar" id="{D560E462-12D2-4058-93F0-84677DC40E42}">
            <x14:dataBar minLength="0" maxLength="100">
              <x14:cfvo type="num">
                <xm:f>0</xm:f>
              </x14:cfvo>
              <x14:cfvo type="num">
                <xm:f>1</xm:f>
              </x14:cfvo>
              <x14:negativeFillColor rgb="FFFF0000"/>
              <x14:axisColor rgb="FF000000"/>
            </x14:dataBar>
          </x14:cfRule>
          <xm:sqref>I36</xm:sqref>
        </x14:conditionalFormatting>
        <x14:conditionalFormatting xmlns:xm="http://schemas.microsoft.com/office/excel/2006/main">
          <x14:cfRule type="dataBar" id="{26682890-46AD-47D3-94DD-82DBC7C60B23}">
            <x14:dataBar minLength="0" maxLength="100">
              <x14:cfvo type="num">
                <xm:f>0</xm:f>
              </x14:cfvo>
              <x14:cfvo type="num">
                <xm:f>1</xm:f>
              </x14:cfvo>
              <x14:negativeFillColor rgb="FFFF0000"/>
              <x14:axisColor rgb="FF000000"/>
            </x14:dataBar>
          </x14:cfRule>
          <xm:sqref>I39</xm:sqref>
        </x14:conditionalFormatting>
        <x14:conditionalFormatting xmlns:xm="http://schemas.microsoft.com/office/excel/2006/main">
          <x14:cfRule type="dataBar" id="{726FA68F-EA86-452A-ACA8-BDF3C83E05F9}">
            <x14:dataBar minLength="0" maxLength="100">
              <x14:cfvo type="num">
                <xm:f>0</xm:f>
              </x14:cfvo>
              <x14:cfvo type="num">
                <xm:f>1</xm:f>
              </x14:cfvo>
              <x14:negativeFillColor rgb="FFFF0000"/>
              <x14:axisColor rgb="FF000000"/>
            </x14:dataBar>
          </x14:cfRule>
          <xm:sqref>I44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ECCA75BB-86BE-5C40-97B2-4957353CD5A4}">
          <x14:formula1>
            <xm:f>'Basic Data'!$D$5:$D$100</xm:f>
          </x14:formula1>
          <xm:sqref>C18:C22 C40:C43 C29:C31 C24:C27 C33:C35 C45:C46 C37:C38 C15:C16 C11:C13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Basic Data</vt:lpstr>
      <vt:lpstr>Project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Botta</dc:creator>
  <cp:lastModifiedBy>HP</cp:lastModifiedBy>
  <dcterms:created xsi:type="dcterms:W3CDTF">2019-09-23T10:49:50Z</dcterms:created>
  <dcterms:modified xsi:type="dcterms:W3CDTF">2021-04-27T12:45:38Z</dcterms:modified>
</cp:coreProperties>
</file>