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faultuser0.DESKTOP-K591OU3\Desktop\jrp\week1\"/>
    </mc:Choice>
  </mc:AlternateContent>
  <xr:revisionPtr revIDLastSave="0" documentId="13_ncr:1_{B33430A2-B198-429C-912E-F04154F6A9F7}" xr6:coauthVersionLast="47" xr6:coauthVersionMax="47" xr10:uidLastSave="{00000000-0000-0000-0000-000000000000}"/>
  <bookViews>
    <workbookView xWindow="-108" yWindow="-108" windowWidth="23256" windowHeight="12456" activeTab="1" xr2:uid="{BBAFB62F-114E-4513-A60E-17ABAC0BF51A}"/>
  </bookViews>
  <sheets>
    <sheet name="Aburn" sheetId="2" r:id="rId1"/>
    <sheet name="Burwood" sheetId="3" r:id="rId2"/>
  </sheets>
  <definedNames>
    <definedName name="ExternalData_1" localSheetId="0" hidden="1">Aburn!$A$1:$H$133</definedName>
    <definedName name="ExternalData_1" localSheetId="1" hidden="1">Burwood!$A$1:$H$104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J14" i="2"/>
  <c r="J15" i="2"/>
  <c r="J22" i="2"/>
  <c r="J23" i="2"/>
  <c r="J30" i="2"/>
  <c r="J31" i="2"/>
  <c r="J38" i="2"/>
  <c r="J39" i="2"/>
  <c r="J46" i="2"/>
  <c r="J47" i="2"/>
  <c r="J54" i="2"/>
  <c r="J55" i="2"/>
  <c r="J62" i="2"/>
  <c r="J63" i="2"/>
  <c r="J70" i="2"/>
  <c r="J71" i="2"/>
  <c r="J78" i="2"/>
  <c r="J79" i="2"/>
  <c r="J86" i="2"/>
  <c r="J87" i="2"/>
  <c r="J94" i="2"/>
  <c r="J95" i="2"/>
  <c r="J102" i="2"/>
  <c r="J103" i="2"/>
  <c r="J110" i="2"/>
  <c r="J111" i="2"/>
  <c r="J118" i="2"/>
  <c r="J119" i="2"/>
  <c r="J126" i="2"/>
  <c r="J127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I15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I23" i="2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I31" i="2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I39" i="2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I47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I55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I63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I71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I79" i="2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I87" i="2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I95" i="2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I103" i="2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I111" i="2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I119" i="2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I127" i="2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D133A9-F943-4CD8-B002-FB794B88600A}" keepAlive="1" name="Query - Table 3" description="Connection to the 'Table 3' query in the workbook." type="5" refreshedVersion="8" background="1" saveData="1">
    <dbPr connection="Provider=Microsoft.Mashup.OleDb.1;Data Source=$Workbook$;Location=&quot;Table 3&quot;;Extended Properties=&quot;&quot;" command="SELECT * FROM [Table 3]"/>
  </connection>
  <connection id="2" xr16:uid="{E11B3549-D320-4FE4-90BE-CEE786B4F7D0}" keepAlive="1" name="Query - Table 3 (2)" description="Connection to the 'Table 3 (2)' query in the workbook." type="5" refreshedVersion="8" background="1" saveData="1">
    <dbPr connection="Provider=Microsoft.Mashup.OleDb.1;Data Source=$Workbook$;Location=&quot;Table 3 (2)&quot;;Extended Properties=&quot;&quot;" command="SELECT * FROM [Table 3 (2)]"/>
  </connection>
</connections>
</file>

<file path=xl/sharedStrings.xml><?xml version="1.0" encoding="utf-8"?>
<sst xmlns="http://schemas.openxmlformats.org/spreadsheetml/2006/main" count="1432" uniqueCount="333">
  <si>
    <t>Address</t>
  </si>
  <si>
    <t>Property type</t>
  </si>
  <si>
    <t>Sold by</t>
  </si>
  <si>
    <t>Bed</t>
  </si>
  <si>
    <t>Bath</t>
  </si>
  <si>
    <t>Car</t>
  </si>
  <si>
    <t>Sale Price</t>
  </si>
  <si>
    <t>Sale Date</t>
  </si>
  <si>
    <t>67 MONA STREET AUBURN NSW 2144</t>
  </si>
  <si>
    <t>HOUSE</t>
  </si>
  <si>
    <t>Starr Partners Auburn</t>
  </si>
  <si>
    <t>2</t>
  </si>
  <si>
    <t>1</t>
  </si>
  <si>
    <t>1/190 PARK ROAD AUBURN NSW 2144</t>
  </si>
  <si>
    <t>UNIT</t>
  </si>
  <si>
    <t>Guardian Property Specialists</t>
  </si>
  <si>
    <t>3</t>
  </si>
  <si>
    <t>N/A</t>
  </si>
  <si>
    <t>11/2A UNION ROAD AUBURN NSW 2144</t>
  </si>
  <si>
    <t>203 AUBURN ROAD AUBURN NSW 2144</t>
  </si>
  <si>
    <t>Phillip Daidone Realty</t>
  </si>
  <si>
    <t>5</t>
  </si>
  <si>
    <t>6/85 NORTHUMBERLAND ROAD AUBURN NSW 2144</t>
  </si>
  <si>
    <t>HS Partners</t>
  </si>
  <si>
    <t>8 COVER STREET AUBURN NSW 2144</t>
  </si>
  <si>
    <t>22 PARK ROAD AUBURN NSW 2144</t>
  </si>
  <si>
    <t>Colliers International - Sydney</t>
  </si>
  <si>
    <t>24 PARK ROAD AUBURN NSW 2144</t>
  </si>
  <si>
    <t>50/188 SOUTH PARADE AUBURN NSW 2144</t>
  </si>
  <si>
    <t>Multi Dynamic Auburn</t>
  </si>
  <si>
    <t>132/2 MACQUARIE ROAD AUBURN NSW 2144</t>
  </si>
  <si>
    <t>16 NORTH STREET AUBURN NSW 2144</t>
  </si>
  <si>
    <t>158/6-14 PARK ROAD AUBURN NSW 2144</t>
  </si>
  <si>
    <t>Belle Property Strathfield</t>
  </si>
  <si>
    <t>805/28B NORTHUMBERLAND ROAD AUBURN NSW 2144</t>
  </si>
  <si>
    <t>270A CUMBERLAND ROAD AUBURN NSW 2144</t>
  </si>
  <si>
    <t>4</t>
  </si>
  <si>
    <t>40A HELENA STREET AUBURN NSW 2144</t>
  </si>
  <si>
    <t>First National Real Estate Waters &amp; Carpenter</t>
  </si>
  <si>
    <t>4/40-46 STATION ROAD AUBURN NSW 2144</t>
  </si>
  <si>
    <t>8/10 DARTBROOK ROAD AUBURN NSW 2144</t>
  </si>
  <si>
    <t>Exclusive Residential Real Estate</t>
  </si>
  <si>
    <t>18/19 DARTBROOK ROAD AUBURN NSW 2144</t>
  </si>
  <si>
    <t>1/55 NORTHUMBERLAND ROAD AUBURN NSW 2144</t>
  </si>
  <si>
    <t>Starr Partners Bella Vista</t>
  </si>
  <si>
    <t>9/26-30 ST HILLIERS ROAD AUBURN NSW 2144</t>
  </si>
  <si>
    <t>35/3-11 NORMANBY ROAD AUBURN NSW 2144</t>
  </si>
  <si>
    <t>Seeto Real Estate</t>
  </si>
  <si>
    <t>300 CHISHOLM ROAD AUBURN NSW 2144</t>
  </si>
  <si>
    <t>LJ Hooker Guildford | Granville</t>
  </si>
  <si>
    <t>9/10 DARTBROOK ROAD AUBURN NSW 2144</t>
  </si>
  <si>
    <t>5/97 DARTBROOK ROAD AUBURN NSW 2144</t>
  </si>
  <si>
    <t>14 GIBBONS STREET AUBURN NSW 2144</t>
  </si>
  <si>
    <t>HS Partners Real Estate</t>
  </si>
  <si>
    <t>25 LOUISA STREET AUBURN NSW 2144</t>
  </si>
  <si>
    <t>Macquarie Real Estate</t>
  </si>
  <si>
    <t>3/40-46 ST HILLIERS ROAD AUBURN NSW 2144</t>
  </si>
  <si>
    <t>22/27-29 MARY STREET AUBURN NSW 2144</t>
  </si>
  <si>
    <t>Leader Properties Real Estate</t>
  </si>
  <si>
    <t>23A RAGLAN ROAD AUBURN NSW 2144</t>
  </si>
  <si>
    <t>556/22-30 STATION ROAD AUBURN NSW 2144</t>
  </si>
  <si>
    <t>22/67A HARROW ROAD AUBURN NSW 2144</t>
  </si>
  <si>
    <t>4/89 NORTHUMBERLAND ROAD AUBURN NSW 2144</t>
  </si>
  <si>
    <t>Laing + Simmons Auburn | Lidcombe</t>
  </si>
  <si>
    <t>14/66-68 STATION ROAD AUBURN NSW 2144</t>
  </si>
  <si>
    <t>14/15 HARROW ROAD AUBURN NSW 2144</t>
  </si>
  <si>
    <t>14 FRASER STREET AUBURN NSW 2144</t>
  </si>
  <si>
    <t>9 ST JOHNS AVENUE AUBURN NSW 2144</t>
  </si>
  <si>
    <t>Phillip Daidone Realty Berala, Regents Park, Auburn &amp; Lidcombe</t>
  </si>
  <si>
    <t>9/29 ST JOHNS ROAD AUBURN NSW 2144</t>
  </si>
  <si>
    <t>Ray White La Malfa Group</t>
  </si>
  <si>
    <t>909/5 NORTHUMBERLAND ROAD AUBURN NSW 2144</t>
  </si>
  <si>
    <t>7/8-10 NORTHUMBERLAND ROAD AUBURN NSW 2144</t>
  </si>
  <si>
    <t>3/45 EDGAR STREET AUBURN NSW 2144</t>
  </si>
  <si>
    <t>22 HEATH STREET AUBURN NSW 2144</t>
  </si>
  <si>
    <t>3/17 MACQUARIE ROAD AUBURN NSW 2144</t>
  </si>
  <si>
    <t>Murdoch Lee Estate Agents</t>
  </si>
  <si>
    <t>16/176 SOUTH PARADE AUBURN NSW 2144</t>
  </si>
  <si>
    <t>7/48 ST HILLIERS ROAD AUBURN NSW 2144</t>
  </si>
  <si>
    <t>Waters &amp; Carpenter First National</t>
  </si>
  <si>
    <t>1/55-57 SUSAN STREET AUBURN NSW 2144</t>
  </si>
  <si>
    <t>Stone Parramatta</t>
  </si>
  <si>
    <t>20/54-60 DARTBROOK ROAD AUBURN NSW 2144</t>
  </si>
  <si>
    <t>John B Grant Real Estate</t>
  </si>
  <si>
    <t>4/120 HARROW ROAD AUBURN NSW 2144</t>
  </si>
  <si>
    <t>4/43 MACQUARIE ROAD AUBURN NSW 2144</t>
  </si>
  <si>
    <t>1/31A PROVINCIAL STREET AUBURN NSW 2144</t>
  </si>
  <si>
    <t>29A COCKTHORPE ROAD AUBURN NSW 2144</t>
  </si>
  <si>
    <t>24 CHISWICK ROAD AUBURN NSW 2144</t>
  </si>
  <si>
    <t>Gilmour Property Agents</t>
  </si>
  <si>
    <t>18 CORNWALL ROAD AUBURN NSW 2144</t>
  </si>
  <si>
    <t>Laing+Simmons - Merrylands</t>
  </si>
  <si>
    <t>3/124 PARK ROAD AUBURN NSW 2144</t>
  </si>
  <si>
    <t>5111/57-59 QUEEN STREET AUBURN NSW 2144</t>
  </si>
  <si>
    <t>9</t>
  </si>
  <si>
    <t>26 CASTLE STREET AUBURN NSW 2144</t>
  </si>
  <si>
    <t>8/15 HALL STREET AUBURN NSW 2144</t>
  </si>
  <si>
    <t>5/87 STATION ROAD AUBURN NSW 2144</t>
  </si>
  <si>
    <t>4/89 STATION ROAD AUBURN NSW 2144</t>
  </si>
  <si>
    <t>Ea Realty</t>
  </si>
  <si>
    <t>1 VERONA STREET AUBURN NSW 2144</t>
  </si>
  <si>
    <t>507/28B NORTHUMBERLAND ROAD AUBURN NSW 2144</t>
  </si>
  <si>
    <t>Harvie Group Real Estate</t>
  </si>
  <si>
    <t>304/172 SOUTH PARADE AUBURN NSW 2144</t>
  </si>
  <si>
    <t>4 YILLOWRA STREET AUBURN NSW 2144</t>
  </si>
  <si>
    <t>121/6-14 PARK ROAD AUBURN NSW 2144</t>
  </si>
  <si>
    <t>MQ Realty</t>
  </si>
  <si>
    <t>2/78 WATER STREET AUBURN NSW 2144</t>
  </si>
  <si>
    <t>16/27-29 MARY STREET AUBURN NSW 2144</t>
  </si>
  <si>
    <t>5/93 NORTHUMBERLAND ROAD AUBURN NSW 2144</t>
  </si>
  <si>
    <t>152/6-14 PARK ROAD AUBURN NSW 2144</t>
  </si>
  <si>
    <t>Re/Max Prestige</t>
  </si>
  <si>
    <t>4605/57-59 QUEEN STREET AUBURN NSW 2144</t>
  </si>
  <si>
    <t>7/68-70 ST HILLIERS ROAD AUBURN NSW 2144</t>
  </si>
  <si>
    <t>402/8 STATION ROAD AUBURN NSW 2144</t>
  </si>
  <si>
    <t>Ray White Green Square</t>
  </si>
  <si>
    <t>5/26 DARTBROOK ROAD AUBURN NSW 2144</t>
  </si>
  <si>
    <t>2/5 GIBBONS STREET AUBURN NSW 2144</t>
  </si>
  <si>
    <t>3/92 NORTHUMBERLAND ROAD AUBURN NSW 2144</t>
  </si>
  <si>
    <t>5079/57-59 QUEEN STREET AUBURN NSW 2144</t>
  </si>
  <si>
    <t>8/64 STATION ROAD AUBURN NSW 2144</t>
  </si>
  <si>
    <t>708/12 NORTHUMBERLAND ROAD AUBURN NSW 2144</t>
  </si>
  <si>
    <t>LJ Hooker Chinatown</t>
  </si>
  <si>
    <t>6/98 NORTHUMBERLAND ROAD AUBURN NSW 2144</t>
  </si>
  <si>
    <t>4/76 STATION ROAD AUBURN NSW 2144</t>
  </si>
  <si>
    <t>3 EDGAR STREET AUBURN NSW 2144</t>
  </si>
  <si>
    <t>25 ELM ROAD AUBURN NSW 2144</t>
  </si>
  <si>
    <t>Horwood Nolan</t>
  </si>
  <si>
    <t>34 SUSAN STREET AUBURN NSW 2144</t>
  </si>
  <si>
    <t>Ray White Lidcombe</t>
  </si>
  <si>
    <t>4/99 DARTBROOK ROAD AUBURN NSW 2144</t>
  </si>
  <si>
    <t>183/2 MACQUARIE ROAD AUBURN NSW 2144</t>
  </si>
  <si>
    <t>Raine And Horne Carlingford</t>
  </si>
  <si>
    <t>237 RAWSON STREET AUBURN NSW 2144</t>
  </si>
  <si>
    <t>@Realty</t>
  </si>
  <si>
    <t>126 SOUTH PARADE AUBURN NSW 2144</t>
  </si>
  <si>
    <t>28 FRASER STREET AUBURN NSW 2144</t>
  </si>
  <si>
    <t>Century 21 Homezone Real Estate</t>
  </si>
  <si>
    <t>168 PARRAMATTA ROAD AUBURN NSW 2144</t>
  </si>
  <si>
    <t>144 CHISHOLM ROAD AUBURN NSW 2144</t>
  </si>
  <si>
    <t>46 EDGAR STREET AUBURN NSW 2144</t>
  </si>
  <si>
    <t>205/28B NORTHUMBERLAND ROAD AUBURN NSW 2144</t>
  </si>
  <si>
    <t>2/94-96 ST HILLIERS ROAD AUBURN NSW 2144</t>
  </si>
  <si>
    <t>Stone New Projects</t>
  </si>
  <si>
    <t>35 ST JOHNS ROAD AUBURN NSW 2144</t>
  </si>
  <si>
    <t>887/22-30 STATION ROAD AUBURN NSW 2144</t>
  </si>
  <si>
    <t>3/103 DARTBROOK ROAD AUBURN NSW 2144</t>
  </si>
  <si>
    <t>Ray White Auburn</t>
  </si>
  <si>
    <t>5/23 ELSHAM ROAD AUBURN NSW 2144</t>
  </si>
  <si>
    <t>54 ALICE STREET AUBURN NSW 2144</t>
  </si>
  <si>
    <t>25 MOUNT AUBURN ROAD AUBURN NSW 2144</t>
  </si>
  <si>
    <t>12/28 ELSHAM ROAD AUBURN NSW 2144</t>
  </si>
  <si>
    <t>603/20 NORTHUMBERLAND ROAD AUBURN NSW 2144</t>
  </si>
  <si>
    <t>703/20 NORTHUMBERLAND ROAD AUBURN NSW 2144</t>
  </si>
  <si>
    <t>1103/20 NORTHUMBERLAND ROAD AUBURN NSW 2144</t>
  </si>
  <si>
    <t>1/176 SOUTH PARADE AUBURN NSW 2144</t>
  </si>
  <si>
    <t>776/22-30 STATION ROAD AUBURN NSW 2144</t>
  </si>
  <si>
    <t>10/33-37 HALL STREET AUBURN NSW 2144</t>
  </si>
  <si>
    <t>19/11-17 HEVINGTON ROAD AUBURN NSW 2144</t>
  </si>
  <si>
    <t>4 PRAIRIE WAY AUBURN NSW 2144</t>
  </si>
  <si>
    <t>Norwes Property</t>
  </si>
  <si>
    <t>28 BERITH STREET AUBURN NSW 2144</t>
  </si>
  <si>
    <t>McGrath Parramatta (F)</t>
  </si>
  <si>
    <t>5 CARDIGAN STREET AUBURN NSW 2144</t>
  </si>
  <si>
    <t>4/7-9 HARROW ROAD AUBURN NSW 2144</t>
  </si>
  <si>
    <t>Triple S Property</t>
  </si>
  <si>
    <t>125 PARK ROAD AUBURN NSW 2144</t>
  </si>
  <si>
    <t>9/36-38 ST HILLIERS ROAD AUBURN NSW 2144</t>
  </si>
  <si>
    <t>List &amp; Sell Real Estate</t>
  </si>
  <si>
    <t>2/16-18 HALL STREET AUBURN NSW 2144</t>
  </si>
  <si>
    <t>2/13-15 NORMANBY ROAD AUBURN NSW 2144</t>
  </si>
  <si>
    <t>1/91 NORTHUMBERLAND ROAD AUBURN NSW 2144</t>
  </si>
  <si>
    <t>101 SHEFFIELD STREET AUBURN NSW 2144</t>
  </si>
  <si>
    <t>9/20-24 SIMPSON STREET AUBURN NSW 2144</t>
  </si>
  <si>
    <t>74 CARDIGAN STREET AUBURN NSW 2144</t>
  </si>
  <si>
    <t>Starr Partners Real Estate</t>
  </si>
  <si>
    <t>5/80 DARTBROOK ROAD AUBURN NSW 2144</t>
  </si>
  <si>
    <t>13/6-8 HARGRAVE ROAD AUBURN NSW 2144</t>
  </si>
  <si>
    <t>1A HELENA STREET AUBURN NSW 2144</t>
  </si>
  <si>
    <t>Belle Property Concord</t>
  </si>
  <si>
    <t>5/97 NORTHUMBERLAND ROAD AUBURN NSW 2144</t>
  </si>
  <si>
    <t>112 SHEFFIELD STREET AUBURN NSW 2144</t>
  </si>
  <si>
    <t>18/188 SOUTH PARADE AUBURN NSW 2144</t>
  </si>
  <si>
    <t>10/56-60 ST HILLIERS ROAD AUBURN NSW 2144</t>
  </si>
  <si>
    <t>2/49-51 MACQUARIE ROAD AUBURN NSW 2144</t>
  </si>
  <si>
    <t>19 STANHOPE STREET AUBURN NSW 2144</t>
  </si>
  <si>
    <t>1/45 RAWSON STREET AUBURN NSW 2144</t>
  </si>
  <si>
    <t>19/28 ELSHAM ROAD AUBURN NSW 2144</t>
  </si>
  <si>
    <t>234/22-30 STATION ROAD AUBURN NSW 2144</t>
  </si>
  <si>
    <t>243 CHISHOLM ROAD AUBURN NSW 2144</t>
  </si>
  <si>
    <t>6</t>
  </si>
  <si>
    <t>7/14-16 HARGRAVE ROAD AUBURN NSW 2144</t>
  </si>
  <si>
    <t>104/5 NORTHUMBERLAND ROAD AUBURN NSW 2144</t>
  </si>
  <si>
    <t>23 WELDON STREET BURWOOD NSW 2134</t>
  </si>
  <si>
    <t>Rich And Oliva</t>
  </si>
  <si>
    <t>12</t>
  </si>
  <si>
    <t>2 WYATT AVENUE BURWOOD NSW 2134</t>
  </si>
  <si>
    <t>8</t>
  </si>
  <si>
    <t>1/3-13 COMER STREET BURWOOD NSW 2134</t>
  </si>
  <si>
    <t>Raine &amp; Horne Lindfield</t>
  </si>
  <si>
    <t>24 ETHEL STREET BURWOOD NSW 2134</t>
  </si>
  <si>
    <t>McGrath Strathfield</t>
  </si>
  <si>
    <t>20 SHAFTESBURY ROAD BURWOOD NSW 2134</t>
  </si>
  <si>
    <t>2D/88 BURWOOD ROAD BURWOOD NSW 2134</t>
  </si>
  <si>
    <t>Strathfield Partners Real Estate</t>
  </si>
  <si>
    <t>3/4 BELMORE STREET BURWOOD NSW 2134</t>
  </si>
  <si>
    <t>LJ Hooker Burwood</t>
  </si>
  <si>
    <t>217 BURWOOD ROAD BURWOOD NSW 2134</t>
  </si>
  <si>
    <t>31 EURELLA STREET BURWOOD NSW 2134</t>
  </si>
  <si>
    <t>11 QUANDONG AVENUE BURWOOD NSW 2134</t>
  </si>
  <si>
    <t>36/12-16 BELMORE STREET BURWOOD NSW 2134</t>
  </si>
  <si>
    <t>3 WYATT AVENUE BURWOOD NSW 2134</t>
  </si>
  <si>
    <t>4/4 PARK ROAD BURWOOD NSW 2134</t>
  </si>
  <si>
    <t>3/55-57 PARK ROAD BURWOOD NSW 2134</t>
  </si>
  <si>
    <t>V.J Ray Pty Ltd - Campsie</t>
  </si>
  <si>
    <t>12/21 GEORGE STREET BURWOOD NSW 2134</t>
  </si>
  <si>
    <t>Innerwest Property</t>
  </si>
  <si>
    <t>13/21 GEORGE STREET BURWOOD NSW 2134</t>
  </si>
  <si>
    <t>11A ROWLEY STREET BURWOOD NSW 2134</t>
  </si>
  <si>
    <t>24/10 GLADSTONE STREET BURWOOD NSW 2134</t>
  </si>
  <si>
    <t>2C/88 BURWOOD ROAD BURWOOD NSW 2134</t>
  </si>
  <si>
    <t>503C/8 WYNNE AVENUE BURWOOD NSW 2134</t>
  </si>
  <si>
    <t>203/9 CARILLA STREET BURWOOD NSW 2134</t>
  </si>
  <si>
    <t>2/234 WENTWORTH ROAD BURWOOD NSW 2134</t>
  </si>
  <si>
    <t>7/180-186 BURWOOD ROAD BURWOOD NSW 2134</t>
  </si>
  <si>
    <t>610/7 CONDER STREET BURWOOD NSW 2134</t>
  </si>
  <si>
    <t>2/199 LIVERPOOL ROAD BURWOOD NSW 2134</t>
  </si>
  <si>
    <t>24 MT PLEASANT AVENUE BURWOOD NSW 2134</t>
  </si>
  <si>
    <t>903/43 BELMORE STREET BURWOOD NSW 2134</t>
  </si>
  <si>
    <t>2078/67 SHAFTESBURY ROAD BURWOOD NSW 2134</t>
  </si>
  <si>
    <t>Myproperty - Epping</t>
  </si>
  <si>
    <t>8 APPIAN WAY BURWOOD NSW 2134</t>
  </si>
  <si>
    <t>Rich And Oliva Real Estate</t>
  </si>
  <si>
    <t>11/316 PARRAMATTA ROAD BURWOOD NSW 2134</t>
  </si>
  <si>
    <t>Ray White Zoom Group</t>
  </si>
  <si>
    <t>6/199 LIVERPOOL ROAD BURWOOD NSW 2134</t>
  </si>
  <si>
    <t>Ray White Elevate Group</t>
  </si>
  <si>
    <t>16/199 LIVERPOOL ROAD BURWOOD NSW 2134</t>
  </si>
  <si>
    <t>1/37 ANGELO STREET BURWOOD NSW 2134</t>
  </si>
  <si>
    <t>6038/1-3 BELMORE STREET BURWOOD NSW 2134</t>
  </si>
  <si>
    <t>Lytin Real Estate</t>
  </si>
  <si>
    <t>402/6 RAILWAY PARADE BURWOOD NSW 2134</t>
  </si>
  <si>
    <t>2301/7-9 BURLEIGH STREET BURWOOD NSW 2134</t>
  </si>
  <si>
    <t>83/3 RAILWAY PARADE BURWOOD NSW 2134</t>
  </si>
  <si>
    <t>3028/67 SHAFTESBURY ROAD BURWOOD NSW 2134</t>
  </si>
  <si>
    <t>Imperial Star Investment</t>
  </si>
  <si>
    <t>4/10 GLADSTONE STREET BURWOOD NSW 2134</t>
  </si>
  <si>
    <t>Jami Real Estate</t>
  </si>
  <si>
    <t>310/65 SHAFTESBURY ROAD BURWOOD NSW 2134</t>
  </si>
  <si>
    <t>1/21 GEORGE STREET BURWOOD NSW 2134</t>
  </si>
  <si>
    <t>6/21 GEORGE STREET BURWOOD NSW 2134</t>
  </si>
  <si>
    <t>7/21 GEORGE STREET BURWOOD NSW 2134</t>
  </si>
  <si>
    <t>9/21 GEORGE STREET BURWOOD NSW 2134</t>
  </si>
  <si>
    <t>11/21 GEORGE STREET BURWOOD NSW 2134</t>
  </si>
  <si>
    <t>Zoom Real Estate Burwood</t>
  </si>
  <si>
    <t>14/21 GEORGE STREET BURWOOD NSW 2134</t>
  </si>
  <si>
    <t>16/21 GEORGE STREET BURWOOD NSW 2134</t>
  </si>
  <si>
    <t>6/30-32 PARK AVENUE BURWOOD NSW 2134</t>
  </si>
  <si>
    <t>10/34-38 PARK AVENUE BURWOOD NSW 2134</t>
  </si>
  <si>
    <t>1305/39 BELMORE STREET BURWOOD NSW 2134</t>
  </si>
  <si>
    <t>202/15-19 CLARENCE STREET BURWOOD NSW 2134</t>
  </si>
  <si>
    <t>903A/68-72 RAILWAY PARADE BURWOOD NSW 2134</t>
  </si>
  <si>
    <t>106/39 BELMORE STREET BURWOOD NSW 2134</t>
  </si>
  <si>
    <t>9 OXFORD STREET BURWOOD NSW 2134</t>
  </si>
  <si>
    <t>11 OXFORD STREET BURWOOD NSW 2134</t>
  </si>
  <si>
    <t>11/4 RAILWAY PARADE BURWOOD NSW 2134</t>
  </si>
  <si>
    <t>5/18 RAILWAY PARADE BURWOOD NSW 2134</t>
  </si>
  <si>
    <t>100 WENTWORTH ROAD BURWOOD NSW 2134</t>
  </si>
  <si>
    <t>37/16-22 BURWOOD ROAD BURWOOD NSW 2134</t>
  </si>
  <si>
    <t>50 BURWOOD ROAD BURWOOD NSW 2134</t>
  </si>
  <si>
    <t>30 WELDON STREET BURWOOD NSW 2134</t>
  </si>
  <si>
    <t>3/54-56 WENTWORTH ROAD BURWOOD NSW 2134</t>
  </si>
  <si>
    <t>Raine &amp; Horne Concord / Strathfield</t>
  </si>
  <si>
    <t>1005/29 BELMORE STREET BURWOOD NSW 2134</t>
  </si>
  <si>
    <t>18 BOLD STREET BURWOOD NSW 2134</t>
  </si>
  <si>
    <t>20A CONDER STREET BURWOOD NSW 2134</t>
  </si>
  <si>
    <t>9/14-16 PARK AVENUE BURWOOD NSW 2134</t>
  </si>
  <si>
    <t>McGrath Hunters Hill (F)</t>
  </si>
  <si>
    <t>4/38 BELMORE STREET BURWOOD NSW 2134</t>
  </si>
  <si>
    <t>Century 21 Advantage</t>
  </si>
  <si>
    <t>202/2A ELSIE STREET BURWOOD NSW 2134</t>
  </si>
  <si>
    <t>1010/39 BELMORE STREET BURWOOD NSW 2134</t>
  </si>
  <si>
    <t>508/7 CONDER STREET BURWOOD NSW 2134</t>
  </si>
  <si>
    <t>17 PARK ROAD BURWOOD NSW 2134</t>
  </si>
  <si>
    <t>Cobdenhayson Drummoyne</t>
  </si>
  <si>
    <t>206/3 WILGA STREET BURWOOD NSW 2134</t>
  </si>
  <si>
    <t>Ray White Norwest</t>
  </si>
  <si>
    <t>503/15 GEORGE STREET BURWOOD NSW 2134</t>
  </si>
  <si>
    <t>74A LUCAS ROAD BURWOOD NSW 2134</t>
  </si>
  <si>
    <t>24A MT PLEASANT AVENUE BURWOOD NSW 2134</t>
  </si>
  <si>
    <t>77 LUCAS ROAD BURWOOD NSW 2134</t>
  </si>
  <si>
    <t>The Agency Inner West - Strathfield</t>
  </si>
  <si>
    <t>1503/29 BELMORE STREET BURWOOD NSW 2134</t>
  </si>
  <si>
    <t>8/266-274 BURWOOD ROAD BURWOOD NSW 2134</t>
  </si>
  <si>
    <t>504/15 GEORGE STREET BURWOOD NSW 2134</t>
  </si>
  <si>
    <t>9 NICHOLSON STREET BURWOOD NSW 2134</t>
  </si>
  <si>
    <t>38 MINNA STREET BURWOOD NSW 2134</t>
  </si>
  <si>
    <t>10/3 RAILWAY PARADE BURWOOD NSW 2134</t>
  </si>
  <si>
    <t>16 APPIAN WAY BURWOOD NSW 2134</t>
  </si>
  <si>
    <t>7/20 BELMORE STREET BURWOOD NSW 2134</t>
  </si>
  <si>
    <t>Eighteen Real Estate Rockdale</t>
  </si>
  <si>
    <t>404/3-7 BURWOOD ROAD BURWOOD NSW 2134</t>
  </si>
  <si>
    <t>801/39 BELMORE STREET BURWOOD NSW 2134</t>
  </si>
  <si>
    <t>303/10-12 BURWOOD ROAD BURWOOD NSW 2134</t>
  </si>
  <si>
    <t>Global Re Liverpool</t>
  </si>
  <si>
    <t>225 BURWOOD ROAD BURWOOD NSW 2134</t>
  </si>
  <si>
    <t>41 OXFORD STREET BURWOOD NSW 2134</t>
  </si>
  <si>
    <t>Est.</t>
  </si>
  <si>
    <t>2/6-8 STANLEY STREET BURWOOD NSW 2134</t>
  </si>
  <si>
    <t>Raine &amp; Horne Burwood</t>
  </si>
  <si>
    <t>10/11-13 CLARENCE STREET BURWOOD NSW 2134</t>
  </si>
  <si>
    <t>56B LUCAS ROAD BURWOOD NSW 2134</t>
  </si>
  <si>
    <t>5/14-16 PARK AVENUE BURWOOD NSW 2134</t>
  </si>
  <si>
    <t>9/15 BURWOOD ROAD BURWOOD NSW 2134</t>
  </si>
  <si>
    <t>Richard Matthews - Strathfield</t>
  </si>
  <si>
    <t>301/3 WILGA STREET BURWOOD NSW 2134</t>
  </si>
  <si>
    <t>Belle Property Ashfield</t>
  </si>
  <si>
    <t>604/8 BURWOOD ROAD BURWOOD NSW 2134</t>
  </si>
  <si>
    <t>25/26-28 PARK AVENUE BURWOOD NSW 2134</t>
  </si>
  <si>
    <t>4/2 BELMORE STREET BURWOOD NSW 2134</t>
  </si>
  <si>
    <t>Ray White The Zoom Group</t>
  </si>
  <si>
    <t>8 GLADSTONE STREET BURWOOD NSW 2134</t>
  </si>
  <si>
    <t>26 ESHER STREET BURWOOD NSW 2134</t>
  </si>
  <si>
    <t>Stone Hornsby</t>
  </si>
  <si>
    <t>11 ETHEL STREET BURWOOD NSW 2134</t>
  </si>
  <si>
    <t>43 NICHOLSON STREET BURWOOD NSW 2134</t>
  </si>
  <si>
    <t>802/11-13 BURWOOD ROAD BURWOOD NSW 2134</t>
  </si>
  <si>
    <t>Address2</t>
  </si>
  <si>
    <t>postcode</t>
  </si>
  <si>
    <t>suburb</t>
  </si>
  <si>
    <t>Combine</t>
  </si>
  <si>
    <t>PostCode</t>
  </si>
  <si>
    <t>Suburb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</si>
</sst>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3AAFBE-0014-41A2-87DE-2ECB1C0D3EFD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Address" tableColumnId="1"/>
      <queryTableField id="2" name="Property type" tableColumnId="2"/>
      <queryTableField id="3" name="Sold by" tableColumnId="3"/>
      <queryTableField id="4" name="Bed" tableColumnId="4"/>
      <queryTableField id="5" name="Bath" tableColumnId="5"/>
      <queryTableField id="6" name="Car" tableColumnId="6"/>
      <queryTableField id="7" name="Sale Price" tableColumnId="7"/>
      <queryTableField id="8" name="Sale Date" tableColumnId="8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287D2B-F990-41BB-B3F7-1FEDAE1A06DC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roperty type" tableColumnId="2"/>
      <queryTableField id="3" name="Sold by" tableColumnId="3"/>
      <queryTableField id="4" name="Bed" tableColumnId="4"/>
      <queryTableField id="5" name="Bath" tableColumnId="5"/>
      <queryTableField id="6" name="Car" tableColumnId="6"/>
      <queryTableField id="7" name="Sale Price" tableColumnId="7"/>
      <queryTableField id="8" name="Sale Dat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DEA6D-5912-4202-9DE8-6E1EB161EB0C}" name="Table_3" displayName="Table_3" ref="A1:K133" tableType="queryTable" totalsRowShown="0">
  <autoFilter ref="A1:K133" xr:uid="{387DEA6D-5912-4202-9DE8-6E1EB161EB0C}"/>
  <tableColumns count="11">
    <tableColumn id="1" xr3:uid="{2BFA77D5-E608-4B09-BC9E-6614C1CE4FDC}" uniqueName="1" name="Address" queryTableFieldId="1" dataDxfId="19"/>
    <tableColumn id="2" xr3:uid="{847A7592-51A1-41D4-9249-1B218461B778}" uniqueName="2" name="Property type" queryTableFieldId="2" dataDxfId="18"/>
    <tableColumn id="3" xr3:uid="{316B2A9C-527E-4644-94B2-49877F6F3394}" uniqueName="3" name="Sold by" queryTableFieldId="3" dataDxfId="17"/>
    <tableColumn id="4" xr3:uid="{4392CC6E-E06F-4C7A-9843-A6F605B0A542}" uniqueName="4" name="Bed" queryTableFieldId="4" dataDxfId="16"/>
    <tableColumn id="5" xr3:uid="{2B76793E-B8FD-4621-972B-EEC627A50B68}" uniqueName="5" name="Bath" queryTableFieldId="5" dataDxfId="15"/>
    <tableColumn id="6" xr3:uid="{661F34BF-1C1D-4A3E-BEAE-FE0F2FCE9B5E}" uniqueName="6" name="Car" queryTableFieldId="6" dataDxfId="14"/>
    <tableColumn id="7" xr3:uid="{06131816-FD6F-4353-A90F-DEAB1038DFF1}" uniqueName="7" name="Sale Price" queryTableFieldId="7"/>
    <tableColumn id="8" xr3:uid="{D5F17D23-6EFA-4F2A-BE8F-86F9FC4D6F38}" uniqueName="8" name="Sale Date" queryTableFieldId="8" dataDxfId="13"/>
    <tableColumn id="10" xr3:uid="{7C374B74-622C-49FC-AB88-4CA892094A16}" uniqueName="10" name="Address2" queryTableFieldId="10" dataDxfId="12">
      <calculatedColumnFormula>RIGHT(Table_3[[#This Row],[Address]],15)</calculatedColumnFormula>
    </tableColumn>
    <tableColumn id="11" xr3:uid="{57E3BD34-A0E8-4E4D-8559-2CFD8C53BE5C}" uniqueName="11" name="postcode" queryTableFieldId="11" dataDxfId="11">
      <calculatedColumnFormula>RIGHT(Table_3[[#This Row],[Address2]],4)</calculatedColumnFormula>
    </tableColumn>
    <tableColumn id="12" xr3:uid="{FCFD5688-6DEE-47CE-94ED-A11B2D79BBEC}" uniqueName="12" name="suburb" queryTableFieldId="12" dataDxfId="10">
      <calculatedColumnFormula>LEFT(Table_3[[#This Row],[Address2]],FIND(" ",Table_3[[#This Row],[Address2]],1))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A33FB-3242-4331-8357-D8C2024C97EF}" name="Table_3__2" displayName="Table_3__2" ref="A1:K104" tableType="queryTable" totalsRowShown="0">
  <autoFilter ref="A1:K104" xr:uid="{064A33FB-3242-4331-8357-D8C2024C97EF}"/>
  <tableColumns count="11">
    <tableColumn id="1" xr3:uid="{2B394664-9F58-49CC-89FD-7B9445BB1A46}" uniqueName="1" name="Address" queryTableFieldId="1" dataDxfId="9"/>
    <tableColumn id="2" xr3:uid="{0071F013-A366-4F10-9013-FCDE47C4F847}" uniqueName="2" name="Property type" queryTableFieldId="2" dataDxfId="8"/>
    <tableColumn id="3" xr3:uid="{761E977F-D54F-4A1D-AFC7-174409BC2FA1}" uniqueName="3" name="Sold by" queryTableFieldId="3" dataDxfId="7"/>
    <tableColumn id="4" xr3:uid="{BA767045-1686-4BD5-8237-D742BC91D881}" uniqueName="4" name="Bed" queryTableFieldId="4" dataDxfId="6"/>
    <tableColumn id="5" xr3:uid="{33B32558-08FD-47F1-9E6F-3399F929D619}" uniqueName="5" name="Bath" queryTableFieldId="5" dataDxfId="5"/>
    <tableColumn id="6" xr3:uid="{3DC75CA1-DCEB-431B-BEEC-F74AAE0F64CB}" uniqueName="6" name="Car" queryTableFieldId="6" dataDxfId="4"/>
    <tableColumn id="7" xr3:uid="{61772EB7-2974-4223-B940-AA5E51B7D283}" uniqueName="7" name="Sale Price" queryTableFieldId="7"/>
    <tableColumn id="8" xr3:uid="{F8DDE8A8-6EC9-4710-BA15-35B35A8BD4F5}" uniqueName="8" name="Sale Date" queryTableFieldId="8" dataDxfId="3"/>
    <tableColumn id="9" xr3:uid="{E6CBC94D-1C68-4CAF-8F73-E79DBD47811D}" uniqueName="9" name="Combine" queryTableFieldId="9" dataDxfId="2">
      <calculatedColumnFormula>RIGHT(Table_3__2[[#This Row],[Address]], 16)</calculatedColumnFormula>
    </tableColumn>
    <tableColumn id="10" xr3:uid="{60D8CC85-875C-437B-8CEB-A16A1B19AC89}" uniqueName="10" name="PostCode" queryTableFieldId="10" dataDxfId="0">
      <calculatedColumnFormula>RIGHT(Table_3__2[[#This Row],[Combine]],4)</calculatedColumnFormula>
    </tableColumn>
    <tableColumn id="11" xr3:uid="{11F0F762-2FFB-4B34-8E6E-3396BDCC6290}" uniqueName="11" name="Suburb" queryTableFieldId="11" dataDxfId="1">
      <calculatedColumnFormula>LEFT(Table_3__2[[#This Row],[Combine]],7)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1D76-C1A1-479C-BE74-577F8A30BF6D}">
  <dimension ref="A1:K133"/>
  <sheetViews>
    <sheetView workbookViewId="0">
      <selection activeCell="K3" sqref="K3"/>
    </sheetView>
  </sheetViews>
  <sheetFormatPr defaultRowHeight="14.4" x14ac:dyDescent="0.3"/>
  <cols>
    <col min="1" max="1" width="46.77734375" bestFit="1" customWidth="1"/>
    <col min="2" max="2" width="14.33203125" bestFit="1" customWidth="1"/>
    <col min="3" max="3" width="52.5546875" bestFit="1" customWidth="1"/>
    <col min="4" max="4" width="6.44140625" bestFit="1" customWidth="1"/>
    <col min="5" max="5" width="7" bestFit="1" customWidth="1"/>
    <col min="6" max="6" width="6.109375" bestFit="1" customWidth="1"/>
    <col min="7" max="7" width="11.5546875" bestFit="1" customWidth="1"/>
    <col min="8" max="8" width="11.109375" bestFit="1" customWidth="1"/>
    <col min="9" max="9" width="16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327</v>
      </c>
      <c r="J1" t="s">
        <v>328</v>
      </c>
      <c r="K1" t="s">
        <v>329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>
        <v>1030000</v>
      </c>
      <c r="H2" s="1">
        <v>45705</v>
      </c>
      <c r="I2" t="str">
        <f>RIGHT(Table_3[[#This Row],[Address]],15)</f>
        <v>AUBURN NSW 2144</v>
      </c>
      <c r="J2" t="str">
        <f>RIGHT(Table_3[[#This Row],[Address2]],4)</f>
        <v>2144</v>
      </c>
      <c r="K2" t="str">
        <f>LEFT(Table_3[[#This Row],[Address2]],FIND(" ",Table_3[[#This Row],[Address2]],1))</f>
        <v xml:space="preserve">AUBURN </v>
      </c>
    </row>
    <row r="3" spans="1:11" x14ac:dyDescent="0.3">
      <c r="A3" t="s">
        <v>13</v>
      </c>
      <c r="B3" t="s">
        <v>14</v>
      </c>
      <c r="C3" t="s">
        <v>15</v>
      </c>
      <c r="D3" t="s">
        <v>16</v>
      </c>
      <c r="E3" t="s">
        <v>11</v>
      </c>
      <c r="F3" t="s">
        <v>17</v>
      </c>
      <c r="G3">
        <v>700000</v>
      </c>
      <c r="H3" s="1">
        <v>45702</v>
      </c>
      <c r="I3" t="str">
        <f>RIGHT(Table_3[[#This Row],[Address]],15)</f>
        <v>AUBURN NSW 2144</v>
      </c>
      <c r="J3" t="str">
        <f>RIGHT(Table_3[[#This Row],[Address2]],4)</f>
        <v>2144</v>
      </c>
      <c r="K3" t="str">
        <f>LEFT(Table_3[[#This Row],[Address2]],FIND(" ",Table_3[[#This Row],[Address2]],1))</f>
        <v xml:space="preserve">AUBURN </v>
      </c>
    </row>
    <row r="4" spans="1:11" x14ac:dyDescent="0.3">
      <c r="A4" t="s">
        <v>18</v>
      </c>
      <c r="B4" t="s">
        <v>9</v>
      </c>
      <c r="C4" t="s">
        <v>10</v>
      </c>
      <c r="D4" t="s">
        <v>11</v>
      </c>
      <c r="E4" t="s">
        <v>12</v>
      </c>
      <c r="F4" t="s">
        <v>12</v>
      </c>
      <c r="G4">
        <v>370000</v>
      </c>
      <c r="H4" s="1">
        <v>45702</v>
      </c>
      <c r="I4" t="str">
        <f>RIGHT(Table_3[[#This Row],[Address]],15)</f>
        <v>AUBURN NSW 2144</v>
      </c>
      <c r="J4" t="str">
        <f>RIGHT(Table_3[[#This Row],[Address2]],4)</f>
        <v>2144</v>
      </c>
      <c r="K4" t="str">
        <f>LEFT(Table_3[[#This Row],[Address2]],FIND(" ",Table_3[[#This Row],[Address2]],1))</f>
        <v xml:space="preserve">AUBURN </v>
      </c>
    </row>
    <row r="5" spans="1:11" x14ac:dyDescent="0.3">
      <c r="A5" t="s">
        <v>19</v>
      </c>
      <c r="B5" t="s">
        <v>9</v>
      </c>
      <c r="C5" t="s">
        <v>20</v>
      </c>
      <c r="D5" t="s">
        <v>21</v>
      </c>
      <c r="E5" t="s">
        <v>11</v>
      </c>
      <c r="F5" t="s">
        <v>12</v>
      </c>
      <c r="G5">
        <v>1905000</v>
      </c>
      <c r="H5" s="1">
        <v>45701</v>
      </c>
      <c r="I5" t="str">
        <f>RIGHT(Table_3[[#This Row],[Address]],15)</f>
        <v>AUBURN NSW 2144</v>
      </c>
      <c r="J5" t="str">
        <f>RIGHT(Table_3[[#This Row],[Address2]],4)</f>
        <v>2144</v>
      </c>
      <c r="K5" t="str">
        <f>LEFT(Table_3[[#This Row],[Address2]],FIND(" ",Table_3[[#This Row],[Address2]],1))</f>
        <v xml:space="preserve">AUBURN </v>
      </c>
    </row>
    <row r="6" spans="1:11" x14ac:dyDescent="0.3">
      <c r="A6" t="s">
        <v>22</v>
      </c>
      <c r="B6" t="s">
        <v>14</v>
      </c>
      <c r="C6" t="s">
        <v>23</v>
      </c>
      <c r="D6" t="s">
        <v>11</v>
      </c>
      <c r="E6" t="s">
        <v>12</v>
      </c>
      <c r="F6" t="s">
        <v>12</v>
      </c>
      <c r="G6">
        <v>475000</v>
      </c>
      <c r="H6" s="1">
        <v>45701</v>
      </c>
      <c r="I6" t="str">
        <f>RIGHT(Table_3[[#This Row],[Address]],15)</f>
        <v>AUBURN NSW 2144</v>
      </c>
      <c r="J6" t="str">
        <f>RIGHT(Table_3[[#This Row],[Address2]],4)</f>
        <v>2144</v>
      </c>
      <c r="K6" t="str">
        <f>LEFT(Table_3[[#This Row],[Address2]],FIND(" ",Table_3[[#This Row],[Address2]],1))</f>
        <v xml:space="preserve">AUBURN </v>
      </c>
    </row>
    <row r="7" spans="1:11" x14ac:dyDescent="0.3">
      <c r="A7" t="s">
        <v>24</v>
      </c>
      <c r="B7" t="s">
        <v>9</v>
      </c>
      <c r="C7" t="s">
        <v>10</v>
      </c>
      <c r="D7" t="s">
        <v>16</v>
      </c>
      <c r="E7" t="s">
        <v>12</v>
      </c>
      <c r="F7" t="s">
        <v>12</v>
      </c>
      <c r="G7">
        <v>1280000</v>
      </c>
      <c r="H7" s="1">
        <v>45700</v>
      </c>
      <c r="I7" t="str">
        <f>RIGHT(Table_3[[#This Row],[Address]],15)</f>
        <v>AUBURN NSW 2144</v>
      </c>
      <c r="J7" t="str">
        <f>RIGHT(Table_3[[#This Row],[Address2]],4)</f>
        <v>2144</v>
      </c>
      <c r="K7" t="str">
        <f>LEFT(Table_3[[#This Row],[Address2]],FIND(" ",Table_3[[#This Row],[Address2]],1))</f>
        <v xml:space="preserve">AUBURN </v>
      </c>
    </row>
    <row r="8" spans="1:11" x14ac:dyDescent="0.3">
      <c r="A8" t="s">
        <v>25</v>
      </c>
      <c r="B8" t="s">
        <v>9</v>
      </c>
      <c r="C8" t="s">
        <v>26</v>
      </c>
      <c r="D8" t="s">
        <v>17</v>
      </c>
      <c r="E8" t="s">
        <v>17</v>
      </c>
      <c r="F8" t="s">
        <v>17</v>
      </c>
      <c r="G8">
        <v>8500000</v>
      </c>
      <c r="H8" s="1">
        <v>45700</v>
      </c>
      <c r="I8" t="str">
        <f>RIGHT(Table_3[[#This Row],[Address]],15)</f>
        <v>AUBURN NSW 2144</v>
      </c>
      <c r="J8" t="str">
        <f>RIGHT(Table_3[[#This Row],[Address2]],4)</f>
        <v>2144</v>
      </c>
      <c r="K8" t="str">
        <f>LEFT(Table_3[[#This Row],[Address2]],FIND(" ",Table_3[[#This Row],[Address2]],1))</f>
        <v xml:space="preserve">AUBURN </v>
      </c>
    </row>
    <row r="9" spans="1:11" x14ac:dyDescent="0.3">
      <c r="A9" t="s">
        <v>27</v>
      </c>
      <c r="B9" t="s">
        <v>9</v>
      </c>
      <c r="C9" t="s">
        <v>17</v>
      </c>
      <c r="D9" t="s">
        <v>16</v>
      </c>
      <c r="E9" t="s">
        <v>12</v>
      </c>
      <c r="F9" t="s">
        <v>17</v>
      </c>
      <c r="G9">
        <v>8500000</v>
      </c>
      <c r="H9" s="1">
        <v>45700</v>
      </c>
      <c r="I9" t="str">
        <f>RIGHT(Table_3[[#This Row],[Address]],15)</f>
        <v>AUBURN NSW 2144</v>
      </c>
      <c r="J9" t="str">
        <f>RIGHT(Table_3[[#This Row],[Address2]],4)</f>
        <v>2144</v>
      </c>
      <c r="K9" t="str">
        <f>LEFT(Table_3[[#This Row],[Address2]],FIND(" ",Table_3[[#This Row],[Address2]],1))</f>
        <v xml:space="preserve">AUBURN </v>
      </c>
    </row>
    <row r="10" spans="1:11" x14ac:dyDescent="0.3">
      <c r="A10" t="s">
        <v>28</v>
      </c>
      <c r="B10" t="s">
        <v>14</v>
      </c>
      <c r="C10" t="s">
        <v>29</v>
      </c>
      <c r="D10" t="s">
        <v>11</v>
      </c>
      <c r="E10" t="s">
        <v>11</v>
      </c>
      <c r="F10" t="s">
        <v>11</v>
      </c>
      <c r="G10">
        <v>570000</v>
      </c>
      <c r="H10" s="1">
        <v>45698</v>
      </c>
      <c r="I10" t="str">
        <f>RIGHT(Table_3[[#This Row],[Address]],15)</f>
        <v>AUBURN NSW 2144</v>
      </c>
      <c r="J10" t="str">
        <f>RIGHT(Table_3[[#This Row],[Address2]],4)</f>
        <v>2144</v>
      </c>
      <c r="K10" t="str">
        <f>LEFT(Table_3[[#This Row],[Address2]],FIND(" ",Table_3[[#This Row],[Address2]],1))</f>
        <v xml:space="preserve">AUBURN </v>
      </c>
    </row>
    <row r="11" spans="1:11" x14ac:dyDescent="0.3">
      <c r="A11" t="s">
        <v>30</v>
      </c>
      <c r="B11" t="s">
        <v>14</v>
      </c>
      <c r="C11" t="s">
        <v>17</v>
      </c>
      <c r="D11" t="s">
        <v>11</v>
      </c>
      <c r="E11" t="s">
        <v>11</v>
      </c>
      <c r="F11" t="s">
        <v>17</v>
      </c>
      <c r="G11">
        <v>490000</v>
      </c>
      <c r="H11" s="1">
        <v>45695</v>
      </c>
      <c r="I11" t="str">
        <f>RIGHT(Table_3[[#This Row],[Address]],15)</f>
        <v>AUBURN NSW 2144</v>
      </c>
      <c r="J11" t="str">
        <f>RIGHT(Table_3[[#This Row],[Address2]],4)</f>
        <v>2144</v>
      </c>
      <c r="K11" t="str">
        <f>LEFT(Table_3[[#This Row],[Address2]],FIND(" ",Table_3[[#This Row],[Address2]],1))</f>
        <v xml:space="preserve">AUBURN </v>
      </c>
    </row>
    <row r="12" spans="1:11" x14ac:dyDescent="0.3">
      <c r="A12" t="s">
        <v>31</v>
      </c>
      <c r="B12" t="s">
        <v>9</v>
      </c>
      <c r="C12" t="s">
        <v>10</v>
      </c>
      <c r="D12" t="s">
        <v>21</v>
      </c>
      <c r="E12" t="s">
        <v>16</v>
      </c>
      <c r="F12" t="s">
        <v>11</v>
      </c>
      <c r="G12">
        <v>2400000</v>
      </c>
      <c r="H12" s="1">
        <v>45695</v>
      </c>
      <c r="I12" t="str">
        <f>RIGHT(Table_3[[#This Row],[Address]],15)</f>
        <v>AUBURN NSW 2144</v>
      </c>
      <c r="J12" t="str">
        <f>RIGHT(Table_3[[#This Row],[Address2]],4)</f>
        <v>2144</v>
      </c>
      <c r="K12" t="str">
        <f>LEFT(Table_3[[#This Row],[Address2]],FIND(" ",Table_3[[#This Row],[Address2]],1))</f>
        <v xml:space="preserve">AUBURN </v>
      </c>
    </row>
    <row r="13" spans="1:11" x14ac:dyDescent="0.3">
      <c r="A13" t="s">
        <v>32</v>
      </c>
      <c r="B13" t="s">
        <v>14</v>
      </c>
      <c r="C13" t="s">
        <v>33</v>
      </c>
      <c r="D13" t="s">
        <v>11</v>
      </c>
      <c r="E13" t="s">
        <v>11</v>
      </c>
      <c r="F13" t="s">
        <v>17</v>
      </c>
      <c r="G13">
        <v>642500</v>
      </c>
      <c r="H13" s="1">
        <v>45695</v>
      </c>
      <c r="I13" t="str">
        <f>RIGHT(Table_3[[#This Row],[Address]],15)</f>
        <v>AUBURN NSW 2144</v>
      </c>
      <c r="J13" t="str">
        <f>RIGHT(Table_3[[#This Row],[Address2]],4)</f>
        <v>2144</v>
      </c>
      <c r="K13" t="str">
        <f>LEFT(Table_3[[#This Row],[Address2]],FIND(" ",Table_3[[#This Row],[Address2]],1))</f>
        <v xml:space="preserve">AUBURN </v>
      </c>
    </row>
    <row r="14" spans="1:11" x14ac:dyDescent="0.3">
      <c r="A14" t="s">
        <v>34</v>
      </c>
      <c r="B14" t="s">
        <v>14</v>
      </c>
      <c r="C14" t="s">
        <v>17</v>
      </c>
      <c r="D14" t="s">
        <v>12</v>
      </c>
      <c r="E14" t="s">
        <v>12</v>
      </c>
      <c r="F14" t="s">
        <v>17</v>
      </c>
      <c r="G14">
        <v>537000</v>
      </c>
      <c r="H14" s="1">
        <v>45694</v>
      </c>
      <c r="I14" t="str">
        <f>RIGHT(Table_3[[#This Row],[Address]],15)</f>
        <v>AUBURN NSW 2144</v>
      </c>
      <c r="J14" t="str">
        <f>RIGHT(Table_3[[#This Row],[Address2]],4)</f>
        <v>2144</v>
      </c>
      <c r="K14" t="str">
        <f>LEFT(Table_3[[#This Row],[Address2]],FIND(" ",Table_3[[#This Row],[Address2]],1))</f>
        <v xml:space="preserve">AUBURN </v>
      </c>
    </row>
    <row r="15" spans="1:11" x14ac:dyDescent="0.3">
      <c r="A15" t="s">
        <v>35</v>
      </c>
      <c r="B15" t="s">
        <v>14</v>
      </c>
      <c r="C15" t="s">
        <v>17</v>
      </c>
      <c r="D15" t="s">
        <v>36</v>
      </c>
      <c r="E15" t="s">
        <v>11</v>
      </c>
      <c r="F15" t="s">
        <v>11</v>
      </c>
      <c r="G15">
        <v>170000</v>
      </c>
      <c r="H15" s="1">
        <v>45693</v>
      </c>
      <c r="I15" t="str">
        <f>RIGHT(Table_3[[#This Row],[Address]],15)</f>
        <v>AUBURN NSW 2144</v>
      </c>
      <c r="J15" t="str">
        <f>RIGHT(Table_3[[#This Row],[Address2]],4)</f>
        <v>2144</v>
      </c>
      <c r="K15" t="str">
        <f>LEFT(Table_3[[#This Row],[Address2]],FIND(" ",Table_3[[#This Row],[Address2]],1))</f>
        <v xml:space="preserve">AUBURN </v>
      </c>
    </row>
    <row r="16" spans="1:11" x14ac:dyDescent="0.3">
      <c r="A16" t="s">
        <v>37</v>
      </c>
      <c r="B16" t="s">
        <v>9</v>
      </c>
      <c r="C16" t="s">
        <v>38</v>
      </c>
      <c r="D16" t="s">
        <v>16</v>
      </c>
      <c r="E16" t="s">
        <v>16</v>
      </c>
      <c r="F16" t="s">
        <v>12</v>
      </c>
      <c r="G16">
        <v>1360000</v>
      </c>
      <c r="H16" s="1">
        <v>45693</v>
      </c>
      <c r="I16" t="str">
        <f>RIGHT(Table_3[[#This Row],[Address]],15)</f>
        <v>AUBURN NSW 2144</v>
      </c>
      <c r="J16" t="str">
        <f>RIGHT(Table_3[[#This Row],[Address2]],4)</f>
        <v>2144</v>
      </c>
      <c r="K16" t="str">
        <f>LEFT(Table_3[[#This Row],[Address2]],FIND(" ",Table_3[[#This Row],[Address2]],1))</f>
        <v xml:space="preserve">AUBURN </v>
      </c>
    </row>
    <row r="17" spans="1:11" x14ac:dyDescent="0.3">
      <c r="A17" t="s">
        <v>39</v>
      </c>
      <c r="B17" t="s">
        <v>14</v>
      </c>
      <c r="C17" t="s">
        <v>10</v>
      </c>
      <c r="D17" t="s">
        <v>16</v>
      </c>
      <c r="E17" t="s">
        <v>11</v>
      </c>
      <c r="F17" t="s">
        <v>12</v>
      </c>
      <c r="G17">
        <v>659000</v>
      </c>
      <c r="H17" s="1">
        <v>45693</v>
      </c>
      <c r="I17" t="str">
        <f>RIGHT(Table_3[[#This Row],[Address]],15)</f>
        <v>AUBURN NSW 2144</v>
      </c>
      <c r="J17" t="str">
        <f>RIGHT(Table_3[[#This Row],[Address2]],4)</f>
        <v>2144</v>
      </c>
      <c r="K17" t="str">
        <f>LEFT(Table_3[[#This Row],[Address2]],FIND(" ",Table_3[[#This Row],[Address2]],1))</f>
        <v xml:space="preserve">AUBURN </v>
      </c>
    </row>
    <row r="18" spans="1:11" x14ac:dyDescent="0.3">
      <c r="A18" t="s">
        <v>40</v>
      </c>
      <c r="B18" t="s">
        <v>14</v>
      </c>
      <c r="C18" t="s">
        <v>41</v>
      </c>
      <c r="D18" t="s">
        <v>12</v>
      </c>
      <c r="E18" t="s">
        <v>12</v>
      </c>
      <c r="F18" t="s">
        <v>12</v>
      </c>
      <c r="G18">
        <v>365000</v>
      </c>
      <c r="H18" s="1">
        <v>45691</v>
      </c>
      <c r="I18" t="str">
        <f>RIGHT(Table_3[[#This Row],[Address]],15)</f>
        <v>AUBURN NSW 2144</v>
      </c>
      <c r="J18" t="str">
        <f>RIGHT(Table_3[[#This Row],[Address2]],4)</f>
        <v>2144</v>
      </c>
      <c r="K18" t="str">
        <f>LEFT(Table_3[[#This Row],[Address2]],FIND(" ",Table_3[[#This Row],[Address2]],1))</f>
        <v xml:space="preserve">AUBURN </v>
      </c>
    </row>
    <row r="19" spans="1:11" x14ac:dyDescent="0.3">
      <c r="A19" t="s">
        <v>42</v>
      </c>
      <c r="B19" t="s">
        <v>14</v>
      </c>
      <c r="C19" t="s">
        <v>10</v>
      </c>
      <c r="D19" t="s">
        <v>12</v>
      </c>
      <c r="E19" t="s">
        <v>12</v>
      </c>
      <c r="F19" t="s">
        <v>12</v>
      </c>
      <c r="G19">
        <v>418000</v>
      </c>
      <c r="H19" s="1">
        <v>45691</v>
      </c>
      <c r="I19" t="str">
        <f>RIGHT(Table_3[[#This Row],[Address]],15)</f>
        <v>AUBURN NSW 2144</v>
      </c>
      <c r="J19" t="str">
        <f>RIGHT(Table_3[[#This Row],[Address2]],4)</f>
        <v>2144</v>
      </c>
      <c r="K19" t="str">
        <f>LEFT(Table_3[[#This Row],[Address2]],FIND(" ",Table_3[[#This Row],[Address2]],1))</f>
        <v xml:space="preserve">AUBURN </v>
      </c>
    </row>
    <row r="20" spans="1:11" x14ac:dyDescent="0.3">
      <c r="A20" t="s">
        <v>43</v>
      </c>
      <c r="B20" t="s">
        <v>14</v>
      </c>
      <c r="C20" t="s">
        <v>44</v>
      </c>
      <c r="D20" t="s">
        <v>16</v>
      </c>
      <c r="E20" t="s">
        <v>11</v>
      </c>
      <c r="F20" t="s">
        <v>12</v>
      </c>
      <c r="G20">
        <v>875000</v>
      </c>
      <c r="H20" s="1">
        <v>45691</v>
      </c>
      <c r="I20" t="str">
        <f>RIGHT(Table_3[[#This Row],[Address]],15)</f>
        <v>AUBURN NSW 2144</v>
      </c>
      <c r="J20" t="str">
        <f>RIGHT(Table_3[[#This Row],[Address2]],4)</f>
        <v>2144</v>
      </c>
      <c r="K20" t="str">
        <f>LEFT(Table_3[[#This Row],[Address2]],FIND(" ",Table_3[[#This Row],[Address2]],1))</f>
        <v xml:space="preserve">AUBURN </v>
      </c>
    </row>
    <row r="21" spans="1:11" x14ac:dyDescent="0.3">
      <c r="A21" t="s">
        <v>45</v>
      </c>
      <c r="B21" t="s">
        <v>14</v>
      </c>
      <c r="C21" t="s">
        <v>20</v>
      </c>
      <c r="D21" t="s">
        <v>11</v>
      </c>
      <c r="E21" t="s">
        <v>12</v>
      </c>
      <c r="F21" t="s">
        <v>12</v>
      </c>
      <c r="G21">
        <v>420000</v>
      </c>
      <c r="H21" s="1">
        <v>45691</v>
      </c>
      <c r="I21" t="str">
        <f>RIGHT(Table_3[[#This Row],[Address]],15)</f>
        <v>AUBURN NSW 2144</v>
      </c>
      <c r="J21" t="str">
        <f>RIGHT(Table_3[[#This Row],[Address2]],4)</f>
        <v>2144</v>
      </c>
      <c r="K21" t="str">
        <f>LEFT(Table_3[[#This Row],[Address2]],FIND(" ",Table_3[[#This Row],[Address2]],1))</f>
        <v xml:space="preserve">AUBURN </v>
      </c>
    </row>
    <row r="22" spans="1:11" x14ac:dyDescent="0.3">
      <c r="A22" t="s">
        <v>46</v>
      </c>
      <c r="B22" t="s">
        <v>14</v>
      </c>
      <c r="C22" t="s">
        <v>47</v>
      </c>
      <c r="D22" t="s">
        <v>11</v>
      </c>
      <c r="E22" t="s">
        <v>12</v>
      </c>
      <c r="F22" t="s">
        <v>17</v>
      </c>
      <c r="G22">
        <v>568000</v>
      </c>
      <c r="H22" s="1">
        <v>45689</v>
      </c>
      <c r="I22" t="str">
        <f>RIGHT(Table_3[[#This Row],[Address]],15)</f>
        <v>AUBURN NSW 2144</v>
      </c>
      <c r="J22" t="str">
        <f>RIGHT(Table_3[[#This Row],[Address2]],4)</f>
        <v>2144</v>
      </c>
      <c r="K22" t="str">
        <f>LEFT(Table_3[[#This Row],[Address2]],FIND(" ",Table_3[[#This Row],[Address2]],1))</f>
        <v xml:space="preserve">AUBURN </v>
      </c>
    </row>
    <row r="23" spans="1:11" x14ac:dyDescent="0.3">
      <c r="A23" t="s">
        <v>48</v>
      </c>
      <c r="B23" t="s">
        <v>9</v>
      </c>
      <c r="C23" t="s">
        <v>49</v>
      </c>
      <c r="D23" t="s">
        <v>16</v>
      </c>
      <c r="E23" t="s">
        <v>12</v>
      </c>
      <c r="F23" t="s">
        <v>11</v>
      </c>
      <c r="G23">
        <v>1202000</v>
      </c>
      <c r="H23" s="1">
        <v>45688</v>
      </c>
      <c r="I23" t="str">
        <f>RIGHT(Table_3[[#This Row],[Address]],15)</f>
        <v>AUBURN NSW 2144</v>
      </c>
      <c r="J23" t="str">
        <f>RIGHT(Table_3[[#This Row],[Address2]],4)</f>
        <v>2144</v>
      </c>
      <c r="K23" t="str">
        <f>LEFT(Table_3[[#This Row],[Address2]],FIND(" ",Table_3[[#This Row],[Address2]],1))</f>
        <v xml:space="preserve">AUBURN </v>
      </c>
    </row>
    <row r="24" spans="1:11" x14ac:dyDescent="0.3">
      <c r="A24" t="s">
        <v>50</v>
      </c>
      <c r="B24" t="s">
        <v>14</v>
      </c>
      <c r="C24" t="s">
        <v>17</v>
      </c>
      <c r="D24" t="s">
        <v>11</v>
      </c>
      <c r="E24" t="s">
        <v>12</v>
      </c>
      <c r="F24" t="s">
        <v>12</v>
      </c>
      <c r="G24">
        <v>1</v>
      </c>
      <c r="H24" s="1">
        <v>45688</v>
      </c>
      <c r="I24" t="str">
        <f>RIGHT(Table_3[[#This Row],[Address]],15)</f>
        <v>AUBURN NSW 2144</v>
      </c>
      <c r="J24" t="str">
        <f>RIGHT(Table_3[[#This Row],[Address2]],4)</f>
        <v>2144</v>
      </c>
      <c r="K24" t="str">
        <f>LEFT(Table_3[[#This Row],[Address2]],FIND(" ",Table_3[[#This Row],[Address2]],1))</f>
        <v xml:space="preserve">AUBURN </v>
      </c>
    </row>
    <row r="25" spans="1:11" x14ac:dyDescent="0.3">
      <c r="A25" t="s">
        <v>51</v>
      </c>
      <c r="B25" t="s">
        <v>14</v>
      </c>
      <c r="C25" t="s">
        <v>23</v>
      </c>
      <c r="D25" t="s">
        <v>11</v>
      </c>
      <c r="E25" t="s">
        <v>12</v>
      </c>
      <c r="F25" t="s">
        <v>17</v>
      </c>
      <c r="G25">
        <v>478888</v>
      </c>
      <c r="H25" s="1">
        <v>45688</v>
      </c>
      <c r="I25" t="str">
        <f>RIGHT(Table_3[[#This Row],[Address]],15)</f>
        <v>AUBURN NSW 2144</v>
      </c>
      <c r="J25" t="str">
        <f>RIGHT(Table_3[[#This Row],[Address2]],4)</f>
        <v>2144</v>
      </c>
      <c r="K25" t="str">
        <f>LEFT(Table_3[[#This Row],[Address2]],FIND(" ",Table_3[[#This Row],[Address2]],1))</f>
        <v xml:space="preserve">AUBURN </v>
      </c>
    </row>
    <row r="26" spans="1:11" x14ac:dyDescent="0.3">
      <c r="A26" t="s">
        <v>52</v>
      </c>
      <c r="B26" t="s">
        <v>9</v>
      </c>
      <c r="C26" t="s">
        <v>53</v>
      </c>
      <c r="D26" t="s">
        <v>16</v>
      </c>
      <c r="E26" t="s">
        <v>12</v>
      </c>
      <c r="F26" t="s">
        <v>12</v>
      </c>
      <c r="G26">
        <v>1700000</v>
      </c>
      <c r="H26" s="1">
        <v>45688</v>
      </c>
      <c r="I26" t="str">
        <f>RIGHT(Table_3[[#This Row],[Address]],15)</f>
        <v>AUBURN NSW 2144</v>
      </c>
      <c r="J26" t="str">
        <f>RIGHT(Table_3[[#This Row],[Address2]],4)</f>
        <v>2144</v>
      </c>
      <c r="K26" t="str">
        <f>LEFT(Table_3[[#This Row],[Address2]],FIND(" ",Table_3[[#This Row],[Address2]],1))</f>
        <v xml:space="preserve">AUBURN </v>
      </c>
    </row>
    <row r="27" spans="1:11" x14ac:dyDescent="0.3">
      <c r="A27" t="s">
        <v>54</v>
      </c>
      <c r="B27" t="s">
        <v>9</v>
      </c>
      <c r="C27" t="s">
        <v>55</v>
      </c>
      <c r="D27" t="s">
        <v>36</v>
      </c>
      <c r="E27" t="s">
        <v>12</v>
      </c>
      <c r="F27" t="s">
        <v>12</v>
      </c>
      <c r="G27">
        <v>1800000</v>
      </c>
      <c r="H27" s="1">
        <v>45688</v>
      </c>
      <c r="I27" t="str">
        <f>RIGHT(Table_3[[#This Row],[Address]],15)</f>
        <v>AUBURN NSW 2144</v>
      </c>
      <c r="J27" t="str">
        <f>RIGHT(Table_3[[#This Row],[Address2]],4)</f>
        <v>2144</v>
      </c>
      <c r="K27" t="str">
        <f>LEFT(Table_3[[#This Row],[Address2]],FIND(" ",Table_3[[#This Row],[Address2]],1))</f>
        <v xml:space="preserve">AUBURN </v>
      </c>
    </row>
    <row r="28" spans="1:11" x14ac:dyDescent="0.3">
      <c r="A28" t="s">
        <v>56</v>
      </c>
      <c r="B28" t="s">
        <v>14</v>
      </c>
      <c r="C28" t="s">
        <v>23</v>
      </c>
      <c r="D28" t="s">
        <v>11</v>
      </c>
      <c r="E28" t="s">
        <v>12</v>
      </c>
      <c r="F28" t="s">
        <v>17</v>
      </c>
      <c r="G28">
        <v>450000</v>
      </c>
      <c r="H28" s="1">
        <v>45688</v>
      </c>
      <c r="I28" t="str">
        <f>RIGHT(Table_3[[#This Row],[Address]],15)</f>
        <v>AUBURN NSW 2144</v>
      </c>
      <c r="J28" t="str">
        <f>RIGHT(Table_3[[#This Row],[Address2]],4)</f>
        <v>2144</v>
      </c>
      <c r="K28" t="str">
        <f>LEFT(Table_3[[#This Row],[Address2]],FIND(" ",Table_3[[#This Row],[Address2]],1))</f>
        <v xml:space="preserve">AUBURN </v>
      </c>
    </row>
    <row r="29" spans="1:11" x14ac:dyDescent="0.3">
      <c r="A29" t="s">
        <v>57</v>
      </c>
      <c r="B29" t="s">
        <v>9</v>
      </c>
      <c r="C29" t="s">
        <v>58</v>
      </c>
      <c r="D29" t="s">
        <v>11</v>
      </c>
      <c r="E29" t="s">
        <v>11</v>
      </c>
      <c r="F29" t="s">
        <v>17</v>
      </c>
      <c r="G29">
        <v>570000</v>
      </c>
      <c r="H29" s="1">
        <v>45685</v>
      </c>
      <c r="I29" t="str">
        <f>RIGHT(Table_3[[#This Row],[Address]],15)</f>
        <v>AUBURN NSW 2144</v>
      </c>
      <c r="J29" t="str">
        <f>RIGHT(Table_3[[#This Row],[Address2]],4)</f>
        <v>2144</v>
      </c>
      <c r="K29" t="str">
        <f>LEFT(Table_3[[#This Row],[Address2]],FIND(" ",Table_3[[#This Row],[Address2]],1))</f>
        <v xml:space="preserve">AUBURN </v>
      </c>
    </row>
    <row r="30" spans="1:11" x14ac:dyDescent="0.3">
      <c r="A30" t="s">
        <v>59</v>
      </c>
      <c r="B30" t="s">
        <v>9</v>
      </c>
      <c r="C30" t="s">
        <v>17</v>
      </c>
      <c r="D30" t="s">
        <v>36</v>
      </c>
      <c r="E30" t="s">
        <v>11</v>
      </c>
      <c r="F30" t="s">
        <v>11</v>
      </c>
      <c r="G30">
        <v>1470000</v>
      </c>
      <c r="H30" s="1">
        <v>45685</v>
      </c>
      <c r="I30" t="str">
        <f>RIGHT(Table_3[[#This Row],[Address]],15)</f>
        <v>AUBURN NSW 2144</v>
      </c>
      <c r="J30" t="str">
        <f>RIGHT(Table_3[[#This Row],[Address2]],4)</f>
        <v>2144</v>
      </c>
      <c r="K30" t="str">
        <f>LEFT(Table_3[[#This Row],[Address2]],FIND(" ",Table_3[[#This Row],[Address2]],1))</f>
        <v xml:space="preserve">AUBURN </v>
      </c>
    </row>
    <row r="31" spans="1:11" x14ac:dyDescent="0.3">
      <c r="A31" t="s">
        <v>60</v>
      </c>
      <c r="B31" t="s">
        <v>14</v>
      </c>
      <c r="C31" t="s">
        <v>17</v>
      </c>
      <c r="D31" t="s">
        <v>11</v>
      </c>
      <c r="E31" t="s">
        <v>11</v>
      </c>
      <c r="F31" t="s">
        <v>17</v>
      </c>
      <c r="G31">
        <v>635000</v>
      </c>
      <c r="H31" s="1">
        <v>45685</v>
      </c>
      <c r="I31" t="str">
        <f>RIGHT(Table_3[[#This Row],[Address]],15)</f>
        <v>AUBURN NSW 2144</v>
      </c>
      <c r="J31" t="str">
        <f>RIGHT(Table_3[[#This Row],[Address2]],4)</f>
        <v>2144</v>
      </c>
      <c r="K31" t="str">
        <f>LEFT(Table_3[[#This Row],[Address2]],FIND(" ",Table_3[[#This Row],[Address2]],1))</f>
        <v xml:space="preserve">AUBURN </v>
      </c>
    </row>
    <row r="32" spans="1:11" x14ac:dyDescent="0.3">
      <c r="A32" t="s">
        <v>61</v>
      </c>
      <c r="B32" t="s">
        <v>14</v>
      </c>
      <c r="C32" t="s">
        <v>20</v>
      </c>
      <c r="D32" t="s">
        <v>11</v>
      </c>
      <c r="E32" t="s">
        <v>12</v>
      </c>
      <c r="F32" t="s">
        <v>12</v>
      </c>
      <c r="G32">
        <v>450000</v>
      </c>
      <c r="H32" s="1">
        <v>45681</v>
      </c>
      <c r="I32" t="str">
        <f>RIGHT(Table_3[[#This Row],[Address]],15)</f>
        <v>AUBURN NSW 2144</v>
      </c>
      <c r="J32" t="str">
        <f>RIGHT(Table_3[[#This Row],[Address2]],4)</f>
        <v>2144</v>
      </c>
      <c r="K32" t="str">
        <f>LEFT(Table_3[[#This Row],[Address2]],FIND(" ",Table_3[[#This Row],[Address2]],1))</f>
        <v xml:space="preserve">AUBURN </v>
      </c>
    </row>
    <row r="33" spans="1:11" x14ac:dyDescent="0.3">
      <c r="A33" t="s">
        <v>62</v>
      </c>
      <c r="B33" t="s">
        <v>14</v>
      </c>
      <c r="C33" t="s">
        <v>63</v>
      </c>
      <c r="D33" t="s">
        <v>11</v>
      </c>
      <c r="E33" t="s">
        <v>12</v>
      </c>
      <c r="F33" t="s">
        <v>12</v>
      </c>
      <c r="G33">
        <v>467000</v>
      </c>
      <c r="H33" s="1">
        <v>45681</v>
      </c>
      <c r="I33" t="str">
        <f>RIGHT(Table_3[[#This Row],[Address]],15)</f>
        <v>AUBURN NSW 2144</v>
      </c>
      <c r="J33" t="str">
        <f>RIGHT(Table_3[[#This Row],[Address2]],4)</f>
        <v>2144</v>
      </c>
      <c r="K33" t="str">
        <f>LEFT(Table_3[[#This Row],[Address2]],FIND(" ",Table_3[[#This Row],[Address2]],1))</f>
        <v xml:space="preserve">AUBURN </v>
      </c>
    </row>
    <row r="34" spans="1:11" x14ac:dyDescent="0.3">
      <c r="A34" t="s">
        <v>64</v>
      </c>
      <c r="B34" t="s">
        <v>14</v>
      </c>
      <c r="C34" t="s">
        <v>63</v>
      </c>
      <c r="D34" t="s">
        <v>11</v>
      </c>
      <c r="E34" t="s">
        <v>12</v>
      </c>
      <c r="F34" t="s">
        <v>12</v>
      </c>
      <c r="G34">
        <v>495000</v>
      </c>
      <c r="H34" s="1">
        <v>45681</v>
      </c>
      <c r="I34" t="str">
        <f>RIGHT(Table_3[[#This Row],[Address]],15)</f>
        <v>AUBURN NSW 2144</v>
      </c>
      <c r="J34" t="str">
        <f>RIGHT(Table_3[[#This Row],[Address2]],4)</f>
        <v>2144</v>
      </c>
      <c r="K34" t="str">
        <f>LEFT(Table_3[[#This Row],[Address2]],FIND(" ",Table_3[[#This Row],[Address2]],1))</f>
        <v xml:space="preserve">AUBURN </v>
      </c>
    </row>
    <row r="35" spans="1:11" x14ac:dyDescent="0.3">
      <c r="A35" t="s">
        <v>65</v>
      </c>
      <c r="B35" t="s">
        <v>14</v>
      </c>
      <c r="C35" t="s">
        <v>10</v>
      </c>
      <c r="D35" t="s">
        <v>11</v>
      </c>
      <c r="E35" t="s">
        <v>12</v>
      </c>
      <c r="F35" t="s">
        <v>12</v>
      </c>
      <c r="G35">
        <v>370000</v>
      </c>
      <c r="H35" s="1">
        <v>45680</v>
      </c>
      <c r="I35" t="str">
        <f>RIGHT(Table_3[[#This Row],[Address]],15)</f>
        <v>AUBURN NSW 2144</v>
      </c>
      <c r="J35" t="str">
        <f>RIGHT(Table_3[[#This Row],[Address2]],4)</f>
        <v>2144</v>
      </c>
      <c r="K35" t="str">
        <f>LEFT(Table_3[[#This Row],[Address2]],FIND(" ",Table_3[[#This Row],[Address2]],1))</f>
        <v xml:space="preserve">AUBURN </v>
      </c>
    </row>
    <row r="36" spans="1:11" x14ac:dyDescent="0.3">
      <c r="A36" t="s">
        <v>66</v>
      </c>
      <c r="B36" t="s">
        <v>9</v>
      </c>
      <c r="C36" t="s">
        <v>20</v>
      </c>
      <c r="D36" t="s">
        <v>21</v>
      </c>
      <c r="E36" t="s">
        <v>11</v>
      </c>
      <c r="F36" t="s">
        <v>11</v>
      </c>
      <c r="G36">
        <v>1416000</v>
      </c>
      <c r="H36" s="1">
        <v>45679</v>
      </c>
      <c r="I36" t="str">
        <f>RIGHT(Table_3[[#This Row],[Address]],15)</f>
        <v>AUBURN NSW 2144</v>
      </c>
      <c r="J36" t="str">
        <f>RIGHT(Table_3[[#This Row],[Address2]],4)</f>
        <v>2144</v>
      </c>
      <c r="K36" t="str">
        <f>LEFT(Table_3[[#This Row],[Address2]],FIND(" ",Table_3[[#This Row],[Address2]],1))</f>
        <v xml:space="preserve">AUBURN </v>
      </c>
    </row>
    <row r="37" spans="1:11" x14ac:dyDescent="0.3">
      <c r="A37" t="s">
        <v>67</v>
      </c>
      <c r="B37" t="s">
        <v>9</v>
      </c>
      <c r="C37" t="s">
        <v>68</v>
      </c>
      <c r="D37" t="s">
        <v>36</v>
      </c>
      <c r="E37" t="s">
        <v>11</v>
      </c>
      <c r="F37" t="s">
        <v>17</v>
      </c>
      <c r="G37">
        <v>1830000</v>
      </c>
      <c r="H37" s="1">
        <v>45679</v>
      </c>
      <c r="I37" t="str">
        <f>RIGHT(Table_3[[#This Row],[Address]],15)</f>
        <v>AUBURN NSW 2144</v>
      </c>
      <c r="J37" t="str">
        <f>RIGHT(Table_3[[#This Row],[Address2]],4)</f>
        <v>2144</v>
      </c>
      <c r="K37" t="str">
        <f>LEFT(Table_3[[#This Row],[Address2]],FIND(" ",Table_3[[#This Row],[Address2]],1))</f>
        <v xml:space="preserve">AUBURN </v>
      </c>
    </row>
    <row r="38" spans="1:11" x14ac:dyDescent="0.3">
      <c r="A38" t="s">
        <v>69</v>
      </c>
      <c r="B38" t="s">
        <v>14</v>
      </c>
      <c r="C38" t="s">
        <v>70</v>
      </c>
      <c r="D38" t="s">
        <v>16</v>
      </c>
      <c r="E38" t="s">
        <v>11</v>
      </c>
      <c r="F38" t="s">
        <v>11</v>
      </c>
      <c r="G38">
        <v>875000</v>
      </c>
      <c r="H38" s="1">
        <v>45679</v>
      </c>
      <c r="I38" t="str">
        <f>RIGHT(Table_3[[#This Row],[Address]],15)</f>
        <v>AUBURN NSW 2144</v>
      </c>
      <c r="J38" t="str">
        <f>RIGHT(Table_3[[#This Row],[Address2]],4)</f>
        <v>2144</v>
      </c>
      <c r="K38" t="str">
        <f>LEFT(Table_3[[#This Row],[Address2]],FIND(" ",Table_3[[#This Row],[Address2]],1))</f>
        <v xml:space="preserve">AUBURN </v>
      </c>
    </row>
    <row r="39" spans="1:11" x14ac:dyDescent="0.3">
      <c r="A39" t="s">
        <v>71</v>
      </c>
      <c r="B39" t="s">
        <v>14</v>
      </c>
      <c r="C39" t="s">
        <v>17</v>
      </c>
      <c r="D39" t="s">
        <v>11</v>
      </c>
      <c r="E39" t="s">
        <v>11</v>
      </c>
      <c r="F39" t="s">
        <v>17</v>
      </c>
      <c r="G39">
        <v>668000</v>
      </c>
      <c r="H39" s="1">
        <v>45678</v>
      </c>
      <c r="I39" t="str">
        <f>RIGHT(Table_3[[#This Row],[Address]],15)</f>
        <v>AUBURN NSW 2144</v>
      </c>
      <c r="J39" t="str">
        <f>RIGHT(Table_3[[#This Row],[Address2]],4)</f>
        <v>2144</v>
      </c>
      <c r="K39" t="str">
        <f>LEFT(Table_3[[#This Row],[Address2]],FIND(" ",Table_3[[#This Row],[Address2]],1))</f>
        <v xml:space="preserve">AUBURN </v>
      </c>
    </row>
    <row r="40" spans="1:11" x14ac:dyDescent="0.3">
      <c r="A40" t="s">
        <v>72</v>
      </c>
      <c r="B40" t="s">
        <v>14</v>
      </c>
      <c r="C40" t="s">
        <v>17</v>
      </c>
      <c r="D40" t="s">
        <v>16</v>
      </c>
      <c r="E40" t="s">
        <v>11</v>
      </c>
      <c r="F40" t="s">
        <v>11</v>
      </c>
      <c r="G40">
        <v>629000</v>
      </c>
      <c r="H40" s="1">
        <v>45678</v>
      </c>
      <c r="I40" t="str">
        <f>RIGHT(Table_3[[#This Row],[Address]],15)</f>
        <v>AUBURN NSW 2144</v>
      </c>
      <c r="J40" t="str">
        <f>RIGHT(Table_3[[#This Row],[Address2]],4)</f>
        <v>2144</v>
      </c>
      <c r="K40" t="str">
        <f>LEFT(Table_3[[#This Row],[Address2]],FIND(" ",Table_3[[#This Row],[Address2]],1))</f>
        <v xml:space="preserve">AUBURN </v>
      </c>
    </row>
    <row r="41" spans="1:11" x14ac:dyDescent="0.3">
      <c r="A41" t="s">
        <v>73</v>
      </c>
      <c r="B41" t="s">
        <v>14</v>
      </c>
      <c r="C41" t="s">
        <v>10</v>
      </c>
      <c r="D41" t="s">
        <v>16</v>
      </c>
      <c r="E41" t="s">
        <v>11</v>
      </c>
      <c r="F41" t="s">
        <v>11</v>
      </c>
      <c r="G41">
        <v>875000</v>
      </c>
      <c r="H41" s="1">
        <v>45677</v>
      </c>
      <c r="I41" t="str">
        <f>RIGHT(Table_3[[#This Row],[Address]],15)</f>
        <v>AUBURN NSW 2144</v>
      </c>
      <c r="J41" t="str">
        <f>RIGHT(Table_3[[#This Row],[Address2]],4)</f>
        <v>2144</v>
      </c>
      <c r="K41" t="str">
        <f>LEFT(Table_3[[#This Row],[Address2]],FIND(" ",Table_3[[#This Row],[Address2]],1))</f>
        <v xml:space="preserve">AUBURN </v>
      </c>
    </row>
    <row r="42" spans="1:11" x14ac:dyDescent="0.3">
      <c r="A42" t="s">
        <v>74</v>
      </c>
      <c r="B42" t="s">
        <v>9</v>
      </c>
      <c r="C42" t="s">
        <v>20</v>
      </c>
      <c r="D42" t="s">
        <v>16</v>
      </c>
      <c r="E42" t="s">
        <v>11</v>
      </c>
      <c r="F42" t="s">
        <v>17</v>
      </c>
      <c r="G42">
        <v>1620000</v>
      </c>
      <c r="H42" s="1">
        <v>45677</v>
      </c>
      <c r="I42" t="str">
        <f>RIGHT(Table_3[[#This Row],[Address]],15)</f>
        <v>AUBURN NSW 2144</v>
      </c>
      <c r="J42" t="str">
        <f>RIGHT(Table_3[[#This Row],[Address2]],4)</f>
        <v>2144</v>
      </c>
      <c r="K42" t="str">
        <f>LEFT(Table_3[[#This Row],[Address2]],FIND(" ",Table_3[[#This Row],[Address2]],1))</f>
        <v xml:space="preserve">AUBURN </v>
      </c>
    </row>
    <row r="43" spans="1:11" x14ac:dyDescent="0.3">
      <c r="A43" t="s">
        <v>75</v>
      </c>
      <c r="B43" t="s">
        <v>14</v>
      </c>
      <c r="C43" t="s">
        <v>76</v>
      </c>
      <c r="D43" t="s">
        <v>11</v>
      </c>
      <c r="E43" t="s">
        <v>12</v>
      </c>
      <c r="F43" t="s">
        <v>12</v>
      </c>
      <c r="G43">
        <v>596000</v>
      </c>
      <c r="H43" s="1">
        <v>45677</v>
      </c>
      <c r="I43" t="str">
        <f>RIGHT(Table_3[[#This Row],[Address]],15)</f>
        <v>AUBURN NSW 2144</v>
      </c>
      <c r="J43" t="str">
        <f>RIGHT(Table_3[[#This Row],[Address2]],4)</f>
        <v>2144</v>
      </c>
      <c r="K43" t="str">
        <f>LEFT(Table_3[[#This Row],[Address2]],FIND(" ",Table_3[[#This Row],[Address2]],1))</f>
        <v xml:space="preserve">AUBURN </v>
      </c>
    </row>
    <row r="44" spans="1:11" x14ac:dyDescent="0.3">
      <c r="A44" t="s">
        <v>77</v>
      </c>
      <c r="B44" t="s">
        <v>14</v>
      </c>
      <c r="C44" t="s">
        <v>17</v>
      </c>
      <c r="D44" t="s">
        <v>11</v>
      </c>
      <c r="E44" t="s">
        <v>11</v>
      </c>
      <c r="F44" t="s">
        <v>12</v>
      </c>
      <c r="G44">
        <v>522000</v>
      </c>
      <c r="H44" s="1">
        <v>45677</v>
      </c>
      <c r="I44" t="str">
        <f>RIGHT(Table_3[[#This Row],[Address]],15)</f>
        <v>AUBURN NSW 2144</v>
      </c>
      <c r="J44" t="str">
        <f>RIGHT(Table_3[[#This Row],[Address2]],4)</f>
        <v>2144</v>
      </c>
      <c r="K44" t="str">
        <f>LEFT(Table_3[[#This Row],[Address2]],FIND(" ",Table_3[[#This Row],[Address2]],1))</f>
        <v xml:space="preserve">AUBURN </v>
      </c>
    </row>
    <row r="45" spans="1:11" x14ac:dyDescent="0.3">
      <c r="A45" t="s">
        <v>78</v>
      </c>
      <c r="B45" t="s">
        <v>14</v>
      </c>
      <c r="C45" t="s">
        <v>79</v>
      </c>
      <c r="D45" t="s">
        <v>11</v>
      </c>
      <c r="E45" t="s">
        <v>11</v>
      </c>
      <c r="F45" t="s">
        <v>17</v>
      </c>
      <c r="G45">
        <v>550000</v>
      </c>
      <c r="H45" s="1">
        <v>45677</v>
      </c>
      <c r="I45" t="str">
        <f>RIGHT(Table_3[[#This Row],[Address]],15)</f>
        <v>AUBURN NSW 2144</v>
      </c>
      <c r="J45" t="str">
        <f>RIGHT(Table_3[[#This Row],[Address2]],4)</f>
        <v>2144</v>
      </c>
      <c r="K45" t="str">
        <f>LEFT(Table_3[[#This Row],[Address2]],FIND(" ",Table_3[[#This Row],[Address2]],1))</f>
        <v xml:space="preserve">AUBURN </v>
      </c>
    </row>
    <row r="46" spans="1:11" x14ac:dyDescent="0.3">
      <c r="A46" t="s">
        <v>80</v>
      </c>
      <c r="B46" t="s">
        <v>14</v>
      </c>
      <c r="C46" t="s">
        <v>81</v>
      </c>
      <c r="D46" t="s">
        <v>16</v>
      </c>
      <c r="E46" t="s">
        <v>16</v>
      </c>
      <c r="F46" t="s">
        <v>11</v>
      </c>
      <c r="G46">
        <v>1035000</v>
      </c>
      <c r="H46" s="1">
        <v>45677</v>
      </c>
      <c r="I46" t="str">
        <f>RIGHT(Table_3[[#This Row],[Address]],15)</f>
        <v>AUBURN NSW 2144</v>
      </c>
      <c r="J46" t="str">
        <f>RIGHT(Table_3[[#This Row],[Address2]],4)</f>
        <v>2144</v>
      </c>
      <c r="K46" t="str">
        <f>LEFT(Table_3[[#This Row],[Address2]],FIND(" ",Table_3[[#This Row],[Address2]],1))</f>
        <v xml:space="preserve">AUBURN </v>
      </c>
    </row>
    <row r="47" spans="1:11" x14ac:dyDescent="0.3">
      <c r="A47" t="s">
        <v>82</v>
      </c>
      <c r="B47" t="s">
        <v>14</v>
      </c>
      <c r="C47" t="s">
        <v>83</v>
      </c>
      <c r="D47" t="s">
        <v>11</v>
      </c>
      <c r="E47" t="s">
        <v>11</v>
      </c>
      <c r="F47" t="s">
        <v>17</v>
      </c>
      <c r="G47">
        <v>550000</v>
      </c>
      <c r="H47" s="1">
        <v>45674</v>
      </c>
      <c r="I47" t="str">
        <f>RIGHT(Table_3[[#This Row],[Address]],15)</f>
        <v>AUBURN NSW 2144</v>
      </c>
      <c r="J47" t="str">
        <f>RIGHT(Table_3[[#This Row],[Address2]],4)</f>
        <v>2144</v>
      </c>
      <c r="K47" t="str">
        <f>LEFT(Table_3[[#This Row],[Address2]],FIND(" ",Table_3[[#This Row],[Address2]],1))</f>
        <v xml:space="preserve">AUBURN </v>
      </c>
    </row>
    <row r="48" spans="1:11" x14ac:dyDescent="0.3">
      <c r="A48" t="s">
        <v>84</v>
      </c>
      <c r="B48" t="s">
        <v>14</v>
      </c>
      <c r="C48" t="s">
        <v>20</v>
      </c>
      <c r="D48" t="s">
        <v>11</v>
      </c>
      <c r="E48" t="s">
        <v>12</v>
      </c>
      <c r="F48" t="s">
        <v>17</v>
      </c>
      <c r="G48">
        <v>365000</v>
      </c>
      <c r="H48" s="1">
        <v>45674</v>
      </c>
      <c r="I48" t="str">
        <f>RIGHT(Table_3[[#This Row],[Address]],15)</f>
        <v>AUBURN NSW 2144</v>
      </c>
      <c r="J48" t="str">
        <f>RIGHT(Table_3[[#This Row],[Address2]],4)</f>
        <v>2144</v>
      </c>
      <c r="K48" t="str">
        <f>LEFT(Table_3[[#This Row],[Address2]],FIND(" ",Table_3[[#This Row],[Address2]],1))</f>
        <v xml:space="preserve">AUBURN </v>
      </c>
    </row>
    <row r="49" spans="1:11" x14ac:dyDescent="0.3">
      <c r="A49" t="s">
        <v>85</v>
      </c>
      <c r="B49" t="s">
        <v>14</v>
      </c>
      <c r="C49" t="s">
        <v>10</v>
      </c>
      <c r="D49" t="s">
        <v>11</v>
      </c>
      <c r="E49" t="s">
        <v>12</v>
      </c>
      <c r="F49" t="s">
        <v>12</v>
      </c>
      <c r="G49">
        <v>455000</v>
      </c>
      <c r="H49" s="1">
        <v>45674</v>
      </c>
      <c r="I49" t="str">
        <f>RIGHT(Table_3[[#This Row],[Address]],15)</f>
        <v>AUBURN NSW 2144</v>
      </c>
      <c r="J49" t="str">
        <f>RIGHT(Table_3[[#This Row],[Address2]],4)</f>
        <v>2144</v>
      </c>
      <c r="K49" t="str">
        <f>LEFT(Table_3[[#This Row],[Address2]],FIND(" ",Table_3[[#This Row],[Address2]],1))</f>
        <v xml:space="preserve">AUBURN </v>
      </c>
    </row>
    <row r="50" spans="1:11" x14ac:dyDescent="0.3">
      <c r="A50" t="s">
        <v>86</v>
      </c>
      <c r="B50" t="s">
        <v>14</v>
      </c>
      <c r="C50" t="s">
        <v>17</v>
      </c>
      <c r="D50" t="s">
        <v>16</v>
      </c>
      <c r="E50" t="s">
        <v>11</v>
      </c>
      <c r="F50" t="s">
        <v>12</v>
      </c>
      <c r="G50">
        <v>40000</v>
      </c>
      <c r="H50" s="1">
        <v>45674</v>
      </c>
      <c r="I50" t="str">
        <f>RIGHT(Table_3[[#This Row],[Address]],15)</f>
        <v>AUBURN NSW 2144</v>
      </c>
      <c r="J50" t="str">
        <f>RIGHT(Table_3[[#This Row],[Address2]],4)</f>
        <v>2144</v>
      </c>
      <c r="K50" t="str">
        <f>LEFT(Table_3[[#This Row],[Address2]],FIND(" ",Table_3[[#This Row],[Address2]],1))</f>
        <v xml:space="preserve">AUBURN </v>
      </c>
    </row>
    <row r="51" spans="1:11" x14ac:dyDescent="0.3">
      <c r="A51" t="s">
        <v>87</v>
      </c>
      <c r="B51" t="s">
        <v>14</v>
      </c>
      <c r="C51" t="s">
        <v>17</v>
      </c>
      <c r="D51" t="s">
        <v>16</v>
      </c>
      <c r="E51" t="s">
        <v>16</v>
      </c>
      <c r="F51" t="s">
        <v>11</v>
      </c>
      <c r="G51">
        <v>650000</v>
      </c>
      <c r="H51" s="1">
        <v>45673</v>
      </c>
      <c r="I51" t="str">
        <f>RIGHT(Table_3[[#This Row],[Address]],15)</f>
        <v>AUBURN NSW 2144</v>
      </c>
      <c r="J51" t="str">
        <f>RIGHT(Table_3[[#This Row],[Address2]],4)</f>
        <v>2144</v>
      </c>
      <c r="K51" t="str">
        <f>LEFT(Table_3[[#This Row],[Address2]],FIND(" ",Table_3[[#This Row],[Address2]],1))</f>
        <v xml:space="preserve">AUBURN </v>
      </c>
    </row>
    <row r="52" spans="1:11" x14ac:dyDescent="0.3">
      <c r="A52" t="s">
        <v>88</v>
      </c>
      <c r="B52" t="s">
        <v>9</v>
      </c>
      <c r="C52" t="s">
        <v>89</v>
      </c>
      <c r="D52" t="s">
        <v>16</v>
      </c>
      <c r="E52" t="s">
        <v>12</v>
      </c>
      <c r="F52" t="s">
        <v>17</v>
      </c>
      <c r="G52">
        <v>1305000</v>
      </c>
      <c r="H52" s="1">
        <v>45672</v>
      </c>
      <c r="I52" t="str">
        <f>RIGHT(Table_3[[#This Row],[Address]],15)</f>
        <v>AUBURN NSW 2144</v>
      </c>
      <c r="J52" t="str">
        <f>RIGHT(Table_3[[#This Row],[Address2]],4)</f>
        <v>2144</v>
      </c>
      <c r="K52" t="str">
        <f>LEFT(Table_3[[#This Row],[Address2]],FIND(" ",Table_3[[#This Row],[Address2]],1))</f>
        <v xml:space="preserve">AUBURN </v>
      </c>
    </row>
    <row r="53" spans="1:11" x14ac:dyDescent="0.3">
      <c r="A53" t="s">
        <v>90</v>
      </c>
      <c r="B53" t="s">
        <v>9</v>
      </c>
      <c r="C53" t="s">
        <v>91</v>
      </c>
      <c r="D53" t="s">
        <v>16</v>
      </c>
      <c r="E53" t="s">
        <v>11</v>
      </c>
      <c r="F53" t="s">
        <v>12</v>
      </c>
      <c r="G53">
        <v>1260000</v>
      </c>
      <c r="H53" s="1">
        <v>45670</v>
      </c>
      <c r="I53" t="str">
        <f>RIGHT(Table_3[[#This Row],[Address]],15)</f>
        <v>AUBURN NSW 2144</v>
      </c>
      <c r="J53" t="str">
        <f>RIGHT(Table_3[[#This Row],[Address2]],4)</f>
        <v>2144</v>
      </c>
      <c r="K53" t="str">
        <f>LEFT(Table_3[[#This Row],[Address2]],FIND(" ",Table_3[[#This Row],[Address2]],1))</f>
        <v xml:space="preserve">AUBURN </v>
      </c>
    </row>
    <row r="54" spans="1:11" x14ac:dyDescent="0.3">
      <c r="A54" t="s">
        <v>92</v>
      </c>
      <c r="B54" t="s">
        <v>14</v>
      </c>
      <c r="C54" t="s">
        <v>17</v>
      </c>
      <c r="D54" t="s">
        <v>16</v>
      </c>
      <c r="E54" t="s">
        <v>12</v>
      </c>
      <c r="F54" t="s">
        <v>12</v>
      </c>
      <c r="G54">
        <v>880000</v>
      </c>
      <c r="H54" s="1">
        <v>45670</v>
      </c>
      <c r="I54" t="str">
        <f>RIGHT(Table_3[[#This Row],[Address]],15)</f>
        <v>AUBURN NSW 2144</v>
      </c>
      <c r="J54" t="str">
        <f>RIGHT(Table_3[[#This Row],[Address2]],4)</f>
        <v>2144</v>
      </c>
      <c r="K54" t="str">
        <f>LEFT(Table_3[[#This Row],[Address2]],FIND(" ",Table_3[[#This Row],[Address2]],1))</f>
        <v xml:space="preserve">AUBURN </v>
      </c>
    </row>
    <row r="55" spans="1:11" x14ac:dyDescent="0.3">
      <c r="A55" t="s">
        <v>93</v>
      </c>
      <c r="B55" t="s">
        <v>14</v>
      </c>
      <c r="C55" t="s">
        <v>17</v>
      </c>
      <c r="D55" t="s">
        <v>11</v>
      </c>
      <c r="E55" t="s">
        <v>11</v>
      </c>
      <c r="F55" t="s">
        <v>94</v>
      </c>
      <c r="G55">
        <v>615000</v>
      </c>
      <c r="H55" s="1">
        <v>45670</v>
      </c>
      <c r="I55" t="str">
        <f>RIGHT(Table_3[[#This Row],[Address]],15)</f>
        <v>AUBURN NSW 2144</v>
      </c>
      <c r="J55" t="str">
        <f>RIGHT(Table_3[[#This Row],[Address2]],4)</f>
        <v>2144</v>
      </c>
      <c r="K55" t="str">
        <f>LEFT(Table_3[[#This Row],[Address2]],FIND(" ",Table_3[[#This Row],[Address2]],1))</f>
        <v xml:space="preserve">AUBURN </v>
      </c>
    </row>
    <row r="56" spans="1:11" x14ac:dyDescent="0.3">
      <c r="A56" t="s">
        <v>95</v>
      </c>
      <c r="B56" t="s">
        <v>9</v>
      </c>
      <c r="C56" t="s">
        <v>10</v>
      </c>
      <c r="D56" t="s">
        <v>16</v>
      </c>
      <c r="E56" t="s">
        <v>11</v>
      </c>
      <c r="F56" t="s">
        <v>11</v>
      </c>
      <c r="G56">
        <v>1100000</v>
      </c>
      <c r="H56" s="1">
        <v>45667</v>
      </c>
      <c r="I56" t="str">
        <f>RIGHT(Table_3[[#This Row],[Address]],15)</f>
        <v>AUBURN NSW 2144</v>
      </c>
      <c r="J56" t="str">
        <f>RIGHT(Table_3[[#This Row],[Address2]],4)</f>
        <v>2144</v>
      </c>
      <c r="K56" t="str">
        <f>LEFT(Table_3[[#This Row],[Address2]],FIND(" ",Table_3[[#This Row],[Address2]],1))</f>
        <v xml:space="preserve">AUBURN </v>
      </c>
    </row>
    <row r="57" spans="1:11" x14ac:dyDescent="0.3">
      <c r="A57" t="s">
        <v>96</v>
      </c>
      <c r="B57" t="s">
        <v>14</v>
      </c>
      <c r="C57" t="s">
        <v>17</v>
      </c>
      <c r="D57" t="s">
        <v>11</v>
      </c>
      <c r="E57" t="s">
        <v>12</v>
      </c>
      <c r="F57" t="s">
        <v>17</v>
      </c>
      <c r="G57">
        <v>483000</v>
      </c>
      <c r="H57" s="1">
        <v>45667</v>
      </c>
      <c r="I57" t="str">
        <f>RIGHT(Table_3[[#This Row],[Address]],15)</f>
        <v>AUBURN NSW 2144</v>
      </c>
      <c r="J57" t="str">
        <f>RIGHT(Table_3[[#This Row],[Address2]],4)</f>
        <v>2144</v>
      </c>
      <c r="K57" t="str">
        <f>LEFT(Table_3[[#This Row],[Address2]],FIND(" ",Table_3[[#This Row],[Address2]],1))</f>
        <v xml:space="preserve">AUBURN </v>
      </c>
    </row>
    <row r="58" spans="1:11" x14ac:dyDescent="0.3">
      <c r="A58" t="s">
        <v>97</v>
      </c>
      <c r="B58" t="s">
        <v>14</v>
      </c>
      <c r="C58" t="s">
        <v>79</v>
      </c>
      <c r="D58" t="s">
        <v>11</v>
      </c>
      <c r="E58" t="s">
        <v>12</v>
      </c>
      <c r="F58" t="s">
        <v>11</v>
      </c>
      <c r="G58">
        <v>450000</v>
      </c>
      <c r="H58" s="1">
        <v>45667</v>
      </c>
      <c r="I58" t="str">
        <f>RIGHT(Table_3[[#This Row],[Address]],15)</f>
        <v>AUBURN NSW 2144</v>
      </c>
      <c r="J58" t="str">
        <f>RIGHT(Table_3[[#This Row],[Address2]],4)</f>
        <v>2144</v>
      </c>
      <c r="K58" t="str">
        <f>LEFT(Table_3[[#This Row],[Address2]],FIND(" ",Table_3[[#This Row],[Address2]],1))</f>
        <v xml:space="preserve">AUBURN </v>
      </c>
    </row>
    <row r="59" spans="1:11" x14ac:dyDescent="0.3">
      <c r="A59" t="s">
        <v>98</v>
      </c>
      <c r="B59" t="s">
        <v>14</v>
      </c>
      <c r="C59" t="s">
        <v>99</v>
      </c>
      <c r="D59" t="s">
        <v>16</v>
      </c>
      <c r="E59" t="s">
        <v>11</v>
      </c>
      <c r="F59" t="s">
        <v>12</v>
      </c>
      <c r="G59">
        <v>647000</v>
      </c>
      <c r="H59" s="1">
        <v>45667</v>
      </c>
      <c r="I59" t="str">
        <f>RIGHT(Table_3[[#This Row],[Address]],15)</f>
        <v>AUBURN NSW 2144</v>
      </c>
      <c r="J59" t="str">
        <f>RIGHT(Table_3[[#This Row],[Address2]],4)</f>
        <v>2144</v>
      </c>
      <c r="K59" t="str">
        <f>LEFT(Table_3[[#This Row],[Address2]],FIND(" ",Table_3[[#This Row],[Address2]],1))</f>
        <v xml:space="preserve">AUBURN </v>
      </c>
    </row>
    <row r="60" spans="1:11" x14ac:dyDescent="0.3">
      <c r="A60" t="s">
        <v>100</v>
      </c>
      <c r="B60" t="s">
        <v>9</v>
      </c>
      <c r="C60" t="s">
        <v>53</v>
      </c>
      <c r="D60" t="s">
        <v>16</v>
      </c>
      <c r="E60" t="s">
        <v>11</v>
      </c>
      <c r="F60" t="s">
        <v>16</v>
      </c>
      <c r="G60">
        <v>1978000</v>
      </c>
      <c r="H60" s="1">
        <v>45667</v>
      </c>
      <c r="I60" t="str">
        <f>RIGHT(Table_3[[#This Row],[Address]],15)</f>
        <v>AUBURN NSW 2144</v>
      </c>
      <c r="J60" t="str">
        <f>RIGHT(Table_3[[#This Row],[Address2]],4)</f>
        <v>2144</v>
      </c>
      <c r="K60" t="str">
        <f>LEFT(Table_3[[#This Row],[Address2]],FIND(" ",Table_3[[#This Row],[Address2]],1))</f>
        <v xml:space="preserve">AUBURN </v>
      </c>
    </row>
    <row r="61" spans="1:11" x14ac:dyDescent="0.3">
      <c r="A61" t="s">
        <v>101</v>
      </c>
      <c r="B61" t="s">
        <v>14</v>
      </c>
      <c r="C61" t="s">
        <v>102</v>
      </c>
      <c r="D61" t="s">
        <v>11</v>
      </c>
      <c r="E61" t="s">
        <v>11</v>
      </c>
      <c r="F61" t="s">
        <v>12</v>
      </c>
      <c r="G61">
        <v>715000</v>
      </c>
      <c r="H61" s="1">
        <v>45665</v>
      </c>
      <c r="I61" t="str">
        <f>RIGHT(Table_3[[#This Row],[Address]],15)</f>
        <v>AUBURN NSW 2144</v>
      </c>
      <c r="J61" t="str">
        <f>RIGHT(Table_3[[#This Row],[Address2]],4)</f>
        <v>2144</v>
      </c>
      <c r="K61" t="str">
        <f>LEFT(Table_3[[#This Row],[Address2]],FIND(" ",Table_3[[#This Row],[Address2]],1))</f>
        <v xml:space="preserve">AUBURN </v>
      </c>
    </row>
    <row r="62" spans="1:11" x14ac:dyDescent="0.3">
      <c r="A62" t="s">
        <v>103</v>
      </c>
      <c r="B62" t="s">
        <v>14</v>
      </c>
      <c r="C62" t="s">
        <v>17</v>
      </c>
      <c r="D62" t="s">
        <v>11</v>
      </c>
      <c r="E62" t="s">
        <v>11</v>
      </c>
      <c r="F62" t="s">
        <v>17</v>
      </c>
      <c r="G62">
        <v>610000</v>
      </c>
      <c r="H62" s="1">
        <v>45663</v>
      </c>
      <c r="I62" t="str">
        <f>RIGHT(Table_3[[#This Row],[Address]],15)</f>
        <v>AUBURN NSW 2144</v>
      </c>
      <c r="J62" t="str">
        <f>RIGHT(Table_3[[#This Row],[Address2]],4)</f>
        <v>2144</v>
      </c>
      <c r="K62" t="str">
        <f>LEFT(Table_3[[#This Row],[Address2]],FIND(" ",Table_3[[#This Row],[Address2]],1))</f>
        <v xml:space="preserve">AUBURN </v>
      </c>
    </row>
    <row r="63" spans="1:11" x14ac:dyDescent="0.3">
      <c r="A63" t="s">
        <v>104</v>
      </c>
      <c r="B63" t="s">
        <v>9</v>
      </c>
      <c r="C63" t="s">
        <v>17</v>
      </c>
      <c r="D63" t="s">
        <v>16</v>
      </c>
      <c r="E63" t="s">
        <v>12</v>
      </c>
      <c r="F63" t="s">
        <v>12</v>
      </c>
      <c r="G63">
        <v>555000</v>
      </c>
      <c r="H63" s="1">
        <v>45660</v>
      </c>
      <c r="I63" t="str">
        <f>RIGHT(Table_3[[#This Row],[Address]],15)</f>
        <v>AUBURN NSW 2144</v>
      </c>
      <c r="J63" t="str">
        <f>RIGHT(Table_3[[#This Row],[Address2]],4)</f>
        <v>2144</v>
      </c>
      <c r="K63" t="str">
        <f>LEFT(Table_3[[#This Row],[Address2]],FIND(" ",Table_3[[#This Row],[Address2]],1))</f>
        <v xml:space="preserve">AUBURN </v>
      </c>
    </row>
    <row r="64" spans="1:11" x14ac:dyDescent="0.3">
      <c r="A64" t="s">
        <v>105</v>
      </c>
      <c r="B64" t="s">
        <v>14</v>
      </c>
      <c r="C64" t="s">
        <v>106</v>
      </c>
      <c r="D64" t="s">
        <v>11</v>
      </c>
      <c r="E64" t="s">
        <v>11</v>
      </c>
      <c r="F64" t="s">
        <v>17</v>
      </c>
      <c r="G64">
        <v>652250</v>
      </c>
      <c r="H64" s="1">
        <v>45656</v>
      </c>
      <c r="I64" t="str">
        <f>RIGHT(Table_3[[#This Row],[Address]],15)</f>
        <v>AUBURN NSW 2144</v>
      </c>
      <c r="J64" t="str">
        <f>RIGHT(Table_3[[#This Row],[Address2]],4)</f>
        <v>2144</v>
      </c>
      <c r="K64" t="str">
        <f>LEFT(Table_3[[#This Row],[Address2]],FIND(" ",Table_3[[#This Row],[Address2]],1))</f>
        <v xml:space="preserve">AUBURN </v>
      </c>
    </row>
    <row r="65" spans="1:11" x14ac:dyDescent="0.3">
      <c r="A65" t="s">
        <v>107</v>
      </c>
      <c r="B65" t="s">
        <v>14</v>
      </c>
      <c r="C65" t="s">
        <v>17</v>
      </c>
      <c r="D65" t="s">
        <v>11</v>
      </c>
      <c r="E65" t="s">
        <v>12</v>
      </c>
      <c r="F65" t="s">
        <v>12</v>
      </c>
      <c r="G65">
        <v>330000</v>
      </c>
      <c r="H65" s="1">
        <v>45649</v>
      </c>
      <c r="I65" t="str">
        <f>RIGHT(Table_3[[#This Row],[Address]],15)</f>
        <v>AUBURN NSW 2144</v>
      </c>
      <c r="J65" t="str">
        <f>RIGHT(Table_3[[#This Row],[Address2]],4)</f>
        <v>2144</v>
      </c>
      <c r="K65" t="str">
        <f>LEFT(Table_3[[#This Row],[Address2]],FIND(" ",Table_3[[#This Row],[Address2]],1))</f>
        <v xml:space="preserve">AUBURN </v>
      </c>
    </row>
    <row r="66" spans="1:11" x14ac:dyDescent="0.3">
      <c r="A66" t="s">
        <v>108</v>
      </c>
      <c r="B66" t="s">
        <v>14</v>
      </c>
      <c r="C66" t="s">
        <v>17</v>
      </c>
      <c r="D66" t="s">
        <v>11</v>
      </c>
      <c r="E66" t="s">
        <v>11</v>
      </c>
      <c r="F66" t="s">
        <v>12</v>
      </c>
      <c r="G66">
        <v>570000</v>
      </c>
      <c r="H66" s="1">
        <v>45646</v>
      </c>
      <c r="I66" t="str">
        <f>RIGHT(Table_3[[#This Row],[Address]],15)</f>
        <v>AUBURN NSW 2144</v>
      </c>
      <c r="J66" t="str">
        <f>RIGHT(Table_3[[#This Row],[Address2]],4)</f>
        <v>2144</v>
      </c>
      <c r="K66" t="str">
        <f>LEFT(Table_3[[#This Row],[Address2]],FIND(" ",Table_3[[#This Row],[Address2]],1))</f>
        <v xml:space="preserve">AUBURN </v>
      </c>
    </row>
    <row r="67" spans="1:11" x14ac:dyDescent="0.3">
      <c r="A67" t="s">
        <v>109</v>
      </c>
      <c r="B67" t="s">
        <v>14</v>
      </c>
      <c r="C67" t="s">
        <v>17</v>
      </c>
      <c r="D67" t="s">
        <v>11</v>
      </c>
      <c r="E67" t="s">
        <v>12</v>
      </c>
      <c r="F67" t="s">
        <v>12</v>
      </c>
      <c r="G67">
        <v>413000</v>
      </c>
      <c r="H67" s="1">
        <v>45646</v>
      </c>
      <c r="I67" t="str">
        <f>RIGHT(Table_3[[#This Row],[Address]],15)</f>
        <v>AUBURN NSW 2144</v>
      </c>
      <c r="J67" t="str">
        <f>RIGHT(Table_3[[#This Row],[Address2]],4)</f>
        <v>2144</v>
      </c>
      <c r="K67" t="str">
        <f>LEFT(Table_3[[#This Row],[Address2]],FIND(" ",Table_3[[#This Row],[Address2]],1))</f>
        <v xml:space="preserve">AUBURN </v>
      </c>
    </row>
    <row r="68" spans="1:11" x14ac:dyDescent="0.3">
      <c r="A68" t="s">
        <v>110</v>
      </c>
      <c r="B68" t="s">
        <v>14</v>
      </c>
      <c r="C68" t="s">
        <v>111</v>
      </c>
      <c r="D68" t="s">
        <v>16</v>
      </c>
      <c r="E68" t="s">
        <v>11</v>
      </c>
      <c r="F68" t="s">
        <v>11</v>
      </c>
      <c r="G68">
        <v>830000</v>
      </c>
      <c r="H68" s="1">
        <v>45646</v>
      </c>
      <c r="I68" t="str">
        <f>RIGHT(Table_3[[#This Row],[Address]],15)</f>
        <v>AUBURN NSW 2144</v>
      </c>
      <c r="J68" t="str">
        <f>RIGHT(Table_3[[#This Row],[Address2]],4)</f>
        <v>2144</v>
      </c>
      <c r="K68" t="str">
        <f>LEFT(Table_3[[#This Row],[Address2]],FIND(" ",Table_3[[#This Row],[Address2]],1))</f>
        <v xml:space="preserve">AUBURN </v>
      </c>
    </row>
    <row r="69" spans="1:11" x14ac:dyDescent="0.3">
      <c r="A69" t="s">
        <v>112</v>
      </c>
      <c r="B69" t="s">
        <v>14</v>
      </c>
      <c r="C69" t="s">
        <v>17</v>
      </c>
      <c r="D69" t="s">
        <v>11</v>
      </c>
      <c r="E69" t="s">
        <v>11</v>
      </c>
      <c r="F69" t="s">
        <v>12</v>
      </c>
      <c r="G69">
        <v>570000</v>
      </c>
      <c r="H69" s="1">
        <v>45646</v>
      </c>
      <c r="I69" t="str">
        <f>RIGHT(Table_3[[#This Row],[Address]],15)</f>
        <v>AUBURN NSW 2144</v>
      </c>
      <c r="J69" t="str">
        <f>RIGHT(Table_3[[#This Row],[Address2]],4)</f>
        <v>2144</v>
      </c>
      <c r="K69" t="str">
        <f>LEFT(Table_3[[#This Row],[Address2]],FIND(" ",Table_3[[#This Row],[Address2]],1))</f>
        <v xml:space="preserve">AUBURN </v>
      </c>
    </row>
    <row r="70" spans="1:11" x14ac:dyDescent="0.3">
      <c r="A70" t="s">
        <v>113</v>
      </c>
      <c r="B70" t="s">
        <v>14</v>
      </c>
      <c r="C70" t="s">
        <v>17</v>
      </c>
      <c r="D70" t="s">
        <v>11</v>
      </c>
      <c r="E70" t="s">
        <v>12</v>
      </c>
      <c r="F70" t="s">
        <v>12</v>
      </c>
      <c r="G70">
        <v>420000</v>
      </c>
      <c r="H70" s="1">
        <v>45646</v>
      </c>
      <c r="I70" t="str">
        <f>RIGHT(Table_3[[#This Row],[Address]],15)</f>
        <v>AUBURN NSW 2144</v>
      </c>
      <c r="J70" t="str">
        <f>RIGHT(Table_3[[#This Row],[Address2]],4)</f>
        <v>2144</v>
      </c>
      <c r="K70" t="str">
        <f>LEFT(Table_3[[#This Row],[Address2]],FIND(" ",Table_3[[#This Row],[Address2]],1))</f>
        <v xml:space="preserve">AUBURN </v>
      </c>
    </row>
    <row r="71" spans="1:11" x14ac:dyDescent="0.3">
      <c r="A71" t="s">
        <v>114</v>
      </c>
      <c r="B71" t="s">
        <v>14</v>
      </c>
      <c r="C71" t="s">
        <v>115</v>
      </c>
      <c r="D71" t="s">
        <v>11</v>
      </c>
      <c r="E71" t="s">
        <v>11</v>
      </c>
      <c r="F71" t="s">
        <v>17</v>
      </c>
      <c r="G71">
        <v>620000</v>
      </c>
      <c r="H71" s="1">
        <v>45646</v>
      </c>
      <c r="I71" t="str">
        <f>RIGHT(Table_3[[#This Row],[Address]],15)</f>
        <v>AUBURN NSW 2144</v>
      </c>
      <c r="J71" t="str">
        <f>RIGHT(Table_3[[#This Row],[Address2]],4)</f>
        <v>2144</v>
      </c>
      <c r="K71" t="str">
        <f>LEFT(Table_3[[#This Row],[Address2]],FIND(" ",Table_3[[#This Row],[Address2]],1))</f>
        <v xml:space="preserve">AUBURN </v>
      </c>
    </row>
    <row r="72" spans="1:11" x14ac:dyDescent="0.3">
      <c r="A72" t="s">
        <v>116</v>
      </c>
      <c r="B72" t="s">
        <v>14</v>
      </c>
      <c r="C72" t="s">
        <v>23</v>
      </c>
      <c r="D72" t="s">
        <v>11</v>
      </c>
      <c r="E72" t="s">
        <v>12</v>
      </c>
      <c r="F72" t="s">
        <v>17</v>
      </c>
      <c r="G72">
        <v>421500</v>
      </c>
      <c r="H72" s="1">
        <v>45645</v>
      </c>
      <c r="I72" t="str">
        <f>RIGHT(Table_3[[#This Row],[Address]],15)</f>
        <v>AUBURN NSW 2144</v>
      </c>
      <c r="J72" t="str">
        <f>RIGHT(Table_3[[#This Row],[Address2]],4)</f>
        <v>2144</v>
      </c>
      <c r="K72" t="str">
        <f>LEFT(Table_3[[#This Row],[Address2]],FIND(" ",Table_3[[#This Row],[Address2]],1))</f>
        <v xml:space="preserve">AUBURN </v>
      </c>
    </row>
    <row r="73" spans="1:11" x14ac:dyDescent="0.3">
      <c r="A73" t="s">
        <v>117</v>
      </c>
      <c r="B73" t="s">
        <v>14</v>
      </c>
      <c r="C73" t="s">
        <v>10</v>
      </c>
      <c r="D73" t="s">
        <v>11</v>
      </c>
      <c r="E73" t="s">
        <v>12</v>
      </c>
      <c r="F73" t="s">
        <v>12</v>
      </c>
      <c r="G73">
        <v>490000</v>
      </c>
      <c r="H73" s="1">
        <v>45645</v>
      </c>
      <c r="I73" t="str">
        <f>RIGHT(Table_3[[#This Row],[Address]],15)</f>
        <v>AUBURN NSW 2144</v>
      </c>
      <c r="J73" t="str">
        <f>RIGHT(Table_3[[#This Row],[Address2]],4)</f>
        <v>2144</v>
      </c>
      <c r="K73" t="str">
        <f>LEFT(Table_3[[#This Row],[Address2]],FIND(" ",Table_3[[#This Row],[Address2]],1))</f>
        <v xml:space="preserve">AUBURN </v>
      </c>
    </row>
    <row r="74" spans="1:11" x14ac:dyDescent="0.3">
      <c r="A74" t="s">
        <v>118</v>
      </c>
      <c r="B74" t="s">
        <v>14</v>
      </c>
      <c r="C74" t="s">
        <v>17</v>
      </c>
      <c r="D74" t="s">
        <v>11</v>
      </c>
      <c r="E74" t="s">
        <v>12</v>
      </c>
      <c r="F74" t="s">
        <v>12</v>
      </c>
      <c r="G74">
        <v>463000</v>
      </c>
      <c r="H74" s="1">
        <v>45644</v>
      </c>
      <c r="I74" t="str">
        <f>RIGHT(Table_3[[#This Row],[Address]],15)</f>
        <v>AUBURN NSW 2144</v>
      </c>
      <c r="J74" t="str">
        <f>RIGHT(Table_3[[#This Row],[Address2]],4)</f>
        <v>2144</v>
      </c>
      <c r="K74" t="str">
        <f>LEFT(Table_3[[#This Row],[Address2]],FIND(" ",Table_3[[#This Row],[Address2]],1))</f>
        <v xml:space="preserve">AUBURN </v>
      </c>
    </row>
    <row r="75" spans="1:11" x14ac:dyDescent="0.3">
      <c r="A75" t="s">
        <v>119</v>
      </c>
      <c r="B75" t="s">
        <v>14</v>
      </c>
      <c r="C75" t="s">
        <v>17</v>
      </c>
      <c r="D75" t="s">
        <v>16</v>
      </c>
      <c r="E75" t="s">
        <v>11</v>
      </c>
      <c r="F75" t="s">
        <v>12</v>
      </c>
      <c r="G75">
        <v>320000</v>
      </c>
      <c r="H75" s="1">
        <v>45644</v>
      </c>
      <c r="I75" t="str">
        <f>RIGHT(Table_3[[#This Row],[Address]],15)</f>
        <v>AUBURN NSW 2144</v>
      </c>
      <c r="J75" t="str">
        <f>RIGHT(Table_3[[#This Row],[Address2]],4)</f>
        <v>2144</v>
      </c>
      <c r="K75" t="str">
        <f>LEFT(Table_3[[#This Row],[Address2]],FIND(" ",Table_3[[#This Row],[Address2]],1))</f>
        <v xml:space="preserve">AUBURN </v>
      </c>
    </row>
    <row r="76" spans="1:11" x14ac:dyDescent="0.3">
      <c r="A76" t="s">
        <v>120</v>
      </c>
      <c r="B76" t="s">
        <v>14</v>
      </c>
      <c r="C76" t="s">
        <v>79</v>
      </c>
      <c r="D76" t="s">
        <v>11</v>
      </c>
      <c r="E76" t="s">
        <v>12</v>
      </c>
      <c r="F76" t="s">
        <v>12</v>
      </c>
      <c r="G76">
        <v>418000</v>
      </c>
      <c r="H76" s="1">
        <v>45644</v>
      </c>
      <c r="I76" t="str">
        <f>RIGHT(Table_3[[#This Row],[Address]],15)</f>
        <v>AUBURN NSW 2144</v>
      </c>
      <c r="J76" t="str">
        <f>RIGHT(Table_3[[#This Row],[Address2]],4)</f>
        <v>2144</v>
      </c>
      <c r="K76" t="str">
        <f>LEFT(Table_3[[#This Row],[Address2]],FIND(" ",Table_3[[#This Row],[Address2]],1))</f>
        <v xml:space="preserve">AUBURN </v>
      </c>
    </row>
    <row r="77" spans="1:11" x14ac:dyDescent="0.3">
      <c r="A77" t="s">
        <v>121</v>
      </c>
      <c r="B77" t="s">
        <v>14</v>
      </c>
      <c r="C77" t="s">
        <v>122</v>
      </c>
      <c r="D77" t="s">
        <v>12</v>
      </c>
      <c r="E77" t="s">
        <v>12</v>
      </c>
      <c r="F77" t="s">
        <v>12</v>
      </c>
      <c r="G77">
        <v>450000</v>
      </c>
      <c r="H77" s="1">
        <v>45643</v>
      </c>
      <c r="I77" t="str">
        <f>RIGHT(Table_3[[#This Row],[Address]],15)</f>
        <v>AUBURN NSW 2144</v>
      </c>
      <c r="J77" t="str">
        <f>RIGHT(Table_3[[#This Row],[Address2]],4)</f>
        <v>2144</v>
      </c>
      <c r="K77" t="str">
        <f>LEFT(Table_3[[#This Row],[Address2]],FIND(" ",Table_3[[#This Row],[Address2]],1))</f>
        <v xml:space="preserve">AUBURN </v>
      </c>
    </row>
    <row r="78" spans="1:11" x14ac:dyDescent="0.3">
      <c r="A78" t="s">
        <v>123</v>
      </c>
      <c r="B78" t="s">
        <v>14</v>
      </c>
      <c r="C78" t="s">
        <v>17</v>
      </c>
      <c r="D78" t="s">
        <v>11</v>
      </c>
      <c r="E78" t="s">
        <v>12</v>
      </c>
      <c r="F78" t="s">
        <v>12</v>
      </c>
      <c r="G78">
        <v>495110</v>
      </c>
      <c r="H78" s="1">
        <v>45643</v>
      </c>
      <c r="I78" t="str">
        <f>RIGHT(Table_3[[#This Row],[Address]],15)</f>
        <v>AUBURN NSW 2144</v>
      </c>
      <c r="J78" t="str">
        <f>RIGHT(Table_3[[#This Row],[Address2]],4)</f>
        <v>2144</v>
      </c>
      <c r="K78" t="str">
        <f>LEFT(Table_3[[#This Row],[Address2]],FIND(" ",Table_3[[#This Row],[Address2]],1))</f>
        <v xml:space="preserve">AUBURN </v>
      </c>
    </row>
    <row r="79" spans="1:11" x14ac:dyDescent="0.3">
      <c r="A79" t="s">
        <v>124</v>
      </c>
      <c r="B79" t="s">
        <v>14</v>
      </c>
      <c r="C79" t="s">
        <v>17</v>
      </c>
      <c r="D79" t="s">
        <v>11</v>
      </c>
      <c r="E79" t="s">
        <v>12</v>
      </c>
      <c r="F79" t="s">
        <v>12</v>
      </c>
      <c r="G79">
        <v>420000</v>
      </c>
      <c r="H79" s="1">
        <v>45643</v>
      </c>
      <c r="I79" t="str">
        <f>RIGHT(Table_3[[#This Row],[Address]],15)</f>
        <v>AUBURN NSW 2144</v>
      </c>
      <c r="J79" t="str">
        <f>RIGHT(Table_3[[#This Row],[Address2]],4)</f>
        <v>2144</v>
      </c>
      <c r="K79" t="str">
        <f>LEFT(Table_3[[#This Row],[Address2]],FIND(" ",Table_3[[#This Row],[Address2]],1))</f>
        <v xml:space="preserve">AUBURN </v>
      </c>
    </row>
    <row r="80" spans="1:11" x14ac:dyDescent="0.3">
      <c r="A80" t="s">
        <v>125</v>
      </c>
      <c r="B80" t="s">
        <v>9</v>
      </c>
      <c r="C80" t="s">
        <v>17</v>
      </c>
      <c r="D80" t="s">
        <v>16</v>
      </c>
      <c r="E80" t="s">
        <v>16</v>
      </c>
      <c r="F80" t="s">
        <v>16</v>
      </c>
      <c r="G80">
        <v>1200000</v>
      </c>
      <c r="H80" s="1">
        <v>45642</v>
      </c>
      <c r="I80" t="str">
        <f>RIGHT(Table_3[[#This Row],[Address]],15)</f>
        <v>AUBURN NSW 2144</v>
      </c>
      <c r="J80" t="str">
        <f>RIGHT(Table_3[[#This Row],[Address2]],4)</f>
        <v>2144</v>
      </c>
      <c r="K80" t="str">
        <f>LEFT(Table_3[[#This Row],[Address2]],FIND(" ",Table_3[[#This Row],[Address2]],1))</f>
        <v xml:space="preserve">AUBURN </v>
      </c>
    </row>
    <row r="81" spans="1:11" x14ac:dyDescent="0.3">
      <c r="A81" t="s">
        <v>126</v>
      </c>
      <c r="B81" t="s">
        <v>9</v>
      </c>
      <c r="C81" t="s">
        <v>127</v>
      </c>
      <c r="D81" t="s">
        <v>36</v>
      </c>
      <c r="E81" t="s">
        <v>11</v>
      </c>
      <c r="F81" t="s">
        <v>17</v>
      </c>
      <c r="G81">
        <v>1720000</v>
      </c>
      <c r="H81" s="1">
        <v>45642</v>
      </c>
      <c r="I81" t="str">
        <f>RIGHT(Table_3[[#This Row],[Address]],15)</f>
        <v>AUBURN NSW 2144</v>
      </c>
      <c r="J81" t="str">
        <f>RIGHT(Table_3[[#This Row],[Address2]],4)</f>
        <v>2144</v>
      </c>
      <c r="K81" t="str">
        <f>LEFT(Table_3[[#This Row],[Address2]],FIND(" ",Table_3[[#This Row],[Address2]],1))</f>
        <v xml:space="preserve">AUBURN </v>
      </c>
    </row>
    <row r="82" spans="1:11" x14ac:dyDescent="0.3">
      <c r="A82" t="s">
        <v>128</v>
      </c>
      <c r="B82" t="s">
        <v>9</v>
      </c>
      <c r="C82" t="s">
        <v>129</v>
      </c>
      <c r="D82" t="s">
        <v>17</v>
      </c>
      <c r="E82" t="s">
        <v>17</v>
      </c>
      <c r="F82" t="s">
        <v>11</v>
      </c>
      <c r="G82">
        <v>2400000</v>
      </c>
      <c r="H82" s="1">
        <v>45642</v>
      </c>
      <c r="I82" t="str">
        <f>RIGHT(Table_3[[#This Row],[Address]],15)</f>
        <v>AUBURN NSW 2144</v>
      </c>
      <c r="J82" t="str">
        <f>RIGHT(Table_3[[#This Row],[Address2]],4)</f>
        <v>2144</v>
      </c>
      <c r="K82" t="str">
        <f>LEFT(Table_3[[#This Row],[Address2]],FIND(" ",Table_3[[#This Row],[Address2]],1))</f>
        <v xml:space="preserve">AUBURN </v>
      </c>
    </row>
    <row r="83" spans="1:11" x14ac:dyDescent="0.3">
      <c r="A83" t="s">
        <v>130</v>
      </c>
      <c r="B83" t="s">
        <v>14</v>
      </c>
      <c r="C83" t="s">
        <v>10</v>
      </c>
      <c r="D83" t="s">
        <v>11</v>
      </c>
      <c r="E83" t="s">
        <v>12</v>
      </c>
      <c r="F83" t="s">
        <v>12</v>
      </c>
      <c r="G83">
        <v>428000</v>
      </c>
      <c r="H83" s="1">
        <v>45639</v>
      </c>
      <c r="I83" t="str">
        <f>RIGHT(Table_3[[#This Row],[Address]],15)</f>
        <v>AUBURN NSW 2144</v>
      </c>
      <c r="J83" t="str">
        <f>RIGHT(Table_3[[#This Row],[Address2]],4)</f>
        <v>2144</v>
      </c>
      <c r="K83" t="str">
        <f>LEFT(Table_3[[#This Row],[Address2]],FIND(" ",Table_3[[#This Row],[Address2]],1))</f>
        <v xml:space="preserve">AUBURN </v>
      </c>
    </row>
    <row r="84" spans="1:11" x14ac:dyDescent="0.3">
      <c r="A84" t="s">
        <v>131</v>
      </c>
      <c r="B84" t="s">
        <v>14</v>
      </c>
      <c r="C84" t="s">
        <v>132</v>
      </c>
      <c r="D84" t="s">
        <v>11</v>
      </c>
      <c r="E84" t="s">
        <v>11</v>
      </c>
      <c r="F84" t="s">
        <v>12</v>
      </c>
      <c r="G84">
        <v>508000</v>
      </c>
      <c r="H84" s="1">
        <v>45639</v>
      </c>
      <c r="I84" t="str">
        <f>RIGHT(Table_3[[#This Row],[Address]],15)</f>
        <v>AUBURN NSW 2144</v>
      </c>
      <c r="J84" t="str">
        <f>RIGHT(Table_3[[#This Row],[Address2]],4)</f>
        <v>2144</v>
      </c>
      <c r="K84" t="str">
        <f>LEFT(Table_3[[#This Row],[Address2]],FIND(" ",Table_3[[#This Row],[Address2]],1))</f>
        <v xml:space="preserve">AUBURN </v>
      </c>
    </row>
    <row r="85" spans="1:11" x14ac:dyDescent="0.3">
      <c r="A85" t="s">
        <v>133</v>
      </c>
      <c r="B85" t="s">
        <v>9</v>
      </c>
      <c r="C85" t="s">
        <v>134</v>
      </c>
      <c r="D85" t="s">
        <v>36</v>
      </c>
      <c r="E85" t="s">
        <v>12</v>
      </c>
      <c r="F85" t="s">
        <v>12</v>
      </c>
      <c r="G85">
        <v>1403000</v>
      </c>
      <c r="H85" s="1">
        <v>45639</v>
      </c>
      <c r="I85" t="str">
        <f>RIGHT(Table_3[[#This Row],[Address]],15)</f>
        <v>AUBURN NSW 2144</v>
      </c>
      <c r="J85" t="str">
        <f>RIGHT(Table_3[[#This Row],[Address2]],4)</f>
        <v>2144</v>
      </c>
      <c r="K85" t="str">
        <f>LEFT(Table_3[[#This Row],[Address2]],FIND(" ",Table_3[[#This Row],[Address2]],1))</f>
        <v xml:space="preserve">AUBURN </v>
      </c>
    </row>
    <row r="86" spans="1:11" x14ac:dyDescent="0.3">
      <c r="A86" t="s">
        <v>135</v>
      </c>
      <c r="B86" t="s">
        <v>9</v>
      </c>
      <c r="C86" t="s">
        <v>17</v>
      </c>
      <c r="D86" t="s">
        <v>11</v>
      </c>
      <c r="E86" t="s">
        <v>12</v>
      </c>
      <c r="F86" t="s">
        <v>12</v>
      </c>
      <c r="G86">
        <v>2900000</v>
      </c>
      <c r="H86" s="1">
        <v>45639</v>
      </c>
      <c r="I86" t="str">
        <f>RIGHT(Table_3[[#This Row],[Address]],15)</f>
        <v>AUBURN NSW 2144</v>
      </c>
      <c r="J86" t="str">
        <f>RIGHT(Table_3[[#This Row],[Address2]],4)</f>
        <v>2144</v>
      </c>
      <c r="K86" t="str">
        <f>LEFT(Table_3[[#This Row],[Address2]],FIND(" ",Table_3[[#This Row],[Address2]],1))</f>
        <v xml:space="preserve">AUBURN </v>
      </c>
    </row>
    <row r="87" spans="1:11" x14ac:dyDescent="0.3">
      <c r="A87" t="s">
        <v>136</v>
      </c>
      <c r="B87" t="s">
        <v>9</v>
      </c>
      <c r="C87" t="s">
        <v>137</v>
      </c>
      <c r="D87" t="s">
        <v>36</v>
      </c>
      <c r="E87" t="s">
        <v>12</v>
      </c>
      <c r="F87" t="s">
        <v>12</v>
      </c>
      <c r="G87">
        <v>1240000</v>
      </c>
      <c r="H87" s="1">
        <v>45638</v>
      </c>
      <c r="I87" t="str">
        <f>RIGHT(Table_3[[#This Row],[Address]],15)</f>
        <v>AUBURN NSW 2144</v>
      </c>
      <c r="J87" t="str">
        <f>RIGHT(Table_3[[#This Row],[Address2]],4)</f>
        <v>2144</v>
      </c>
      <c r="K87" t="str">
        <f>LEFT(Table_3[[#This Row],[Address2]],FIND(" ",Table_3[[#This Row],[Address2]],1))</f>
        <v xml:space="preserve">AUBURN </v>
      </c>
    </row>
    <row r="88" spans="1:11" x14ac:dyDescent="0.3">
      <c r="A88" t="s">
        <v>138</v>
      </c>
      <c r="B88" t="s">
        <v>9</v>
      </c>
      <c r="C88" t="s">
        <v>17</v>
      </c>
      <c r="D88" t="s">
        <v>17</v>
      </c>
      <c r="E88" t="s">
        <v>17</v>
      </c>
      <c r="F88" t="s">
        <v>17</v>
      </c>
      <c r="G88">
        <v>1055000</v>
      </c>
      <c r="H88" s="1">
        <v>45637</v>
      </c>
      <c r="I88" t="str">
        <f>RIGHT(Table_3[[#This Row],[Address]],15)</f>
        <v>AUBURN NSW 2144</v>
      </c>
      <c r="J88" t="str">
        <f>RIGHT(Table_3[[#This Row],[Address2]],4)</f>
        <v>2144</v>
      </c>
      <c r="K88" t="str">
        <f>LEFT(Table_3[[#This Row],[Address2]],FIND(" ",Table_3[[#This Row],[Address2]],1))</f>
        <v xml:space="preserve">AUBURN </v>
      </c>
    </row>
    <row r="89" spans="1:11" x14ac:dyDescent="0.3">
      <c r="A89" t="s">
        <v>139</v>
      </c>
      <c r="B89" t="s">
        <v>9</v>
      </c>
      <c r="C89" t="s">
        <v>10</v>
      </c>
      <c r="D89" t="s">
        <v>16</v>
      </c>
      <c r="E89" t="s">
        <v>11</v>
      </c>
      <c r="F89" t="s">
        <v>11</v>
      </c>
      <c r="G89">
        <v>1380000</v>
      </c>
      <c r="H89" s="1">
        <v>45636</v>
      </c>
      <c r="I89" t="str">
        <f>RIGHT(Table_3[[#This Row],[Address]],15)</f>
        <v>AUBURN NSW 2144</v>
      </c>
      <c r="J89" t="str">
        <f>RIGHT(Table_3[[#This Row],[Address2]],4)</f>
        <v>2144</v>
      </c>
      <c r="K89" t="str">
        <f>LEFT(Table_3[[#This Row],[Address2]],FIND(" ",Table_3[[#This Row],[Address2]],1))</f>
        <v xml:space="preserve">AUBURN </v>
      </c>
    </row>
    <row r="90" spans="1:11" x14ac:dyDescent="0.3">
      <c r="A90" t="s">
        <v>140</v>
      </c>
      <c r="B90" t="s">
        <v>9</v>
      </c>
      <c r="C90" t="s">
        <v>10</v>
      </c>
      <c r="D90" t="s">
        <v>21</v>
      </c>
      <c r="E90" t="s">
        <v>16</v>
      </c>
      <c r="F90" t="s">
        <v>17</v>
      </c>
      <c r="G90">
        <v>1350000</v>
      </c>
      <c r="H90" s="1">
        <v>45636</v>
      </c>
      <c r="I90" t="str">
        <f>RIGHT(Table_3[[#This Row],[Address]],15)</f>
        <v>AUBURN NSW 2144</v>
      </c>
      <c r="J90" t="str">
        <f>RIGHT(Table_3[[#This Row],[Address2]],4)</f>
        <v>2144</v>
      </c>
      <c r="K90" t="str">
        <f>LEFT(Table_3[[#This Row],[Address2]],FIND(" ",Table_3[[#This Row],[Address2]],1))</f>
        <v xml:space="preserve">AUBURN </v>
      </c>
    </row>
    <row r="91" spans="1:11" x14ac:dyDescent="0.3">
      <c r="A91" t="s">
        <v>141</v>
      </c>
      <c r="B91" t="s">
        <v>14</v>
      </c>
      <c r="C91" t="s">
        <v>17</v>
      </c>
      <c r="D91" t="s">
        <v>11</v>
      </c>
      <c r="E91" t="s">
        <v>11</v>
      </c>
      <c r="F91" t="s">
        <v>17</v>
      </c>
      <c r="G91">
        <v>675000</v>
      </c>
      <c r="H91" s="1">
        <v>45636</v>
      </c>
      <c r="I91" t="str">
        <f>RIGHT(Table_3[[#This Row],[Address]],15)</f>
        <v>AUBURN NSW 2144</v>
      </c>
      <c r="J91" t="str">
        <f>RIGHT(Table_3[[#This Row],[Address2]],4)</f>
        <v>2144</v>
      </c>
      <c r="K91" t="str">
        <f>LEFT(Table_3[[#This Row],[Address2]],FIND(" ",Table_3[[#This Row],[Address2]],1))</f>
        <v xml:space="preserve">AUBURN </v>
      </c>
    </row>
    <row r="92" spans="1:11" x14ac:dyDescent="0.3">
      <c r="A92" t="s">
        <v>142</v>
      </c>
      <c r="B92" t="s">
        <v>14</v>
      </c>
      <c r="C92" t="s">
        <v>143</v>
      </c>
      <c r="D92" t="s">
        <v>11</v>
      </c>
      <c r="E92" t="s">
        <v>12</v>
      </c>
      <c r="F92" t="s">
        <v>17</v>
      </c>
      <c r="G92">
        <v>420000</v>
      </c>
      <c r="H92" s="1">
        <v>45636</v>
      </c>
      <c r="I92" t="str">
        <f>RIGHT(Table_3[[#This Row],[Address]],15)</f>
        <v>AUBURN NSW 2144</v>
      </c>
      <c r="J92" t="str">
        <f>RIGHT(Table_3[[#This Row],[Address2]],4)</f>
        <v>2144</v>
      </c>
      <c r="K92" t="str">
        <f>LEFT(Table_3[[#This Row],[Address2]],FIND(" ",Table_3[[#This Row],[Address2]],1))</f>
        <v xml:space="preserve">AUBURN </v>
      </c>
    </row>
    <row r="93" spans="1:11" x14ac:dyDescent="0.3">
      <c r="A93" t="s">
        <v>144</v>
      </c>
      <c r="B93" t="s">
        <v>9</v>
      </c>
      <c r="C93" t="s">
        <v>17</v>
      </c>
      <c r="D93" t="s">
        <v>16</v>
      </c>
      <c r="E93" t="s">
        <v>11</v>
      </c>
      <c r="F93" t="s">
        <v>11</v>
      </c>
      <c r="G93">
        <v>1000000</v>
      </c>
      <c r="H93" s="1">
        <v>45636</v>
      </c>
      <c r="I93" t="str">
        <f>RIGHT(Table_3[[#This Row],[Address]],15)</f>
        <v>AUBURN NSW 2144</v>
      </c>
      <c r="J93" t="str">
        <f>RIGHT(Table_3[[#This Row],[Address2]],4)</f>
        <v>2144</v>
      </c>
      <c r="K93" t="str">
        <f>LEFT(Table_3[[#This Row],[Address2]],FIND(" ",Table_3[[#This Row],[Address2]],1))</f>
        <v xml:space="preserve">AUBURN </v>
      </c>
    </row>
    <row r="94" spans="1:11" x14ac:dyDescent="0.3">
      <c r="A94" t="s">
        <v>145</v>
      </c>
      <c r="B94" t="s">
        <v>14</v>
      </c>
      <c r="C94" t="s">
        <v>17</v>
      </c>
      <c r="D94" t="s">
        <v>11</v>
      </c>
      <c r="E94" t="s">
        <v>11</v>
      </c>
      <c r="F94" t="s">
        <v>12</v>
      </c>
      <c r="G94">
        <v>600000</v>
      </c>
      <c r="H94" s="1">
        <v>45636</v>
      </c>
      <c r="I94" t="str">
        <f>RIGHT(Table_3[[#This Row],[Address]],15)</f>
        <v>AUBURN NSW 2144</v>
      </c>
      <c r="J94" t="str">
        <f>RIGHT(Table_3[[#This Row],[Address2]],4)</f>
        <v>2144</v>
      </c>
      <c r="K94" t="str">
        <f>LEFT(Table_3[[#This Row],[Address2]],FIND(" ",Table_3[[#This Row],[Address2]],1))</f>
        <v xml:space="preserve">AUBURN </v>
      </c>
    </row>
    <row r="95" spans="1:11" x14ac:dyDescent="0.3">
      <c r="A95" t="s">
        <v>146</v>
      </c>
      <c r="B95" t="s">
        <v>14</v>
      </c>
      <c r="C95" t="s">
        <v>147</v>
      </c>
      <c r="D95" t="s">
        <v>11</v>
      </c>
      <c r="E95" t="s">
        <v>12</v>
      </c>
      <c r="F95" t="s">
        <v>12</v>
      </c>
      <c r="G95">
        <v>450000</v>
      </c>
      <c r="H95" s="1">
        <v>45635</v>
      </c>
      <c r="I95" t="str">
        <f>RIGHT(Table_3[[#This Row],[Address]],15)</f>
        <v>AUBURN NSW 2144</v>
      </c>
      <c r="J95" t="str">
        <f>RIGHT(Table_3[[#This Row],[Address2]],4)</f>
        <v>2144</v>
      </c>
      <c r="K95" t="str">
        <f>LEFT(Table_3[[#This Row],[Address2]],FIND(" ",Table_3[[#This Row],[Address2]],1))</f>
        <v xml:space="preserve">AUBURN </v>
      </c>
    </row>
    <row r="96" spans="1:11" x14ac:dyDescent="0.3">
      <c r="A96" t="s">
        <v>148</v>
      </c>
      <c r="B96" t="s">
        <v>14</v>
      </c>
      <c r="C96" t="s">
        <v>53</v>
      </c>
      <c r="D96" t="s">
        <v>16</v>
      </c>
      <c r="E96" t="s">
        <v>12</v>
      </c>
      <c r="F96" t="s">
        <v>17</v>
      </c>
      <c r="G96">
        <v>790000</v>
      </c>
      <c r="H96" s="1">
        <v>45635</v>
      </c>
      <c r="I96" t="str">
        <f>RIGHT(Table_3[[#This Row],[Address]],15)</f>
        <v>AUBURN NSW 2144</v>
      </c>
      <c r="J96" t="str">
        <f>RIGHT(Table_3[[#This Row],[Address2]],4)</f>
        <v>2144</v>
      </c>
      <c r="K96" t="str">
        <f>LEFT(Table_3[[#This Row],[Address2]],FIND(" ",Table_3[[#This Row],[Address2]],1))</f>
        <v xml:space="preserve">AUBURN </v>
      </c>
    </row>
    <row r="97" spans="1:11" x14ac:dyDescent="0.3">
      <c r="A97" t="s">
        <v>149</v>
      </c>
      <c r="B97" t="s">
        <v>9</v>
      </c>
      <c r="C97" t="s">
        <v>10</v>
      </c>
      <c r="D97" t="s">
        <v>16</v>
      </c>
      <c r="E97" t="s">
        <v>16</v>
      </c>
      <c r="F97" t="s">
        <v>12</v>
      </c>
      <c r="G97">
        <v>1905000</v>
      </c>
      <c r="H97" s="1">
        <v>45633</v>
      </c>
      <c r="I97" t="str">
        <f>RIGHT(Table_3[[#This Row],[Address]],15)</f>
        <v>AUBURN NSW 2144</v>
      </c>
      <c r="J97" t="str">
        <f>RIGHT(Table_3[[#This Row],[Address2]],4)</f>
        <v>2144</v>
      </c>
      <c r="K97" t="str">
        <f>LEFT(Table_3[[#This Row],[Address2]],FIND(" ",Table_3[[#This Row],[Address2]],1))</f>
        <v xml:space="preserve">AUBURN </v>
      </c>
    </row>
    <row r="98" spans="1:11" x14ac:dyDescent="0.3">
      <c r="A98" t="s">
        <v>150</v>
      </c>
      <c r="B98" t="s">
        <v>9</v>
      </c>
      <c r="C98" t="s">
        <v>147</v>
      </c>
      <c r="D98" t="s">
        <v>36</v>
      </c>
      <c r="E98" t="s">
        <v>12</v>
      </c>
      <c r="F98" t="s">
        <v>36</v>
      </c>
      <c r="G98">
        <v>1690000</v>
      </c>
      <c r="H98" s="1">
        <v>45633</v>
      </c>
      <c r="I98" t="str">
        <f>RIGHT(Table_3[[#This Row],[Address]],15)</f>
        <v>AUBURN NSW 2144</v>
      </c>
      <c r="J98" t="str">
        <f>RIGHT(Table_3[[#This Row],[Address2]],4)</f>
        <v>2144</v>
      </c>
      <c r="K98" t="str">
        <f>LEFT(Table_3[[#This Row],[Address2]],FIND(" ",Table_3[[#This Row],[Address2]],1))</f>
        <v xml:space="preserve">AUBURN </v>
      </c>
    </row>
    <row r="99" spans="1:11" x14ac:dyDescent="0.3">
      <c r="A99" t="s">
        <v>151</v>
      </c>
      <c r="B99" t="s">
        <v>14</v>
      </c>
      <c r="C99" t="s">
        <v>47</v>
      </c>
      <c r="D99" t="s">
        <v>16</v>
      </c>
      <c r="E99" t="s">
        <v>11</v>
      </c>
      <c r="F99" t="s">
        <v>12</v>
      </c>
      <c r="G99">
        <v>865000</v>
      </c>
      <c r="H99" s="1">
        <v>45632</v>
      </c>
      <c r="I99" t="str">
        <f>RIGHT(Table_3[[#This Row],[Address]],15)</f>
        <v>AUBURN NSW 2144</v>
      </c>
      <c r="J99" t="str">
        <f>RIGHT(Table_3[[#This Row],[Address2]],4)</f>
        <v>2144</v>
      </c>
      <c r="K99" t="str">
        <f>LEFT(Table_3[[#This Row],[Address2]],FIND(" ",Table_3[[#This Row],[Address2]],1))</f>
        <v xml:space="preserve">AUBURN </v>
      </c>
    </row>
    <row r="100" spans="1:11" x14ac:dyDescent="0.3">
      <c r="A100" t="s">
        <v>152</v>
      </c>
      <c r="B100" t="s">
        <v>14</v>
      </c>
      <c r="C100" t="s">
        <v>17</v>
      </c>
      <c r="D100" t="s">
        <v>17</v>
      </c>
      <c r="E100" t="s">
        <v>17</v>
      </c>
      <c r="F100" t="s">
        <v>17</v>
      </c>
      <c r="G100">
        <v>918000</v>
      </c>
      <c r="H100" s="1">
        <v>45632</v>
      </c>
      <c r="I100" t="str">
        <f>RIGHT(Table_3[[#This Row],[Address]],15)</f>
        <v>AUBURN NSW 2144</v>
      </c>
      <c r="J100" t="str">
        <f>RIGHT(Table_3[[#This Row],[Address2]],4)</f>
        <v>2144</v>
      </c>
      <c r="K100" t="str">
        <f>LEFT(Table_3[[#This Row],[Address2]],FIND(" ",Table_3[[#This Row],[Address2]],1))</f>
        <v xml:space="preserve">AUBURN </v>
      </c>
    </row>
    <row r="101" spans="1:11" x14ac:dyDescent="0.3">
      <c r="A101" t="s">
        <v>153</v>
      </c>
      <c r="B101" t="s">
        <v>14</v>
      </c>
      <c r="C101" t="s">
        <v>17</v>
      </c>
      <c r="D101" t="s">
        <v>36</v>
      </c>
      <c r="E101" t="s">
        <v>11</v>
      </c>
      <c r="F101" t="s">
        <v>12</v>
      </c>
      <c r="G101">
        <v>920000</v>
      </c>
      <c r="H101" s="1">
        <v>45632</v>
      </c>
      <c r="I101" t="str">
        <f>RIGHT(Table_3[[#This Row],[Address]],15)</f>
        <v>AUBURN NSW 2144</v>
      </c>
      <c r="J101" t="str">
        <f>RIGHT(Table_3[[#This Row],[Address2]],4)</f>
        <v>2144</v>
      </c>
      <c r="K101" t="str">
        <f>LEFT(Table_3[[#This Row],[Address2]],FIND(" ",Table_3[[#This Row],[Address2]],1))</f>
        <v xml:space="preserve">AUBURN </v>
      </c>
    </row>
    <row r="102" spans="1:11" x14ac:dyDescent="0.3">
      <c r="A102" t="s">
        <v>154</v>
      </c>
      <c r="B102" t="s">
        <v>14</v>
      </c>
      <c r="C102" t="s">
        <v>17</v>
      </c>
      <c r="D102" t="s">
        <v>36</v>
      </c>
      <c r="E102" t="s">
        <v>11</v>
      </c>
      <c r="F102" t="s">
        <v>17</v>
      </c>
      <c r="G102">
        <v>1025000</v>
      </c>
      <c r="H102" s="1">
        <v>45632</v>
      </c>
      <c r="I102" t="str">
        <f>RIGHT(Table_3[[#This Row],[Address]],15)</f>
        <v>AUBURN NSW 2144</v>
      </c>
      <c r="J102" t="str">
        <f>RIGHT(Table_3[[#This Row],[Address2]],4)</f>
        <v>2144</v>
      </c>
      <c r="K102" t="str">
        <f>LEFT(Table_3[[#This Row],[Address2]],FIND(" ",Table_3[[#This Row],[Address2]],1))</f>
        <v xml:space="preserve">AUBURN </v>
      </c>
    </row>
    <row r="103" spans="1:11" x14ac:dyDescent="0.3">
      <c r="A103" t="s">
        <v>155</v>
      </c>
      <c r="B103" t="s">
        <v>14</v>
      </c>
      <c r="C103" t="s">
        <v>17</v>
      </c>
      <c r="D103" t="s">
        <v>11</v>
      </c>
      <c r="E103" t="s">
        <v>11</v>
      </c>
      <c r="F103" t="s">
        <v>12</v>
      </c>
      <c r="G103">
        <v>610000</v>
      </c>
      <c r="H103" s="1">
        <v>45631</v>
      </c>
      <c r="I103" t="str">
        <f>RIGHT(Table_3[[#This Row],[Address]],15)</f>
        <v>AUBURN NSW 2144</v>
      </c>
      <c r="J103" t="str">
        <f>RIGHT(Table_3[[#This Row],[Address2]],4)</f>
        <v>2144</v>
      </c>
      <c r="K103" t="str">
        <f>LEFT(Table_3[[#This Row],[Address2]],FIND(" ",Table_3[[#This Row],[Address2]],1))</f>
        <v xml:space="preserve">AUBURN </v>
      </c>
    </row>
    <row r="104" spans="1:11" x14ac:dyDescent="0.3">
      <c r="A104" t="s">
        <v>156</v>
      </c>
      <c r="B104" t="s">
        <v>14</v>
      </c>
      <c r="C104" t="s">
        <v>17</v>
      </c>
      <c r="D104" t="s">
        <v>16</v>
      </c>
      <c r="E104" t="s">
        <v>11</v>
      </c>
      <c r="F104" t="s">
        <v>17</v>
      </c>
      <c r="G104">
        <v>750000</v>
      </c>
      <c r="H104" s="1">
        <v>45631</v>
      </c>
      <c r="I104" t="str">
        <f>RIGHT(Table_3[[#This Row],[Address]],15)</f>
        <v>AUBURN NSW 2144</v>
      </c>
      <c r="J104" t="str">
        <f>RIGHT(Table_3[[#This Row],[Address2]],4)</f>
        <v>2144</v>
      </c>
      <c r="K104" t="str">
        <f>LEFT(Table_3[[#This Row],[Address2]],FIND(" ",Table_3[[#This Row],[Address2]],1))</f>
        <v xml:space="preserve">AUBURN </v>
      </c>
    </row>
    <row r="105" spans="1:11" x14ac:dyDescent="0.3">
      <c r="A105" t="s">
        <v>157</v>
      </c>
      <c r="B105" t="s">
        <v>14</v>
      </c>
      <c r="C105" t="s">
        <v>17</v>
      </c>
      <c r="D105" t="s">
        <v>11</v>
      </c>
      <c r="E105" t="s">
        <v>11</v>
      </c>
      <c r="F105" t="s">
        <v>12</v>
      </c>
      <c r="G105">
        <v>559000</v>
      </c>
      <c r="H105" s="1">
        <v>45630</v>
      </c>
      <c r="I105" t="str">
        <f>RIGHT(Table_3[[#This Row],[Address]],15)</f>
        <v>AUBURN NSW 2144</v>
      </c>
      <c r="J105" t="str">
        <f>RIGHT(Table_3[[#This Row],[Address2]],4)</f>
        <v>2144</v>
      </c>
      <c r="K105" t="str">
        <f>LEFT(Table_3[[#This Row],[Address2]],FIND(" ",Table_3[[#This Row],[Address2]],1))</f>
        <v xml:space="preserve">AUBURN </v>
      </c>
    </row>
    <row r="106" spans="1:11" x14ac:dyDescent="0.3">
      <c r="A106" t="s">
        <v>158</v>
      </c>
      <c r="B106" t="s">
        <v>14</v>
      </c>
      <c r="C106" t="s">
        <v>17</v>
      </c>
      <c r="D106" t="s">
        <v>16</v>
      </c>
      <c r="E106" t="s">
        <v>12</v>
      </c>
      <c r="F106" t="s">
        <v>12</v>
      </c>
      <c r="G106">
        <v>550000</v>
      </c>
      <c r="H106" s="1">
        <v>45630</v>
      </c>
      <c r="I106" t="str">
        <f>RIGHT(Table_3[[#This Row],[Address]],15)</f>
        <v>AUBURN NSW 2144</v>
      </c>
      <c r="J106" t="str">
        <f>RIGHT(Table_3[[#This Row],[Address2]],4)</f>
        <v>2144</v>
      </c>
      <c r="K106" t="str">
        <f>LEFT(Table_3[[#This Row],[Address2]],FIND(" ",Table_3[[#This Row],[Address2]],1))</f>
        <v xml:space="preserve">AUBURN </v>
      </c>
    </row>
    <row r="107" spans="1:11" x14ac:dyDescent="0.3">
      <c r="A107" t="s">
        <v>159</v>
      </c>
      <c r="B107" t="s">
        <v>14</v>
      </c>
      <c r="C107" t="s">
        <v>160</v>
      </c>
      <c r="D107" t="s">
        <v>11</v>
      </c>
      <c r="E107" t="s">
        <v>12</v>
      </c>
      <c r="F107" t="s">
        <v>12</v>
      </c>
      <c r="G107">
        <v>690000</v>
      </c>
      <c r="H107" s="1">
        <v>45630</v>
      </c>
      <c r="I107" t="str">
        <f>RIGHT(Table_3[[#This Row],[Address]],15)</f>
        <v>AUBURN NSW 2144</v>
      </c>
      <c r="J107" t="str">
        <f>RIGHT(Table_3[[#This Row],[Address2]],4)</f>
        <v>2144</v>
      </c>
      <c r="K107" t="str">
        <f>LEFT(Table_3[[#This Row],[Address2]],FIND(" ",Table_3[[#This Row],[Address2]],1))</f>
        <v xml:space="preserve">AUBURN </v>
      </c>
    </row>
    <row r="108" spans="1:11" x14ac:dyDescent="0.3">
      <c r="A108" t="s">
        <v>161</v>
      </c>
      <c r="B108" t="s">
        <v>9</v>
      </c>
      <c r="C108" t="s">
        <v>162</v>
      </c>
      <c r="D108" t="s">
        <v>16</v>
      </c>
      <c r="E108" t="s">
        <v>11</v>
      </c>
      <c r="F108" t="s">
        <v>11</v>
      </c>
      <c r="G108">
        <v>1255000</v>
      </c>
      <c r="H108" s="1">
        <v>45629</v>
      </c>
      <c r="I108" t="str">
        <f>RIGHT(Table_3[[#This Row],[Address]],15)</f>
        <v>AUBURN NSW 2144</v>
      </c>
      <c r="J108" t="str">
        <f>RIGHT(Table_3[[#This Row],[Address2]],4)</f>
        <v>2144</v>
      </c>
      <c r="K108" t="str">
        <f>LEFT(Table_3[[#This Row],[Address2]],FIND(" ",Table_3[[#This Row],[Address2]],1))</f>
        <v xml:space="preserve">AUBURN </v>
      </c>
    </row>
    <row r="109" spans="1:11" x14ac:dyDescent="0.3">
      <c r="A109" t="s">
        <v>163</v>
      </c>
      <c r="B109" t="s">
        <v>9</v>
      </c>
      <c r="C109" t="s">
        <v>79</v>
      </c>
      <c r="D109" t="s">
        <v>36</v>
      </c>
      <c r="E109" t="s">
        <v>11</v>
      </c>
      <c r="F109" t="s">
        <v>12</v>
      </c>
      <c r="G109">
        <v>1600000</v>
      </c>
      <c r="H109" s="1">
        <v>45629</v>
      </c>
      <c r="I109" t="str">
        <f>RIGHT(Table_3[[#This Row],[Address]],15)</f>
        <v>AUBURN NSW 2144</v>
      </c>
      <c r="J109" t="str">
        <f>RIGHT(Table_3[[#This Row],[Address2]],4)</f>
        <v>2144</v>
      </c>
      <c r="K109" t="str">
        <f>LEFT(Table_3[[#This Row],[Address2]],FIND(" ",Table_3[[#This Row],[Address2]],1))</f>
        <v xml:space="preserve">AUBURN </v>
      </c>
    </row>
    <row r="110" spans="1:11" x14ac:dyDescent="0.3">
      <c r="A110" t="s">
        <v>164</v>
      </c>
      <c r="B110" t="s">
        <v>14</v>
      </c>
      <c r="C110" t="s">
        <v>165</v>
      </c>
      <c r="D110" t="s">
        <v>11</v>
      </c>
      <c r="E110" t="s">
        <v>11</v>
      </c>
      <c r="F110" t="s">
        <v>17</v>
      </c>
      <c r="G110">
        <v>600000</v>
      </c>
      <c r="H110" s="1">
        <v>45629</v>
      </c>
      <c r="I110" t="str">
        <f>RIGHT(Table_3[[#This Row],[Address]],15)</f>
        <v>AUBURN NSW 2144</v>
      </c>
      <c r="J110" t="str">
        <f>RIGHT(Table_3[[#This Row],[Address2]],4)</f>
        <v>2144</v>
      </c>
      <c r="K110" t="str">
        <f>LEFT(Table_3[[#This Row],[Address2]],FIND(" ",Table_3[[#This Row],[Address2]],1))</f>
        <v xml:space="preserve">AUBURN </v>
      </c>
    </row>
    <row r="111" spans="1:11" x14ac:dyDescent="0.3">
      <c r="A111" t="s">
        <v>166</v>
      </c>
      <c r="B111" t="s">
        <v>9</v>
      </c>
      <c r="C111" t="s">
        <v>10</v>
      </c>
      <c r="D111" t="s">
        <v>16</v>
      </c>
      <c r="E111" t="s">
        <v>11</v>
      </c>
      <c r="F111" t="s">
        <v>11</v>
      </c>
      <c r="G111">
        <v>1250000</v>
      </c>
      <c r="H111" s="1">
        <v>45629</v>
      </c>
      <c r="I111" t="str">
        <f>RIGHT(Table_3[[#This Row],[Address]],15)</f>
        <v>AUBURN NSW 2144</v>
      </c>
      <c r="J111" t="str">
        <f>RIGHT(Table_3[[#This Row],[Address2]],4)</f>
        <v>2144</v>
      </c>
      <c r="K111" t="str">
        <f>LEFT(Table_3[[#This Row],[Address2]],FIND(" ",Table_3[[#This Row],[Address2]],1))</f>
        <v xml:space="preserve">AUBURN </v>
      </c>
    </row>
    <row r="112" spans="1:11" x14ac:dyDescent="0.3">
      <c r="A112" t="s">
        <v>167</v>
      </c>
      <c r="B112" t="s">
        <v>14</v>
      </c>
      <c r="C112" t="s">
        <v>168</v>
      </c>
      <c r="D112" t="s">
        <v>11</v>
      </c>
      <c r="E112" t="s">
        <v>12</v>
      </c>
      <c r="F112" t="s">
        <v>17</v>
      </c>
      <c r="G112">
        <v>405000</v>
      </c>
      <c r="H112" s="1">
        <v>45629</v>
      </c>
      <c r="I112" t="str">
        <f>RIGHT(Table_3[[#This Row],[Address]],15)</f>
        <v>AUBURN NSW 2144</v>
      </c>
      <c r="J112" t="str">
        <f>RIGHT(Table_3[[#This Row],[Address2]],4)</f>
        <v>2144</v>
      </c>
      <c r="K112" t="str">
        <f>LEFT(Table_3[[#This Row],[Address2]],FIND(" ",Table_3[[#This Row],[Address2]],1))</f>
        <v xml:space="preserve">AUBURN </v>
      </c>
    </row>
    <row r="113" spans="1:11" x14ac:dyDescent="0.3">
      <c r="A113" t="s">
        <v>169</v>
      </c>
      <c r="B113" t="s">
        <v>14</v>
      </c>
      <c r="C113" t="s">
        <v>147</v>
      </c>
      <c r="D113" t="s">
        <v>16</v>
      </c>
      <c r="E113" t="s">
        <v>12</v>
      </c>
      <c r="F113" t="s">
        <v>12</v>
      </c>
      <c r="G113">
        <v>640000</v>
      </c>
      <c r="H113" s="1">
        <v>45628</v>
      </c>
      <c r="I113" t="str">
        <f>RIGHT(Table_3[[#This Row],[Address]],15)</f>
        <v>AUBURN NSW 2144</v>
      </c>
      <c r="J113" t="str">
        <f>RIGHT(Table_3[[#This Row],[Address2]],4)</f>
        <v>2144</v>
      </c>
      <c r="K113" t="str">
        <f>LEFT(Table_3[[#This Row],[Address2]],FIND(" ",Table_3[[#This Row],[Address2]],1))</f>
        <v xml:space="preserve">AUBURN </v>
      </c>
    </row>
    <row r="114" spans="1:11" x14ac:dyDescent="0.3">
      <c r="A114" t="s">
        <v>170</v>
      </c>
      <c r="B114" t="s">
        <v>14</v>
      </c>
      <c r="C114" t="s">
        <v>99</v>
      </c>
      <c r="D114" t="s">
        <v>11</v>
      </c>
      <c r="E114" t="s">
        <v>12</v>
      </c>
      <c r="F114" t="s">
        <v>12</v>
      </c>
      <c r="G114">
        <v>490000</v>
      </c>
      <c r="H114" s="1">
        <v>45628</v>
      </c>
      <c r="I114" t="str">
        <f>RIGHT(Table_3[[#This Row],[Address]],15)</f>
        <v>AUBURN NSW 2144</v>
      </c>
      <c r="J114" t="str">
        <f>RIGHT(Table_3[[#This Row],[Address2]],4)</f>
        <v>2144</v>
      </c>
      <c r="K114" t="str">
        <f>LEFT(Table_3[[#This Row],[Address2]],FIND(" ",Table_3[[#This Row],[Address2]],1))</f>
        <v xml:space="preserve">AUBURN </v>
      </c>
    </row>
    <row r="115" spans="1:11" x14ac:dyDescent="0.3">
      <c r="A115" t="s">
        <v>171</v>
      </c>
      <c r="B115" t="s">
        <v>14</v>
      </c>
      <c r="C115" t="s">
        <v>10</v>
      </c>
      <c r="D115" t="s">
        <v>11</v>
      </c>
      <c r="E115" t="s">
        <v>12</v>
      </c>
      <c r="F115" t="s">
        <v>12</v>
      </c>
      <c r="G115">
        <v>470000</v>
      </c>
      <c r="H115" s="1">
        <v>45628</v>
      </c>
      <c r="I115" t="str">
        <f>RIGHT(Table_3[[#This Row],[Address]],15)</f>
        <v>AUBURN NSW 2144</v>
      </c>
      <c r="J115" t="str">
        <f>RIGHT(Table_3[[#This Row],[Address2]],4)</f>
        <v>2144</v>
      </c>
      <c r="K115" t="str">
        <f>LEFT(Table_3[[#This Row],[Address2]],FIND(" ",Table_3[[#This Row],[Address2]],1))</f>
        <v xml:space="preserve">AUBURN </v>
      </c>
    </row>
    <row r="116" spans="1:11" x14ac:dyDescent="0.3">
      <c r="A116" t="s">
        <v>172</v>
      </c>
      <c r="B116" t="s">
        <v>9</v>
      </c>
      <c r="C116" t="s">
        <v>79</v>
      </c>
      <c r="D116" t="s">
        <v>16</v>
      </c>
      <c r="E116" t="s">
        <v>11</v>
      </c>
      <c r="F116" t="s">
        <v>12</v>
      </c>
      <c r="G116">
        <v>1100000</v>
      </c>
      <c r="H116" s="1">
        <v>45628</v>
      </c>
      <c r="I116" t="str">
        <f>RIGHT(Table_3[[#This Row],[Address]],15)</f>
        <v>AUBURN NSW 2144</v>
      </c>
      <c r="J116" t="str">
        <f>RIGHT(Table_3[[#This Row],[Address2]],4)</f>
        <v>2144</v>
      </c>
      <c r="K116" t="str">
        <f>LEFT(Table_3[[#This Row],[Address2]],FIND(" ",Table_3[[#This Row],[Address2]],1))</f>
        <v xml:space="preserve">AUBURN </v>
      </c>
    </row>
    <row r="117" spans="1:11" x14ac:dyDescent="0.3">
      <c r="A117" t="s">
        <v>173</v>
      </c>
      <c r="B117" t="s">
        <v>9</v>
      </c>
      <c r="C117" t="s">
        <v>10</v>
      </c>
      <c r="D117" t="s">
        <v>11</v>
      </c>
      <c r="E117" t="s">
        <v>11</v>
      </c>
      <c r="F117" t="s">
        <v>12</v>
      </c>
      <c r="G117">
        <v>540000</v>
      </c>
      <c r="H117" s="1">
        <v>45628</v>
      </c>
      <c r="I117" t="str">
        <f>RIGHT(Table_3[[#This Row],[Address]],15)</f>
        <v>AUBURN NSW 2144</v>
      </c>
      <c r="J117" t="str">
        <f>RIGHT(Table_3[[#This Row],[Address2]],4)</f>
        <v>2144</v>
      </c>
      <c r="K117" t="str">
        <f>LEFT(Table_3[[#This Row],[Address2]],FIND(" ",Table_3[[#This Row],[Address2]],1))</f>
        <v xml:space="preserve">AUBURN </v>
      </c>
    </row>
    <row r="118" spans="1:11" x14ac:dyDescent="0.3">
      <c r="A118" t="s">
        <v>174</v>
      </c>
      <c r="B118" t="s">
        <v>9</v>
      </c>
      <c r="C118" t="s">
        <v>175</v>
      </c>
      <c r="D118" t="s">
        <v>36</v>
      </c>
      <c r="E118" t="s">
        <v>12</v>
      </c>
      <c r="F118" t="s">
        <v>12</v>
      </c>
      <c r="G118">
        <v>1120000</v>
      </c>
      <c r="H118" s="1">
        <v>45625</v>
      </c>
      <c r="I118" t="str">
        <f>RIGHT(Table_3[[#This Row],[Address]],15)</f>
        <v>AUBURN NSW 2144</v>
      </c>
      <c r="J118" t="str">
        <f>RIGHT(Table_3[[#This Row],[Address2]],4)</f>
        <v>2144</v>
      </c>
      <c r="K118" t="str">
        <f>LEFT(Table_3[[#This Row],[Address2]],FIND(" ",Table_3[[#This Row],[Address2]],1))</f>
        <v xml:space="preserve">AUBURN </v>
      </c>
    </row>
    <row r="119" spans="1:11" x14ac:dyDescent="0.3">
      <c r="A119" t="s">
        <v>176</v>
      </c>
      <c r="B119" t="s">
        <v>14</v>
      </c>
      <c r="C119" t="s">
        <v>175</v>
      </c>
      <c r="D119" t="s">
        <v>11</v>
      </c>
      <c r="E119" t="s">
        <v>12</v>
      </c>
      <c r="F119" t="s">
        <v>12</v>
      </c>
      <c r="G119">
        <v>460000</v>
      </c>
      <c r="H119" s="1">
        <v>45625</v>
      </c>
      <c r="I119" t="str">
        <f>RIGHT(Table_3[[#This Row],[Address]],15)</f>
        <v>AUBURN NSW 2144</v>
      </c>
      <c r="J119" t="str">
        <f>RIGHT(Table_3[[#This Row],[Address2]],4)</f>
        <v>2144</v>
      </c>
      <c r="K119" t="str">
        <f>LEFT(Table_3[[#This Row],[Address2]],FIND(" ",Table_3[[#This Row],[Address2]],1))</f>
        <v xml:space="preserve">AUBURN </v>
      </c>
    </row>
    <row r="120" spans="1:11" x14ac:dyDescent="0.3">
      <c r="A120" t="s">
        <v>177</v>
      </c>
      <c r="B120" t="s">
        <v>14</v>
      </c>
      <c r="C120" t="s">
        <v>17</v>
      </c>
      <c r="D120" t="s">
        <v>11</v>
      </c>
      <c r="E120" t="s">
        <v>11</v>
      </c>
      <c r="F120" t="s">
        <v>12</v>
      </c>
      <c r="G120">
        <v>500000</v>
      </c>
      <c r="H120" s="1">
        <v>45625</v>
      </c>
      <c r="I120" t="str">
        <f>RIGHT(Table_3[[#This Row],[Address]],15)</f>
        <v>AUBURN NSW 2144</v>
      </c>
      <c r="J120" t="str">
        <f>RIGHT(Table_3[[#This Row],[Address2]],4)</f>
        <v>2144</v>
      </c>
      <c r="K120" t="str">
        <f>LEFT(Table_3[[#This Row],[Address2]],FIND(" ",Table_3[[#This Row],[Address2]],1))</f>
        <v xml:space="preserve">AUBURN </v>
      </c>
    </row>
    <row r="121" spans="1:11" x14ac:dyDescent="0.3">
      <c r="A121" t="s">
        <v>178</v>
      </c>
      <c r="B121" t="s">
        <v>9</v>
      </c>
      <c r="C121" t="s">
        <v>179</v>
      </c>
      <c r="D121" t="s">
        <v>16</v>
      </c>
      <c r="E121" t="s">
        <v>12</v>
      </c>
      <c r="F121" t="s">
        <v>17</v>
      </c>
      <c r="G121">
        <v>1510000</v>
      </c>
      <c r="H121" s="1">
        <v>45625</v>
      </c>
      <c r="I121" t="str">
        <f>RIGHT(Table_3[[#This Row],[Address]],15)</f>
        <v>AUBURN NSW 2144</v>
      </c>
      <c r="J121" t="str">
        <f>RIGHT(Table_3[[#This Row],[Address2]],4)</f>
        <v>2144</v>
      </c>
      <c r="K121" t="str">
        <f>LEFT(Table_3[[#This Row],[Address2]],FIND(" ",Table_3[[#This Row],[Address2]],1))</f>
        <v xml:space="preserve">AUBURN </v>
      </c>
    </row>
    <row r="122" spans="1:11" x14ac:dyDescent="0.3">
      <c r="A122" t="s">
        <v>180</v>
      </c>
      <c r="B122" t="s">
        <v>14</v>
      </c>
      <c r="C122" t="s">
        <v>29</v>
      </c>
      <c r="D122" t="s">
        <v>11</v>
      </c>
      <c r="E122" t="s">
        <v>12</v>
      </c>
      <c r="F122" t="s">
        <v>12</v>
      </c>
      <c r="G122">
        <v>468000</v>
      </c>
      <c r="H122" s="1">
        <v>45625</v>
      </c>
      <c r="I122" t="str">
        <f>RIGHT(Table_3[[#This Row],[Address]],15)</f>
        <v>AUBURN NSW 2144</v>
      </c>
      <c r="J122" t="str">
        <f>RIGHT(Table_3[[#This Row],[Address2]],4)</f>
        <v>2144</v>
      </c>
      <c r="K122" t="str">
        <f>LEFT(Table_3[[#This Row],[Address2]],FIND(" ",Table_3[[#This Row],[Address2]],1))</f>
        <v xml:space="preserve">AUBURN </v>
      </c>
    </row>
    <row r="123" spans="1:11" x14ac:dyDescent="0.3">
      <c r="A123" t="s">
        <v>181</v>
      </c>
      <c r="B123" t="s">
        <v>9</v>
      </c>
      <c r="C123" t="s">
        <v>147</v>
      </c>
      <c r="D123" t="s">
        <v>36</v>
      </c>
      <c r="E123" t="s">
        <v>11</v>
      </c>
      <c r="F123" t="s">
        <v>12</v>
      </c>
      <c r="G123">
        <v>1225000</v>
      </c>
      <c r="H123" s="1">
        <v>45625</v>
      </c>
      <c r="I123" t="str">
        <f>RIGHT(Table_3[[#This Row],[Address]],15)</f>
        <v>AUBURN NSW 2144</v>
      </c>
      <c r="J123" t="str">
        <f>RIGHT(Table_3[[#This Row],[Address2]],4)</f>
        <v>2144</v>
      </c>
      <c r="K123" t="str">
        <f>LEFT(Table_3[[#This Row],[Address2]],FIND(" ",Table_3[[#This Row],[Address2]],1))</f>
        <v xml:space="preserve">AUBURN </v>
      </c>
    </row>
    <row r="124" spans="1:11" x14ac:dyDescent="0.3">
      <c r="A124" t="s">
        <v>182</v>
      </c>
      <c r="B124" t="s">
        <v>14</v>
      </c>
      <c r="C124" t="s">
        <v>29</v>
      </c>
      <c r="D124" t="s">
        <v>11</v>
      </c>
      <c r="E124" t="s">
        <v>11</v>
      </c>
      <c r="F124" t="s">
        <v>12</v>
      </c>
      <c r="G124">
        <v>555000</v>
      </c>
      <c r="H124" s="1">
        <v>45624</v>
      </c>
      <c r="I124" t="str">
        <f>RIGHT(Table_3[[#This Row],[Address]],15)</f>
        <v>AUBURN NSW 2144</v>
      </c>
      <c r="J124" t="str">
        <f>RIGHT(Table_3[[#This Row],[Address2]],4)</f>
        <v>2144</v>
      </c>
      <c r="K124" t="str">
        <f>LEFT(Table_3[[#This Row],[Address2]],FIND(" ",Table_3[[#This Row],[Address2]],1))</f>
        <v xml:space="preserve">AUBURN </v>
      </c>
    </row>
    <row r="125" spans="1:11" x14ac:dyDescent="0.3">
      <c r="A125" t="s">
        <v>183</v>
      </c>
      <c r="B125" t="s">
        <v>14</v>
      </c>
      <c r="C125" t="s">
        <v>17</v>
      </c>
      <c r="D125" t="s">
        <v>11</v>
      </c>
      <c r="E125" t="s">
        <v>12</v>
      </c>
      <c r="F125" t="s">
        <v>12</v>
      </c>
      <c r="G125">
        <v>200000</v>
      </c>
      <c r="H125" s="1">
        <v>45624</v>
      </c>
      <c r="I125" t="str">
        <f>RIGHT(Table_3[[#This Row],[Address]],15)</f>
        <v>AUBURN NSW 2144</v>
      </c>
      <c r="J125" t="str">
        <f>RIGHT(Table_3[[#This Row],[Address2]],4)</f>
        <v>2144</v>
      </c>
      <c r="K125" t="str">
        <f>LEFT(Table_3[[#This Row],[Address2]],FIND(" ",Table_3[[#This Row],[Address2]],1))</f>
        <v xml:space="preserve">AUBURN </v>
      </c>
    </row>
    <row r="126" spans="1:11" x14ac:dyDescent="0.3">
      <c r="A126" t="s">
        <v>184</v>
      </c>
      <c r="B126" t="s">
        <v>14</v>
      </c>
      <c r="C126" t="s">
        <v>175</v>
      </c>
      <c r="D126" t="s">
        <v>16</v>
      </c>
      <c r="E126" t="s">
        <v>11</v>
      </c>
      <c r="F126" t="s">
        <v>12</v>
      </c>
      <c r="G126">
        <v>644000</v>
      </c>
      <c r="H126" s="1">
        <v>45623</v>
      </c>
      <c r="I126" t="str">
        <f>RIGHT(Table_3[[#This Row],[Address]],15)</f>
        <v>AUBURN NSW 2144</v>
      </c>
      <c r="J126" t="str">
        <f>RIGHT(Table_3[[#This Row],[Address2]],4)</f>
        <v>2144</v>
      </c>
      <c r="K126" t="str">
        <f>LEFT(Table_3[[#This Row],[Address2]],FIND(" ",Table_3[[#This Row],[Address2]],1))</f>
        <v xml:space="preserve">AUBURN </v>
      </c>
    </row>
    <row r="127" spans="1:11" x14ac:dyDescent="0.3">
      <c r="A127" t="s">
        <v>185</v>
      </c>
      <c r="B127" t="s">
        <v>9</v>
      </c>
      <c r="C127" t="s">
        <v>17</v>
      </c>
      <c r="D127" t="s">
        <v>16</v>
      </c>
      <c r="E127" t="s">
        <v>11</v>
      </c>
      <c r="F127" t="s">
        <v>11</v>
      </c>
      <c r="G127">
        <v>1500000</v>
      </c>
      <c r="H127" s="1">
        <v>45623</v>
      </c>
      <c r="I127" t="str">
        <f>RIGHT(Table_3[[#This Row],[Address]],15)</f>
        <v>AUBURN NSW 2144</v>
      </c>
      <c r="J127" t="str">
        <f>RIGHT(Table_3[[#This Row],[Address2]],4)</f>
        <v>2144</v>
      </c>
      <c r="K127" t="str">
        <f>LEFT(Table_3[[#This Row],[Address2]],FIND(" ",Table_3[[#This Row],[Address2]],1))</f>
        <v xml:space="preserve">AUBURN </v>
      </c>
    </row>
    <row r="128" spans="1:11" x14ac:dyDescent="0.3">
      <c r="A128" t="s">
        <v>186</v>
      </c>
      <c r="B128" t="s">
        <v>14</v>
      </c>
      <c r="C128" t="s">
        <v>17</v>
      </c>
      <c r="D128" t="s">
        <v>17</v>
      </c>
      <c r="E128" t="s">
        <v>17</v>
      </c>
      <c r="F128" t="s">
        <v>17</v>
      </c>
      <c r="G128">
        <v>605000</v>
      </c>
      <c r="H128" s="1">
        <v>45622</v>
      </c>
      <c r="I128" t="str">
        <f>RIGHT(Table_3[[#This Row],[Address]],15)</f>
        <v>AUBURN NSW 2144</v>
      </c>
      <c r="J128" t="str">
        <f>RIGHT(Table_3[[#This Row],[Address2]],4)</f>
        <v>2144</v>
      </c>
      <c r="K128" t="str">
        <f>LEFT(Table_3[[#This Row],[Address2]],FIND(" ",Table_3[[#This Row],[Address2]],1))</f>
        <v xml:space="preserve">AUBURN </v>
      </c>
    </row>
    <row r="129" spans="1:11" x14ac:dyDescent="0.3">
      <c r="A129" t="s">
        <v>187</v>
      </c>
      <c r="B129" t="s">
        <v>14</v>
      </c>
      <c r="C129" t="s">
        <v>47</v>
      </c>
      <c r="D129" t="s">
        <v>36</v>
      </c>
      <c r="E129" t="s">
        <v>11</v>
      </c>
      <c r="F129" t="s">
        <v>11</v>
      </c>
      <c r="G129">
        <v>1050000</v>
      </c>
      <c r="H129" s="1">
        <v>45621</v>
      </c>
      <c r="I129" t="str">
        <f>RIGHT(Table_3[[#This Row],[Address]],15)</f>
        <v>AUBURN NSW 2144</v>
      </c>
      <c r="J129" t="str">
        <f>RIGHT(Table_3[[#This Row],[Address2]],4)</f>
        <v>2144</v>
      </c>
      <c r="K129" t="str">
        <f>LEFT(Table_3[[#This Row],[Address2]],FIND(" ",Table_3[[#This Row],[Address2]],1))</f>
        <v xml:space="preserve">AUBURN </v>
      </c>
    </row>
    <row r="130" spans="1:11" x14ac:dyDescent="0.3">
      <c r="A130" t="s">
        <v>188</v>
      </c>
      <c r="B130" t="s">
        <v>14</v>
      </c>
      <c r="C130" t="s">
        <v>17</v>
      </c>
      <c r="D130" t="s">
        <v>17</v>
      </c>
      <c r="E130" t="s">
        <v>17</v>
      </c>
      <c r="F130" t="s">
        <v>17</v>
      </c>
      <c r="G130">
        <v>580000</v>
      </c>
      <c r="H130" s="1">
        <v>45621</v>
      </c>
      <c r="I130" t="str">
        <f>RIGHT(Table_3[[#This Row],[Address]],15)</f>
        <v>AUBURN NSW 2144</v>
      </c>
      <c r="J130" t="str">
        <f>RIGHT(Table_3[[#This Row],[Address2]],4)</f>
        <v>2144</v>
      </c>
      <c r="K130" t="str">
        <f>LEFT(Table_3[[#This Row],[Address2]],FIND(" ",Table_3[[#This Row],[Address2]],1))</f>
        <v xml:space="preserve">AUBURN </v>
      </c>
    </row>
    <row r="131" spans="1:11" x14ac:dyDescent="0.3">
      <c r="A131" t="s">
        <v>189</v>
      </c>
      <c r="B131" t="s">
        <v>9</v>
      </c>
      <c r="C131" t="s">
        <v>68</v>
      </c>
      <c r="D131" t="s">
        <v>190</v>
      </c>
      <c r="E131" t="s">
        <v>11</v>
      </c>
      <c r="F131" t="s">
        <v>17</v>
      </c>
      <c r="G131">
        <v>1401000</v>
      </c>
      <c r="H131" s="1">
        <v>45618</v>
      </c>
      <c r="I131" t="str">
        <f>RIGHT(Table_3[[#This Row],[Address]],15)</f>
        <v>AUBURN NSW 2144</v>
      </c>
      <c r="J131" t="str">
        <f>RIGHT(Table_3[[#This Row],[Address2]],4)</f>
        <v>2144</v>
      </c>
      <c r="K131" t="str">
        <f>LEFT(Table_3[[#This Row],[Address2]],FIND(" ",Table_3[[#This Row],[Address2]],1))</f>
        <v xml:space="preserve">AUBURN </v>
      </c>
    </row>
    <row r="132" spans="1:11" x14ac:dyDescent="0.3">
      <c r="A132" t="s">
        <v>191</v>
      </c>
      <c r="B132" t="s">
        <v>14</v>
      </c>
      <c r="C132" t="s">
        <v>38</v>
      </c>
      <c r="D132" t="s">
        <v>16</v>
      </c>
      <c r="E132" t="s">
        <v>12</v>
      </c>
      <c r="F132" t="s">
        <v>17</v>
      </c>
      <c r="G132">
        <v>635000</v>
      </c>
      <c r="H132" s="1">
        <v>45618</v>
      </c>
      <c r="I132" t="str">
        <f>RIGHT(Table_3[[#This Row],[Address]],15)</f>
        <v>AUBURN NSW 2144</v>
      </c>
      <c r="J132" t="str">
        <f>RIGHT(Table_3[[#This Row],[Address2]],4)</f>
        <v>2144</v>
      </c>
      <c r="K132" t="str">
        <f>LEFT(Table_3[[#This Row],[Address2]],FIND(" ",Table_3[[#This Row],[Address2]],1))</f>
        <v xml:space="preserve">AUBURN </v>
      </c>
    </row>
    <row r="133" spans="1:11" x14ac:dyDescent="0.3">
      <c r="A133" t="s">
        <v>192</v>
      </c>
      <c r="B133" t="s">
        <v>14</v>
      </c>
      <c r="C133" t="s">
        <v>53</v>
      </c>
      <c r="D133" t="s">
        <v>11</v>
      </c>
      <c r="E133" t="s">
        <v>11</v>
      </c>
      <c r="F133" t="s">
        <v>17</v>
      </c>
      <c r="G133">
        <v>635888</v>
      </c>
      <c r="H133" s="1">
        <v>45617</v>
      </c>
      <c r="I133" t="str">
        <f>RIGHT(Table_3[[#This Row],[Address]],15)</f>
        <v>AUBURN NSW 2144</v>
      </c>
      <c r="J133" t="str">
        <f>RIGHT(Table_3[[#This Row],[Address2]],4)</f>
        <v>2144</v>
      </c>
      <c r="K133" t="str">
        <f>LEFT(Table_3[[#This Row],[Address2]],FIND(" ",Table_3[[#This Row],[Address2]],1))</f>
        <v xml:space="preserve">AUBURN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D255-CCBD-4E56-8A2E-DE96D8542913}">
  <dimension ref="A1:K104"/>
  <sheetViews>
    <sheetView tabSelected="1" workbookViewId="0">
      <selection activeCell="L4" sqref="L4"/>
    </sheetView>
  </sheetViews>
  <sheetFormatPr defaultRowHeight="14.4" x14ac:dyDescent="0.3"/>
  <cols>
    <col min="1" max="1" width="44" bestFit="1" customWidth="1"/>
    <col min="2" max="2" width="14.33203125" bestFit="1" customWidth="1"/>
    <col min="3" max="3" width="29.77734375" bestFit="1" customWidth="1"/>
    <col min="4" max="4" width="6.44140625" bestFit="1" customWidth="1"/>
    <col min="5" max="5" width="7" bestFit="1" customWidth="1"/>
    <col min="6" max="6" width="6.109375" bestFit="1" customWidth="1"/>
    <col min="7" max="7" width="11.5546875" bestFit="1" customWidth="1"/>
    <col min="8" max="8" width="11.109375" bestFit="1" customWidth="1"/>
    <col min="9" max="9" width="18.88671875" bestFit="1" customWidth="1"/>
    <col min="12" max="12" width="1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330</v>
      </c>
      <c r="J1" t="s">
        <v>331</v>
      </c>
      <c r="K1" t="s">
        <v>332</v>
      </c>
    </row>
    <row r="2" spans="1:11" x14ac:dyDescent="0.3">
      <c r="A2" t="s">
        <v>193</v>
      </c>
      <c r="B2" t="s">
        <v>9</v>
      </c>
      <c r="C2" t="s">
        <v>194</v>
      </c>
      <c r="D2" t="s">
        <v>195</v>
      </c>
      <c r="E2" t="s">
        <v>190</v>
      </c>
      <c r="F2" t="s">
        <v>17</v>
      </c>
      <c r="G2">
        <v>6980142</v>
      </c>
      <c r="H2" s="1">
        <v>45706</v>
      </c>
      <c r="I2" t="str">
        <f>RIGHT(Table_3__2[[#This Row],[Address]], 16)</f>
        <v>BURWOOD NSW 2134</v>
      </c>
      <c r="J2" t="str">
        <f>RIGHT(Table_3__2[[#This Row],[Combine]],4)</f>
        <v>2134</v>
      </c>
      <c r="K2" t="str">
        <f>LEFT(Table_3__2[[#This Row],[Combine]],7)</f>
        <v>BURWOOD</v>
      </c>
    </row>
    <row r="3" spans="1:11" x14ac:dyDescent="0.3">
      <c r="A3" t="s">
        <v>196</v>
      </c>
      <c r="B3" t="s">
        <v>9</v>
      </c>
      <c r="C3" t="s">
        <v>194</v>
      </c>
      <c r="D3" t="s">
        <v>197</v>
      </c>
      <c r="E3" t="s">
        <v>21</v>
      </c>
      <c r="F3" t="s">
        <v>36</v>
      </c>
      <c r="G3">
        <v>4019858</v>
      </c>
      <c r="H3" s="1">
        <v>45706</v>
      </c>
      <c r="I3" t="str">
        <f>RIGHT(Table_3__2[[#This Row],[Address]], 16)</f>
        <v>BURWOOD NSW 2134</v>
      </c>
      <c r="J3" t="str">
        <f>RIGHT(Table_3__2[[#This Row],[Combine]],4)</f>
        <v>2134</v>
      </c>
      <c r="K3" t="str">
        <f>LEFT(Table_3__2[[#This Row],[Combine]],7)</f>
        <v>BURWOOD</v>
      </c>
    </row>
    <row r="4" spans="1:11" x14ac:dyDescent="0.3">
      <c r="A4" t="s">
        <v>198</v>
      </c>
      <c r="B4" t="s">
        <v>14</v>
      </c>
      <c r="C4" t="s">
        <v>199</v>
      </c>
      <c r="D4" t="s">
        <v>11</v>
      </c>
      <c r="E4" t="s">
        <v>12</v>
      </c>
      <c r="F4" t="s">
        <v>17</v>
      </c>
      <c r="G4">
        <v>732000</v>
      </c>
      <c r="H4" s="1">
        <v>45705</v>
      </c>
      <c r="I4" t="str">
        <f>RIGHT(Table_3__2[[#This Row],[Address]], 16)</f>
        <v>BURWOOD NSW 2134</v>
      </c>
      <c r="J4" t="str">
        <f>RIGHT(Table_3__2[[#This Row],[Combine]],4)</f>
        <v>2134</v>
      </c>
      <c r="K4" t="str">
        <f>LEFT(Table_3__2[[#This Row],[Combine]],7)</f>
        <v>BURWOOD</v>
      </c>
    </row>
    <row r="5" spans="1:11" x14ac:dyDescent="0.3">
      <c r="A5" t="s">
        <v>200</v>
      </c>
      <c r="B5" t="s">
        <v>9</v>
      </c>
      <c r="C5" t="s">
        <v>201</v>
      </c>
      <c r="D5" t="s">
        <v>190</v>
      </c>
      <c r="E5" t="s">
        <v>16</v>
      </c>
      <c r="F5" t="s">
        <v>12</v>
      </c>
      <c r="G5">
        <v>7000000</v>
      </c>
      <c r="H5" s="1">
        <v>45703</v>
      </c>
      <c r="I5" t="str">
        <f>RIGHT(Table_3__2[[#This Row],[Address]], 16)</f>
        <v>BURWOOD NSW 2134</v>
      </c>
      <c r="J5" t="str">
        <f>RIGHT(Table_3__2[[#This Row],[Combine]],4)</f>
        <v>2134</v>
      </c>
      <c r="K5" t="str">
        <f>LEFT(Table_3__2[[#This Row],[Combine]],7)</f>
        <v>BURWOOD</v>
      </c>
    </row>
    <row r="6" spans="1:11" x14ac:dyDescent="0.3">
      <c r="A6" t="s">
        <v>202</v>
      </c>
      <c r="B6" t="s">
        <v>9</v>
      </c>
      <c r="C6" t="s">
        <v>33</v>
      </c>
      <c r="D6" t="s">
        <v>36</v>
      </c>
      <c r="E6" t="s">
        <v>11</v>
      </c>
      <c r="F6" t="s">
        <v>12</v>
      </c>
      <c r="G6">
        <v>3100000</v>
      </c>
      <c r="H6" s="1">
        <v>45703</v>
      </c>
      <c r="I6" t="str">
        <f>RIGHT(Table_3__2[[#This Row],[Address]], 16)</f>
        <v>BURWOOD NSW 2134</v>
      </c>
      <c r="J6" t="str">
        <f>RIGHT(Table_3__2[[#This Row],[Combine]],4)</f>
        <v>2134</v>
      </c>
      <c r="K6" t="str">
        <f>LEFT(Table_3__2[[#This Row],[Combine]],7)</f>
        <v>BURWOOD</v>
      </c>
    </row>
    <row r="7" spans="1:11" x14ac:dyDescent="0.3">
      <c r="A7" t="s">
        <v>203</v>
      </c>
      <c r="B7" t="s">
        <v>14</v>
      </c>
      <c r="C7" t="s">
        <v>204</v>
      </c>
      <c r="D7" t="s">
        <v>11</v>
      </c>
      <c r="E7" t="s">
        <v>11</v>
      </c>
      <c r="F7" t="s">
        <v>17</v>
      </c>
      <c r="G7">
        <v>1230000</v>
      </c>
      <c r="H7" s="1">
        <v>45700</v>
      </c>
      <c r="I7" t="str">
        <f>RIGHT(Table_3__2[[#This Row],[Address]], 16)</f>
        <v>BURWOOD NSW 2134</v>
      </c>
      <c r="J7" t="str">
        <f>RIGHT(Table_3__2[[#This Row],[Combine]],4)</f>
        <v>2134</v>
      </c>
      <c r="K7" t="str">
        <f>LEFT(Table_3__2[[#This Row],[Combine]],7)</f>
        <v>BURWOOD</v>
      </c>
    </row>
    <row r="8" spans="1:11" x14ac:dyDescent="0.3">
      <c r="A8" t="s">
        <v>205</v>
      </c>
      <c r="B8" t="s">
        <v>14</v>
      </c>
      <c r="C8" t="s">
        <v>206</v>
      </c>
      <c r="D8" t="s">
        <v>11</v>
      </c>
      <c r="E8" t="s">
        <v>12</v>
      </c>
      <c r="F8" t="s">
        <v>17</v>
      </c>
      <c r="G8">
        <v>650000</v>
      </c>
      <c r="H8" s="1">
        <v>45698</v>
      </c>
      <c r="I8" t="str">
        <f>RIGHT(Table_3__2[[#This Row],[Address]], 16)</f>
        <v>BURWOOD NSW 2134</v>
      </c>
      <c r="J8" t="str">
        <f>RIGHT(Table_3__2[[#This Row],[Combine]],4)</f>
        <v>2134</v>
      </c>
      <c r="K8" t="str">
        <f>LEFT(Table_3__2[[#This Row],[Combine]],7)</f>
        <v>BURWOOD</v>
      </c>
    </row>
    <row r="9" spans="1:11" x14ac:dyDescent="0.3">
      <c r="A9" t="s">
        <v>207</v>
      </c>
      <c r="B9" t="s">
        <v>9</v>
      </c>
      <c r="C9" t="s">
        <v>194</v>
      </c>
      <c r="D9" t="s">
        <v>190</v>
      </c>
      <c r="E9" t="s">
        <v>21</v>
      </c>
      <c r="F9" t="s">
        <v>11</v>
      </c>
      <c r="G9">
        <v>5300000</v>
      </c>
      <c r="H9" s="1">
        <v>45693</v>
      </c>
      <c r="I9" t="str">
        <f>RIGHT(Table_3__2[[#This Row],[Address]], 16)</f>
        <v>BURWOOD NSW 2134</v>
      </c>
      <c r="J9" t="str">
        <f>RIGHT(Table_3__2[[#This Row],[Combine]],4)</f>
        <v>2134</v>
      </c>
      <c r="K9" t="str">
        <f>LEFT(Table_3__2[[#This Row],[Combine]],7)</f>
        <v>BURWOOD</v>
      </c>
    </row>
    <row r="10" spans="1:11" x14ac:dyDescent="0.3">
      <c r="A10" t="s">
        <v>208</v>
      </c>
      <c r="B10" t="s">
        <v>9</v>
      </c>
      <c r="C10" t="s">
        <v>17</v>
      </c>
      <c r="D10" t="s">
        <v>36</v>
      </c>
      <c r="E10" t="s">
        <v>11</v>
      </c>
      <c r="F10" t="s">
        <v>12</v>
      </c>
      <c r="G10">
        <v>1</v>
      </c>
      <c r="H10" s="1">
        <v>45692</v>
      </c>
      <c r="I10" t="str">
        <f>RIGHT(Table_3__2[[#This Row],[Address]], 16)</f>
        <v>BURWOOD NSW 2134</v>
      </c>
      <c r="J10" t="str">
        <f>RIGHT(Table_3__2[[#This Row],[Combine]],4)</f>
        <v>2134</v>
      </c>
      <c r="K10" t="str">
        <f>LEFT(Table_3__2[[#This Row],[Combine]],7)</f>
        <v>BURWOOD</v>
      </c>
    </row>
    <row r="11" spans="1:11" x14ac:dyDescent="0.3">
      <c r="A11" t="s">
        <v>209</v>
      </c>
      <c r="B11" t="s">
        <v>9</v>
      </c>
      <c r="C11" t="s">
        <v>33</v>
      </c>
      <c r="D11" t="s">
        <v>16</v>
      </c>
      <c r="E11" t="s">
        <v>16</v>
      </c>
      <c r="F11" t="s">
        <v>17</v>
      </c>
      <c r="G11">
        <v>2200000</v>
      </c>
      <c r="H11" s="1">
        <v>45692</v>
      </c>
      <c r="I11" t="str">
        <f>RIGHT(Table_3__2[[#This Row],[Address]], 16)</f>
        <v>BURWOOD NSW 2134</v>
      </c>
      <c r="J11" t="str">
        <f>RIGHT(Table_3__2[[#This Row],[Combine]],4)</f>
        <v>2134</v>
      </c>
      <c r="K11" t="str">
        <f>LEFT(Table_3__2[[#This Row],[Combine]],7)</f>
        <v>BURWOOD</v>
      </c>
    </row>
    <row r="12" spans="1:11" x14ac:dyDescent="0.3">
      <c r="A12" t="s">
        <v>210</v>
      </c>
      <c r="B12" t="s">
        <v>14</v>
      </c>
      <c r="C12" t="s">
        <v>17</v>
      </c>
      <c r="D12" t="s">
        <v>11</v>
      </c>
      <c r="E12" t="s">
        <v>12</v>
      </c>
      <c r="F12" t="s">
        <v>12</v>
      </c>
      <c r="G12">
        <v>718000</v>
      </c>
      <c r="H12" s="1">
        <v>45691</v>
      </c>
      <c r="I12" t="str">
        <f>RIGHT(Table_3__2[[#This Row],[Address]], 16)</f>
        <v>BURWOOD NSW 2134</v>
      </c>
      <c r="J12" t="str">
        <f>RIGHT(Table_3__2[[#This Row],[Combine]],4)</f>
        <v>2134</v>
      </c>
      <c r="K12" t="str">
        <f>LEFT(Table_3__2[[#This Row],[Combine]],7)</f>
        <v>BURWOOD</v>
      </c>
    </row>
    <row r="13" spans="1:11" x14ac:dyDescent="0.3">
      <c r="A13" t="s">
        <v>211</v>
      </c>
      <c r="B13" t="s">
        <v>9</v>
      </c>
      <c r="C13" t="s">
        <v>206</v>
      </c>
      <c r="D13" t="s">
        <v>36</v>
      </c>
      <c r="E13" t="s">
        <v>11</v>
      </c>
      <c r="F13" t="s">
        <v>11</v>
      </c>
      <c r="G13">
        <v>2680000</v>
      </c>
      <c r="H13" s="1">
        <v>45691</v>
      </c>
      <c r="I13" t="str">
        <f>RIGHT(Table_3__2[[#This Row],[Address]], 16)</f>
        <v>BURWOOD NSW 2134</v>
      </c>
      <c r="J13" t="str">
        <f>RIGHT(Table_3__2[[#This Row],[Combine]],4)</f>
        <v>2134</v>
      </c>
      <c r="K13" t="str">
        <f>LEFT(Table_3__2[[#This Row],[Combine]],7)</f>
        <v>BURWOOD</v>
      </c>
    </row>
    <row r="14" spans="1:11" x14ac:dyDescent="0.3">
      <c r="A14" t="s">
        <v>212</v>
      </c>
      <c r="B14" t="s">
        <v>14</v>
      </c>
      <c r="C14" t="s">
        <v>58</v>
      </c>
      <c r="D14" t="s">
        <v>11</v>
      </c>
      <c r="E14" t="s">
        <v>12</v>
      </c>
      <c r="F14" t="s">
        <v>17</v>
      </c>
      <c r="G14">
        <v>670000</v>
      </c>
      <c r="H14" s="1">
        <v>45690</v>
      </c>
      <c r="I14" t="str">
        <f>RIGHT(Table_3__2[[#This Row],[Address]], 16)</f>
        <v>BURWOOD NSW 2134</v>
      </c>
      <c r="J14" t="str">
        <f>RIGHT(Table_3__2[[#This Row],[Combine]],4)</f>
        <v>2134</v>
      </c>
      <c r="K14" t="str">
        <f>LEFT(Table_3__2[[#This Row],[Combine]],7)</f>
        <v>BURWOOD</v>
      </c>
    </row>
    <row r="15" spans="1:11" x14ac:dyDescent="0.3">
      <c r="A15" t="s">
        <v>213</v>
      </c>
      <c r="B15" t="s">
        <v>9</v>
      </c>
      <c r="C15" t="s">
        <v>214</v>
      </c>
      <c r="D15" t="s">
        <v>16</v>
      </c>
      <c r="E15" t="s">
        <v>11</v>
      </c>
      <c r="F15" t="s">
        <v>11</v>
      </c>
      <c r="G15">
        <v>2636000</v>
      </c>
      <c r="H15" s="1">
        <v>45688</v>
      </c>
      <c r="I15" t="str">
        <f>RIGHT(Table_3__2[[#This Row],[Address]], 16)</f>
        <v>BURWOOD NSW 2134</v>
      </c>
      <c r="J15" t="str">
        <f>RIGHT(Table_3__2[[#This Row],[Combine]],4)</f>
        <v>2134</v>
      </c>
      <c r="K15" t="str">
        <f>LEFT(Table_3__2[[#This Row],[Combine]],7)</f>
        <v>BURWOOD</v>
      </c>
    </row>
    <row r="16" spans="1:11" x14ac:dyDescent="0.3">
      <c r="A16" t="s">
        <v>215</v>
      </c>
      <c r="B16" t="s">
        <v>14</v>
      </c>
      <c r="C16" t="s">
        <v>216</v>
      </c>
      <c r="D16" t="s">
        <v>11</v>
      </c>
      <c r="E16" t="s">
        <v>11</v>
      </c>
      <c r="F16" t="s">
        <v>12</v>
      </c>
      <c r="G16">
        <v>700000</v>
      </c>
      <c r="H16" s="1">
        <v>45687</v>
      </c>
      <c r="I16" t="str">
        <f>RIGHT(Table_3__2[[#This Row],[Address]], 16)</f>
        <v>BURWOOD NSW 2134</v>
      </c>
      <c r="J16" t="str">
        <f>RIGHT(Table_3__2[[#This Row],[Combine]],4)</f>
        <v>2134</v>
      </c>
      <c r="K16" t="str">
        <f>LEFT(Table_3__2[[#This Row],[Combine]],7)</f>
        <v>BURWOOD</v>
      </c>
    </row>
    <row r="17" spans="1:11" x14ac:dyDescent="0.3">
      <c r="A17" t="s">
        <v>217</v>
      </c>
      <c r="B17" t="s">
        <v>14</v>
      </c>
      <c r="C17" t="s">
        <v>216</v>
      </c>
      <c r="D17" t="s">
        <v>11</v>
      </c>
      <c r="E17" t="s">
        <v>11</v>
      </c>
      <c r="F17" t="s">
        <v>12</v>
      </c>
      <c r="G17">
        <v>1250000</v>
      </c>
      <c r="H17" s="1">
        <v>45687</v>
      </c>
      <c r="I17" t="str">
        <f>RIGHT(Table_3__2[[#This Row],[Address]], 16)</f>
        <v>BURWOOD NSW 2134</v>
      </c>
      <c r="J17" t="str">
        <f>RIGHT(Table_3__2[[#This Row],[Combine]],4)</f>
        <v>2134</v>
      </c>
      <c r="K17" t="str">
        <f>LEFT(Table_3__2[[#This Row],[Combine]],7)</f>
        <v>BURWOOD</v>
      </c>
    </row>
    <row r="18" spans="1:11" x14ac:dyDescent="0.3">
      <c r="A18" t="s">
        <v>218</v>
      </c>
      <c r="B18" t="s">
        <v>9</v>
      </c>
      <c r="C18" t="s">
        <v>33</v>
      </c>
      <c r="D18" t="s">
        <v>16</v>
      </c>
      <c r="E18" t="s">
        <v>11</v>
      </c>
      <c r="F18" t="s">
        <v>17</v>
      </c>
      <c r="G18">
        <v>1723000</v>
      </c>
      <c r="H18" s="1">
        <v>45687</v>
      </c>
      <c r="I18" t="str">
        <f>RIGHT(Table_3__2[[#This Row],[Address]], 16)</f>
        <v>BURWOOD NSW 2134</v>
      </c>
      <c r="J18" t="str">
        <f>RIGHT(Table_3__2[[#This Row],[Combine]],4)</f>
        <v>2134</v>
      </c>
      <c r="K18" t="str">
        <f>LEFT(Table_3__2[[#This Row],[Combine]],7)</f>
        <v>BURWOOD</v>
      </c>
    </row>
    <row r="19" spans="1:11" x14ac:dyDescent="0.3">
      <c r="A19" t="s">
        <v>219</v>
      </c>
      <c r="B19" t="s">
        <v>14</v>
      </c>
      <c r="C19" t="s">
        <v>17</v>
      </c>
      <c r="D19" t="s">
        <v>11</v>
      </c>
      <c r="E19" t="s">
        <v>11</v>
      </c>
      <c r="F19" t="s">
        <v>12</v>
      </c>
      <c r="G19">
        <v>820000</v>
      </c>
      <c r="H19" s="1">
        <v>45686</v>
      </c>
      <c r="I19" t="str">
        <f>RIGHT(Table_3__2[[#This Row],[Address]], 16)</f>
        <v>BURWOOD NSW 2134</v>
      </c>
      <c r="J19" t="str">
        <f>RIGHT(Table_3__2[[#This Row],[Combine]],4)</f>
        <v>2134</v>
      </c>
      <c r="K19" t="str">
        <f>LEFT(Table_3__2[[#This Row],[Combine]],7)</f>
        <v>BURWOOD</v>
      </c>
    </row>
    <row r="20" spans="1:11" x14ac:dyDescent="0.3">
      <c r="A20" t="s">
        <v>220</v>
      </c>
      <c r="B20" t="s">
        <v>14</v>
      </c>
      <c r="C20" t="s">
        <v>204</v>
      </c>
      <c r="D20" t="s">
        <v>11</v>
      </c>
      <c r="E20" t="s">
        <v>11</v>
      </c>
      <c r="F20" t="s">
        <v>17</v>
      </c>
      <c r="G20">
        <v>1200000</v>
      </c>
      <c r="H20" s="1">
        <v>45685</v>
      </c>
      <c r="I20" t="str">
        <f>RIGHT(Table_3__2[[#This Row],[Address]], 16)</f>
        <v>BURWOOD NSW 2134</v>
      </c>
      <c r="J20" t="str">
        <f>RIGHT(Table_3__2[[#This Row],[Combine]],4)</f>
        <v>2134</v>
      </c>
      <c r="K20" t="str">
        <f>LEFT(Table_3__2[[#This Row],[Combine]],7)</f>
        <v>BURWOOD</v>
      </c>
    </row>
    <row r="21" spans="1:11" x14ac:dyDescent="0.3">
      <c r="A21" t="s">
        <v>221</v>
      </c>
      <c r="B21" t="s">
        <v>14</v>
      </c>
      <c r="C21" t="s">
        <v>17</v>
      </c>
      <c r="D21" t="s">
        <v>11</v>
      </c>
      <c r="E21" t="s">
        <v>11</v>
      </c>
      <c r="F21" t="s">
        <v>12</v>
      </c>
      <c r="G21">
        <v>965000</v>
      </c>
      <c r="H21" s="1">
        <v>45685</v>
      </c>
      <c r="I21" t="str">
        <f>RIGHT(Table_3__2[[#This Row],[Address]], 16)</f>
        <v>BURWOOD NSW 2134</v>
      </c>
      <c r="J21" t="str">
        <f>RIGHT(Table_3__2[[#This Row],[Combine]],4)</f>
        <v>2134</v>
      </c>
      <c r="K21" t="str">
        <f>LEFT(Table_3__2[[#This Row],[Combine]],7)</f>
        <v>BURWOOD</v>
      </c>
    </row>
    <row r="22" spans="1:11" x14ac:dyDescent="0.3">
      <c r="A22" t="s">
        <v>222</v>
      </c>
      <c r="B22" t="s">
        <v>14</v>
      </c>
      <c r="C22" t="s">
        <v>17</v>
      </c>
      <c r="D22" t="s">
        <v>11</v>
      </c>
      <c r="E22" t="s">
        <v>11</v>
      </c>
      <c r="F22" t="s">
        <v>12</v>
      </c>
      <c r="G22">
        <v>930000</v>
      </c>
      <c r="H22" s="1">
        <v>45681</v>
      </c>
      <c r="I22" t="str">
        <f>RIGHT(Table_3__2[[#This Row],[Address]], 16)</f>
        <v>BURWOOD NSW 2134</v>
      </c>
      <c r="J22" t="str">
        <f>RIGHT(Table_3__2[[#This Row],[Combine]],4)</f>
        <v>2134</v>
      </c>
      <c r="K22" t="str">
        <f>LEFT(Table_3__2[[#This Row],[Combine]],7)</f>
        <v>BURWOOD</v>
      </c>
    </row>
    <row r="23" spans="1:11" x14ac:dyDescent="0.3">
      <c r="A23" t="s">
        <v>223</v>
      </c>
      <c r="B23" t="s">
        <v>14</v>
      </c>
      <c r="C23" t="s">
        <v>33</v>
      </c>
      <c r="D23" t="s">
        <v>16</v>
      </c>
      <c r="E23" t="s">
        <v>12</v>
      </c>
      <c r="F23" t="s">
        <v>17</v>
      </c>
      <c r="G23">
        <v>690000</v>
      </c>
      <c r="H23" s="1">
        <v>45681</v>
      </c>
      <c r="I23" t="str">
        <f>RIGHT(Table_3__2[[#This Row],[Address]], 16)</f>
        <v>BURWOOD NSW 2134</v>
      </c>
      <c r="J23" t="str">
        <f>RIGHT(Table_3__2[[#This Row],[Combine]],4)</f>
        <v>2134</v>
      </c>
      <c r="K23" t="str">
        <f>LEFT(Table_3__2[[#This Row],[Combine]],7)</f>
        <v>BURWOOD</v>
      </c>
    </row>
    <row r="24" spans="1:11" x14ac:dyDescent="0.3">
      <c r="A24" t="s">
        <v>224</v>
      </c>
      <c r="B24" t="s">
        <v>14</v>
      </c>
      <c r="C24" t="s">
        <v>17</v>
      </c>
      <c r="D24" t="s">
        <v>17</v>
      </c>
      <c r="E24" t="s">
        <v>17</v>
      </c>
      <c r="F24" t="s">
        <v>17</v>
      </c>
      <c r="G24">
        <v>902000</v>
      </c>
      <c r="H24" s="1">
        <v>45680</v>
      </c>
      <c r="I24" t="str">
        <f>RIGHT(Table_3__2[[#This Row],[Address]], 16)</f>
        <v>BURWOOD NSW 2134</v>
      </c>
      <c r="J24" t="str">
        <f>RIGHT(Table_3__2[[#This Row],[Combine]],4)</f>
        <v>2134</v>
      </c>
      <c r="K24" t="str">
        <f>LEFT(Table_3__2[[#This Row],[Combine]],7)</f>
        <v>BURWOOD</v>
      </c>
    </row>
    <row r="25" spans="1:11" x14ac:dyDescent="0.3">
      <c r="A25" t="s">
        <v>225</v>
      </c>
      <c r="B25" t="s">
        <v>14</v>
      </c>
      <c r="C25" t="s">
        <v>17</v>
      </c>
      <c r="D25" t="s">
        <v>12</v>
      </c>
      <c r="E25" t="s">
        <v>12</v>
      </c>
      <c r="F25" t="s">
        <v>12</v>
      </c>
      <c r="G25">
        <v>705000</v>
      </c>
      <c r="H25" s="1">
        <v>45678</v>
      </c>
      <c r="I25" t="str">
        <f>RIGHT(Table_3__2[[#This Row],[Address]], 16)</f>
        <v>BURWOOD NSW 2134</v>
      </c>
      <c r="J25" t="str">
        <f>RIGHT(Table_3__2[[#This Row],[Combine]],4)</f>
        <v>2134</v>
      </c>
      <c r="K25" t="str">
        <f>LEFT(Table_3__2[[#This Row],[Combine]],7)</f>
        <v>BURWOOD</v>
      </c>
    </row>
    <row r="26" spans="1:11" x14ac:dyDescent="0.3">
      <c r="A26" t="s">
        <v>226</v>
      </c>
      <c r="B26" t="s">
        <v>14</v>
      </c>
      <c r="C26" t="s">
        <v>17</v>
      </c>
      <c r="D26" t="s">
        <v>11</v>
      </c>
      <c r="E26" t="s">
        <v>12</v>
      </c>
      <c r="F26" t="s">
        <v>12</v>
      </c>
      <c r="G26">
        <v>580000</v>
      </c>
      <c r="H26" s="1">
        <v>45678</v>
      </c>
      <c r="I26" t="str">
        <f>RIGHT(Table_3__2[[#This Row],[Address]], 16)</f>
        <v>BURWOOD NSW 2134</v>
      </c>
      <c r="J26" t="str">
        <f>RIGHT(Table_3__2[[#This Row],[Combine]],4)</f>
        <v>2134</v>
      </c>
      <c r="K26" t="str">
        <f>LEFT(Table_3__2[[#This Row],[Combine]],7)</f>
        <v>BURWOOD</v>
      </c>
    </row>
    <row r="27" spans="1:11" x14ac:dyDescent="0.3">
      <c r="A27" t="s">
        <v>227</v>
      </c>
      <c r="B27" t="s">
        <v>9</v>
      </c>
      <c r="C27" t="s">
        <v>33</v>
      </c>
      <c r="D27" t="s">
        <v>21</v>
      </c>
      <c r="E27" t="s">
        <v>16</v>
      </c>
      <c r="F27" t="s">
        <v>12</v>
      </c>
      <c r="G27">
        <v>2050000</v>
      </c>
      <c r="H27" s="1">
        <v>45678</v>
      </c>
      <c r="I27" t="str">
        <f>RIGHT(Table_3__2[[#This Row],[Address]], 16)</f>
        <v>BURWOOD NSW 2134</v>
      </c>
      <c r="J27" t="str">
        <f>RIGHT(Table_3__2[[#This Row],[Combine]],4)</f>
        <v>2134</v>
      </c>
      <c r="K27" t="str">
        <f>LEFT(Table_3__2[[#This Row],[Combine]],7)</f>
        <v>BURWOOD</v>
      </c>
    </row>
    <row r="28" spans="1:11" x14ac:dyDescent="0.3">
      <c r="A28" t="s">
        <v>228</v>
      </c>
      <c r="B28" t="s">
        <v>14</v>
      </c>
      <c r="C28" t="s">
        <v>17</v>
      </c>
      <c r="D28" t="s">
        <v>11</v>
      </c>
      <c r="E28" t="s">
        <v>11</v>
      </c>
      <c r="F28" t="s">
        <v>17</v>
      </c>
      <c r="G28">
        <v>1049000</v>
      </c>
      <c r="H28" s="1">
        <v>45677</v>
      </c>
      <c r="I28" t="str">
        <f>RIGHT(Table_3__2[[#This Row],[Address]], 16)</f>
        <v>BURWOOD NSW 2134</v>
      </c>
      <c r="J28" t="str">
        <f>RIGHT(Table_3__2[[#This Row],[Combine]],4)</f>
        <v>2134</v>
      </c>
      <c r="K28" t="str">
        <f>LEFT(Table_3__2[[#This Row],[Combine]],7)</f>
        <v>BURWOOD</v>
      </c>
    </row>
    <row r="29" spans="1:11" x14ac:dyDescent="0.3">
      <c r="A29" t="s">
        <v>229</v>
      </c>
      <c r="B29" t="s">
        <v>14</v>
      </c>
      <c r="C29" t="s">
        <v>230</v>
      </c>
      <c r="D29" t="s">
        <v>11</v>
      </c>
      <c r="E29" t="s">
        <v>11</v>
      </c>
      <c r="F29" t="s">
        <v>17</v>
      </c>
      <c r="G29">
        <v>920000</v>
      </c>
      <c r="H29" s="1">
        <v>45677</v>
      </c>
      <c r="I29" t="str">
        <f>RIGHT(Table_3__2[[#This Row],[Address]], 16)</f>
        <v>BURWOOD NSW 2134</v>
      </c>
      <c r="J29" t="str">
        <f>RIGHT(Table_3__2[[#This Row],[Combine]],4)</f>
        <v>2134</v>
      </c>
      <c r="K29" t="str">
        <f>LEFT(Table_3__2[[#This Row],[Combine]],7)</f>
        <v>BURWOOD</v>
      </c>
    </row>
    <row r="30" spans="1:11" x14ac:dyDescent="0.3">
      <c r="A30" t="s">
        <v>231</v>
      </c>
      <c r="B30" t="s">
        <v>9</v>
      </c>
      <c r="C30" t="s">
        <v>232</v>
      </c>
      <c r="D30" t="s">
        <v>21</v>
      </c>
      <c r="E30" t="s">
        <v>11</v>
      </c>
      <c r="F30" t="s">
        <v>11</v>
      </c>
      <c r="G30">
        <v>5200000</v>
      </c>
      <c r="H30" s="1">
        <v>45674</v>
      </c>
      <c r="I30" t="str">
        <f>RIGHT(Table_3__2[[#This Row],[Address]], 16)</f>
        <v>BURWOOD NSW 2134</v>
      </c>
      <c r="J30" t="str">
        <f>RIGHT(Table_3__2[[#This Row],[Combine]],4)</f>
        <v>2134</v>
      </c>
      <c r="K30" t="str">
        <f>LEFT(Table_3__2[[#This Row],[Combine]],7)</f>
        <v>BURWOOD</v>
      </c>
    </row>
    <row r="31" spans="1:11" x14ac:dyDescent="0.3">
      <c r="A31" t="s">
        <v>233</v>
      </c>
      <c r="B31" t="s">
        <v>14</v>
      </c>
      <c r="C31" t="s">
        <v>234</v>
      </c>
      <c r="D31" t="s">
        <v>12</v>
      </c>
      <c r="E31" t="s">
        <v>12</v>
      </c>
      <c r="F31" t="s">
        <v>12</v>
      </c>
      <c r="G31">
        <v>590000</v>
      </c>
      <c r="H31" s="1">
        <v>45673</v>
      </c>
      <c r="I31" t="str">
        <f>RIGHT(Table_3__2[[#This Row],[Address]], 16)</f>
        <v>BURWOOD NSW 2134</v>
      </c>
      <c r="J31" t="str">
        <f>RIGHT(Table_3__2[[#This Row],[Combine]],4)</f>
        <v>2134</v>
      </c>
      <c r="K31" t="str">
        <f>LEFT(Table_3__2[[#This Row],[Combine]],7)</f>
        <v>BURWOOD</v>
      </c>
    </row>
    <row r="32" spans="1:11" x14ac:dyDescent="0.3">
      <c r="A32" t="s">
        <v>235</v>
      </c>
      <c r="B32" t="s">
        <v>14</v>
      </c>
      <c r="C32" t="s">
        <v>236</v>
      </c>
      <c r="D32" t="s">
        <v>11</v>
      </c>
      <c r="E32" t="s">
        <v>12</v>
      </c>
      <c r="F32" t="s">
        <v>17</v>
      </c>
      <c r="G32">
        <v>600000</v>
      </c>
      <c r="H32" s="1">
        <v>45672</v>
      </c>
      <c r="I32" t="str">
        <f>RIGHT(Table_3__2[[#This Row],[Address]], 16)</f>
        <v>BURWOOD NSW 2134</v>
      </c>
      <c r="J32" t="str">
        <f>RIGHT(Table_3__2[[#This Row],[Combine]],4)</f>
        <v>2134</v>
      </c>
      <c r="K32" t="str">
        <f>LEFT(Table_3__2[[#This Row],[Combine]],7)</f>
        <v>BURWOOD</v>
      </c>
    </row>
    <row r="33" spans="1:11" x14ac:dyDescent="0.3">
      <c r="A33" t="s">
        <v>237</v>
      </c>
      <c r="B33" t="s">
        <v>14</v>
      </c>
      <c r="C33" t="s">
        <v>201</v>
      </c>
      <c r="D33" t="s">
        <v>11</v>
      </c>
      <c r="E33" t="s">
        <v>12</v>
      </c>
      <c r="F33" t="s">
        <v>17</v>
      </c>
      <c r="G33">
        <v>618000</v>
      </c>
      <c r="H33" s="1">
        <v>45671</v>
      </c>
      <c r="I33" t="str">
        <f>RIGHT(Table_3__2[[#This Row],[Address]], 16)</f>
        <v>BURWOOD NSW 2134</v>
      </c>
      <c r="J33" t="str">
        <f>RIGHT(Table_3__2[[#This Row],[Combine]],4)</f>
        <v>2134</v>
      </c>
      <c r="K33" t="str">
        <f>LEFT(Table_3__2[[#This Row],[Combine]],7)</f>
        <v>BURWOOD</v>
      </c>
    </row>
    <row r="34" spans="1:11" x14ac:dyDescent="0.3">
      <c r="A34" t="s">
        <v>238</v>
      </c>
      <c r="B34" t="s">
        <v>14</v>
      </c>
      <c r="C34" t="s">
        <v>206</v>
      </c>
      <c r="D34" t="s">
        <v>11</v>
      </c>
      <c r="E34" t="s">
        <v>11</v>
      </c>
      <c r="F34" t="s">
        <v>11</v>
      </c>
      <c r="G34">
        <v>791000</v>
      </c>
      <c r="H34" s="1">
        <v>45670</v>
      </c>
      <c r="I34" t="str">
        <f>RIGHT(Table_3__2[[#This Row],[Address]], 16)</f>
        <v>BURWOOD NSW 2134</v>
      </c>
      <c r="J34" t="str">
        <f>RIGHT(Table_3__2[[#This Row],[Combine]],4)</f>
        <v>2134</v>
      </c>
      <c r="K34" t="str">
        <f>LEFT(Table_3__2[[#This Row],[Combine]],7)</f>
        <v>BURWOOD</v>
      </c>
    </row>
    <row r="35" spans="1:11" x14ac:dyDescent="0.3">
      <c r="A35" t="s">
        <v>239</v>
      </c>
      <c r="B35" t="s">
        <v>14</v>
      </c>
      <c r="C35" t="s">
        <v>240</v>
      </c>
      <c r="D35" t="s">
        <v>11</v>
      </c>
      <c r="E35" t="s">
        <v>11</v>
      </c>
      <c r="F35" t="s">
        <v>17</v>
      </c>
      <c r="G35">
        <v>1050000</v>
      </c>
      <c r="H35" s="1">
        <v>45670</v>
      </c>
      <c r="I35" t="str">
        <f>RIGHT(Table_3__2[[#This Row],[Address]], 16)</f>
        <v>BURWOOD NSW 2134</v>
      </c>
      <c r="J35" t="str">
        <f>RIGHT(Table_3__2[[#This Row],[Combine]],4)</f>
        <v>2134</v>
      </c>
      <c r="K35" t="str">
        <f>LEFT(Table_3__2[[#This Row],[Combine]],7)</f>
        <v>BURWOOD</v>
      </c>
    </row>
    <row r="36" spans="1:11" x14ac:dyDescent="0.3">
      <c r="A36" t="s">
        <v>241</v>
      </c>
      <c r="B36" t="s">
        <v>14</v>
      </c>
      <c r="C36" t="s">
        <v>17</v>
      </c>
      <c r="D36" t="s">
        <v>12</v>
      </c>
      <c r="E36" t="s">
        <v>12</v>
      </c>
      <c r="F36" t="s">
        <v>12</v>
      </c>
      <c r="G36">
        <v>700000</v>
      </c>
      <c r="H36" s="1">
        <v>45667</v>
      </c>
      <c r="I36" t="str">
        <f>RIGHT(Table_3__2[[#This Row],[Address]], 16)</f>
        <v>BURWOOD NSW 2134</v>
      </c>
      <c r="J36" t="str">
        <f>RIGHT(Table_3__2[[#This Row],[Combine]],4)</f>
        <v>2134</v>
      </c>
      <c r="K36" t="str">
        <f>LEFT(Table_3__2[[#This Row],[Combine]],7)</f>
        <v>BURWOOD</v>
      </c>
    </row>
    <row r="37" spans="1:11" x14ac:dyDescent="0.3">
      <c r="A37" t="s">
        <v>242</v>
      </c>
      <c r="B37" t="s">
        <v>14</v>
      </c>
      <c r="C37" t="s">
        <v>201</v>
      </c>
      <c r="D37" t="s">
        <v>36</v>
      </c>
      <c r="E37" t="s">
        <v>16</v>
      </c>
      <c r="F37" t="s">
        <v>17</v>
      </c>
      <c r="G37">
        <v>3210000</v>
      </c>
      <c r="H37" s="1">
        <v>45664</v>
      </c>
      <c r="I37" t="str">
        <f>RIGHT(Table_3__2[[#This Row],[Address]], 16)</f>
        <v>BURWOOD NSW 2134</v>
      </c>
      <c r="J37" t="str">
        <f>RIGHT(Table_3__2[[#This Row],[Combine]],4)</f>
        <v>2134</v>
      </c>
      <c r="K37" t="str">
        <f>LEFT(Table_3__2[[#This Row],[Combine]],7)</f>
        <v>BURWOOD</v>
      </c>
    </row>
    <row r="38" spans="1:11" x14ac:dyDescent="0.3">
      <c r="A38" t="s">
        <v>243</v>
      </c>
      <c r="B38" t="s">
        <v>14</v>
      </c>
      <c r="C38" t="s">
        <v>17</v>
      </c>
      <c r="D38" t="s">
        <v>16</v>
      </c>
      <c r="E38" t="s">
        <v>11</v>
      </c>
      <c r="F38" t="s">
        <v>11</v>
      </c>
      <c r="G38">
        <v>1060000</v>
      </c>
      <c r="H38" s="1">
        <v>45664</v>
      </c>
      <c r="I38" t="str">
        <f>RIGHT(Table_3__2[[#This Row],[Address]], 16)</f>
        <v>BURWOOD NSW 2134</v>
      </c>
      <c r="J38" t="str">
        <f>RIGHT(Table_3__2[[#This Row],[Combine]],4)</f>
        <v>2134</v>
      </c>
      <c r="K38" t="str">
        <f>LEFT(Table_3__2[[#This Row],[Combine]],7)</f>
        <v>BURWOOD</v>
      </c>
    </row>
    <row r="39" spans="1:11" x14ac:dyDescent="0.3">
      <c r="A39" t="s">
        <v>244</v>
      </c>
      <c r="B39" t="s">
        <v>14</v>
      </c>
      <c r="C39" t="s">
        <v>245</v>
      </c>
      <c r="D39" t="s">
        <v>11</v>
      </c>
      <c r="E39" t="s">
        <v>11</v>
      </c>
      <c r="F39" t="s">
        <v>17</v>
      </c>
      <c r="G39">
        <v>823000</v>
      </c>
      <c r="H39" s="1">
        <v>45664</v>
      </c>
      <c r="I39" t="str">
        <f>RIGHT(Table_3__2[[#This Row],[Address]], 16)</f>
        <v>BURWOOD NSW 2134</v>
      </c>
      <c r="J39" t="str">
        <f>RIGHT(Table_3__2[[#This Row],[Combine]],4)</f>
        <v>2134</v>
      </c>
      <c r="K39" t="str">
        <f>LEFT(Table_3__2[[#This Row],[Combine]],7)</f>
        <v>BURWOOD</v>
      </c>
    </row>
    <row r="40" spans="1:11" x14ac:dyDescent="0.3">
      <c r="A40" t="s">
        <v>246</v>
      </c>
      <c r="B40" t="s">
        <v>14</v>
      </c>
      <c r="C40" t="s">
        <v>247</v>
      </c>
      <c r="D40" t="s">
        <v>11</v>
      </c>
      <c r="E40" t="s">
        <v>11</v>
      </c>
      <c r="F40" t="s">
        <v>12</v>
      </c>
      <c r="G40">
        <v>820000</v>
      </c>
      <c r="H40" s="1">
        <v>45653</v>
      </c>
      <c r="I40" t="str">
        <f>RIGHT(Table_3__2[[#This Row],[Address]], 16)</f>
        <v>BURWOOD NSW 2134</v>
      </c>
      <c r="J40" t="str">
        <f>RIGHT(Table_3__2[[#This Row],[Combine]],4)</f>
        <v>2134</v>
      </c>
      <c r="K40" t="str">
        <f>LEFT(Table_3__2[[#This Row],[Combine]],7)</f>
        <v>BURWOOD</v>
      </c>
    </row>
    <row r="41" spans="1:11" x14ac:dyDescent="0.3">
      <c r="A41" t="s">
        <v>248</v>
      </c>
      <c r="B41" t="s">
        <v>14</v>
      </c>
      <c r="C41" t="s">
        <v>206</v>
      </c>
      <c r="D41" t="s">
        <v>11</v>
      </c>
      <c r="E41" t="s">
        <v>11</v>
      </c>
      <c r="F41" t="s">
        <v>12</v>
      </c>
      <c r="G41">
        <v>780000</v>
      </c>
      <c r="H41" s="1">
        <v>45650</v>
      </c>
      <c r="I41" t="str">
        <f>RIGHT(Table_3__2[[#This Row],[Address]], 16)</f>
        <v>BURWOOD NSW 2134</v>
      </c>
      <c r="J41" t="str">
        <f>RIGHT(Table_3__2[[#This Row],[Combine]],4)</f>
        <v>2134</v>
      </c>
      <c r="K41" t="str">
        <f>LEFT(Table_3__2[[#This Row],[Combine]],7)</f>
        <v>BURWOOD</v>
      </c>
    </row>
    <row r="42" spans="1:11" x14ac:dyDescent="0.3">
      <c r="A42" t="s">
        <v>249</v>
      </c>
      <c r="B42" t="s">
        <v>14</v>
      </c>
      <c r="C42" t="s">
        <v>216</v>
      </c>
      <c r="D42" t="s">
        <v>11</v>
      </c>
      <c r="E42" t="s">
        <v>11</v>
      </c>
      <c r="F42" t="s">
        <v>12</v>
      </c>
      <c r="G42">
        <v>1250000</v>
      </c>
      <c r="H42" s="1">
        <v>45649</v>
      </c>
      <c r="I42" t="str">
        <f>RIGHT(Table_3__2[[#This Row],[Address]], 16)</f>
        <v>BURWOOD NSW 2134</v>
      </c>
      <c r="J42" t="str">
        <f>RIGHT(Table_3__2[[#This Row],[Combine]],4)</f>
        <v>2134</v>
      </c>
      <c r="K42" t="str">
        <f>LEFT(Table_3__2[[#This Row],[Combine]],7)</f>
        <v>BURWOOD</v>
      </c>
    </row>
    <row r="43" spans="1:11" x14ac:dyDescent="0.3">
      <c r="A43" t="s">
        <v>250</v>
      </c>
      <c r="B43" t="s">
        <v>14</v>
      </c>
      <c r="C43" t="s">
        <v>216</v>
      </c>
      <c r="D43" t="s">
        <v>11</v>
      </c>
      <c r="E43" t="s">
        <v>11</v>
      </c>
      <c r="F43" t="s">
        <v>12</v>
      </c>
      <c r="G43">
        <v>1250000</v>
      </c>
      <c r="H43" s="1">
        <v>45649</v>
      </c>
      <c r="I43" t="str">
        <f>RIGHT(Table_3__2[[#This Row],[Address]], 16)</f>
        <v>BURWOOD NSW 2134</v>
      </c>
      <c r="J43" t="str">
        <f>RIGHT(Table_3__2[[#This Row],[Combine]],4)</f>
        <v>2134</v>
      </c>
      <c r="K43" t="str">
        <f>LEFT(Table_3__2[[#This Row],[Combine]],7)</f>
        <v>BURWOOD</v>
      </c>
    </row>
    <row r="44" spans="1:11" x14ac:dyDescent="0.3">
      <c r="A44" t="s">
        <v>251</v>
      </c>
      <c r="B44" t="s">
        <v>14</v>
      </c>
      <c r="C44" t="s">
        <v>216</v>
      </c>
      <c r="D44" t="s">
        <v>11</v>
      </c>
      <c r="E44" t="s">
        <v>11</v>
      </c>
      <c r="F44" t="s">
        <v>12</v>
      </c>
      <c r="G44">
        <v>1250000</v>
      </c>
      <c r="H44" s="1">
        <v>45649</v>
      </c>
      <c r="I44" t="str">
        <f>RIGHT(Table_3__2[[#This Row],[Address]], 16)</f>
        <v>BURWOOD NSW 2134</v>
      </c>
      <c r="J44" t="str">
        <f>RIGHT(Table_3__2[[#This Row],[Combine]],4)</f>
        <v>2134</v>
      </c>
      <c r="K44" t="str">
        <f>LEFT(Table_3__2[[#This Row],[Combine]],7)</f>
        <v>BURWOOD</v>
      </c>
    </row>
    <row r="45" spans="1:11" x14ac:dyDescent="0.3">
      <c r="A45" t="s">
        <v>252</v>
      </c>
      <c r="B45" t="s">
        <v>14</v>
      </c>
      <c r="C45" t="s">
        <v>216</v>
      </c>
      <c r="D45" t="s">
        <v>11</v>
      </c>
      <c r="E45" t="s">
        <v>11</v>
      </c>
      <c r="F45" t="s">
        <v>12</v>
      </c>
      <c r="G45">
        <v>1250000</v>
      </c>
      <c r="H45" s="1">
        <v>45649</v>
      </c>
      <c r="I45" t="str">
        <f>RIGHT(Table_3__2[[#This Row],[Address]], 16)</f>
        <v>BURWOOD NSW 2134</v>
      </c>
      <c r="J45" t="str">
        <f>RIGHT(Table_3__2[[#This Row],[Combine]],4)</f>
        <v>2134</v>
      </c>
      <c r="K45" t="str">
        <f>LEFT(Table_3__2[[#This Row],[Combine]],7)</f>
        <v>BURWOOD</v>
      </c>
    </row>
    <row r="46" spans="1:11" x14ac:dyDescent="0.3">
      <c r="A46" t="s">
        <v>253</v>
      </c>
      <c r="B46" t="s">
        <v>14</v>
      </c>
      <c r="C46" t="s">
        <v>254</v>
      </c>
      <c r="D46" t="s">
        <v>11</v>
      </c>
      <c r="E46" t="s">
        <v>12</v>
      </c>
      <c r="F46" t="s">
        <v>12</v>
      </c>
      <c r="G46">
        <v>1450000</v>
      </c>
      <c r="H46" s="1">
        <v>45649</v>
      </c>
      <c r="I46" t="str">
        <f>RIGHT(Table_3__2[[#This Row],[Address]], 16)</f>
        <v>BURWOOD NSW 2134</v>
      </c>
      <c r="J46" t="str">
        <f>RIGHT(Table_3__2[[#This Row],[Combine]],4)</f>
        <v>2134</v>
      </c>
      <c r="K46" t="str">
        <f>LEFT(Table_3__2[[#This Row],[Combine]],7)</f>
        <v>BURWOOD</v>
      </c>
    </row>
    <row r="47" spans="1:11" x14ac:dyDescent="0.3">
      <c r="A47" t="s">
        <v>255</v>
      </c>
      <c r="B47" t="s">
        <v>14</v>
      </c>
      <c r="C47" t="s">
        <v>254</v>
      </c>
      <c r="D47" t="s">
        <v>11</v>
      </c>
      <c r="E47" t="s">
        <v>12</v>
      </c>
      <c r="F47" t="s">
        <v>12</v>
      </c>
      <c r="G47">
        <v>1450000</v>
      </c>
      <c r="H47" s="1">
        <v>45649</v>
      </c>
      <c r="I47" t="str">
        <f>RIGHT(Table_3__2[[#This Row],[Address]], 16)</f>
        <v>BURWOOD NSW 2134</v>
      </c>
      <c r="J47" t="str">
        <f>RIGHT(Table_3__2[[#This Row],[Combine]],4)</f>
        <v>2134</v>
      </c>
      <c r="K47" t="str">
        <f>LEFT(Table_3__2[[#This Row],[Combine]],7)</f>
        <v>BURWOOD</v>
      </c>
    </row>
    <row r="48" spans="1:11" x14ac:dyDescent="0.3">
      <c r="A48" t="s">
        <v>256</v>
      </c>
      <c r="B48" t="s">
        <v>14</v>
      </c>
      <c r="C48" t="s">
        <v>254</v>
      </c>
      <c r="D48" t="s">
        <v>11</v>
      </c>
      <c r="E48" t="s">
        <v>12</v>
      </c>
      <c r="F48" t="s">
        <v>17</v>
      </c>
      <c r="G48">
        <v>1450000</v>
      </c>
      <c r="H48" s="1">
        <v>45649</v>
      </c>
      <c r="I48" t="str">
        <f>RIGHT(Table_3__2[[#This Row],[Address]], 16)</f>
        <v>BURWOOD NSW 2134</v>
      </c>
      <c r="J48" t="str">
        <f>RIGHT(Table_3__2[[#This Row],[Combine]],4)</f>
        <v>2134</v>
      </c>
      <c r="K48" t="str">
        <f>LEFT(Table_3__2[[#This Row],[Combine]],7)</f>
        <v>BURWOOD</v>
      </c>
    </row>
    <row r="49" spans="1:11" x14ac:dyDescent="0.3">
      <c r="A49" t="s">
        <v>257</v>
      </c>
      <c r="B49" t="s">
        <v>14</v>
      </c>
      <c r="C49" t="s">
        <v>17</v>
      </c>
      <c r="D49" t="s">
        <v>11</v>
      </c>
      <c r="E49" t="s">
        <v>12</v>
      </c>
      <c r="F49" t="s">
        <v>12</v>
      </c>
      <c r="G49">
        <v>850000</v>
      </c>
      <c r="H49" s="1">
        <v>45649</v>
      </c>
      <c r="I49" t="str">
        <f>RIGHT(Table_3__2[[#This Row],[Address]], 16)</f>
        <v>BURWOOD NSW 2134</v>
      </c>
      <c r="J49" t="str">
        <f>RIGHT(Table_3__2[[#This Row],[Combine]],4)</f>
        <v>2134</v>
      </c>
      <c r="K49" t="str">
        <f>LEFT(Table_3__2[[#This Row],[Combine]],7)</f>
        <v>BURWOOD</v>
      </c>
    </row>
    <row r="50" spans="1:11" x14ac:dyDescent="0.3">
      <c r="A50" t="s">
        <v>258</v>
      </c>
      <c r="B50" t="s">
        <v>14</v>
      </c>
      <c r="C50" t="s">
        <v>17</v>
      </c>
      <c r="D50" t="s">
        <v>11</v>
      </c>
      <c r="E50" t="s">
        <v>12</v>
      </c>
      <c r="F50" t="s">
        <v>11</v>
      </c>
      <c r="G50">
        <v>1040000</v>
      </c>
      <c r="H50" s="1">
        <v>45649</v>
      </c>
      <c r="I50" t="str">
        <f>RIGHT(Table_3__2[[#This Row],[Address]], 16)</f>
        <v>BURWOOD NSW 2134</v>
      </c>
      <c r="J50" t="str">
        <f>RIGHT(Table_3__2[[#This Row],[Combine]],4)</f>
        <v>2134</v>
      </c>
      <c r="K50" t="str">
        <f>LEFT(Table_3__2[[#This Row],[Combine]],7)</f>
        <v>BURWOOD</v>
      </c>
    </row>
    <row r="51" spans="1:11" x14ac:dyDescent="0.3">
      <c r="A51" t="s">
        <v>259</v>
      </c>
      <c r="B51" t="s">
        <v>14</v>
      </c>
      <c r="C51" t="s">
        <v>17</v>
      </c>
      <c r="D51" t="s">
        <v>11</v>
      </c>
      <c r="E51" t="s">
        <v>12</v>
      </c>
      <c r="F51" t="s">
        <v>17</v>
      </c>
      <c r="G51">
        <v>1180000</v>
      </c>
      <c r="H51" s="1">
        <v>45646</v>
      </c>
      <c r="I51" t="str">
        <f>RIGHT(Table_3__2[[#This Row],[Address]], 16)</f>
        <v>BURWOOD NSW 2134</v>
      </c>
      <c r="J51" t="str">
        <f>RIGHT(Table_3__2[[#This Row],[Combine]],4)</f>
        <v>2134</v>
      </c>
      <c r="K51" t="str">
        <f>LEFT(Table_3__2[[#This Row],[Combine]],7)</f>
        <v>BURWOOD</v>
      </c>
    </row>
    <row r="52" spans="1:11" x14ac:dyDescent="0.3">
      <c r="A52" t="s">
        <v>260</v>
      </c>
      <c r="B52" t="s">
        <v>14</v>
      </c>
      <c r="C52" t="s">
        <v>17</v>
      </c>
      <c r="D52" t="s">
        <v>11</v>
      </c>
      <c r="E52" t="s">
        <v>11</v>
      </c>
      <c r="F52" t="s">
        <v>17</v>
      </c>
      <c r="G52">
        <v>1250000</v>
      </c>
      <c r="H52" s="1">
        <v>45646</v>
      </c>
      <c r="I52" t="str">
        <f>RIGHT(Table_3__2[[#This Row],[Address]], 16)</f>
        <v>BURWOOD NSW 2134</v>
      </c>
      <c r="J52" t="str">
        <f>RIGHT(Table_3__2[[#This Row],[Combine]],4)</f>
        <v>2134</v>
      </c>
      <c r="K52" t="str">
        <f>LEFT(Table_3__2[[#This Row],[Combine]],7)</f>
        <v>BURWOOD</v>
      </c>
    </row>
    <row r="53" spans="1:11" x14ac:dyDescent="0.3">
      <c r="A53" t="s">
        <v>261</v>
      </c>
      <c r="B53" t="s">
        <v>14</v>
      </c>
      <c r="C53" t="s">
        <v>201</v>
      </c>
      <c r="D53" t="s">
        <v>17</v>
      </c>
      <c r="E53" t="s">
        <v>17</v>
      </c>
      <c r="F53" t="s">
        <v>17</v>
      </c>
      <c r="G53">
        <v>1300000</v>
      </c>
      <c r="H53" s="1">
        <v>45646</v>
      </c>
      <c r="I53" t="str">
        <f>RIGHT(Table_3__2[[#This Row],[Address]], 16)</f>
        <v>BURWOOD NSW 2134</v>
      </c>
      <c r="J53" t="str">
        <f>RIGHT(Table_3__2[[#This Row],[Combine]],4)</f>
        <v>2134</v>
      </c>
      <c r="K53" t="str">
        <f>LEFT(Table_3__2[[#This Row],[Combine]],7)</f>
        <v>BURWOOD</v>
      </c>
    </row>
    <row r="54" spans="1:11" x14ac:dyDescent="0.3">
      <c r="A54" t="s">
        <v>262</v>
      </c>
      <c r="B54" t="s">
        <v>14</v>
      </c>
      <c r="C54" t="s">
        <v>17</v>
      </c>
      <c r="D54" t="s">
        <v>11</v>
      </c>
      <c r="E54" t="s">
        <v>11</v>
      </c>
      <c r="F54" t="s">
        <v>17</v>
      </c>
      <c r="G54">
        <v>970000</v>
      </c>
      <c r="H54" s="1">
        <v>45645</v>
      </c>
      <c r="I54" t="str">
        <f>RIGHT(Table_3__2[[#This Row],[Address]], 16)</f>
        <v>BURWOOD NSW 2134</v>
      </c>
      <c r="J54" t="str">
        <f>RIGHT(Table_3__2[[#This Row],[Combine]],4)</f>
        <v>2134</v>
      </c>
      <c r="K54" t="str">
        <f>LEFT(Table_3__2[[#This Row],[Combine]],7)</f>
        <v>BURWOOD</v>
      </c>
    </row>
    <row r="55" spans="1:11" x14ac:dyDescent="0.3">
      <c r="A55" t="s">
        <v>263</v>
      </c>
      <c r="B55" t="s">
        <v>9</v>
      </c>
      <c r="C55" t="s">
        <v>17</v>
      </c>
      <c r="D55" t="s">
        <v>36</v>
      </c>
      <c r="E55" t="s">
        <v>16</v>
      </c>
      <c r="F55" t="s">
        <v>11</v>
      </c>
      <c r="G55">
        <v>1750000</v>
      </c>
      <c r="H55" s="1">
        <v>45644</v>
      </c>
      <c r="I55" t="str">
        <f>RIGHT(Table_3__2[[#This Row],[Address]], 16)</f>
        <v>BURWOOD NSW 2134</v>
      </c>
      <c r="J55" t="str">
        <f>RIGHT(Table_3__2[[#This Row],[Combine]],4)</f>
        <v>2134</v>
      </c>
      <c r="K55" t="str">
        <f>LEFT(Table_3__2[[#This Row],[Combine]],7)</f>
        <v>BURWOOD</v>
      </c>
    </row>
    <row r="56" spans="1:11" x14ac:dyDescent="0.3">
      <c r="A56" t="s">
        <v>264</v>
      </c>
      <c r="B56" t="s">
        <v>9</v>
      </c>
      <c r="C56" t="s">
        <v>17</v>
      </c>
      <c r="D56" t="s">
        <v>16</v>
      </c>
      <c r="E56" t="s">
        <v>12</v>
      </c>
      <c r="F56" t="s">
        <v>17</v>
      </c>
      <c r="G56">
        <v>1050000</v>
      </c>
      <c r="H56" s="1">
        <v>45644</v>
      </c>
      <c r="I56" t="str">
        <f>RIGHT(Table_3__2[[#This Row],[Address]], 16)</f>
        <v>BURWOOD NSW 2134</v>
      </c>
      <c r="J56" t="str">
        <f>RIGHT(Table_3__2[[#This Row],[Combine]],4)</f>
        <v>2134</v>
      </c>
      <c r="K56" t="str">
        <f>LEFT(Table_3__2[[#This Row],[Combine]],7)</f>
        <v>BURWOOD</v>
      </c>
    </row>
    <row r="57" spans="1:11" x14ac:dyDescent="0.3">
      <c r="A57" t="s">
        <v>265</v>
      </c>
      <c r="B57" t="s">
        <v>14</v>
      </c>
      <c r="C57" t="s">
        <v>17</v>
      </c>
      <c r="D57" t="s">
        <v>17</v>
      </c>
      <c r="E57" t="s">
        <v>17</v>
      </c>
      <c r="F57" t="s">
        <v>17</v>
      </c>
      <c r="G57">
        <v>1925000</v>
      </c>
      <c r="H57" s="1">
        <v>45644</v>
      </c>
      <c r="I57" t="str">
        <f>RIGHT(Table_3__2[[#This Row],[Address]], 16)</f>
        <v>BURWOOD NSW 2134</v>
      </c>
      <c r="J57" t="str">
        <f>RIGHT(Table_3__2[[#This Row],[Combine]],4)</f>
        <v>2134</v>
      </c>
      <c r="K57" t="str">
        <f>LEFT(Table_3__2[[#This Row],[Combine]],7)</f>
        <v>BURWOOD</v>
      </c>
    </row>
    <row r="58" spans="1:11" x14ac:dyDescent="0.3">
      <c r="A58" t="s">
        <v>266</v>
      </c>
      <c r="B58" t="s">
        <v>14</v>
      </c>
      <c r="C58" t="s">
        <v>17</v>
      </c>
      <c r="D58" t="s">
        <v>11</v>
      </c>
      <c r="E58" t="s">
        <v>12</v>
      </c>
      <c r="F58" t="s">
        <v>17</v>
      </c>
      <c r="G58">
        <v>1400000</v>
      </c>
      <c r="H58" s="1">
        <v>45644</v>
      </c>
      <c r="I58" t="str">
        <f>RIGHT(Table_3__2[[#This Row],[Address]], 16)</f>
        <v>BURWOOD NSW 2134</v>
      </c>
      <c r="J58" t="str">
        <f>RIGHT(Table_3__2[[#This Row],[Combine]],4)</f>
        <v>2134</v>
      </c>
      <c r="K58" t="str">
        <f>LEFT(Table_3__2[[#This Row],[Combine]],7)</f>
        <v>BURWOOD</v>
      </c>
    </row>
    <row r="59" spans="1:11" x14ac:dyDescent="0.3">
      <c r="A59" t="s">
        <v>267</v>
      </c>
      <c r="B59" t="s">
        <v>9</v>
      </c>
      <c r="C59" t="s">
        <v>17</v>
      </c>
      <c r="D59" t="s">
        <v>16</v>
      </c>
      <c r="E59" t="s">
        <v>11</v>
      </c>
      <c r="F59" t="s">
        <v>11</v>
      </c>
      <c r="G59">
        <v>1750000</v>
      </c>
      <c r="H59" s="1">
        <v>45644</v>
      </c>
      <c r="I59" t="str">
        <f>RIGHT(Table_3__2[[#This Row],[Address]], 16)</f>
        <v>BURWOOD NSW 2134</v>
      </c>
      <c r="J59" t="str">
        <f>RIGHT(Table_3__2[[#This Row],[Combine]],4)</f>
        <v>2134</v>
      </c>
      <c r="K59" t="str">
        <f>LEFT(Table_3__2[[#This Row],[Combine]],7)</f>
        <v>BURWOOD</v>
      </c>
    </row>
    <row r="60" spans="1:11" x14ac:dyDescent="0.3">
      <c r="A60" t="s">
        <v>268</v>
      </c>
      <c r="B60" t="s">
        <v>14</v>
      </c>
      <c r="C60" t="s">
        <v>179</v>
      </c>
      <c r="D60" t="s">
        <v>12</v>
      </c>
      <c r="E60" t="s">
        <v>12</v>
      </c>
      <c r="F60" t="s">
        <v>17</v>
      </c>
      <c r="G60">
        <v>600000</v>
      </c>
      <c r="H60" s="1">
        <v>45643</v>
      </c>
      <c r="I60" t="str">
        <f>RIGHT(Table_3__2[[#This Row],[Address]], 16)</f>
        <v>BURWOOD NSW 2134</v>
      </c>
      <c r="J60" t="str">
        <f>RIGHT(Table_3__2[[#This Row],[Combine]],4)</f>
        <v>2134</v>
      </c>
      <c r="K60" t="str">
        <f>LEFT(Table_3__2[[#This Row],[Combine]],7)</f>
        <v>BURWOOD</v>
      </c>
    </row>
    <row r="61" spans="1:11" x14ac:dyDescent="0.3">
      <c r="A61" t="s">
        <v>269</v>
      </c>
      <c r="B61" t="s">
        <v>14</v>
      </c>
      <c r="C61" t="s">
        <v>17</v>
      </c>
      <c r="D61" t="s">
        <v>11</v>
      </c>
      <c r="E61" t="s">
        <v>12</v>
      </c>
      <c r="F61" t="s">
        <v>12</v>
      </c>
      <c r="G61">
        <v>3000000</v>
      </c>
      <c r="H61" s="1">
        <v>45643</v>
      </c>
      <c r="I61" t="str">
        <f>RIGHT(Table_3__2[[#This Row],[Address]], 16)</f>
        <v>BURWOOD NSW 2134</v>
      </c>
      <c r="J61" t="str">
        <f>RIGHT(Table_3__2[[#This Row],[Combine]],4)</f>
        <v>2134</v>
      </c>
      <c r="K61" t="str">
        <f>LEFT(Table_3__2[[#This Row],[Combine]],7)</f>
        <v>BURWOOD</v>
      </c>
    </row>
    <row r="62" spans="1:11" x14ac:dyDescent="0.3">
      <c r="A62" t="s">
        <v>270</v>
      </c>
      <c r="B62" t="s">
        <v>9</v>
      </c>
      <c r="C62" t="s">
        <v>33</v>
      </c>
      <c r="D62" t="s">
        <v>36</v>
      </c>
      <c r="E62" t="s">
        <v>11</v>
      </c>
      <c r="F62" t="s">
        <v>12</v>
      </c>
      <c r="G62">
        <v>2600000</v>
      </c>
      <c r="H62" s="1">
        <v>45643</v>
      </c>
      <c r="I62" t="str">
        <f>RIGHT(Table_3__2[[#This Row],[Address]], 16)</f>
        <v>BURWOOD NSW 2134</v>
      </c>
      <c r="J62" t="str">
        <f>RIGHT(Table_3__2[[#This Row],[Combine]],4)</f>
        <v>2134</v>
      </c>
      <c r="K62" t="str">
        <f>LEFT(Table_3__2[[#This Row],[Combine]],7)</f>
        <v>BURWOOD</v>
      </c>
    </row>
    <row r="63" spans="1:11" x14ac:dyDescent="0.3">
      <c r="A63" t="s">
        <v>271</v>
      </c>
      <c r="B63" t="s">
        <v>14</v>
      </c>
      <c r="C63" t="s">
        <v>272</v>
      </c>
      <c r="D63" t="s">
        <v>11</v>
      </c>
      <c r="E63" t="s">
        <v>12</v>
      </c>
      <c r="F63" t="s">
        <v>12</v>
      </c>
      <c r="G63">
        <v>772000</v>
      </c>
      <c r="H63" s="1">
        <v>45643</v>
      </c>
      <c r="I63" t="str">
        <f>RIGHT(Table_3__2[[#This Row],[Address]], 16)</f>
        <v>BURWOOD NSW 2134</v>
      </c>
      <c r="J63" t="str">
        <f>RIGHT(Table_3__2[[#This Row],[Combine]],4)</f>
        <v>2134</v>
      </c>
      <c r="K63" t="str">
        <f>LEFT(Table_3__2[[#This Row],[Combine]],7)</f>
        <v>BURWOOD</v>
      </c>
    </row>
    <row r="64" spans="1:11" x14ac:dyDescent="0.3">
      <c r="A64" t="s">
        <v>273</v>
      </c>
      <c r="B64" t="s">
        <v>14</v>
      </c>
      <c r="C64" t="s">
        <v>17</v>
      </c>
      <c r="D64" t="s">
        <v>11</v>
      </c>
      <c r="E64" t="s">
        <v>11</v>
      </c>
      <c r="F64" t="s">
        <v>12</v>
      </c>
      <c r="G64">
        <v>998000</v>
      </c>
      <c r="H64" s="1">
        <v>45642</v>
      </c>
      <c r="I64" t="str">
        <f>RIGHT(Table_3__2[[#This Row],[Address]], 16)</f>
        <v>BURWOOD NSW 2134</v>
      </c>
      <c r="J64" t="str">
        <f>RIGHT(Table_3__2[[#This Row],[Combine]],4)</f>
        <v>2134</v>
      </c>
      <c r="K64" t="str">
        <f>LEFT(Table_3__2[[#This Row],[Combine]],7)</f>
        <v>BURWOOD</v>
      </c>
    </row>
    <row r="65" spans="1:11" x14ac:dyDescent="0.3">
      <c r="A65" t="s">
        <v>274</v>
      </c>
      <c r="B65" t="s">
        <v>9</v>
      </c>
      <c r="C65" t="s">
        <v>236</v>
      </c>
      <c r="D65" t="s">
        <v>36</v>
      </c>
      <c r="E65" t="s">
        <v>11</v>
      </c>
      <c r="F65" t="s">
        <v>17</v>
      </c>
      <c r="G65">
        <v>3470000</v>
      </c>
      <c r="H65" s="1">
        <v>45642</v>
      </c>
      <c r="I65" t="str">
        <f>RIGHT(Table_3__2[[#This Row],[Address]], 16)</f>
        <v>BURWOOD NSW 2134</v>
      </c>
      <c r="J65" t="str">
        <f>RIGHT(Table_3__2[[#This Row],[Combine]],4)</f>
        <v>2134</v>
      </c>
      <c r="K65" t="str">
        <f>LEFT(Table_3__2[[#This Row],[Combine]],7)</f>
        <v>BURWOOD</v>
      </c>
    </row>
    <row r="66" spans="1:11" x14ac:dyDescent="0.3">
      <c r="A66" t="s">
        <v>275</v>
      </c>
      <c r="B66" t="s">
        <v>9</v>
      </c>
      <c r="C66" t="s">
        <v>236</v>
      </c>
      <c r="D66" t="s">
        <v>36</v>
      </c>
      <c r="E66" t="s">
        <v>11</v>
      </c>
      <c r="F66" t="s">
        <v>11</v>
      </c>
      <c r="G66">
        <v>4300000</v>
      </c>
      <c r="H66" s="1">
        <v>45642</v>
      </c>
      <c r="I66" t="str">
        <f>RIGHT(Table_3__2[[#This Row],[Address]], 16)</f>
        <v>BURWOOD NSW 2134</v>
      </c>
      <c r="J66" t="str">
        <f>RIGHT(Table_3__2[[#This Row],[Combine]],4)</f>
        <v>2134</v>
      </c>
      <c r="K66" t="str">
        <f>LEFT(Table_3__2[[#This Row],[Combine]],7)</f>
        <v>BURWOOD</v>
      </c>
    </row>
    <row r="67" spans="1:11" x14ac:dyDescent="0.3">
      <c r="A67" t="s">
        <v>276</v>
      </c>
      <c r="B67" t="s">
        <v>14</v>
      </c>
      <c r="C67" t="s">
        <v>277</v>
      </c>
      <c r="D67" t="s">
        <v>11</v>
      </c>
      <c r="E67" t="s">
        <v>12</v>
      </c>
      <c r="F67" t="s">
        <v>12</v>
      </c>
      <c r="G67">
        <v>930000</v>
      </c>
      <c r="H67" s="1">
        <v>45640</v>
      </c>
      <c r="I67" t="str">
        <f>RIGHT(Table_3__2[[#This Row],[Address]], 16)</f>
        <v>BURWOOD NSW 2134</v>
      </c>
      <c r="J67" t="str">
        <f>RIGHT(Table_3__2[[#This Row],[Combine]],4)</f>
        <v>2134</v>
      </c>
      <c r="K67" t="str">
        <f>LEFT(Table_3__2[[#This Row],[Combine]],7)</f>
        <v>BURWOOD</v>
      </c>
    </row>
    <row r="68" spans="1:11" x14ac:dyDescent="0.3">
      <c r="A68" t="s">
        <v>278</v>
      </c>
      <c r="B68" t="s">
        <v>14</v>
      </c>
      <c r="C68" t="s">
        <v>279</v>
      </c>
      <c r="D68" t="s">
        <v>11</v>
      </c>
      <c r="E68" t="s">
        <v>11</v>
      </c>
      <c r="F68" t="s">
        <v>17</v>
      </c>
      <c r="G68">
        <v>780000</v>
      </c>
      <c r="H68" s="1">
        <v>45639</v>
      </c>
      <c r="I68" t="str">
        <f>RIGHT(Table_3__2[[#This Row],[Address]], 16)</f>
        <v>BURWOOD NSW 2134</v>
      </c>
      <c r="J68" t="str">
        <f>RIGHT(Table_3__2[[#This Row],[Combine]],4)</f>
        <v>2134</v>
      </c>
      <c r="K68" t="str">
        <f>LEFT(Table_3__2[[#This Row],[Combine]],7)</f>
        <v>BURWOOD</v>
      </c>
    </row>
    <row r="69" spans="1:11" x14ac:dyDescent="0.3">
      <c r="A69" t="s">
        <v>280</v>
      </c>
      <c r="B69" t="s">
        <v>14</v>
      </c>
      <c r="C69" t="s">
        <v>17</v>
      </c>
      <c r="D69" t="s">
        <v>11</v>
      </c>
      <c r="E69" t="s">
        <v>11</v>
      </c>
      <c r="F69" t="s">
        <v>12</v>
      </c>
      <c r="G69">
        <v>950000</v>
      </c>
      <c r="H69" s="1">
        <v>45639</v>
      </c>
      <c r="I69" t="str">
        <f>RIGHT(Table_3__2[[#This Row],[Address]], 16)</f>
        <v>BURWOOD NSW 2134</v>
      </c>
      <c r="J69" t="str">
        <f>RIGHT(Table_3__2[[#This Row],[Combine]],4)</f>
        <v>2134</v>
      </c>
      <c r="K69" t="str">
        <f>LEFT(Table_3__2[[#This Row],[Combine]],7)</f>
        <v>BURWOOD</v>
      </c>
    </row>
    <row r="70" spans="1:11" x14ac:dyDescent="0.3">
      <c r="A70" t="s">
        <v>281</v>
      </c>
      <c r="B70" t="s">
        <v>14</v>
      </c>
      <c r="C70" t="s">
        <v>17</v>
      </c>
      <c r="D70" t="s">
        <v>11</v>
      </c>
      <c r="E70" t="s">
        <v>11</v>
      </c>
      <c r="F70" t="s">
        <v>12</v>
      </c>
      <c r="G70">
        <v>1000000</v>
      </c>
      <c r="H70" s="1">
        <v>45637</v>
      </c>
      <c r="I70" t="str">
        <f>RIGHT(Table_3__2[[#This Row],[Address]], 16)</f>
        <v>BURWOOD NSW 2134</v>
      </c>
      <c r="J70" t="str">
        <f>RIGHT(Table_3__2[[#This Row],[Combine]],4)</f>
        <v>2134</v>
      </c>
      <c r="K70" t="str">
        <f>LEFT(Table_3__2[[#This Row],[Combine]],7)</f>
        <v>BURWOOD</v>
      </c>
    </row>
    <row r="71" spans="1:11" x14ac:dyDescent="0.3">
      <c r="A71" t="s">
        <v>282</v>
      </c>
      <c r="B71" t="s">
        <v>14</v>
      </c>
      <c r="C71" t="s">
        <v>17</v>
      </c>
      <c r="D71" t="s">
        <v>11</v>
      </c>
      <c r="E71" t="s">
        <v>11</v>
      </c>
      <c r="F71" t="s">
        <v>12</v>
      </c>
      <c r="G71">
        <v>980000</v>
      </c>
      <c r="H71" s="1">
        <v>45637</v>
      </c>
      <c r="I71" t="str">
        <f>RIGHT(Table_3__2[[#This Row],[Address]], 16)</f>
        <v>BURWOOD NSW 2134</v>
      </c>
      <c r="J71" t="str">
        <f>RIGHT(Table_3__2[[#This Row],[Combine]],4)</f>
        <v>2134</v>
      </c>
      <c r="K71" t="str">
        <f>LEFT(Table_3__2[[#This Row],[Combine]],7)</f>
        <v>BURWOOD</v>
      </c>
    </row>
    <row r="72" spans="1:11" x14ac:dyDescent="0.3">
      <c r="A72" t="s">
        <v>283</v>
      </c>
      <c r="B72" t="s">
        <v>9</v>
      </c>
      <c r="C72" t="s">
        <v>284</v>
      </c>
      <c r="D72" t="s">
        <v>16</v>
      </c>
      <c r="E72" t="s">
        <v>12</v>
      </c>
      <c r="F72" t="s">
        <v>12</v>
      </c>
      <c r="G72">
        <v>1860000</v>
      </c>
      <c r="H72" s="1">
        <v>45636</v>
      </c>
      <c r="I72" t="str">
        <f>RIGHT(Table_3__2[[#This Row],[Address]], 16)</f>
        <v>BURWOOD NSW 2134</v>
      </c>
      <c r="J72" t="str">
        <f>RIGHT(Table_3__2[[#This Row],[Combine]],4)</f>
        <v>2134</v>
      </c>
      <c r="K72" t="str">
        <f>LEFT(Table_3__2[[#This Row],[Combine]],7)</f>
        <v>BURWOOD</v>
      </c>
    </row>
    <row r="73" spans="1:11" x14ac:dyDescent="0.3">
      <c r="A73" t="s">
        <v>285</v>
      </c>
      <c r="B73" t="s">
        <v>14</v>
      </c>
      <c r="C73" t="s">
        <v>286</v>
      </c>
      <c r="D73" t="s">
        <v>11</v>
      </c>
      <c r="E73" t="s">
        <v>11</v>
      </c>
      <c r="F73" t="s">
        <v>12</v>
      </c>
      <c r="G73">
        <v>885000</v>
      </c>
      <c r="H73" s="1">
        <v>45636</v>
      </c>
      <c r="I73" t="str">
        <f>RIGHT(Table_3__2[[#This Row],[Address]], 16)</f>
        <v>BURWOOD NSW 2134</v>
      </c>
      <c r="J73" t="str">
        <f>RIGHT(Table_3__2[[#This Row],[Combine]],4)</f>
        <v>2134</v>
      </c>
      <c r="K73" t="str">
        <f>LEFT(Table_3__2[[#This Row],[Combine]],7)</f>
        <v>BURWOOD</v>
      </c>
    </row>
    <row r="74" spans="1:11" x14ac:dyDescent="0.3">
      <c r="A74" t="s">
        <v>287</v>
      </c>
      <c r="B74" t="s">
        <v>14</v>
      </c>
      <c r="C74" t="s">
        <v>17</v>
      </c>
      <c r="D74" t="s">
        <v>17</v>
      </c>
      <c r="E74" t="s">
        <v>17</v>
      </c>
      <c r="F74" t="s">
        <v>17</v>
      </c>
      <c r="G74">
        <v>720000</v>
      </c>
      <c r="H74" s="1">
        <v>45635</v>
      </c>
      <c r="I74" t="str">
        <f>RIGHT(Table_3__2[[#This Row],[Address]], 16)</f>
        <v>BURWOOD NSW 2134</v>
      </c>
      <c r="J74" t="str">
        <f>RIGHT(Table_3__2[[#This Row],[Combine]],4)</f>
        <v>2134</v>
      </c>
      <c r="K74" t="str">
        <f>LEFT(Table_3__2[[#This Row],[Combine]],7)</f>
        <v>BURWOOD</v>
      </c>
    </row>
    <row r="75" spans="1:11" x14ac:dyDescent="0.3">
      <c r="A75" t="s">
        <v>288</v>
      </c>
      <c r="B75" t="s">
        <v>9</v>
      </c>
      <c r="C75" t="s">
        <v>204</v>
      </c>
      <c r="D75" t="s">
        <v>11</v>
      </c>
      <c r="E75" t="s">
        <v>12</v>
      </c>
      <c r="F75" t="s">
        <v>17</v>
      </c>
      <c r="G75">
        <v>1586000</v>
      </c>
      <c r="H75" s="1">
        <v>45635</v>
      </c>
      <c r="I75" t="str">
        <f>RIGHT(Table_3__2[[#This Row],[Address]], 16)</f>
        <v>BURWOOD NSW 2134</v>
      </c>
      <c r="J75" t="str">
        <f>RIGHT(Table_3__2[[#This Row],[Combine]],4)</f>
        <v>2134</v>
      </c>
      <c r="K75" t="str">
        <f>LEFT(Table_3__2[[#This Row],[Combine]],7)</f>
        <v>BURWOOD</v>
      </c>
    </row>
    <row r="76" spans="1:11" x14ac:dyDescent="0.3">
      <c r="A76" t="s">
        <v>289</v>
      </c>
      <c r="B76" t="s">
        <v>9</v>
      </c>
      <c r="C76" t="s">
        <v>206</v>
      </c>
      <c r="D76" t="s">
        <v>36</v>
      </c>
      <c r="E76" t="s">
        <v>16</v>
      </c>
      <c r="F76" t="s">
        <v>36</v>
      </c>
      <c r="G76">
        <v>3265000</v>
      </c>
      <c r="H76" s="1">
        <v>45635</v>
      </c>
      <c r="I76" t="str">
        <f>RIGHT(Table_3__2[[#This Row],[Address]], 16)</f>
        <v>BURWOOD NSW 2134</v>
      </c>
      <c r="J76" t="str">
        <f>RIGHT(Table_3__2[[#This Row],[Combine]],4)</f>
        <v>2134</v>
      </c>
      <c r="K76" t="str">
        <f>LEFT(Table_3__2[[#This Row],[Combine]],7)</f>
        <v>BURWOOD</v>
      </c>
    </row>
    <row r="77" spans="1:11" x14ac:dyDescent="0.3">
      <c r="A77" t="s">
        <v>290</v>
      </c>
      <c r="B77" t="s">
        <v>9</v>
      </c>
      <c r="C77" t="s">
        <v>291</v>
      </c>
      <c r="D77" t="s">
        <v>21</v>
      </c>
      <c r="E77" t="s">
        <v>11</v>
      </c>
      <c r="F77" t="s">
        <v>11</v>
      </c>
      <c r="G77">
        <v>4020000</v>
      </c>
      <c r="H77" s="1">
        <v>45632</v>
      </c>
      <c r="I77" t="str">
        <f>RIGHT(Table_3__2[[#This Row],[Address]], 16)</f>
        <v>BURWOOD NSW 2134</v>
      </c>
      <c r="J77" t="str">
        <f>RIGHT(Table_3__2[[#This Row],[Combine]],4)</f>
        <v>2134</v>
      </c>
      <c r="K77" t="str">
        <f>LEFT(Table_3__2[[#This Row],[Combine]],7)</f>
        <v>BURWOOD</v>
      </c>
    </row>
    <row r="78" spans="1:11" x14ac:dyDescent="0.3">
      <c r="A78" t="s">
        <v>292</v>
      </c>
      <c r="B78" t="s">
        <v>14</v>
      </c>
      <c r="C78" t="s">
        <v>17</v>
      </c>
      <c r="D78" t="s">
        <v>11</v>
      </c>
      <c r="E78" t="s">
        <v>11</v>
      </c>
      <c r="F78" t="s">
        <v>12</v>
      </c>
      <c r="G78">
        <v>1088000</v>
      </c>
      <c r="H78" s="1">
        <v>45631</v>
      </c>
      <c r="I78" t="str">
        <f>RIGHT(Table_3__2[[#This Row],[Address]], 16)</f>
        <v>BURWOOD NSW 2134</v>
      </c>
      <c r="J78" t="str">
        <f>RIGHT(Table_3__2[[#This Row],[Combine]],4)</f>
        <v>2134</v>
      </c>
      <c r="K78" t="str">
        <f>LEFT(Table_3__2[[#This Row],[Combine]],7)</f>
        <v>BURWOOD</v>
      </c>
    </row>
    <row r="79" spans="1:11" x14ac:dyDescent="0.3">
      <c r="A79" t="s">
        <v>293</v>
      </c>
      <c r="B79" t="s">
        <v>14</v>
      </c>
      <c r="C79" t="s">
        <v>201</v>
      </c>
      <c r="D79" t="s">
        <v>11</v>
      </c>
      <c r="E79" t="s">
        <v>11</v>
      </c>
      <c r="F79" t="s">
        <v>17</v>
      </c>
      <c r="G79">
        <v>931000</v>
      </c>
      <c r="H79" s="1">
        <v>45631</v>
      </c>
      <c r="I79" t="str">
        <f>RIGHT(Table_3__2[[#This Row],[Address]], 16)</f>
        <v>BURWOOD NSW 2134</v>
      </c>
      <c r="J79" t="str">
        <f>RIGHT(Table_3__2[[#This Row],[Combine]],4)</f>
        <v>2134</v>
      </c>
      <c r="K79" t="str">
        <f>LEFT(Table_3__2[[#This Row],[Combine]],7)</f>
        <v>BURWOOD</v>
      </c>
    </row>
    <row r="80" spans="1:11" x14ac:dyDescent="0.3">
      <c r="A80" t="s">
        <v>294</v>
      </c>
      <c r="B80" t="s">
        <v>14</v>
      </c>
      <c r="C80" t="s">
        <v>17</v>
      </c>
      <c r="D80" t="s">
        <v>17</v>
      </c>
      <c r="E80" t="s">
        <v>17</v>
      </c>
      <c r="F80" t="s">
        <v>17</v>
      </c>
      <c r="G80">
        <v>1208000</v>
      </c>
      <c r="H80" s="1">
        <v>45631</v>
      </c>
      <c r="I80" t="str">
        <f>RIGHT(Table_3__2[[#This Row],[Address]], 16)</f>
        <v>BURWOOD NSW 2134</v>
      </c>
      <c r="J80" t="str">
        <f>RIGHT(Table_3__2[[#This Row],[Combine]],4)</f>
        <v>2134</v>
      </c>
      <c r="K80" t="str">
        <f>LEFT(Table_3__2[[#This Row],[Combine]],7)</f>
        <v>BURWOOD</v>
      </c>
    </row>
    <row r="81" spans="1:11" x14ac:dyDescent="0.3">
      <c r="A81" t="s">
        <v>295</v>
      </c>
      <c r="B81" t="s">
        <v>9</v>
      </c>
      <c r="C81" t="s">
        <v>33</v>
      </c>
      <c r="D81" t="s">
        <v>190</v>
      </c>
      <c r="E81" t="s">
        <v>21</v>
      </c>
      <c r="F81" t="s">
        <v>12</v>
      </c>
      <c r="G81">
        <v>4680000</v>
      </c>
      <c r="H81" s="1">
        <v>45631</v>
      </c>
      <c r="I81" t="str">
        <f>RIGHT(Table_3__2[[#This Row],[Address]], 16)</f>
        <v>BURWOOD NSW 2134</v>
      </c>
      <c r="J81" t="str">
        <f>RIGHT(Table_3__2[[#This Row],[Combine]],4)</f>
        <v>2134</v>
      </c>
      <c r="K81" t="str">
        <f>LEFT(Table_3__2[[#This Row],[Combine]],7)</f>
        <v>BURWOOD</v>
      </c>
    </row>
    <row r="82" spans="1:11" x14ac:dyDescent="0.3">
      <c r="A82" t="s">
        <v>296</v>
      </c>
      <c r="B82" t="s">
        <v>9</v>
      </c>
      <c r="C82" t="s">
        <v>201</v>
      </c>
      <c r="D82" t="s">
        <v>21</v>
      </c>
      <c r="E82" t="s">
        <v>16</v>
      </c>
      <c r="F82" t="s">
        <v>11</v>
      </c>
      <c r="G82">
        <v>4100000</v>
      </c>
      <c r="H82" s="1">
        <v>45630</v>
      </c>
      <c r="I82" t="str">
        <f>RIGHT(Table_3__2[[#This Row],[Address]], 16)</f>
        <v>BURWOOD NSW 2134</v>
      </c>
      <c r="J82" t="str">
        <f>RIGHT(Table_3__2[[#This Row],[Combine]],4)</f>
        <v>2134</v>
      </c>
      <c r="K82" t="str">
        <f>LEFT(Table_3__2[[#This Row],[Combine]],7)</f>
        <v>BURWOOD</v>
      </c>
    </row>
    <row r="83" spans="1:11" x14ac:dyDescent="0.3">
      <c r="A83" t="s">
        <v>297</v>
      </c>
      <c r="B83" t="s">
        <v>14</v>
      </c>
      <c r="C83" t="s">
        <v>33</v>
      </c>
      <c r="D83" t="s">
        <v>16</v>
      </c>
      <c r="E83" t="s">
        <v>11</v>
      </c>
      <c r="F83" t="s">
        <v>17</v>
      </c>
      <c r="G83">
        <v>1060000</v>
      </c>
      <c r="H83" s="1">
        <v>45630</v>
      </c>
      <c r="I83" t="str">
        <f>RIGHT(Table_3__2[[#This Row],[Address]], 16)</f>
        <v>BURWOOD NSW 2134</v>
      </c>
      <c r="J83" t="str">
        <f>RIGHT(Table_3__2[[#This Row],[Combine]],4)</f>
        <v>2134</v>
      </c>
      <c r="K83" t="str">
        <f>LEFT(Table_3__2[[#This Row],[Combine]],7)</f>
        <v>BURWOOD</v>
      </c>
    </row>
    <row r="84" spans="1:11" x14ac:dyDescent="0.3">
      <c r="A84" t="s">
        <v>298</v>
      </c>
      <c r="B84" t="s">
        <v>9</v>
      </c>
      <c r="C84" t="s">
        <v>201</v>
      </c>
      <c r="D84" t="s">
        <v>21</v>
      </c>
      <c r="E84" t="s">
        <v>11</v>
      </c>
      <c r="F84" t="s">
        <v>21</v>
      </c>
      <c r="G84">
        <v>4810000</v>
      </c>
      <c r="H84" s="1">
        <v>45629</v>
      </c>
      <c r="I84" t="str">
        <f>RIGHT(Table_3__2[[#This Row],[Address]], 16)</f>
        <v>BURWOOD NSW 2134</v>
      </c>
      <c r="J84" t="str">
        <f>RIGHT(Table_3__2[[#This Row],[Combine]],4)</f>
        <v>2134</v>
      </c>
      <c r="K84" t="str">
        <f>LEFT(Table_3__2[[#This Row],[Combine]],7)</f>
        <v>BURWOOD</v>
      </c>
    </row>
    <row r="85" spans="1:11" x14ac:dyDescent="0.3">
      <c r="A85" t="s">
        <v>299</v>
      </c>
      <c r="B85" t="s">
        <v>14</v>
      </c>
      <c r="C85" t="s">
        <v>300</v>
      </c>
      <c r="D85" t="s">
        <v>11</v>
      </c>
      <c r="E85" t="s">
        <v>11</v>
      </c>
      <c r="F85" t="s">
        <v>17</v>
      </c>
      <c r="G85">
        <v>832000</v>
      </c>
      <c r="H85" s="1">
        <v>45629</v>
      </c>
      <c r="I85" t="str">
        <f>RIGHT(Table_3__2[[#This Row],[Address]], 16)</f>
        <v>BURWOOD NSW 2134</v>
      </c>
      <c r="J85" t="str">
        <f>RIGHT(Table_3__2[[#This Row],[Combine]],4)</f>
        <v>2134</v>
      </c>
      <c r="K85" t="str">
        <f>LEFT(Table_3__2[[#This Row],[Combine]],7)</f>
        <v>BURWOOD</v>
      </c>
    </row>
    <row r="86" spans="1:11" x14ac:dyDescent="0.3">
      <c r="A86" t="s">
        <v>301</v>
      </c>
      <c r="B86" t="s">
        <v>14</v>
      </c>
      <c r="C86" t="s">
        <v>17</v>
      </c>
      <c r="D86" t="s">
        <v>11</v>
      </c>
      <c r="E86" t="s">
        <v>11</v>
      </c>
      <c r="F86" t="s">
        <v>12</v>
      </c>
      <c r="G86">
        <v>800000</v>
      </c>
      <c r="H86" s="1">
        <v>45629</v>
      </c>
      <c r="I86" t="str">
        <f>RIGHT(Table_3__2[[#This Row],[Address]], 16)</f>
        <v>BURWOOD NSW 2134</v>
      </c>
      <c r="J86" t="str">
        <f>RIGHT(Table_3__2[[#This Row],[Combine]],4)</f>
        <v>2134</v>
      </c>
      <c r="K86" t="str">
        <f>LEFT(Table_3__2[[#This Row],[Combine]],7)</f>
        <v>BURWOOD</v>
      </c>
    </row>
    <row r="87" spans="1:11" x14ac:dyDescent="0.3">
      <c r="A87" t="s">
        <v>302</v>
      </c>
      <c r="B87" t="s">
        <v>14</v>
      </c>
      <c r="C87" t="s">
        <v>17</v>
      </c>
      <c r="D87" t="s">
        <v>11</v>
      </c>
      <c r="E87" t="s">
        <v>11</v>
      </c>
      <c r="F87" t="s">
        <v>17</v>
      </c>
      <c r="G87">
        <v>910000</v>
      </c>
      <c r="H87" s="1">
        <v>45628</v>
      </c>
      <c r="I87" t="str">
        <f>RIGHT(Table_3__2[[#This Row],[Address]], 16)</f>
        <v>BURWOOD NSW 2134</v>
      </c>
      <c r="J87" t="str">
        <f>RIGHT(Table_3__2[[#This Row],[Combine]],4)</f>
        <v>2134</v>
      </c>
      <c r="K87" t="str">
        <f>LEFT(Table_3__2[[#This Row],[Combine]],7)</f>
        <v>BURWOOD</v>
      </c>
    </row>
    <row r="88" spans="1:11" x14ac:dyDescent="0.3">
      <c r="A88" t="s">
        <v>303</v>
      </c>
      <c r="B88" t="s">
        <v>14</v>
      </c>
      <c r="C88" t="s">
        <v>304</v>
      </c>
      <c r="D88" t="s">
        <v>11</v>
      </c>
      <c r="E88" t="s">
        <v>11</v>
      </c>
      <c r="F88" t="s">
        <v>12</v>
      </c>
      <c r="G88">
        <v>850000</v>
      </c>
      <c r="H88" s="1">
        <v>45628</v>
      </c>
      <c r="I88" t="str">
        <f>RIGHT(Table_3__2[[#This Row],[Address]], 16)</f>
        <v>BURWOOD NSW 2134</v>
      </c>
      <c r="J88" t="str">
        <f>RIGHT(Table_3__2[[#This Row],[Combine]],4)</f>
        <v>2134</v>
      </c>
      <c r="K88" t="str">
        <f>LEFT(Table_3__2[[#This Row],[Combine]],7)</f>
        <v>BURWOOD</v>
      </c>
    </row>
    <row r="89" spans="1:11" x14ac:dyDescent="0.3">
      <c r="A89" t="s">
        <v>305</v>
      </c>
      <c r="B89" t="s">
        <v>9</v>
      </c>
      <c r="C89" t="s">
        <v>33</v>
      </c>
      <c r="D89" t="s">
        <v>21</v>
      </c>
      <c r="E89" t="s">
        <v>16</v>
      </c>
      <c r="F89" t="s">
        <v>16</v>
      </c>
      <c r="G89">
        <v>2900000</v>
      </c>
      <c r="H89" s="1">
        <v>45628</v>
      </c>
      <c r="I89" t="str">
        <f>RIGHT(Table_3__2[[#This Row],[Address]], 16)</f>
        <v>BURWOOD NSW 2134</v>
      </c>
      <c r="J89" t="str">
        <f>RIGHT(Table_3__2[[#This Row],[Combine]],4)</f>
        <v>2134</v>
      </c>
      <c r="K89" t="str">
        <f>LEFT(Table_3__2[[#This Row],[Combine]],7)</f>
        <v>BURWOOD</v>
      </c>
    </row>
    <row r="90" spans="1:11" x14ac:dyDescent="0.3">
      <c r="A90" t="s">
        <v>306</v>
      </c>
      <c r="B90" t="s">
        <v>9</v>
      </c>
      <c r="C90" t="s">
        <v>307</v>
      </c>
      <c r="D90" t="s">
        <v>36</v>
      </c>
      <c r="E90" t="s">
        <v>16</v>
      </c>
      <c r="F90" t="s">
        <v>12</v>
      </c>
      <c r="G90">
        <v>2500000</v>
      </c>
      <c r="H90" s="1">
        <v>45628</v>
      </c>
      <c r="I90" t="str">
        <f>RIGHT(Table_3__2[[#This Row],[Address]], 16)</f>
        <v>BURWOOD NSW 2134</v>
      </c>
      <c r="J90" t="str">
        <f>RIGHT(Table_3__2[[#This Row],[Combine]],4)</f>
        <v>2134</v>
      </c>
      <c r="K90" t="str">
        <f>LEFT(Table_3__2[[#This Row],[Combine]],7)</f>
        <v>BURWOOD</v>
      </c>
    </row>
    <row r="91" spans="1:11" x14ac:dyDescent="0.3">
      <c r="A91" t="s">
        <v>308</v>
      </c>
      <c r="B91" t="s">
        <v>14</v>
      </c>
      <c r="C91" t="s">
        <v>309</v>
      </c>
      <c r="D91" t="s">
        <v>16</v>
      </c>
      <c r="E91" t="s">
        <v>11</v>
      </c>
      <c r="F91" t="s">
        <v>11</v>
      </c>
      <c r="G91">
        <v>1511000</v>
      </c>
      <c r="H91" s="1">
        <v>45628</v>
      </c>
      <c r="I91" t="str">
        <f>RIGHT(Table_3__2[[#This Row],[Address]], 16)</f>
        <v>BURWOOD NSW 2134</v>
      </c>
      <c r="J91" t="str">
        <f>RIGHT(Table_3__2[[#This Row],[Combine]],4)</f>
        <v>2134</v>
      </c>
      <c r="K91" t="str">
        <f>LEFT(Table_3__2[[#This Row],[Combine]],7)</f>
        <v>BURWOOD</v>
      </c>
    </row>
    <row r="92" spans="1:11" x14ac:dyDescent="0.3">
      <c r="A92" t="s">
        <v>310</v>
      </c>
      <c r="B92" t="s">
        <v>14</v>
      </c>
      <c r="C92" t="s">
        <v>236</v>
      </c>
      <c r="D92" t="s">
        <v>16</v>
      </c>
      <c r="E92" t="s">
        <v>11</v>
      </c>
      <c r="F92" t="s">
        <v>11</v>
      </c>
      <c r="G92">
        <v>1500000</v>
      </c>
      <c r="H92" s="1">
        <v>45626</v>
      </c>
      <c r="I92" t="str">
        <f>RIGHT(Table_3__2[[#This Row],[Address]], 16)</f>
        <v>BURWOOD NSW 2134</v>
      </c>
      <c r="J92" t="str">
        <f>RIGHT(Table_3__2[[#This Row],[Combine]],4)</f>
        <v>2134</v>
      </c>
      <c r="K92" t="str">
        <f>LEFT(Table_3__2[[#This Row],[Combine]],7)</f>
        <v>BURWOOD</v>
      </c>
    </row>
    <row r="93" spans="1:11" x14ac:dyDescent="0.3">
      <c r="A93" t="s">
        <v>311</v>
      </c>
      <c r="B93" t="s">
        <v>9</v>
      </c>
      <c r="C93" t="s">
        <v>206</v>
      </c>
      <c r="D93" t="s">
        <v>16</v>
      </c>
      <c r="E93" t="s">
        <v>11</v>
      </c>
      <c r="F93" t="s">
        <v>16</v>
      </c>
      <c r="G93">
        <v>791000</v>
      </c>
      <c r="H93" s="1">
        <v>45626</v>
      </c>
      <c r="I93" t="str">
        <f>RIGHT(Table_3__2[[#This Row],[Address]], 16)</f>
        <v>BURWOOD NSW 2134</v>
      </c>
      <c r="J93" t="str">
        <f>RIGHT(Table_3__2[[#This Row],[Combine]],4)</f>
        <v>2134</v>
      </c>
      <c r="K93" t="str">
        <f>LEFT(Table_3__2[[#This Row],[Combine]],7)</f>
        <v>BURWOOD</v>
      </c>
    </row>
    <row r="94" spans="1:11" x14ac:dyDescent="0.3">
      <c r="A94" t="s">
        <v>312</v>
      </c>
      <c r="B94" t="s">
        <v>14</v>
      </c>
      <c r="C94" t="s">
        <v>201</v>
      </c>
      <c r="D94" t="s">
        <v>11</v>
      </c>
      <c r="E94" t="s">
        <v>12</v>
      </c>
      <c r="F94" t="s">
        <v>12</v>
      </c>
      <c r="G94">
        <v>870000</v>
      </c>
      <c r="H94" s="1">
        <v>45626</v>
      </c>
      <c r="I94" t="str">
        <f>RIGHT(Table_3__2[[#This Row],[Address]], 16)</f>
        <v>BURWOOD NSW 2134</v>
      </c>
      <c r="J94" t="str">
        <f>RIGHT(Table_3__2[[#This Row],[Combine]],4)</f>
        <v>2134</v>
      </c>
      <c r="K94" t="str">
        <f>LEFT(Table_3__2[[#This Row],[Combine]],7)</f>
        <v>BURWOOD</v>
      </c>
    </row>
    <row r="95" spans="1:11" x14ac:dyDescent="0.3">
      <c r="A95" t="s">
        <v>313</v>
      </c>
      <c r="B95" t="s">
        <v>14</v>
      </c>
      <c r="C95" t="s">
        <v>314</v>
      </c>
      <c r="D95" t="s">
        <v>11</v>
      </c>
      <c r="E95" t="s">
        <v>11</v>
      </c>
      <c r="F95" t="s">
        <v>12</v>
      </c>
      <c r="G95">
        <v>790000</v>
      </c>
      <c r="H95" s="1">
        <v>45625</v>
      </c>
      <c r="I95" t="str">
        <f>RIGHT(Table_3__2[[#This Row],[Address]], 16)</f>
        <v>BURWOOD NSW 2134</v>
      </c>
      <c r="J95" t="str">
        <f>RIGHT(Table_3__2[[#This Row],[Combine]],4)</f>
        <v>2134</v>
      </c>
      <c r="K95" t="str">
        <f>LEFT(Table_3__2[[#This Row],[Combine]],7)</f>
        <v>BURWOOD</v>
      </c>
    </row>
    <row r="96" spans="1:11" x14ac:dyDescent="0.3">
      <c r="A96" t="s">
        <v>315</v>
      </c>
      <c r="B96" t="s">
        <v>14</v>
      </c>
      <c r="C96" t="s">
        <v>316</v>
      </c>
      <c r="D96" t="s">
        <v>11</v>
      </c>
      <c r="E96" t="s">
        <v>11</v>
      </c>
      <c r="F96" t="s">
        <v>12</v>
      </c>
      <c r="G96">
        <v>846000</v>
      </c>
      <c r="H96" s="1">
        <v>45625</v>
      </c>
      <c r="I96" t="str">
        <f>RIGHT(Table_3__2[[#This Row],[Address]], 16)</f>
        <v>BURWOOD NSW 2134</v>
      </c>
      <c r="J96" t="str">
        <f>RIGHT(Table_3__2[[#This Row],[Combine]],4)</f>
        <v>2134</v>
      </c>
      <c r="K96" t="str">
        <f>LEFT(Table_3__2[[#This Row],[Combine]],7)</f>
        <v>BURWOOD</v>
      </c>
    </row>
    <row r="97" spans="1:11" x14ac:dyDescent="0.3">
      <c r="A97" t="s">
        <v>317</v>
      </c>
      <c r="B97" t="s">
        <v>14</v>
      </c>
      <c r="C97" t="s">
        <v>33</v>
      </c>
      <c r="D97" t="s">
        <v>11</v>
      </c>
      <c r="E97" t="s">
        <v>11</v>
      </c>
      <c r="F97" t="s">
        <v>17</v>
      </c>
      <c r="G97">
        <v>890000</v>
      </c>
      <c r="H97" s="1">
        <v>45624</v>
      </c>
      <c r="I97" t="str">
        <f>RIGHT(Table_3__2[[#This Row],[Address]], 16)</f>
        <v>BURWOOD NSW 2134</v>
      </c>
      <c r="J97" t="str">
        <f>RIGHT(Table_3__2[[#This Row],[Combine]],4)</f>
        <v>2134</v>
      </c>
      <c r="K97" t="str">
        <f>LEFT(Table_3__2[[#This Row],[Combine]],7)</f>
        <v>BURWOOD</v>
      </c>
    </row>
    <row r="98" spans="1:11" x14ac:dyDescent="0.3">
      <c r="A98" t="s">
        <v>318</v>
      </c>
      <c r="B98" t="s">
        <v>14</v>
      </c>
      <c r="C98" t="s">
        <v>309</v>
      </c>
      <c r="D98" t="s">
        <v>11</v>
      </c>
      <c r="E98" t="s">
        <v>12</v>
      </c>
      <c r="F98" t="s">
        <v>12</v>
      </c>
      <c r="G98">
        <v>800000</v>
      </c>
      <c r="H98" s="1">
        <v>45624</v>
      </c>
      <c r="I98" t="str">
        <f>RIGHT(Table_3__2[[#This Row],[Address]], 16)</f>
        <v>BURWOOD NSW 2134</v>
      </c>
      <c r="J98" t="str">
        <f>RIGHT(Table_3__2[[#This Row],[Combine]],4)</f>
        <v>2134</v>
      </c>
      <c r="K98" t="str">
        <f>LEFT(Table_3__2[[#This Row],[Combine]],7)</f>
        <v>BURWOOD</v>
      </c>
    </row>
    <row r="99" spans="1:11" x14ac:dyDescent="0.3">
      <c r="A99" t="s">
        <v>319</v>
      </c>
      <c r="B99" t="s">
        <v>14</v>
      </c>
      <c r="C99" t="s">
        <v>320</v>
      </c>
      <c r="D99" t="s">
        <v>11</v>
      </c>
      <c r="E99" t="s">
        <v>12</v>
      </c>
      <c r="F99" t="s">
        <v>17</v>
      </c>
      <c r="G99">
        <v>652000</v>
      </c>
      <c r="H99" s="1">
        <v>45622</v>
      </c>
      <c r="I99" t="str">
        <f>RIGHT(Table_3__2[[#This Row],[Address]], 16)</f>
        <v>BURWOOD NSW 2134</v>
      </c>
      <c r="J99" t="str">
        <f>RIGHT(Table_3__2[[#This Row],[Combine]],4)</f>
        <v>2134</v>
      </c>
      <c r="K99" t="str">
        <f>LEFT(Table_3__2[[#This Row],[Combine]],7)</f>
        <v>BURWOOD</v>
      </c>
    </row>
    <row r="100" spans="1:11" x14ac:dyDescent="0.3">
      <c r="A100" t="s">
        <v>321</v>
      </c>
      <c r="B100" t="s">
        <v>9</v>
      </c>
      <c r="C100" t="s">
        <v>33</v>
      </c>
      <c r="D100" t="s">
        <v>16</v>
      </c>
      <c r="E100" t="s">
        <v>11</v>
      </c>
      <c r="F100" t="s">
        <v>17</v>
      </c>
      <c r="G100">
        <v>1750000</v>
      </c>
      <c r="H100" s="1">
        <v>45622</v>
      </c>
      <c r="I100" t="str">
        <f>RIGHT(Table_3__2[[#This Row],[Address]], 16)</f>
        <v>BURWOOD NSW 2134</v>
      </c>
      <c r="J100" t="str">
        <f>RIGHT(Table_3__2[[#This Row],[Combine]],4)</f>
        <v>2134</v>
      </c>
      <c r="K100" t="str">
        <f>LEFT(Table_3__2[[#This Row],[Combine]],7)</f>
        <v>BURWOOD</v>
      </c>
    </row>
    <row r="101" spans="1:11" x14ac:dyDescent="0.3">
      <c r="A101" t="s">
        <v>322</v>
      </c>
      <c r="B101" t="s">
        <v>9</v>
      </c>
      <c r="C101" t="s">
        <v>323</v>
      </c>
      <c r="D101" t="s">
        <v>16</v>
      </c>
      <c r="E101" t="s">
        <v>11</v>
      </c>
      <c r="F101" t="s">
        <v>17</v>
      </c>
      <c r="G101">
        <v>3250000</v>
      </c>
      <c r="H101" s="1">
        <v>45621</v>
      </c>
      <c r="I101" t="str">
        <f>RIGHT(Table_3__2[[#This Row],[Address]], 16)</f>
        <v>BURWOOD NSW 2134</v>
      </c>
      <c r="J101" t="str">
        <f>RIGHT(Table_3__2[[#This Row],[Combine]],4)</f>
        <v>2134</v>
      </c>
      <c r="K101" t="str">
        <f>LEFT(Table_3__2[[#This Row],[Combine]],7)</f>
        <v>BURWOOD</v>
      </c>
    </row>
    <row r="102" spans="1:11" x14ac:dyDescent="0.3">
      <c r="A102" t="s">
        <v>324</v>
      </c>
      <c r="B102" t="s">
        <v>9</v>
      </c>
      <c r="C102" t="s">
        <v>201</v>
      </c>
      <c r="D102" t="s">
        <v>21</v>
      </c>
      <c r="E102" t="s">
        <v>21</v>
      </c>
      <c r="F102" t="s">
        <v>17</v>
      </c>
      <c r="G102">
        <v>5125000</v>
      </c>
      <c r="H102" s="1">
        <v>45621</v>
      </c>
      <c r="I102" t="str">
        <f>RIGHT(Table_3__2[[#This Row],[Address]], 16)</f>
        <v>BURWOOD NSW 2134</v>
      </c>
      <c r="J102" t="str">
        <f>RIGHT(Table_3__2[[#This Row],[Combine]],4)</f>
        <v>2134</v>
      </c>
      <c r="K102" t="str">
        <f>LEFT(Table_3__2[[#This Row],[Combine]],7)</f>
        <v>BURWOOD</v>
      </c>
    </row>
    <row r="103" spans="1:11" x14ac:dyDescent="0.3">
      <c r="A103" t="s">
        <v>325</v>
      </c>
      <c r="B103" t="s">
        <v>9</v>
      </c>
      <c r="C103" t="s">
        <v>201</v>
      </c>
      <c r="D103" t="s">
        <v>21</v>
      </c>
      <c r="E103" t="s">
        <v>11</v>
      </c>
      <c r="F103" t="s">
        <v>17</v>
      </c>
      <c r="G103">
        <v>2956000</v>
      </c>
      <c r="H103" s="1">
        <v>45621</v>
      </c>
      <c r="I103" t="str">
        <f>RIGHT(Table_3__2[[#This Row],[Address]], 16)</f>
        <v>BURWOOD NSW 2134</v>
      </c>
      <c r="J103" t="str">
        <f>RIGHT(Table_3__2[[#This Row],[Combine]],4)</f>
        <v>2134</v>
      </c>
      <c r="K103" t="str">
        <f>LEFT(Table_3__2[[#This Row],[Combine]],7)</f>
        <v>BURWOOD</v>
      </c>
    </row>
    <row r="104" spans="1:11" x14ac:dyDescent="0.3">
      <c r="A104" t="s">
        <v>326</v>
      </c>
      <c r="B104" t="s">
        <v>14</v>
      </c>
      <c r="C104" t="s">
        <v>17</v>
      </c>
      <c r="D104" t="s">
        <v>11</v>
      </c>
      <c r="E104" t="s">
        <v>11</v>
      </c>
      <c r="F104" t="s">
        <v>12</v>
      </c>
      <c r="G104">
        <v>850000</v>
      </c>
      <c r="H104" s="1">
        <v>45618</v>
      </c>
      <c r="I104" t="str">
        <f>RIGHT(Table_3__2[[#This Row],[Address]], 16)</f>
        <v>BURWOOD NSW 2134</v>
      </c>
      <c r="J104" t="str">
        <f>RIGHT(Table_3__2[[#This Row],[Combine]],4)</f>
        <v>2134</v>
      </c>
      <c r="K104" t="str">
        <f>LEFT(Table_3__2[[#This Row],[Combine]],7)</f>
        <v>BURWOOD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M w E A A B Q S w M E F A A C A A g A a 3 B U W r E / V B y l A A A A 9 w A A A B I A H A B D b 2 5 m a W c v U G F j a 2 F n Z S 5 4 b W w g o h g A K K A U A A A A A A A A A A A A A A A A A A A A A A A A A A A A h Y 8 x D o I w G I W v Q r r T F h g E U k q M q y Q m R u P a l A q N 8 G N o s d z N w S N 5 B T G K u j m + 7 3 3 D e / f r j e V j 2 3 g X 1 R v d Q Y Y C T J G n Q H a l h i p D g z 3 6 M c o 5 2 w h 5 E p X y J h l M O p o y Q 7 W 1 5 5 Q Q 5 x x 2 E e 7 6 i o S U B u R Q r L e y V q 1 A H 1 n / l 3 0 N x g q Q C n G 2 f 4 3 h I Q 6 i B A f x I s G U k Z m y Q s P X C K f B z / Y H s t X Q 2 K F X X I G / 3 D E y R 0 b e J / g D U E s D B B Q A A g A I A G t w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c F R a j / Y Q m s U B A A A x C Q A A E w A c A E Z v c m 1 1 b G F z L 1 N l Y 3 R p b 2 4 x L m 0 g o h g A K K A U A A A A A A A A A A A A A A A A A A A A A A A A A A A A 7 Z R N a + M w E I b v g f w H o R 6 a l M Q h H / 2 g i 3 d J v F 1 6 2 E O p A z 2 U H h R p W h t k K 4 x k 3 F D y 3 z u K s 5 s a l 1 3 w o a c Y b I n R 6 J l h e P 1 a k C 4 1 O Y u r d f y t 2 + l 2 b C I Q F D v h S 7 H S w K a c h U y D 6 3 Y Y P b E p U A J F H m A V L N C U F j A y u Y P c 2 R 5 P n F v b 6 9 G o L M t A G g R t X l J J u y w Q x Y h u D p V w Y o Q g K X 1 o h Q b 7 Y 2 2 s k 0 Z B O B n P Z r w / q M q c 8 J t X h 0 I 6 a q R q 4 x e a j N 2 6 T P t 2 / B r s 4 r 2 q o Q F 7 e + O R 0 U W W j / m A 8 e V 8 8 f v m M V X h 6 c d i p 0 / s O z u j d 3 l P n + v c J U O Z p F r 1 x n 2 + J c S e M G l B m N Q I 0 x a E a Y 0 w a 0 G Y 1 Q j n L Q j n N c J F C 8 J F j X D Z g n B Z I 1 y 1 I F w R g R C P 9 6 a M Q Z O 0 D Y b / Z / C n g / j u S G z G a + 8 W h A K 0 X n M 7 u Q X 7 k 3 2 8 9 y + d U g f 7 7 L n W s R R a o A 0 d F v C h U J S I / M X f 3 a z h U G S J I r f P B r N q B v 7 Q l 2 p 0 N S D R z 5 V C s L R n j t K Y g 1 e 3 G x 8 l r w H d Z h d u n M Z G K 7 b a N O I L U M 2 Y c E k j G A l s Q m m i 7 A 5 T 6 e t F B S L k c h P 4 7 g / H P 4 X 7 2 w 2 Z A W y 3 / W 4 n z T + d x 6 d u x P y v 9 l W O N D 0 6 0 t G R j o 5 0 d K Q / j v Q O U E s B A i 0 A F A A C A A g A a 3 B U W r E / V B y l A A A A 9 w A A A B I A A A A A A A A A A A A A A A A A A A A A A E N v b m Z p Z y 9 Q Y W N r Y W d l L n h t b F B L A Q I t A B Q A A g A I A G t w V F o P y u m r p A A A A O k A A A A T A A A A A A A A A A A A A A A A A P E A A A B b Q 2 9 u d G V u d F 9 U e X B l c 1 0 u e G 1 s U E s B A i 0 A F A A C A A g A a 3 B U W o / 2 E J r F A Q A A M Q k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k A A A A A A A B a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U X V l c n l J R C I g V m F s d W U 9 I n N k N W E w N G E 0 Z i 0 2 M j A 2 L T Q 4 M z Y t Y j Y 0 M S 0 x N W V k O D d j Y j F i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A z O j A y O j E 2 L j Q z M z Q 4 O D J a I i A v P j x F b n R y e S B U e X B l P S J G a W x s Q 2 9 s d W 1 u V H l w Z X M i I F Z h b H V l P S J z Q m d Z R 0 J n W U d F U W s 9 I i A v P j x F b n R y e S B U e X B l P S J G a W x s Q 2 9 s d W 1 u T m F t Z X M i I F Z h b H V l P S J z W y Z x d W 9 0 O 0 F k Z H J l c 3 M m c X V v d D s s J n F 1 b 3 Q 7 U H J v c G V y d H k g d H l w Z S Z x d W 9 0 O y w m c X V v d D t T b 2 x k I G J 5 J n F 1 b 3 Q 7 L C Z x d W 9 0 O 0 J l Z C Z x d W 9 0 O y w m c X V v d D t C Y X R o J n F 1 b 3 Q 7 L C Z x d W 9 0 O 0 N h c i Z x d W 9 0 O y w m c X V v d D t T Y W x l I F B y a W N l J n F 1 b 3 Q 7 L C Z x d W 9 0 O 1 N h b G U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W R k c m V z c y w w f S Z x d W 9 0 O y w m c X V v d D t T Z W N 0 a W 9 u M S 9 U Y W J s Z S A z L 0 F 1 d G 9 S Z W 1 v d m V k Q 2 9 s d W 1 u c z E u e 1 B y b 3 B l c n R 5 I H R 5 c G U s M X 0 m c X V v d D s s J n F 1 b 3 Q 7 U 2 V j d G l v b j E v V G F i b G U g M y 9 B d X R v U m V t b 3 Z l Z E N v b H V t b n M x L n t T b 2 x k I G J 5 L D J 9 J n F 1 b 3 Q 7 L C Z x d W 9 0 O 1 N l Y 3 R p b 2 4 x L 1 R h Y m x l I D M v Q X V 0 b 1 J l b W 9 2 Z W R D b 2 x 1 b W 5 z M S 5 7 Q m V k L D N 9 J n F 1 b 3 Q 7 L C Z x d W 9 0 O 1 N l Y 3 R p b 2 4 x L 1 R h Y m x l I D M v Q X V 0 b 1 J l b W 9 2 Z W R D b 2 x 1 b W 5 z M S 5 7 Q m F 0 a C w 0 f S Z x d W 9 0 O y w m c X V v d D t T Z W N 0 a W 9 u M S 9 U Y W J s Z S A z L 0 F 1 d G 9 S Z W 1 v d m V k Q 2 9 s d W 1 u c z E u e 0 N h c i w 1 f S Z x d W 9 0 O y w m c X V v d D t T Z W N 0 a W 9 u M S 9 U Y W J s Z S A z L 0 F 1 d G 9 S Z W 1 v d m V k Q 2 9 s d W 1 u c z E u e 1 N h b G U g U H J p Y 2 U s N n 0 m c X V v d D s s J n F 1 b 3 Q 7 U 2 V j d G l v b j E v V G F i b G U g M y 9 B d X R v U m V t b 3 Z l Z E N v b H V t b n M x L n t T Y W x l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B Z G R y Z X N z L D B 9 J n F 1 b 3 Q 7 L C Z x d W 9 0 O 1 N l Y 3 R p b 2 4 x L 1 R h Y m x l I D M v Q X V 0 b 1 J l b W 9 2 Z W R D b 2 x 1 b W 5 z M S 5 7 U H J v c G V y d H k g d H l w Z S w x f S Z x d W 9 0 O y w m c X V v d D t T Z W N 0 a W 9 u M S 9 U Y W J s Z S A z L 0 F 1 d G 9 S Z W 1 v d m V k Q 2 9 s d W 1 u c z E u e 1 N v b G Q g Y n k s M n 0 m c X V v d D s s J n F 1 b 3 Q 7 U 2 V j d G l v b j E v V G F i b G U g M y 9 B d X R v U m V t b 3 Z l Z E N v b H V t b n M x L n t C Z W Q s M 3 0 m c X V v d D s s J n F 1 b 3 Q 7 U 2 V j d G l v b j E v V G F i b G U g M y 9 B d X R v U m V t b 3 Z l Z E N v b H V t b n M x L n t C Y X R o L D R 9 J n F 1 b 3 Q 7 L C Z x d W 9 0 O 1 N l Y 3 R p b 2 4 x L 1 R h Y m x l I D M v Q X V 0 b 1 J l b W 9 2 Z W R D b 2 x 1 b W 5 z M S 5 7 Q 2 F y L D V 9 J n F 1 b 3 Q 7 L C Z x d W 9 0 O 1 N l Y 3 R p b 2 4 x L 1 R h Y m x l I D M v Q X V 0 b 1 J l b W 9 2 Z W R D b 2 x 1 b W 5 z M S 5 7 U 2 F s Z S B Q c m l j Z S w 2 f S Z x d W 9 0 O y w m c X V v d D t T Z W N 0 a W 9 u M S 9 U Y W J s Z S A z L 0 F 1 d G 9 S Z W 1 v d m V k Q 2 9 s d W 1 u c z E u e 1 N h b G U g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T w v S X R l b V B h d G g + P C 9 J d G V t T G 9 j Y X R p b 2 4 + P F N 0 Y W J s Z U V u d H J p Z X M + P E V u d H J 5 I F R 5 c G U 9 I l F 1 Z X J 5 S U Q i I F Z h b H V l P S J z N D E 3 N j R m Y W E t M W N h N C 0 0 Z j A x L T g z M m Q t M D g 4 N W Y 4 Z D Z j N W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w M z o w M z o y M y 4 2 N z c z M z k 3 W i I g L z 4 8 R W 5 0 c n k g V H l w Z T 0 i R m l s b E N v b H V t b l R 5 c G V z I i B W Y W x 1 Z T 0 i c 0 J n W U d C Z 1 l H R V F r P S I g L z 4 8 R W 5 0 c n k g V H l w Z T 0 i R m l s b E N v b H V t b k 5 h b W V z I i B W Y W x 1 Z T 0 i c 1 s m c X V v d D t B Z G R y Z X N z J n F 1 b 3 Q 7 L C Z x d W 9 0 O 1 B y b 3 B l c n R 5 I H R 5 c G U m c X V v d D s s J n F 1 b 3 Q 7 U 2 9 s Z C B i e S Z x d W 9 0 O y w m c X V v d D t C Z W Q m c X V v d D s s J n F 1 b 3 Q 7 Q m F 0 a C Z x d W 9 0 O y w m c X V v d D t D Y X I m c X V v d D s s J n F 1 b 3 Q 7 U 2 F s Z S B Q c m l j Z S Z x d W 9 0 O y w m c X V v d D t T Y W x l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y K S 9 B d X R v U m V t b 3 Z l Z E N v b H V t b n M x L n t B Z G R y Z X N z L D B 9 J n F 1 b 3 Q 7 L C Z x d W 9 0 O 1 N l Y 3 R p b 2 4 x L 1 R h Y m x l I D M g K D I p L 0 F 1 d G 9 S Z W 1 v d m V k Q 2 9 s d W 1 u c z E u e 1 B y b 3 B l c n R 5 I H R 5 c G U s M X 0 m c X V v d D s s J n F 1 b 3 Q 7 U 2 V j d G l v b j E v V G F i b G U g M y A o M i k v Q X V 0 b 1 J l b W 9 2 Z W R D b 2 x 1 b W 5 z M S 5 7 U 2 9 s Z C B i e S w y f S Z x d W 9 0 O y w m c X V v d D t T Z W N 0 a W 9 u M S 9 U Y W J s Z S A z I C g y K S 9 B d X R v U m V t b 3 Z l Z E N v b H V t b n M x L n t C Z W Q s M 3 0 m c X V v d D s s J n F 1 b 3 Q 7 U 2 V j d G l v b j E v V G F i b G U g M y A o M i k v Q X V 0 b 1 J l b W 9 2 Z W R D b 2 x 1 b W 5 z M S 5 7 Q m F 0 a C w 0 f S Z x d W 9 0 O y w m c X V v d D t T Z W N 0 a W 9 u M S 9 U Y W J s Z S A z I C g y K S 9 B d X R v U m V t b 3 Z l Z E N v b H V t b n M x L n t D Y X I s N X 0 m c X V v d D s s J n F 1 b 3 Q 7 U 2 V j d G l v b j E v V G F i b G U g M y A o M i k v Q X V 0 b 1 J l b W 9 2 Z W R D b 2 x 1 b W 5 z M S 5 7 U 2 F s Z S B Q c m l j Z S w 2 f S Z x d W 9 0 O y w m c X V v d D t T Z W N 0 a W 9 u M S 9 U Y W J s Z S A z I C g y K S 9 B d X R v U m V t b 3 Z l Z E N v b H V t b n M x L n t T Y W x l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A o M i k v Q X V 0 b 1 J l b W 9 2 Z W R D b 2 x 1 b W 5 z M S 5 7 Q W R k c m V z c y w w f S Z x d W 9 0 O y w m c X V v d D t T Z W N 0 a W 9 u M S 9 U Y W J s Z S A z I C g y K S 9 B d X R v U m V t b 3 Z l Z E N v b H V t b n M x L n t Q c m 9 w Z X J 0 e S B 0 e X B l L D F 9 J n F 1 b 3 Q 7 L C Z x d W 9 0 O 1 N l Y 3 R p b 2 4 x L 1 R h Y m x l I D M g K D I p L 0 F 1 d G 9 S Z W 1 v d m V k Q 2 9 s d W 1 u c z E u e 1 N v b G Q g Y n k s M n 0 m c X V v d D s s J n F 1 b 3 Q 7 U 2 V j d G l v b j E v V G F i b G U g M y A o M i k v Q X V 0 b 1 J l b W 9 2 Z W R D b 2 x 1 b W 5 z M S 5 7 Q m V k L D N 9 J n F 1 b 3 Q 7 L C Z x d W 9 0 O 1 N l Y 3 R p b 2 4 x L 1 R h Y m x l I D M g K D I p L 0 F 1 d G 9 S Z W 1 v d m V k Q 2 9 s d W 1 u c z E u e 0 J h d G g s N H 0 m c X V v d D s s J n F 1 b 3 Q 7 U 2 V j d G l v b j E v V G F i b G U g M y A o M i k v Q X V 0 b 1 J l b W 9 2 Z W R D b 2 x 1 b W 5 z M S 5 7 Q 2 F y L D V 9 J n F 1 b 3 Q 7 L C Z x d W 9 0 O 1 N l Y 3 R p b 2 4 x L 1 R h Y m x l I D M g K D I p L 0 F 1 d G 9 S Z W 1 v d m V k Q 2 9 s d W 1 u c z E u e 1 N h b G U g U H J p Y 2 U s N n 0 m c X V v d D s s J n F 1 b 3 Q 7 U 2 V j d G l v b j E v V G F i b G U g M y A o M i k v Q X V 0 b 1 J l b W 9 2 Z W R D b 2 x 1 b W 5 z M S 5 7 U 2 F s Z S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b x e / L Q m N E q I 8 Z q d T 3 m l s A A A A A A g A A A A A A E G Y A A A A B A A A g A A A A 1 e s z 8 r X h R g A q U 5 F L 4 b B U h 5 h Y V 1 X V m 3 Z K m f i O 9 l L F 8 j M A A A A A D o A A A A A C A A A g A A A A J s 8 Q r s 1 G i t l y U 4 K c s w W 9 h B y 5 l n + K a z Q v N M + 5 m j B 8 e d l Q A A A A J k 5 b 9 Y V + J 6 P k q d 5 K 9 o M V c p 3 1 D 5 z G 9 u P A B c B y 4 d e H 9 U d W i b v G x d 9 Z + h M J w S J Y 3 y G L e e T U v v G b f z o C f S m 7 D C v 8 5 z t D t m Z Y p 9 1 L L E K R Q 1 d T 9 L 1 A A A A A A 4 1 F n X M J W Q n 6 T G s E D H k W 2 k a W A / F C g q f o r r G c h 7 y C i v 0 2 k F 1 w u H O v a h 4 K z j Y p D 3 8 Q Y n A 9 T Z O 2 J F Y x p R b 3 x / D C a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119DDDED45C74A87A71B959ADEF25C" ma:contentTypeVersion="1" ma:contentTypeDescription="Create a new document." ma:contentTypeScope="" ma:versionID="a15274c1406d8ca557a6f5c3e4aedff7">
  <xsd:schema xmlns:xsd="http://www.w3.org/2001/XMLSchema" xmlns:xs="http://www.w3.org/2001/XMLSchema" xmlns:p="http://schemas.microsoft.com/office/2006/metadata/properties" xmlns:ns3="c047a066-50a4-4b81-a7b5-ff110b6f8957" targetNamespace="http://schemas.microsoft.com/office/2006/metadata/properties" ma:root="true" ma:fieldsID="7387b19c9ddda4cf69082fddbc6956ba" ns3:_="">
    <xsd:import namespace="c047a066-50a4-4b81-a7b5-ff110b6f895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7a066-50a4-4b81-a7b5-ff110b6f89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5D5240-F7CE-436E-B9CD-E18E02F1AA6E}">
  <ds:schemaRefs>
    <ds:schemaRef ds:uri="http://purl.org/dc/terms/"/>
    <ds:schemaRef ds:uri="http://schemas.microsoft.com/office/2006/documentManagement/types"/>
    <ds:schemaRef ds:uri="http://purl.org/dc/elements/1.1/"/>
    <ds:schemaRef ds:uri="c047a066-50a4-4b81-a7b5-ff110b6f895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263F27-01F3-4F30-929E-F5D9DECEBFB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5A35891-039B-44DB-906C-1E9B3D239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7a066-50a4-4b81-a7b5-ff110b6f8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EE17735-F929-41DF-B66F-2CA104D91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Aburn</vt:lpstr>
      <vt:lpstr>Burwood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Karki</dc:creator>
  <cp:lastModifiedBy>Sudan Sapkota</cp:lastModifiedBy>
  <dcterms:created xsi:type="dcterms:W3CDTF">2025-02-20T02:45:46Z</dcterms:created>
  <dcterms:modified xsi:type="dcterms:W3CDTF">2025-04-06T14:07:32Z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0x01010099119DDDED45C74A87A71B959ADEF25C</vt:lpwstr>
  </property>
  <property fmtid="{D5CDD505-2E9C-101B-9397-08002B2CF9AE}" pid="3" name="MSIP_Label_defa4170-0d19-0005-0001-bc88714345d2_Enabled">
    <vt:lpwstr>true</vt:lpwstr>
  </property>
  <property fmtid="{D5CDD505-2E9C-101B-9397-08002B2CF9AE}" pid="4" name="MSIP_Label_defa4170-0d19-0005-0001-bc88714345d2_SetDate">
    <vt:lpwstr>2025-02-20T03:30:23Z</vt:lpwstr>
  </property>
  <property fmtid="{D5CDD505-2E9C-101B-9397-08002B2CF9AE}" pid="5" name="MSIP_Label_defa4170-0d19-0005-0001-bc88714345d2_Method">
    <vt:lpwstr>Privileged</vt:lpwstr>
  </property>
  <property fmtid="{D5CDD505-2E9C-101B-9397-08002B2CF9AE}" pid="6" name="MSIP_Label_defa4170-0d19-0005-0001-bc88714345d2_Name">
    <vt:lpwstr>defa4170-0d19-0005-0001-bc88714345d2</vt:lpwstr>
  </property>
  <property fmtid="{D5CDD505-2E9C-101B-9397-08002B2CF9AE}" pid="7" name="MSIP_Label_defa4170-0d19-0005-0001-bc88714345d2_SiteId">
    <vt:lpwstr>a6e24091-aeb7-4952-818a-b699ecb4d6a8</vt:lpwstr>
  </property>
  <property fmtid="{D5CDD505-2E9C-101B-9397-08002B2CF9AE}" pid="8" name="MSIP_Label_defa4170-0d19-0005-0001-bc88714345d2_ActionId">
    <vt:lpwstr>6090fe91-4e81-41b7-b0a8-15462708623b</vt:lpwstr>
  </property>
  <property fmtid="{D5CDD505-2E9C-101B-9397-08002B2CF9AE}" pid="9" name="MSIP_Label_defa4170-0d19-0005-0001-bc88714345d2_ContentBits">
    <vt:lpwstr>0</vt:lpwstr>
  </property>
  <property fmtid="{D5CDD505-2E9C-101B-9397-08002B2CF9AE}" pid="10" name="MSIP_Label_defa4170-0d19-0005-0001-bc88714345d2_Tag">
    <vt:lpwstr>10, 0, 1, 1</vt:lpwstr>
  </property>
</Properties>
</file>