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iswarya/NAS_recherche/spirit/D2c/aprasad/20220921_aprasad_PriorityEffectsExperimentPilot/03_PilotExperiment/06_PCR_PacBio/"/>
    </mc:Choice>
  </mc:AlternateContent>
  <xr:revisionPtr revIDLastSave="0" documentId="13_ncr:1_{FB1EA3B1-6B45-8746-A1D0-3C82BDB469E7}" xr6:coauthVersionLast="47" xr6:coauthVersionMax="47" xr10:uidLastSave="{00000000-0000-0000-0000-000000000000}"/>
  <bookViews>
    <workbookView xWindow="0" yWindow="0" windowWidth="51200" windowHeight="28800" activeTab="1" xr2:uid="{00000000-000D-0000-FFFF-FFFF00000000}"/>
  </bookViews>
  <sheets>
    <sheet name="metadata" sheetId="3" r:id="rId1"/>
    <sheet name="Barcodes_mapping" sheetId="8" r:id="rId2"/>
    <sheet name="samples_layout" sheetId="7" r:id="rId3"/>
    <sheet name="barcodes_layout" sheetId="2" r:id="rId4"/>
    <sheet name="Concentrations_pretty" sheetId="4" r:id="rId5"/>
    <sheet name="Feuil1" sheetId="1" r:id="rId6"/>
    <sheet name="Pilot strain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1" i="2" l="1"/>
  <c r="AF22" i="2"/>
  <c r="AF23" i="2"/>
  <c r="AF24" i="2"/>
  <c r="AF25" i="2"/>
  <c r="AF19" i="2"/>
  <c r="AF20" i="2"/>
  <c r="AE26" i="2"/>
  <c r="AE25" i="2"/>
  <c r="X26" i="2"/>
  <c r="Y26" i="2"/>
  <c r="Z26" i="2"/>
  <c r="AA26" i="2"/>
  <c r="AB26" i="2"/>
  <c r="AC26" i="2"/>
  <c r="AD26" i="2"/>
  <c r="X25" i="2"/>
  <c r="Y25" i="2"/>
  <c r="Z25" i="2"/>
  <c r="AA25" i="2"/>
  <c r="AB25" i="2"/>
  <c r="AC25" i="2"/>
  <c r="AD25" i="2"/>
  <c r="X24" i="2"/>
  <c r="Y24" i="2"/>
  <c r="Z24" i="2"/>
  <c r="AA24" i="2"/>
  <c r="AB24" i="2"/>
  <c r="AC24" i="2"/>
  <c r="AD24" i="2"/>
  <c r="AE24" i="2"/>
  <c r="X23" i="2"/>
  <c r="Y23" i="2"/>
  <c r="Z23" i="2"/>
  <c r="AA23" i="2"/>
  <c r="AB23" i="2"/>
  <c r="AC23" i="2"/>
  <c r="AD23" i="2"/>
  <c r="AE23" i="2"/>
  <c r="X22" i="2"/>
  <c r="Y22" i="2"/>
  <c r="Z22" i="2"/>
  <c r="AA22" i="2"/>
  <c r="AB22" i="2"/>
  <c r="AC22" i="2"/>
  <c r="AD22" i="2"/>
  <c r="AE22" i="2"/>
  <c r="X21" i="2"/>
  <c r="Y21" i="2"/>
  <c r="Z21" i="2"/>
  <c r="AA21" i="2"/>
  <c r="AB21" i="2"/>
  <c r="AC21" i="2"/>
  <c r="AD21" i="2"/>
  <c r="AE21" i="2"/>
  <c r="W26" i="2"/>
  <c r="W25" i="2"/>
  <c r="W24" i="2"/>
  <c r="W23" i="2"/>
  <c r="W22" i="2"/>
  <c r="W21" i="2"/>
  <c r="X20" i="2"/>
  <c r="Y20" i="2"/>
  <c r="Z20" i="2"/>
  <c r="AA20" i="2"/>
  <c r="AB20" i="2"/>
  <c r="AC20" i="2"/>
  <c r="AD20" i="2"/>
  <c r="AE20" i="2"/>
  <c r="W20" i="2"/>
  <c r="X19" i="2"/>
  <c r="Y19" i="2"/>
  <c r="Z19" i="2"/>
  <c r="AA19" i="2"/>
  <c r="AB19" i="2"/>
  <c r="AC19" i="2"/>
  <c r="AD19" i="2"/>
  <c r="AE19" i="2"/>
  <c r="W19" i="2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<sst xmlns="http://schemas.openxmlformats.org/spreadsheetml/2006/main" count="1838" uniqueCount="531">
  <si>
    <t>FW-bc1005-16S</t>
  </si>
  <si>
    <t>FW-bc1007-16S</t>
  </si>
  <si>
    <t>FW-bc1008-16S</t>
  </si>
  <si>
    <t>FW-bc1012-16S</t>
  </si>
  <si>
    <t>FW-bc1015-16S</t>
  </si>
  <si>
    <t>FW-bc1020-16S</t>
  </si>
  <si>
    <t>FW-bc1022-16S</t>
  </si>
  <si>
    <t>FW-bc1024-16S</t>
  </si>
  <si>
    <t>RE-bc1033-16S</t>
  </si>
  <si>
    <t>RE-bc1035-16S</t>
  </si>
  <si>
    <t>RE-bc1044-16S</t>
  </si>
  <si>
    <t>RE-bc1045-16S</t>
  </si>
  <si>
    <t>RE-bc1054-16S</t>
  </si>
  <si>
    <t>RE-bc1056-16S</t>
  </si>
  <si>
    <t>RE-bc1057-16S</t>
  </si>
  <si>
    <t>RE-bc1059-16S</t>
  </si>
  <si>
    <t>RE-bc1060-16S</t>
  </si>
  <si>
    <t>RE-bc1062-16S</t>
  </si>
  <si>
    <t>RE-bc1065-16S</t>
  </si>
  <si>
    <t>RE-bc1075-16S</t>
  </si>
  <si>
    <r>
      <t xml:space="preserve">Plate 96well barcodes 16S - 25 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l / well</t>
    </r>
  </si>
  <si>
    <r>
      <t>1 well contains 3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 xml:space="preserve">l of one FW and one RE @ 2.5 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 = 6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l for 1 PCR rxn</t>
    </r>
  </si>
  <si>
    <t>A</t>
  </si>
  <si>
    <t>B</t>
  </si>
  <si>
    <t>C</t>
  </si>
  <si>
    <t>D</t>
  </si>
  <si>
    <t>E</t>
  </si>
  <si>
    <t>F</t>
  </si>
  <si>
    <t>G</t>
  </si>
  <si>
    <t>H</t>
  </si>
  <si>
    <t>Plate 1</t>
  </si>
  <si>
    <t xml:space="preserve">A 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</si>
  <si>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</si>
  <si>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</si>
  <si>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</si>
  <si>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</si>
  <si>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</si>
  <si>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</si>
  <si>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</si>
  <si>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</si>
  <si>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</si>
  <si>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</si>
  <si>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</si>
  <si>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</si>
  <si>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</si>
  <si>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</si>
  <si>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</si>
  <si>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</si>
  <si>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</si>
  <si>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</si>
  <si>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</si>
  <si>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</si>
  <si>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</si>
  <si>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</si>
  <si>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</si>
  <si>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</si>
  <si>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</si>
  <si>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</si>
  <si>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</si>
  <si>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</si>
  <si>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</si>
  <si>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</si>
  <si>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</si>
  <si>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</si>
  <si>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</si>
  <si>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</si>
  <si>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</si>
  <si>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</si>
  <si>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</si>
  <si>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</si>
  <si>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</si>
  <si>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</si>
  <si>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</si>
  <si>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</si>
  <si>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</si>
  <si>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</si>
  <si>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</si>
  <si>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</si>
  <si>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</si>
  <si>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</si>
  <si>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</si>
  <si>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</si>
  <si>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</si>
  <si>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</si>
  <si>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</si>
  <si>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</si>
  <si>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</si>
  <si>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</si>
  <si>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</si>
  <si>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</si>
  <si>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</si>
  <si>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</si>
  <si>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</si>
  <si>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</si>
  <si>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</si>
  <si>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</si>
  <si>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</si>
  <si>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</si>
  <si>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</si>
  <si>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</si>
  <si>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Plate format of PCR primers</t>
  </si>
  <si>
    <t>Sample</t>
  </si>
  <si>
    <t>Number_in_batch</t>
  </si>
  <si>
    <t>Extraction_batch</t>
  </si>
  <si>
    <t>Concentration (ng/µL)</t>
  </si>
  <si>
    <t>Treatment</t>
  </si>
  <si>
    <t>ID</t>
  </si>
  <si>
    <t>Alt_name_qpcr</t>
  </si>
  <si>
    <t>AB-0_1</t>
  </si>
  <si>
    <t xml:space="preserve">AB-0 </t>
  </si>
  <si>
    <t>AB-1_1</t>
  </si>
  <si>
    <t>AB-1</t>
  </si>
  <si>
    <t>BA-1_1</t>
  </si>
  <si>
    <t>BA-1</t>
  </si>
  <si>
    <t>A-0_1</t>
  </si>
  <si>
    <t>A-0</t>
  </si>
  <si>
    <t>B-0_1</t>
  </si>
  <si>
    <t>B-0</t>
  </si>
  <si>
    <t>AB-3_1</t>
  </si>
  <si>
    <t>AB-3</t>
  </si>
  <si>
    <t>BA-3_1</t>
  </si>
  <si>
    <t>BA-3</t>
  </si>
  <si>
    <t>A-3_1</t>
  </si>
  <si>
    <t>A-3</t>
  </si>
  <si>
    <t>B-3_1</t>
  </si>
  <si>
    <t>B-3</t>
  </si>
  <si>
    <t>0_1</t>
  </si>
  <si>
    <t>0-3</t>
  </si>
  <si>
    <t>A-3-D14_1</t>
  </si>
  <si>
    <t>A-3_14</t>
  </si>
  <si>
    <t>B-3-D14_1</t>
  </si>
  <si>
    <t>B-3_14</t>
  </si>
  <si>
    <t>A-0 (alq 100 µL)</t>
  </si>
  <si>
    <t>alq-A</t>
  </si>
  <si>
    <t>A-1 (alq 100 µL)</t>
  </si>
  <si>
    <t>A-1</t>
  </si>
  <si>
    <t>A-3 (alq 100 µL)</t>
  </si>
  <si>
    <t>B-0 (alq 100 µL)</t>
  </si>
  <si>
    <t>alq-B</t>
  </si>
  <si>
    <t>B-1 (alq 100 µL)</t>
  </si>
  <si>
    <t>B-1</t>
  </si>
  <si>
    <t>B-3 (alq 100 µL)</t>
  </si>
  <si>
    <t>AB_0 (alq 100 µL)</t>
  </si>
  <si>
    <t>alq-AB</t>
  </si>
  <si>
    <t>AB-0</t>
  </si>
  <si>
    <t>SW_0 (alq 100 µL)</t>
  </si>
  <si>
    <t>LOW</t>
  </si>
  <si>
    <t>alq-SW</t>
  </si>
  <si>
    <t>SW-0</t>
  </si>
  <si>
    <t>SW_3F (alq 100 µL)</t>
  </si>
  <si>
    <t>SW-3F</t>
  </si>
  <si>
    <t>SW_3 (alq 100 µL)</t>
  </si>
  <si>
    <t>SW-3</t>
  </si>
  <si>
    <t>A-3-D14_4</t>
  </si>
  <si>
    <t>B-3-D14_4</t>
  </si>
  <si>
    <t>AB-0_2</t>
  </si>
  <si>
    <t>AB-1_2</t>
  </si>
  <si>
    <t>BA-1_2</t>
  </si>
  <si>
    <t>A-0_2</t>
  </si>
  <si>
    <t>B-0_2</t>
  </si>
  <si>
    <t>AB-3_2</t>
  </si>
  <si>
    <t>BA-3_2</t>
  </si>
  <si>
    <t>A-3_2</t>
  </si>
  <si>
    <t>B-3_2</t>
  </si>
  <si>
    <t>0_2</t>
  </si>
  <si>
    <t>A-3-D14_2</t>
  </si>
  <si>
    <t>B-3-D14_2</t>
  </si>
  <si>
    <t>AB-0_3</t>
  </si>
  <si>
    <t>AB-1_3</t>
  </si>
  <si>
    <t>BA-1_3</t>
  </si>
  <si>
    <t>A-0_3</t>
  </si>
  <si>
    <t>B-0_3</t>
  </si>
  <si>
    <t>AB-3_3</t>
  </si>
  <si>
    <t>BA-3_3</t>
  </si>
  <si>
    <t>A-3_3</t>
  </si>
  <si>
    <t>B-3_3</t>
  </si>
  <si>
    <t>0_3</t>
  </si>
  <si>
    <t>A-3-D14_3</t>
  </si>
  <si>
    <t>B-3-D14_3</t>
  </si>
  <si>
    <t>AB-0_4</t>
  </si>
  <si>
    <t>AB-1_4</t>
  </si>
  <si>
    <t>BA-1_4</t>
  </si>
  <si>
    <t>A-0_4</t>
  </si>
  <si>
    <t>B-0_4</t>
  </si>
  <si>
    <t>AB-3_4</t>
  </si>
  <si>
    <t>BA-3_4</t>
  </si>
  <si>
    <t>A-3_4</t>
  </si>
  <si>
    <t>B-3_4</t>
  </si>
  <si>
    <t>0_4</t>
  </si>
  <si>
    <t>AB-0_5</t>
  </si>
  <si>
    <t>AB-1_5</t>
  </si>
  <si>
    <t>BA-1_5</t>
  </si>
  <si>
    <t>A-0_5</t>
  </si>
  <si>
    <t>B-0_5</t>
  </si>
  <si>
    <t>AB-3_5</t>
  </si>
  <si>
    <t>BA-3_5</t>
  </si>
  <si>
    <t>A-3_5</t>
  </si>
  <si>
    <t>0_5</t>
  </si>
  <si>
    <t>Day14 - blank</t>
  </si>
  <si>
    <t>0_0-D14</t>
  </si>
  <si>
    <t>Number in batch</t>
  </si>
  <si>
    <t>Extraction batch</t>
  </si>
  <si>
    <t>0-3-D14</t>
  </si>
  <si>
    <t>SDP</t>
  </si>
  <si>
    <t>pairs</t>
  </si>
  <si>
    <t>pair_a</t>
  </si>
  <si>
    <t>pair_b</t>
  </si>
  <si>
    <t>ANI</t>
  </si>
  <si>
    <t>SDP_number</t>
  </si>
  <si>
    <t>bifido_1.1</t>
  </si>
  <si>
    <t>ESL0825 --- ESL0820</t>
  </si>
  <si>
    <t>ESL0825</t>
  </si>
  <si>
    <t>ESL0820</t>
  </si>
  <si>
    <t>bifido_1.3</t>
  </si>
  <si>
    <t>ESL0822 --- ESL0170</t>
  </si>
  <si>
    <t>ESL0822</t>
  </si>
  <si>
    <t>ESL0170</t>
  </si>
  <si>
    <t>bifido_1.4.1</t>
  </si>
  <si>
    <t>ESL0824 --- ESL0198</t>
  </si>
  <si>
    <t>ESL0824</t>
  </si>
  <si>
    <t>ESL0198</t>
  </si>
  <si>
    <t>bifido_1.4.2</t>
  </si>
  <si>
    <t>ESL0827 --- ESL0199</t>
  </si>
  <si>
    <t>ESL0827</t>
  </si>
  <si>
    <t>ESL0199</t>
  </si>
  <si>
    <t>bifido_1.5</t>
  </si>
  <si>
    <t>ESL0200 --- ESL0819</t>
  </si>
  <si>
    <t>ESL0200</t>
  </si>
  <si>
    <t>ESL0819</t>
  </si>
  <si>
    <t>bifido_2</t>
  </si>
  <si>
    <t>ESL0197</t>
  </si>
  <si>
    <t>NA</t>
  </si>
  <si>
    <t>firm4_1</t>
  </si>
  <si>
    <t>ESL0295 --- ESL0394</t>
  </si>
  <si>
    <t>ESL0295</t>
  </si>
  <si>
    <t>ESL0394</t>
  </si>
  <si>
    <t>firm5_1</t>
  </si>
  <si>
    <t>ESL0185 --- ESL0263</t>
  </si>
  <si>
    <t>ESL0185</t>
  </si>
  <si>
    <t>ESL0263</t>
  </si>
  <si>
    <t>firm5_2</t>
  </si>
  <si>
    <t>ESL0183 --- ESL0262</t>
  </si>
  <si>
    <t>ESL0183</t>
  </si>
  <si>
    <t>ESL0262</t>
  </si>
  <si>
    <t>firm5_3</t>
  </si>
  <si>
    <t>ESL0184 --- ESL0350</t>
  </si>
  <si>
    <t>ESL0184</t>
  </si>
  <si>
    <t>ESL0350</t>
  </si>
  <si>
    <t>firm5_4</t>
  </si>
  <si>
    <t>ESL0186 --- ESL0261</t>
  </si>
  <si>
    <t>ESL0186</t>
  </si>
  <si>
    <t>ESL0261</t>
  </si>
  <si>
    <t>alpha/a</t>
  </si>
  <si>
    <t>beta/b</t>
  </si>
  <si>
    <t>CommunityA</t>
  </si>
  <si>
    <t>CommunityB</t>
  </si>
  <si>
    <t>1-23</t>
  </si>
  <si>
    <t>1-24</t>
  </si>
  <si>
    <t>-</t>
  </si>
  <si>
    <t>primers</t>
  </si>
  <si>
    <t>primer_f</t>
  </si>
  <si>
    <t>primer_r</t>
  </si>
  <si>
    <t>FW-bc1005-16S / RE-bc1033-16S</t>
  </si>
  <si>
    <t>FW-bc1005-16S / RE-bc1035-16S</t>
  </si>
  <si>
    <t>FW-bc1005-16S / RE-bc1044-16S</t>
  </si>
  <si>
    <t>FW-bc1005-16S / RE-bc1045-16S</t>
  </si>
  <si>
    <t>FW-bc1005-16S / RE-bc1054-16S</t>
  </si>
  <si>
    <t>FW-bc1005-16S / RE-bc1056-16S</t>
  </si>
  <si>
    <t>FW-bc1005-16S / RE-bc1057-16S</t>
  </si>
  <si>
    <t>FW-bc1005-16S / RE-bc1059-16S</t>
  </si>
  <si>
    <t>FW-bc1005-16S / RE-bc1060-16S</t>
  </si>
  <si>
    <t>FW-bc1007-16S / RE-bc1033-16S</t>
  </si>
  <si>
    <t>FW-bc1007-16S / RE-bc1035-16S</t>
  </si>
  <si>
    <t>FW-bc1007-16S / RE-bc1044-16S</t>
  </si>
  <si>
    <t>FW-bc1007-16S / RE-bc1045-16S</t>
  </si>
  <si>
    <t>FW-bc1007-16S / RE-bc1054-16S</t>
  </si>
  <si>
    <t>FW-bc1007-16S / RE-bc1056-16S</t>
  </si>
  <si>
    <t>FW-bc1007-16S / RE-bc1057-16S</t>
  </si>
  <si>
    <t>FW-bc1007-16S / RE-bc1059-16S</t>
  </si>
  <si>
    <t>FW-bc1007-16S / RE-bc1060-16S</t>
  </si>
  <si>
    <t>FW-bc1008-16S / RE-bc1033-16S</t>
  </si>
  <si>
    <t>FW-bc1008-16S / RE-bc1035-16S</t>
  </si>
  <si>
    <t>FW-bc1008-16S / RE-bc1044-16S</t>
  </si>
  <si>
    <t>FW-bc1008-16S / RE-bc1045-16S</t>
  </si>
  <si>
    <t>FW-bc1008-16S / RE-bc1054-16S</t>
  </si>
  <si>
    <t>FW-bc1008-16S / RE-bc1056-16S</t>
  </si>
  <si>
    <t>FW-bc1008-16S / RE-bc1057-16S</t>
  </si>
  <si>
    <t>FW-bc1008-16S / RE-bc1059-16S</t>
  </si>
  <si>
    <t>FW-bc1008-16S / RE-bc1060-16S</t>
  </si>
  <si>
    <t>FW-bc1012-16S / RE-bc1033-16S</t>
  </si>
  <si>
    <t>FW-bc1012-16S / RE-bc1035-16S</t>
  </si>
  <si>
    <t>FW-bc1012-16S / RE-bc1044-16S</t>
  </si>
  <si>
    <t>FW-bc1012-16S / RE-bc1045-16S</t>
  </si>
  <si>
    <t>FW-bc1012-16S / RE-bc1054-16S</t>
  </si>
  <si>
    <t>FW-bc1012-16S / RE-bc1056-16S</t>
  </si>
  <si>
    <t>FW-bc1012-16S / RE-bc1057-16S</t>
  </si>
  <si>
    <t>FW-bc1012-16S / RE-bc1059-16S</t>
  </si>
  <si>
    <t>FW-bc1012-16S / RE-bc1060-16S</t>
  </si>
  <si>
    <t>FW-bc1015-16S / RE-bc1033-16S</t>
  </si>
  <si>
    <t>FW-bc1015-16S / RE-bc1035-16S</t>
  </si>
  <si>
    <t>FW-bc1015-16S / RE-bc1044-16S</t>
  </si>
  <si>
    <t>FW-bc1015-16S / RE-bc1045-16S</t>
  </si>
  <si>
    <t>FW-bc1015-16S / RE-bc1054-16S</t>
  </si>
  <si>
    <t>FW-bc1015-16S / RE-bc1056-16S</t>
  </si>
  <si>
    <t>FW-bc1015-16S / RE-bc1057-16S</t>
  </si>
  <si>
    <t>FW-bc1015-16S / RE-bc1059-16S</t>
  </si>
  <si>
    <t>FW-bc1015-16S / RE-bc1060-16S</t>
  </si>
  <si>
    <t>FW-bc1020-16S / RE-bc1033-16S</t>
  </si>
  <si>
    <t>FW-bc1020-16S / RE-bc1035-16S</t>
  </si>
  <si>
    <t>FW-bc1020-16S / RE-bc1044-16S</t>
  </si>
  <si>
    <t>FW-bc1020-16S / RE-bc1045-16S</t>
  </si>
  <si>
    <t>FW-bc1020-16S / RE-bc1054-16S</t>
  </si>
  <si>
    <t>FW-bc1020-16S / RE-bc1056-16S</t>
  </si>
  <si>
    <t>FW-bc1020-16S / RE-bc1057-16S</t>
  </si>
  <si>
    <t>FW-bc1020-16S / RE-bc1059-16S</t>
  </si>
  <si>
    <t>FW-bc1020-16S / RE-bc1060-16S</t>
  </si>
  <si>
    <t>FW-bc1022-16S / RE-bc1033-16S</t>
  </si>
  <si>
    <t>FW-bc1022-16S / RE-bc1035-16S</t>
  </si>
  <si>
    <t>FW-bc1022-16S / RE-bc1044-16S</t>
  </si>
  <si>
    <t>FW-bc1022-16S / RE-bc1045-16S</t>
  </si>
  <si>
    <t>FW-bc1022-16S / RE-bc1054-16S</t>
  </si>
  <si>
    <t>FW-bc1022-16S / RE-bc1056-16S</t>
  </si>
  <si>
    <t>FW-bc1022-16S / RE-bc1057-16S</t>
  </si>
  <si>
    <t>FW-bc1022-16S / RE-bc1059-16S</t>
  </si>
  <si>
    <t>FW-bc1024-16S / RE-bc1033-16S</t>
  </si>
  <si>
    <t>FW-bc1024-16S / RE-bc1035-16S</t>
  </si>
  <si>
    <t>FW-bc1024-16S / RE-bc1044-16S</t>
  </si>
  <si>
    <t>FW-bc1024-16S / RE-bc1045-16S</t>
  </si>
  <si>
    <t>FW-bc1024-16S / RE-bc1054-16S</t>
  </si>
  <si>
    <t>FW-bc1024-16S / RE-bc1056-16S</t>
  </si>
  <si>
    <t>FW-bc1024-16S / RE-bc1057-16S</t>
  </si>
  <si>
    <t>FW-bc1024-16S / RE-bc1059-16S</t>
  </si>
  <si>
    <t>Plate with primers</t>
  </si>
  <si>
    <t>Samples arrangement</t>
  </si>
  <si>
    <t>LW-1</t>
  </si>
  <si>
    <t>NC2.1</t>
  </si>
  <si>
    <t>SC</t>
  </si>
  <si>
    <t>NC2SC</t>
  </si>
  <si>
    <t>Vladimir's samples</t>
  </si>
  <si>
    <t>1-1:</t>
  </si>
  <si>
    <t>1-2:</t>
  </si>
  <si>
    <t>1-3:</t>
  </si>
  <si>
    <t>1-4:</t>
  </si>
  <si>
    <t>1-5:</t>
  </si>
  <si>
    <t>1-6:</t>
  </si>
  <si>
    <t>1-7:</t>
  </si>
  <si>
    <t>1-8:</t>
  </si>
  <si>
    <t>1-16:</t>
  </si>
  <si>
    <t>1-9:</t>
  </si>
  <si>
    <t>1-10:</t>
  </si>
  <si>
    <t>1-11:</t>
  </si>
  <si>
    <t>1-12:</t>
  </si>
  <si>
    <t>1-13:</t>
  </si>
  <si>
    <t>1-14:</t>
  </si>
  <si>
    <t>1-15:</t>
  </si>
  <si>
    <t>1-17:</t>
  </si>
  <si>
    <t>1-18:</t>
  </si>
  <si>
    <t>1-19:</t>
  </si>
  <si>
    <t>1-20:</t>
  </si>
  <si>
    <t>1-21:</t>
  </si>
  <si>
    <t>1-22:</t>
  </si>
  <si>
    <t>1-23:</t>
  </si>
  <si>
    <t>1-24:</t>
  </si>
  <si>
    <t>2-1:</t>
  </si>
  <si>
    <t>2-2:</t>
  </si>
  <si>
    <t>2-3:</t>
  </si>
  <si>
    <t>2-4:</t>
  </si>
  <si>
    <t>2-5:</t>
  </si>
  <si>
    <t>2-6:</t>
  </si>
  <si>
    <t>2-7:</t>
  </si>
  <si>
    <t>2-8:</t>
  </si>
  <si>
    <t>2-9:</t>
  </si>
  <si>
    <t>2-10:</t>
  </si>
  <si>
    <t>2-11:</t>
  </si>
  <si>
    <t>2-12:</t>
  </si>
  <si>
    <t>2-13:</t>
  </si>
  <si>
    <t>2-14:</t>
  </si>
  <si>
    <t>2-15:</t>
  </si>
  <si>
    <t>2-16:</t>
  </si>
  <si>
    <t>2-17:</t>
  </si>
  <si>
    <t>2-18:</t>
  </si>
  <si>
    <t>2-19:</t>
  </si>
  <si>
    <t>2-20:</t>
  </si>
  <si>
    <t>2-21:</t>
  </si>
  <si>
    <t>2-22:</t>
  </si>
  <si>
    <t>2-23:</t>
  </si>
  <si>
    <t>2-24:</t>
  </si>
  <si>
    <t>3-1:</t>
  </si>
  <si>
    <t>3-2:</t>
  </si>
  <si>
    <t>3-3:</t>
  </si>
  <si>
    <t>3-4:</t>
  </si>
  <si>
    <t>3-5:</t>
  </si>
  <si>
    <t>3-6:</t>
  </si>
  <si>
    <t>3-7:</t>
  </si>
  <si>
    <t>3-8:</t>
  </si>
  <si>
    <t>3-9:</t>
  </si>
  <si>
    <t>3-10:</t>
  </si>
  <si>
    <t>3-11:</t>
  </si>
  <si>
    <t>3-12:</t>
  </si>
  <si>
    <t>3-13:</t>
  </si>
  <si>
    <t>3-14:</t>
  </si>
  <si>
    <t>3-15:</t>
  </si>
  <si>
    <t>3-16:</t>
  </si>
  <si>
    <t>3-17:</t>
  </si>
  <si>
    <t>3-18:</t>
  </si>
  <si>
    <t>3-19:</t>
  </si>
  <si>
    <t>3-20:</t>
  </si>
  <si>
    <t>3-21:</t>
  </si>
  <si>
    <t>3-22:</t>
  </si>
  <si>
    <t>LW-1:</t>
  </si>
  <si>
    <t>NC2.1:</t>
  </si>
  <si>
    <t>SC:</t>
  </si>
  <si>
    <t>NC2SC:</t>
  </si>
  <si>
    <t>M6.5</t>
  </si>
  <si>
    <t>C8.2</t>
  </si>
  <si>
    <t>D7.4</t>
  </si>
  <si>
    <t>F4.3</t>
  </si>
  <si>
    <t>A4.3</t>
  </si>
  <si>
    <t>Added on the day of PCR</t>
  </si>
  <si>
    <t>Volume added in pool (band intensity)</t>
  </si>
  <si>
    <t>M6.5:</t>
  </si>
  <si>
    <t>C8.2:</t>
  </si>
  <si>
    <t>A4.3:</t>
  </si>
  <si>
    <t>F4.3:</t>
  </si>
  <si>
    <t>D7.4:</t>
  </si>
  <si>
    <t>Plate well</t>
  </si>
  <si>
    <t>sample Name</t>
  </si>
  <si>
    <t>Primer FW</t>
  </si>
  <si>
    <t>Primer RE</t>
  </si>
  <si>
    <t>volume ul</t>
  </si>
  <si>
    <t>A01</t>
  </si>
  <si>
    <t>B01</t>
  </si>
  <si>
    <t>C01</t>
  </si>
  <si>
    <t>D01</t>
  </si>
  <si>
    <t>E01</t>
  </si>
  <si>
    <t>F01</t>
  </si>
  <si>
    <t>G01</t>
  </si>
  <si>
    <t>A02</t>
  </si>
  <si>
    <t>B02</t>
  </si>
  <si>
    <t>C02</t>
  </si>
  <si>
    <t>D02</t>
  </si>
  <si>
    <t>E02</t>
  </si>
  <si>
    <t>F02</t>
  </si>
  <si>
    <t>G02</t>
  </si>
  <si>
    <t>A03</t>
  </si>
  <si>
    <t>B03</t>
  </si>
  <si>
    <t>C03</t>
  </si>
  <si>
    <t>D03</t>
  </si>
  <si>
    <t>E03</t>
  </si>
  <si>
    <t>G03</t>
  </si>
  <si>
    <t>A04</t>
  </si>
  <si>
    <t>B04</t>
  </si>
  <si>
    <t>C04</t>
  </si>
  <si>
    <t>D04</t>
  </si>
  <si>
    <t>E04</t>
  </si>
  <si>
    <t>G04</t>
  </si>
  <si>
    <t>A05</t>
  </si>
  <si>
    <t>B05</t>
  </si>
  <si>
    <t>C05</t>
  </si>
  <si>
    <t>D05</t>
  </si>
  <si>
    <t>E05</t>
  </si>
  <si>
    <t>G05</t>
  </si>
  <si>
    <t>A06</t>
  </si>
  <si>
    <t>B06</t>
  </si>
  <si>
    <t>C06</t>
  </si>
  <si>
    <t>D06</t>
  </si>
  <si>
    <t>E06</t>
  </si>
  <si>
    <t>G06</t>
  </si>
  <si>
    <t>A07</t>
  </si>
  <si>
    <t>B07</t>
  </si>
  <si>
    <t>C07</t>
  </si>
  <si>
    <t>D07</t>
  </si>
  <si>
    <t>E07</t>
  </si>
  <si>
    <t>G07</t>
  </si>
  <si>
    <t>A08</t>
  </si>
  <si>
    <t>B08</t>
  </si>
  <si>
    <t>C08</t>
  </si>
  <si>
    <t>D08</t>
  </si>
  <si>
    <t>E08</t>
  </si>
  <si>
    <t>G08</t>
  </si>
  <si>
    <t>A09</t>
  </si>
  <si>
    <t>B09</t>
  </si>
  <si>
    <t>C09</t>
  </si>
  <si>
    <t>D09</t>
  </si>
  <si>
    <t>E09</t>
  </si>
  <si>
    <t>G09</t>
  </si>
  <si>
    <t>A10</t>
  </si>
  <si>
    <t>B10</t>
  </si>
  <si>
    <t>C10</t>
  </si>
  <si>
    <t>D10</t>
  </si>
  <si>
    <t>E10</t>
  </si>
  <si>
    <t>G10</t>
  </si>
  <si>
    <t>A11</t>
  </si>
  <si>
    <t>B11</t>
  </si>
  <si>
    <t>C11</t>
  </si>
  <si>
    <t>D11</t>
  </si>
  <si>
    <t>E11</t>
  </si>
  <si>
    <t>A12</t>
  </si>
  <si>
    <t>B12</t>
  </si>
  <si>
    <t>C12</t>
  </si>
  <si>
    <t>D12</t>
  </si>
  <si>
    <t>E12</t>
  </si>
  <si>
    <t>H12</t>
  </si>
  <si>
    <t>10</t>
  </si>
  <si>
    <t>15</t>
  </si>
  <si>
    <t>5</t>
  </si>
  <si>
    <t>Volume</t>
  </si>
  <si>
    <t>H01</t>
  </si>
  <si>
    <t>H02</t>
  </si>
  <si>
    <t>H03</t>
  </si>
  <si>
    <t>H04</t>
  </si>
  <si>
    <t>H05</t>
  </si>
  <si>
    <t>F03</t>
  </si>
  <si>
    <t>F04</t>
  </si>
  <si>
    <t>F05</t>
  </si>
  <si>
    <t>F06</t>
  </si>
  <si>
    <t>H06</t>
  </si>
  <si>
    <t>F07</t>
  </si>
  <si>
    <t>H07</t>
  </si>
  <si>
    <t>F08</t>
  </si>
  <si>
    <t>H08</t>
  </si>
  <si>
    <t>F09</t>
  </si>
  <si>
    <t>H09</t>
  </si>
  <si>
    <t>F10</t>
  </si>
  <si>
    <t>H10</t>
  </si>
  <si>
    <t>F12</t>
  </si>
  <si>
    <t>G12</t>
  </si>
  <si>
    <t>F11</t>
  </si>
  <si>
    <t>G11</t>
  </si>
  <si>
    <t>H11</t>
  </si>
  <si>
    <t>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</si>
</sst>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.5"/>
      <color rgb="FF000000"/>
      <name val="Tahoma"/>
      <family val="2"/>
    </font>
    <font>
      <sz val="8"/>
      <name val="Calibri"/>
      <family val="2"/>
      <scheme val="minor"/>
    </font>
    <font>
      <sz val="12"/>
      <color theme="8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AB2D6"/>
        <bgColor indexed="64"/>
      </patternFill>
    </fill>
    <fill>
      <patternFill patternType="solid">
        <fgColor rgb="FF1F78B4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A6CEE3"/>
        <bgColor indexed="64"/>
      </patternFill>
    </fill>
    <fill>
      <patternFill patternType="solid">
        <fgColor rgb="FFFDBF6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A3D9A"/>
        <bgColor indexed="64"/>
      </patternFill>
    </fill>
    <fill>
      <patternFill patternType="solid">
        <fgColor rgb="FFE31A1C"/>
        <bgColor indexed="64"/>
      </patternFill>
    </fill>
    <fill>
      <patternFill patternType="solid">
        <fgColor rgb="FFB15928"/>
        <bgColor indexed="64"/>
      </patternFill>
    </fill>
    <fill>
      <patternFill patternType="solid">
        <fgColor rgb="FFFB9A99"/>
        <bgColor indexed="64"/>
      </patternFill>
    </fill>
    <fill>
      <patternFill patternType="solid">
        <fgColor rgb="FF33A02C"/>
        <bgColor indexed="64"/>
      </patternFill>
    </fill>
    <fill>
      <patternFill patternType="solid">
        <fgColor rgb="FFB2DF8A"/>
        <bgColor indexed="64"/>
      </patternFill>
    </fill>
    <fill>
      <patternFill patternType="solid">
        <fgColor rgb="FFF46D43"/>
        <bgColor indexed="64"/>
      </patternFill>
    </fill>
    <fill>
      <patternFill patternType="solid">
        <fgColor rgb="FFD53E4F"/>
        <bgColor indexed="64"/>
      </patternFill>
    </fill>
    <fill>
      <patternFill patternType="solid">
        <fgColor rgb="FF9E01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  <xf numFmtId="0" fontId="6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wrapText="1"/>
    </xf>
    <xf numFmtId="0" fontId="8" fillId="0" borderId="0" xfId="0" applyFont="1"/>
    <xf numFmtId="49" fontId="9" fillId="0" borderId="1" xfId="0" applyNumberFormat="1" applyFont="1" applyBorder="1" applyAlignment="1">
      <alignment wrapText="1"/>
    </xf>
    <xf numFmtId="0" fontId="9" fillId="0" borderId="0" xfId="1" applyFont="1"/>
    <xf numFmtId="0" fontId="2" fillId="0" borderId="0" xfId="1"/>
    <xf numFmtId="0" fontId="10" fillId="0" borderId="0" xfId="1" applyFont="1" applyAlignment="1">
      <alignment horizontal="justify" vertical="center"/>
    </xf>
    <xf numFmtId="0" fontId="6" fillId="2" borderId="0" xfId="1" applyFont="1" applyFill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2" fillId="3" borderId="0" xfId="1" applyFill="1" applyAlignment="1">
      <alignment horizontal="center"/>
    </xf>
    <xf numFmtId="0" fontId="2" fillId="3" borderId="2" xfId="1" applyFill="1" applyBorder="1" applyAlignment="1">
      <alignment horizontal="center"/>
    </xf>
    <xf numFmtId="0" fontId="7" fillId="4" borderId="0" xfId="1" applyFont="1" applyFill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7" fillId="5" borderId="0" xfId="1" applyFont="1" applyFill="1" applyAlignment="1">
      <alignment horizontal="center"/>
    </xf>
    <xf numFmtId="0" fontId="2" fillId="6" borderId="0" xfId="1" applyFill="1" applyAlignment="1">
      <alignment horizontal="center"/>
    </xf>
    <xf numFmtId="0" fontId="2" fillId="6" borderId="2" xfId="1" applyFill="1" applyBorder="1" applyAlignment="1">
      <alignment horizontal="center"/>
    </xf>
    <xf numFmtId="0" fontId="2" fillId="7" borderId="0" xfId="1" applyFill="1" applyAlignment="1">
      <alignment horizontal="center"/>
    </xf>
    <xf numFmtId="0" fontId="6" fillId="8" borderId="0" xfId="1" applyFont="1" applyFill="1" applyAlignment="1">
      <alignment horizontal="center"/>
    </xf>
    <xf numFmtId="0" fontId="6" fillId="8" borderId="2" xfId="1" applyFont="1" applyFill="1" applyBorder="1" applyAlignment="1">
      <alignment horizontal="center"/>
    </xf>
    <xf numFmtId="0" fontId="7" fillId="9" borderId="0" xfId="1" applyFont="1" applyFill="1" applyAlignment="1">
      <alignment horizontal="center"/>
    </xf>
    <xf numFmtId="0" fontId="7" fillId="9" borderId="2" xfId="1" applyFont="1" applyFill="1" applyBorder="1" applyAlignment="1">
      <alignment horizontal="center"/>
    </xf>
    <xf numFmtId="0" fontId="7" fillId="10" borderId="0" xfId="1" applyFont="1" applyFill="1" applyAlignment="1">
      <alignment horizontal="center"/>
    </xf>
    <xf numFmtId="0" fontId="7" fillId="10" borderId="2" xfId="1" applyFont="1" applyFill="1" applyBorder="1" applyAlignment="1">
      <alignment horizontal="center"/>
    </xf>
    <xf numFmtId="0" fontId="5" fillId="11" borderId="0" xfId="1" applyFont="1" applyFill="1" applyAlignment="1">
      <alignment horizontal="center"/>
    </xf>
    <xf numFmtId="0" fontId="5" fillId="11" borderId="2" xfId="1" applyFont="1" applyFill="1" applyBorder="1" applyAlignment="1">
      <alignment horizontal="center"/>
    </xf>
    <xf numFmtId="0" fontId="2" fillId="12" borderId="0" xfId="1" applyFill="1" applyAlignment="1">
      <alignment horizontal="center"/>
    </xf>
    <xf numFmtId="0" fontId="2" fillId="12" borderId="2" xfId="1" applyFill="1" applyBorder="1" applyAlignment="1">
      <alignment horizontal="center"/>
    </xf>
    <xf numFmtId="0" fontId="7" fillId="5" borderId="2" xfId="1" applyFont="1" applyFill="1" applyBorder="1" applyAlignment="1">
      <alignment horizontal="center"/>
    </xf>
    <xf numFmtId="0" fontId="7" fillId="13" borderId="0" xfId="1" applyFont="1" applyFill="1" applyAlignment="1">
      <alignment horizontal="center"/>
    </xf>
    <xf numFmtId="0" fontId="7" fillId="13" borderId="2" xfId="1" applyFont="1" applyFill="1" applyBorder="1" applyAlignment="1">
      <alignment horizontal="center"/>
    </xf>
    <xf numFmtId="0" fontId="2" fillId="7" borderId="2" xfId="1" applyFill="1" applyBorder="1" applyAlignment="1">
      <alignment horizontal="center"/>
    </xf>
    <xf numFmtId="0" fontId="2" fillId="14" borderId="0" xfId="1" applyFill="1" applyAlignment="1">
      <alignment horizontal="center"/>
    </xf>
    <xf numFmtId="0" fontId="2" fillId="14" borderId="2" xfId="1" applyFill="1" applyBorder="1" applyAlignment="1">
      <alignment horizontal="center"/>
    </xf>
    <xf numFmtId="0" fontId="6" fillId="0" borderId="0" xfId="1" applyFont="1"/>
    <xf numFmtId="0" fontId="5" fillId="15" borderId="3" xfId="1" applyFont="1" applyFill="1" applyBorder="1"/>
    <xf numFmtId="0" fontId="6" fillId="0" borderId="3" xfId="1" applyFont="1" applyBorder="1"/>
    <xf numFmtId="0" fontId="5" fillId="16" borderId="4" xfId="1" applyFont="1" applyFill="1" applyBorder="1"/>
    <xf numFmtId="0" fontId="6" fillId="0" borderId="4" xfId="1" applyFont="1" applyBorder="1"/>
    <xf numFmtId="0" fontId="5" fillId="17" borderId="4" xfId="1" applyFont="1" applyFill="1" applyBorder="1"/>
    <xf numFmtId="49" fontId="9" fillId="0" borderId="0" xfId="0" applyNumberFormat="1" applyFont="1" applyAlignment="1">
      <alignment wrapText="1"/>
    </xf>
    <xf numFmtId="49" fontId="9" fillId="0" borderId="0" xfId="0" applyNumberFormat="1" applyFont="1"/>
    <xf numFmtId="49" fontId="2" fillId="0" borderId="0" xfId="0" applyNumberFormat="1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49" fontId="12" fillId="0" borderId="1" xfId="0" applyNumberFormat="1" applyFont="1" applyBorder="1" applyAlignment="1">
      <alignment wrapText="1"/>
    </xf>
    <xf numFmtId="49" fontId="12" fillId="0" borderId="0" xfId="0" applyNumberFormat="1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4" fontId="6" fillId="0" borderId="0" xfId="0" applyNumberFormat="1" applyFont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1" fillId="0" borderId="0" xfId="1" applyFont="1"/>
    <xf numFmtId="49" fontId="2" fillId="0" borderId="0" xfId="1" applyNumberFormat="1"/>
    <xf numFmtId="0" fontId="0" fillId="0" borderId="0" xfId="0" applyBorder="1" applyAlignment="1">
      <alignment horizontal="center"/>
    </xf>
  </cellXfs>
  <cellStyles count="2">
    <cellStyle name="Normal" xfId="0" builtinId="0"/>
    <cellStyle name="Normal 2" xfId="1" xr:uid="{CBDFB661-29E2-9E4A-94B9-C9269BC2C063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B95D-B8DB-C145-AFEA-31F23ABE5F20}">
  <dimension ref="A1:O97"/>
  <sheetViews>
    <sheetView workbookViewId="0">
      <selection activeCell="I2" sqref="I2:K80"/>
    </sheetView>
  </sheetViews>
  <sheetFormatPr baseColWidth="10" defaultRowHeight="16" x14ac:dyDescent="0.2"/>
  <cols>
    <col min="1" max="1" width="10.83203125" style="16"/>
    <col min="2" max="2" width="15.83203125" style="16" bestFit="1" customWidth="1"/>
    <col min="3" max="3" width="14.83203125" style="16" bestFit="1" customWidth="1"/>
    <col min="4" max="6" width="10.83203125" style="16"/>
    <col min="7" max="7" width="13.6640625" style="16" bestFit="1" customWidth="1"/>
    <col min="8" max="8" width="31.6640625" style="16" customWidth="1"/>
    <col min="9" max="9" width="17" style="16" customWidth="1"/>
    <col min="10" max="10" width="15.6640625" style="16" customWidth="1"/>
    <col min="11" max="16384" width="10.83203125" style="16"/>
  </cols>
  <sheetData>
    <row r="1" spans="1:15" x14ac:dyDescent="0.2">
      <c r="A1" s="15" t="s">
        <v>101</v>
      </c>
      <c r="B1" s="15" t="s">
        <v>102</v>
      </c>
      <c r="C1" s="15" t="s">
        <v>103</v>
      </c>
      <c r="D1" s="15" t="s">
        <v>104</v>
      </c>
      <c r="E1" s="15" t="s">
        <v>105</v>
      </c>
      <c r="F1" s="15" t="s">
        <v>106</v>
      </c>
      <c r="G1" s="15" t="s">
        <v>107</v>
      </c>
      <c r="H1" s="16" t="s">
        <v>259</v>
      </c>
      <c r="I1" s="15" t="s">
        <v>260</v>
      </c>
      <c r="J1" s="15" t="s">
        <v>261</v>
      </c>
      <c r="K1" s="75" t="s">
        <v>506</v>
      </c>
      <c r="L1" s="75" t="s">
        <v>530</v>
      </c>
    </row>
    <row r="2" spans="1:15" x14ac:dyDescent="0.2">
      <c r="A2" s="15" t="s">
        <v>108</v>
      </c>
      <c r="B2" s="15">
        <v>1</v>
      </c>
      <c r="C2" s="15">
        <v>1</v>
      </c>
      <c r="D2" s="15">
        <v>8.02</v>
      </c>
      <c r="E2" s="15" t="s">
        <v>109</v>
      </c>
      <c r="F2" s="16" t="str">
        <f>_xlfn.CONCAT(C2,"-",B2)</f>
        <v>1-1</v>
      </c>
      <c r="G2" s="15" t="s">
        <v>108</v>
      </c>
      <c r="H2" s="10" t="s">
        <v>262</v>
      </c>
      <c r="I2" s="16" t="s">
        <v>0</v>
      </c>
      <c r="J2" s="16" t="s">
        <v>8</v>
      </c>
      <c r="K2" s="16" t="s">
        <v>503</v>
      </c>
      <c r="L2" s="77" t="s">
        <v>430</v>
      </c>
      <c r="O2" s="76"/>
    </row>
    <row r="3" spans="1:15" x14ac:dyDescent="0.2">
      <c r="A3" s="15" t="s">
        <v>110</v>
      </c>
      <c r="B3" s="15">
        <v>2</v>
      </c>
      <c r="C3" s="15">
        <v>1</v>
      </c>
      <c r="D3" s="15">
        <v>1.56</v>
      </c>
      <c r="E3" s="15" t="s">
        <v>111</v>
      </c>
      <c r="F3" s="16" t="str">
        <f t="shared" ref="F3:F66" si="0">_xlfn.CONCAT(C3,"-",B3)</f>
        <v>1-2</v>
      </c>
      <c r="G3" s="15" t="s">
        <v>110</v>
      </c>
      <c r="H3" s="10" t="s">
        <v>271</v>
      </c>
      <c r="I3" s="16" t="s">
        <v>1</v>
      </c>
      <c r="J3" s="16" t="s">
        <v>8</v>
      </c>
      <c r="K3" s="16" t="s">
        <v>504</v>
      </c>
      <c r="L3" s="77" t="s">
        <v>431</v>
      </c>
      <c r="O3" s="76"/>
    </row>
    <row r="4" spans="1:15" x14ac:dyDescent="0.2">
      <c r="A4" s="15" t="s">
        <v>112</v>
      </c>
      <c r="B4" s="15">
        <v>3</v>
      </c>
      <c r="C4" s="15">
        <v>1</v>
      </c>
      <c r="D4" s="15">
        <v>7.34</v>
      </c>
      <c r="E4" s="15" t="s">
        <v>113</v>
      </c>
      <c r="F4" s="16" t="str">
        <f t="shared" si="0"/>
        <v>1-3</v>
      </c>
      <c r="G4" s="15" t="s">
        <v>112</v>
      </c>
      <c r="H4" s="10" t="s">
        <v>280</v>
      </c>
      <c r="I4" s="16" t="s">
        <v>2</v>
      </c>
      <c r="J4" s="16" t="s">
        <v>8</v>
      </c>
      <c r="K4" s="16" t="s">
        <v>505</v>
      </c>
      <c r="L4" s="77" t="s">
        <v>432</v>
      </c>
      <c r="O4" s="76"/>
    </row>
    <row r="5" spans="1:15" x14ac:dyDescent="0.2">
      <c r="A5" s="15" t="s">
        <v>114</v>
      </c>
      <c r="B5" s="15">
        <v>4</v>
      </c>
      <c r="C5" s="15">
        <v>1</v>
      </c>
      <c r="D5" s="15">
        <v>6.4</v>
      </c>
      <c r="E5" s="15" t="s">
        <v>115</v>
      </c>
      <c r="F5" s="16" t="str">
        <f t="shared" si="0"/>
        <v>1-4</v>
      </c>
      <c r="G5" s="15" t="s">
        <v>114</v>
      </c>
      <c r="H5" s="10" t="s">
        <v>289</v>
      </c>
      <c r="I5" s="16" t="s">
        <v>3</v>
      </c>
      <c r="J5" s="16" t="s">
        <v>8</v>
      </c>
      <c r="K5" s="16" t="s">
        <v>503</v>
      </c>
      <c r="L5" s="77" t="s">
        <v>433</v>
      </c>
      <c r="O5" s="76"/>
    </row>
    <row r="6" spans="1:15" x14ac:dyDescent="0.2">
      <c r="A6" s="15" t="s">
        <v>116</v>
      </c>
      <c r="B6" s="15">
        <v>5</v>
      </c>
      <c r="C6" s="15">
        <v>1</v>
      </c>
      <c r="D6" s="15">
        <v>6.36</v>
      </c>
      <c r="E6" s="15" t="s">
        <v>117</v>
      </c>
      <c r="F6" s="16" t="str">
        <f t="shared" si="0"/>
        <v>1-5</v>
      </c>
      <c r="G6" s="15" t="s">
        <v>116</v>
      </c>
      <c r="H6" s="10" t="s">
        <v>298</v>
      </c>
      <c r="I6" s="16" t="s">
        <v>4</v>
      </c>
      <c r="J6" s="16" t="s">
        <v>8</v>
      </c>
      <c r="K6" s="16" t="s">
        <v>504</v>
      </c>
      <c r="L6" s="77" t="s">
        <v>434</v>
      </c>
      <c r="O6" s="76"/>
    </row>
    <row r="7" spans="1:15" x14ac:dyDescent="0.2">
      <c r="A7" s="15" t="s">
        <v>118</v>
      </c>
      <c r="B7" s="15">
        <v>6</v>
      </c>
      <c r="C7" s="15">
        <v>1</v>
      </c>
      <c r="D7" s="15">
        <v>5.92</v>
      </c>
      <c r="E7" s="15" t="s">
        <v>119</v>
      </c>
      <c r="F7" s="16" t="str">
        <f t="shared" si="0"/>
        <v>1-6</v>
      </c>
      <c r="G7" s="15" t="s">
        <v>118</v>
      </c>
      <c r="H7" s="10" t="s">
        <v>307</v>
      </c>
      <c r="I7" s="16" t="s">
        <v>5</v>
      </c>
      <c r="J7" s="16" t="s">
        <v>8</v>
      </c>
      <c r="K7" s="16" t="s">
        <v>503</v>
      </c>
      <c r="L7" s="77" t="s">
        <v>435</v>
      </c>
      <c r="O7" s="76"/>
    </row>
    <row r="8" spans="1:15" x14ac:dyDescent="0.2">
      <c r="A8" s="15" t="s">
        <v>120</v>
      </c>
      <c r="B8" s="15">
        <v>7</v>
      </c>
      <c r="C8" s="15">
        <v>1</v>
      </c>
      <c r="D8" s="15">
        <v>4.1399999999999997</v>
      </c>
      <c r="E8" s="15" t="s">
        <v>121</v>
      </c>
      <c r="F8" s="16" t="str">
        <f t="shared" si="0"/>
        <v>1-7</v>
      </c>
      <c r="G8" s="15" t="s">
        <v>120</v>
      </c>
      <c r="H8" s="10" t="s">
        <v>316</v>
      </c>
      <c r="I8" s="16" t="s">
        <v>6</v>
      </c>
      <c r="J8" s="16" t="s">
        <v>8</v>
      </c>
      <c r="K8" s="16" t="s">
        <v>505</v>
      </c>
      <c r="L8" s="77" t="s">
        <v>436</v>
      </c>
      <c r="O8" s="76"/>
    </row>
    <row r="9" spans="1:15" x14ac:dyDescent="0.2">
      <c r="A9" s="15" t="s">
        <v>122</v>
      </c>
      <c r="B9" s="15">
        <v>8</v>
      </c>
      <c r="C9" s="15">
        <v>1</v>
      </c>
      <c r="D9" s="15">
        <v>5.68</v>
      </c>
      <c r="E9" s="15" t="s">
        <v>123</v>
      </c>
      <c r="F9" s="16" t="str">
        <f t="shared" si="0"/>
        <v>1-8</v>
      </c>
      <c r="G9" s="15" t="s">
        <v>122</v>
      </c>
      <c r="H9" s="10" t="s">
        <v>324</v>
      </c>
      <c r="I9" s="16" t="s">
        <v>7</v>
      </c>
      <c r="J9" s="16" t="s">
        <v>8</v>
      </c>
      <c r="K9" s="16" t="s">
        <v>505</v>
      </c>
      <c r="L9" s="77" t="s">
        <v>507</v>
      </c>
      <c r="O9" s="76"/>
    </row>
    <row r="10" spans="1:15" x14ac:dyDescent="0.2">
      <c r="A10" s="15" t="s">
        <v>124</v>
      </c>
      <c r="B10" s="15">
        <v>9</v>
      </c>
      <c r="C10" s="15">
        <v>1</v>
      </c>
      <c r="D10" s="15">
        <v>7.76</v>
      </c>
      <c r="E10" s="15" t="s">
        <v>125</v>
      </c>
      <c r="F10" s="16" t="str">
        <f t="shared" si="0"/>
        <v>1-9</v>
      </c>
      <c r="G10" s="15" t="s">
        <v>124</v>
      </c>
      <c r="H10" s="10" t="s">
        <v>263</v>
      </c>
      <c r="I10" s="16" t="s">
        <v>0</v>
      </c>
      <c r="J10" s="16" t="s">
        <v>9</v>
      </c>
      <c r="K10" s="16" t="s">
        <v>503</v>
      </c>
      <c r="L10" s="77" t="s">
        <v>437</v>
      </c>
      <c r="O10" s="76"/>
    </row>
    <row r="11" spans="1:15" x14ac:dyDescent="0.2">
      <c r="A11" s="15" t="s">
        <v>126</v>
      </c>
      <c r="B11" s="15">
        <v>10</v>
      </c>
      <c r="C11" s="15">
        <v>1</v>
      </c>
      <c r="D11" s="15">
        <v>6.2</v>
      </c>
      <c r="E11" s="15" t="s">
        <v>127</v>
      </c>
      <c r="F11" s="16" t="str">
        <f t="shared" si="0"/>
        <v>1-10</v>
      </c>
      <c r="G11" s="15" t="s">
        <v>126</v>
      </c>
      <c r="H11" s="10" t="s">
        <v>272</v>
      </c>
      <c r="I11" s="16" t="s">
        <v>1</v>
      </c>
      <c r="J11" s="16" t="s">
        <v>9</v>
      </c>
      <c r="K11" s="16" t="s">
        <v>504</v>
      </c>
      <c r="L11" s="77" t="s">
        <v>438</v>
      </c>
      <c r="O11" s="76"/>
    </row>
    <row r="12" spans="1:15" x14ac:dyDescent="0.2">
      <c r="A12" s="15" t="s">
        <v>128</v>
      </c>
      <c r="B12" s="15">
        <v>11</v>
      </c>
      <c r="C12" s="15">
        <v>1</v>
      </c>
      <c r="D12" s="15">
        <v>2.2400000000000002</v>
      </c>
      <c r="E12" s="15" t="s">
        <v>129</v>
      </c>
      <c r="F12" s="16" t="str">
        <f t="shared" si="0"/>
        <v>1-11</v>
      </c>
      <c r="G12" s="15" t="s">
        <v>128</v>
      </c>
      <c r="H12" s="10" t="s">
        <v>281</v>
      </c>
      <c r="I12" s="16" t="s">
        <v>2</v>
      </c>
      <c r="J12" s="16" t="s">
        <v>9</v>
      </c>
      <c r="K12" s="16" t="s">
        <v>504</v>
      </c>
      <c r="L12" s="77" t="s">
        <v>439</v>
      </c>
      <c r="O12" s="76"/>
    </row>
    <row r="13" spans="1:15" x14ac:dyDescent="0.2">
      <c r="A13" s="15" t="s">
        <v>130</v>
      </c>
      <c r="B13" s="15">
        <v>12</v>
      </c>
      <c r="C13" s="15">
        <v>1</v>
      </c>
      <c r="D13" s="15">
        <v>11</v>
      </c>
      <c r="E13" s="15" t="s">
        <v>131</v>
      </c>
      <c r="F13" s="16" t="str">
        <f t="shared" si="0"/>
        <v>1-12</v>
      </c>
      <c r="G13" s="15" t="s">
        <v>130</v>
      </c>
      <c r="H13" s="10" t="s">
        <v>290</v>
      </c>
      <c r="I13" s="16" t="s">
        <v>3</v>
      </c>
      <c r="J13" s="16" t="s">
        <v>9</v>
      </c>
      <c r="K13" s="16" t="s">
        <v>504</v>
      </c>
      <c r="L13" s="77" t="s">
        <v>440</v>
      </c>
      <c r="O13" s="76"/>
    </row>
    <row r="14" spans="1:15" x14ac:dyDescent="0.2">
      <c r="A14" s="15" t="s">
        <v>132</v>
      </c>
      <c r="B14" s="15">
        <v>13</v>
      </c>
      <c r="C14" s="15">
        <v>1</v>
      </c>
      <c r="D14" s="15">
        <v>7.6999999999999999E-2</v>
      </c>
      <c r="E14" s="15" t="s">
        <v>133</v>
      </c>
      <c r="F14" s="16" t="str">
        <f t="shared" si="0"/>
        <v>1-13</v>
      </c>
      <c r="G14" s="15" t="s">
        <v>115</v>
      </c>
      <c r="H14" s="10" t="s">
        <v>299</v>
      </c>
      <c r="I14" s="16" t="s">
        <v>4</v>
      </c>
      <c r="J14" s="16" t="s">
        <v>9</v>
      </c>
      <c r="K14" s="16" t="s">
        <v>504</v>
      </c>
      <c r="L14" s="77" t="s">
        <v>441</v>
      </c>
      <c r="O14" s="76"/>
    </row>
    <row r="15" spans="1:15" x14ac:dyDescent="0.2">
      <c r="A15" s="15" t="s">
        <v>134</v>
      </c>
      <c r="B15" s="15">
        <v>14</v>
      </c>
      <c r="C15" s="15">
        <v>1</v>
      </c>
      <c r="D15" s="15">
        <v>0.16</v>
      </c>
      <c r="E15" s="15" t="s">
        <v>133</v>
      </c>
      <c r="F15" s="16" t="str">
        <f t="shared" si="0"/>
        <v>1-14</v>
      </c>
      <c r="G15" s="15" t="s">
        <v>135</v>
      </c>
      <c r="H15" s="10" t="s">
        <v>308</v>
      </c>
      <c r="I15" s="16" t="s">
        <v>5</v>
      </c>
      <c r="J15" s="16" t="s">
        <v>9</v>
      </c>
      <c r="K15" s="16" t="s">
        <v>503</v>
      </c>
      <c r="L15" s="77" t="s">
        <v>442</v>
      </c>
      <c r="O15" s="76"/>
    </row>
    <row r="16" spans="1:15" x14ac:dyDescent="0.2">
      <c r="A16" s="15" t="s">
        <v>136</v>
      </c>
      <c r="B16" s="15">
        <v>15</v>
      </c>
      <c r="C16" s="15">
        <v>1</v>
      </c>
      <c r="D16" s="15">
        <v>0.18</v>
      </c>
      <c r="E16" s="15" t="s">
        <v>133</v>
      </c>
      <c r="F16" s="16" t="str">
        <f t="shared" si="0"/>
        <v>1-15</v>
      </c>
      <c r="G16" s="15" t="s">
        <v>123</v>
      </c>
      <c r="H16" s="10" t="s">
        <v>317</v>
      </c>
      <c r="I16" s="16" t="s">
        <v>6</v>
      </c>
      <c r="J16" s="16" t="s">
        <v>9</v>
      </c>
      <c r="K16" s="16" t="s">
        <v>503</v>
      </c>
      <c r="L16" s="77" t="s">
        <v>443</v>
      </c>
      <c r="O16" s="76"/>
    </row>
    <row r="17" spans="1:15" x14ac:dyDescent="0.2">
      <c r="A17" s="15" t="s">
        <v>137</v>
      </c>
      <c r="B17" s="15">
        <v>16</v>
      </c>
      <c r="C17" s="15">
        <v>1</v>
      </c>
      <c r="D17" s="15">
        <v>8.5999999999999993E-2</v>
      </c>
      <c r="E17" s="15" t="s">
        <v>138</v>
      </c>
      <c r="F17" s="16" t="str">
        <f t="shared" si="0"/>
        <v>1-16</v>
      </c>
      <c r="G17" s="15" t="s">
        <v>117</v>
      </c>
      <c r="H17" s="10" t="s">
        <v>325</v>
      </c>
      <c r="I17" s="16" t="s">
        <v>7</v>
      </c>
      <c r="J17" s="16" t="s">
        <v>9</v>
      </c>
      <c r="K17" s="16" t="s">
        <v>504</v>
      </c>
      <c r="L17" s="77" t="s">
        <v>508</v>
      </c>
      <c r="O17" s="76"/>
    </row>
    <row r="18" spans="1:15" x14ac:dyDescent="0.2">
      <c r="A18" s="15" t="s">
        <v>139</v>
      </c>
      <c r="B18" s="15">
        <v>17</v>
      </c>
      <c r="C18" s="15">
        <v>1</v>
      </c>
      <c r="D18" s="15">
        <v>8.3000000000000004E-2</v>
      </c>
      <c r="E18" s="15" t="s">
        <v>138</v>
      </c>
      <c r="F18" s="16" t="str">
        <f t="shared" si="0"/>
        <v>1-17</v>
      </c>
      <c r="G18" s="15" t="s">
        <v>140</v>
      </c>
      <c r="H18" s="10" t="s">
        <v>264</v>
      </c>
      <c r="I18" s="16" t="s">
        <v>0</v>
      </c>
      <c r="J18" s="16" t="s">
        <v>10</v>
      </c>
      <c r="K18" s="16" t="s">
        <v>504</v>
      </c>
      <c r="L18" s="77" t="s">
        <v>444</v>
      </c>
      <c r="O18" s="76"/>
    </row>
    <row r="19" spans="1:15" x14ac:dyDescent="0.2">
      <c r="A19" s="15" t="s">
        <v>141</v>
      </c>
      <c r="B19" s="15">
        <v>18</v>
      </c>
      <c r="C19" s="15">
        <v>1</v>
      </c>
      <c r="D19" s="15">
        <v>8.8999999999999996E-2</v>
      </c>
      <c r="E19" s="15" t="s">
        <v>138</v>
      </c>
      <c r="F19" s="16" t="str">
        <f t="shared" si="0"/>
        <v>1-18</v>
      </c>
      <c r="G19" s="15" t="s">
        <v>125</v>
      </c>
      <c r="H19" s="10" t="s">
        <v>273</v>
      </c>
      <c r="I19" s="16" t="s">
        <v>1</v>
      </c>
      <c r="J19" s="16" t="s">
        <v>10</v>
      </c>
      <c r="K19" s="16" t="s">
        <v>504</v>
      </c>
      <c r="L19" s="77" t="s">
        <v>445</v>
      </c>
      <c r="O19" s="76"/>
    </row>
    <row r="20" spans="1:15" x14ac:dyDescent="0.2">
      <c r="A20" s="15" t="s">
        <v>142</v>
      </c>
      <c r="B20" s="15">
        <v>19</v>
      </c>
      <c r="C20" s="15">
        <v>1</v>
      </c>
      <c r="D20" s="15">
        <v>0.24</v>
      </c>
      <c r="E20" s="15" t="s">
        <v>143</v>
      </c>
      <c r="F20" s="16" t="str">
        <f t="shared" si="0"/>
        <v>1-19</v>
      </c>
      <c r="G20" s="15" t="s">
        <v>144</v>
      </c>
      <c r="H20" s="10" t="s">
        <v>282</v>
      </c>
      <c r="I20" s="16" t="s">
        <v>2</v>
      </c>
      <c r="J20" s="16" t="s">
        <v>10</v>
      </c>
      <c r="K20" s="16" t="s">
        <v>503</v>
      </c>
      <c r="L20" s="77" t="s">
        <v>446</v>
      </c>
      <c r="O20" s="76"/>
    </row>
    <row r="21" spans="1:15" x14ac:dyDescent="0.2">
      <c r="A21" s="15" t="s">
        <v>145</v>
      </c>
      <c r="B21" s="15">
        <v>20</v>
      </c>
      <c r="C21" s="15">
        <v>1</v>
      </c>
      <c r="D21" s="15" t="s">
        <v>146</v>
      </c>
      <c r="E21" s="15" t="s">
        <v>147</v>
      </c>
      <c r="F21" s="16" t="str">
        <f t="shared" si="0"/>
        <v>1-20</v>
      </c>
      <c r="G21" s="15" t="s">
        <v>148</v>
      </c>
      <c r="H21" s="10" t="s">
        <v>291</v>
      </c>
      <c r="I21" s="16" t="s">
        <v>3</v>
      </c>
      <c r="J21" s="16" t="s">
        <v>10</v>
      </c>
      <c r="K21" s="16" t="s">
        <v>504</v>
      </c>
      <c r="L21" s="77" t="s">
        <v>447</v>
      </c>
      <c r="O21" s="76"/>
    </row>
    <row r="22" spans="1:15" x14ac:dyDescent="0.2">
      <c r="A22" s="15" t="s">
        <v>149</v>
      </c>
      <c r="B22" s="15">
        <v>21</v>
      </c>
      <c r="C22" s="15">
        <v>1</v>
      </c>
      <c r="D22" s="15" t="s">
        <v>146</v>
      </c>
      <c r="E22" s="15" t="s">
        <v>147</v>
      </c>
      <c r="F22" s="16" t="str">
        <f t="shared" si="0"/>
        <v>1-21</v>
      </c>
      <c r="G22" s="15" t="s">
        <v>150</v>
      </c>
      <c r="H22" s="10" t="s">
        <v>300</v>
      </c>
      <c r="I22" s="16" t="s">
        <v>4</v>
      </c>
      <c r="J22" s="16" t="s">
        <v>10</v>
      </c>
      <c r="K22" s="16" t="s">
        <v>504</v>
      </c>
      <c r="L22" s="77" t="s">
        <v>448</v>
      </c>
      <c r="O22" s="76"/>
    </row>
    <row r="23" spans="1:15" x14ac:dyDescent="0.2">
      <c r="A23" s="15" t="s">
        <v>151</v>
      </c>
      <c r="B23" s="15">
        <v>22</v>
      </c>
      <c r="C23" s="15">
        <v>1</v>
      </c>
      <c r="D23" s="15" t="s">
        <v>146</v>
      </c>
      <c r="E23" s="15" t="s">
        <v>147</v>
      </c>
      <c r="F23" s="16" t="str">
        <f t="shared" si="0"/>
        <v>1-22</v>
      </c>
      <c r="G23" s="15" t="s">
        <v>152</v>
      </c>
      <c r="H23" s="10" t="s">
        <v>309</v>
      </c>
      <c r="I23" s="16" t="s">
        <v>5</v>
      </c>
      <c r="J23" s="16" t="s">
        <v>10</v>
      </c>
      <c r="K23" s="16" t="s">
        <v>504</v>
      </c>
      <c r="L23" s="77" t="s">
        <v>512</v>
      </c>
      <c r="O23" s="76"/>
    </row>
    <row r="24" spans="1:15" x14ac:dyDescent="0.2">
      <c r="A24" s="15" t="s">
        <v>153</v>
      </c>
      <c r="B24" s="15">
        <v>23</v>
      </c>
      <c r="C24" s="15">
        <v>1</v>
      </c>
      <c r="D24" s="15">
        <v>7.86</v>
      </c>
      <c r="E24" s="15" t="s">
        <v>129</v>
      </c>
      <c r="F24" s="16" t="str">
        <f t="shared" si="0"/>
        <v>1-23</v>
      </c>
      <c r="G24" s="15" t="s">
        <v>153</v>
      </c>
      <c r="H24" s="10" t="s">
        <v>318</v>
      </c>
      <c r="I24" s="16" t="s">
        <v>6</v>
      </c>
      <c r="J24" s="16" t="s">
        <v>10</v>
      </c>
      <c r="K24" s="16" t="s">
        <v>503</v>
      </c>
      <c r="L24" s="77" t="s">
        <v>449</v>
      </c>
      <c r="O24" s="76"/>
    </row>
    <row r="25" spans="1:15" x14ac:dyDescent="0.2">
      <c r="A25" s="15" t="s">
        <v>154</v>
      </c>
      <c r="B25" s="15">
        <v>24</v>
      </c>
      <c r="C25" s="15">
        <v>1</v>
      </c>
      <c r="D25" s="15">
        <v>4.8600000000000003</v>
      </c>
      <c r="E25" s="15" t="s">
        <v>131</v>
      </c>
      <c r="F25" s="16" t="str">
        <f t="shared" si="0"/>
        <v>1-24</v>
      </c>
      <c r="G25" s="15" t="s">
        <v>154</v>
      </c>
      <c r="H25" s="10" t="s">
        <v>326</v>
      </c>
      <c r="I25" s="16" t="s">
        <v>7</v>
      </c>
      <c r="J25" s="16" t="s">
        <v>10</v>
      </c>
      <c r="K25" s="16" t="s">
        <v>505</v>
      </c>
      <c r="L25" s="77" t="s">
        <v>509</v>
      </c>
      <c r="O25" s="76"/>
    </row>
    <row r="26" spans="1:15" x14ac:dyDescent="0.2">
      <c r="A26" s="15" t="s">
        <v>155</v>
      </c>
      <c r="B26" s="15">
        <v>1</v>
      </c>
      <c r="C26" s="15">
        <v>2</v>
      </c>
      <c r="D26" s="15">
        <v>7.58</v>
      </c>
      <c r="E26" s="15" t="s">
        <v>144</v>
      </c>
      <c r="F26" s="16" t="str">
        <f t="shared" si="0"/>
        <v>2-1</v>
      </c>
      <c r="G26" s="15" t="s">
        <v>155</v>
      </c>
      <c r="H26" s="10" t="s">
        <v>265</v>
      </c>
      <c r="I26" s="16" t="s">
        <v>0</v>
      </c>
      <c r="J26" s="16" t="s">
        <v>11</v>
      </c>
      <c r="K26" s="16" t="s">
        <v>505</v>
      </c>
      <c r="L26" s="77" t="s">
        <v>450</v>
      </c>
      <c r="O26" s="76"/>
    </row>
    <row r="27" spans="1:15" x14ac:dyDescent="0.2">
      <c r="A27" s="15" t="s">
        <v>156</v>
      </c>
      <c r="B27" s="15">
        <v>2</v>
      </c>
      <c r="C27" s="15">
        <v>2</v>
      </c>
      <c r="D27" s="15">
        <v>7.46</v>
      </c>
      <c r="E27" s="15" t="s">
        <v>111</v>
      </c>
      <c r="F27" s="16" t="str">
        <f t="shared" si="0"/>
        <v>2-2</v>
      </c>
      <c r="G27" s="15" t="s">
        <v>156</v>
      </c>
      <c r="H27" s="10" t="s">
        <v>274</v>
      </c>
      <c r="I27" s="16" t="s">
        <v>1</v>
      </c>
      <c r="J27" s="16" t="s">
        <v>11</v>
      </c>
      <c r="K27" s="16" t="s">
        <v>505</v>
      </c>
      <c r="L27" s="77" t="s">
        <v>451</v>
      </c>
      <c r="O27" s="76"/>
    </row>
    <row r="28" spans="1:15" x14ac:dyDescent="0.2">
      <c r="A28" s="15" t="s">
        <v>157</v>
      </c>
      <c r="B28" s="15">
        <v>3</v>
      </c>
      <c r="C28" s="15">
        <v>2</v>
      </c>
      <c r="D28" s="15">
        <v>6.84</v>
      </c>
      <c r="E28" s="15" t="s">
        <v>113</v>
      </c>
      <c r="F28" s="16" t="str">
        <f t="shared" si="0"/>
        <v>2-3</v>
      </c>
      <c r="G28" s="15" t="s">
        <v>157</v>
      </c>
      <c r="H28" s="10" t="s">
        <v>283</v>
      </c>
      <c r="I28" s="16" t="s">
        <v>2</v>
      </c>
      <c r="J28" s="16" t="s">
        <v>11</v>
      </c>
      <c r="K28" s="16" t="s">
        <v>505</v>
      </c>
      <c r="L28" s="77" t="s">
        <v>452</v>
      </c>
      <c r="O28" s="76"/>
    </row>
    <row r="29" spans="1:15" x14ac:dyDescent="0.2">
      <c r="A29" s="15" t="s">
        <v>158</v>
      </c>
      <c r="B29" s="15">
        <v>4</v>
      </c>
      <c r="C29" s="15">
        <v>2</v>
      </c>
      <c r="D29" s="15">
        <v>4.74</v>
      </c>
      <c r="E29" s="15" t="s">
        <v>115</v>
      </c>
      <c r="F29" s="16" t="str">
        <f t="shared" si="0"/>
        <v>2-4</v>
      </c>
      <c r="G29" s="15" t="s">
        <v>158</v>
      </c>
      <c r="H29" s="10" t="s">
        <v>292</v>
      </c>
      <c r="I29" s="16" t="s">
        <v>3</v>
      </c>
      <c r="J29" s="16" t="s">
        <v>11</v>
      </c>
      <c r="K29" s="16" t="s">
        <v>504</v>
      </c>
      <c r="L29" s="77" t="s">
        <v>453</v>
      </c>
      <c r="O29" s="76"/>
    </row>
    <row r="30" spans="1:15" x14ac:dyDescent="0.2">
      <c r="A30" s="15" t="s">
        <v>159</v>
      </c>
      <c r="B30" s="15">
        <v>5</v>
      </c>
      <c r="C30" s="15">
        <v>2</v>
      </c>
      <c r="D30" s="15">
        <v>7.74</v>
      </c>
      <c r="E30" s="15" t="s">
        <v>117</v>
      </c>
      <c r="F30" s="16" t="str">
        <f t="shared" si="0"/>
        <v>2-5</v>
      </c>
      <c r="G30" s="15" t="s">
        <v>159</v>
      </c>
      <c r="H30" s="10" t="s">
        <v>301</v>
      </c>
      <c r="I30" s="16" t="s">
        <v>4</v>
      </c>
      <c r="J30" s="16" t="s">
        <v>11</v>
      </c>
      <c r="K30" s="16" t="s">
        <v>505</v>
      </c>
      <c r="L30" s="77" t="s">
        <v>454</v>
      </c>
      <c r="O30" s="76"/>
    </row>
    <row r="31" spans="1:15" x14ac:dyDescent="0.2">
      <c r="A31" s="15" t="s">
        <v>160</v>
      </c>
      <c r="B31" s="15">
        <v>6</v>
      </c>
      <c r="C31" s="15">
        <v>2</v>
      </c>
      <c r="D31" s="15">
        <v>7.14</v>
      </c>
      <c r="E31" s="15" t="s">
        <v>119</v>
      </c>
      <c r="F31" s="16" t="str">
        <f t="shared" si="0"/>
        <v>2-6</v>
      </c>
      <c r="G31" s="15" t="s">
        <v>160</v>
      </c>
      <c r="H31" s="10" t="s">
        <v>310</v>
      </c>
      <c r="I31" s="16" t="s">
        <v>5</v>
      </c>
      <c r="J31" s="16" t="s">
        <v>11</v>
      </c>
      <c r="K31" s="16" t="s">
        <v>505</v>
      </c>
      <c r="L31" s="77" t="s">
        <v>513</v>
      </c>
      <c r="O31" s="76"/>
    </row>
    <row r="32" spans="1:15" x14ac:dyDescent="0.2">
      <c r="A32" s="15" t="s">
        <v>161</v>
      </c>
      <c r="B32" s="15">
        <v>7</v>
      </c>
      <c r="C32" s="15">
        <v>2</v>
      </c>
      <c r="D32" s="15">
        <v>6.92</v>
      </c>
      <c r="E32" s="15" t="s">
        <v>121</v>
      </c>
      <c r="F32" s="16" t="str">
        <f t="shared" si="0"/>
        <v>2-7</v>
      </c>
      <c r="G32" s="15" t="s">
        <v>161</v>
      </c>
      <c r="H32" s="10" t="s">
        <v>319</v>
      </c>
      <c r="I32" s="16" t="s">
        <v>6</v>
      </c>
      <c r="J32" s="16" t="s">
        <v>11</v>
      </c>
      <c r="K32" s="16" t="s">
        <v>505</v>
      </c>
      <c r="L32" s="77" t="s">
        <v>455</v>
      </c>
      <c r="O32" s="76"/>
    </row>
    <row r="33" spans="1:15" x14ac:dyDescent="0.2">
      <c r="A33" s="15" t="s">
        <v>162</v>
      </c>
      <c r="B33" s="15">
        <v>8</v>
      </c>
      <c r="C33" s="15">
        <v>2</v>
      </c>
      <c r="D33" s="15">
        <v>6.36</v>
      </c>
      <c r="E33" s="15" t="s">
        <v>123</v>
      </c>
      <c r="F33" s="16" t="str">
        <f t="shared" si="0"/>
        <v>2-8</v>
      </c>
      <c r="G33" s="15" t="s">
        <v>162</v>
      </c>
      <c r="H33" s="10" t="s">
        <v>327</v>
      </c>
      <c r="I33" s="16" t="s">
        <v>7</v>
      </c>
      <c r="J33" s="16" t="s">
        <v>11</v>
      </c>
      <c r="K33" s="16" t="s">
        <v>505</v>
      </c>
      <c r="L33" s="77" t="s">
        <v>510</v>
      </c>
      <c r="O33" s="76"/>
    </row>
    <row r="34" spans="1:15" x14ac:dyDescent="0.2">
      <c r="A34" s="15" t="s">
        <v>163</v>
      </c>
      <c r="B34" s="15">
        <v>9</v>
      </c>
      <c r="C34" s="15">
        <v>2</v>
      </c>
      <c r="D34" s="15">
        <v>7.16</v>
      </c>
      <c r="E34" s="15" t="s">
        <v>125</v>
      </c>
      <c r="F34" s="16" t="str">
        <f t="shared" si="0"/>
        <v>2-9</v>
      </c>
      <c r="G34" s="15" t="s">
        <v>163</v>
      </c>
      <c r="H34" s="10" t="s">
        <v>266</v>
      </c>
      <c r="I34" s="16" t="s">
        <v>0</v>
      </c>
      <c r="J34" s="16" t="s">
        <v>12</v>
      </c>
      <c r="K34" s="16" t="s">
        <v>503</v>
      </c>
      <c r="L34" s="77" t="s">
        <v>456</v>
      </c>
      <c r="O34" s="76"/>
    </row>
    <row r="35" spans="1:15" x14ac:dyDescent="0.2">
      <c r="A35" s="15" t="s">
        <v>164</v>
      </c>
      <c r="B35" s="15">
        <v>10</v>
      </c>
      <c r="C35" s="15">
        <v>2</v>
      </c>
      <c r="D35" s="15">
        <v>7.04</v>
      </c>
      <c r="E35" s="15" t="s">
        <v>127</v>
      </c>
      <c r="F35" s="16" t="str">
        <f t="shared" si="0"/>
        <v>2-10</v>
      </c>
      <c r="G35" s="15" t="s">
        <v>164</v>
      </c>
      <c r="H35" s="10" t="s">
        <v>275</v>
      </c>
      <c r="I35" s="16" t="s">
        <v>1</v>
      </c>
      <c r="J35" s="16" t="s">
        <v>12</v>
      </c>
      <c r="K35" s="16" t="s">
        <v>504</v>
      </c>
      <c r="L35" s="77" t="s">
        <v>457</v>
      </c>
      <c r="O35" s="76"/>
    </row>
    <row r="36" spans="1:15" x14ac:dyDescent="0.2">
      <c r="A36" s="15" t="s">
        <v>165</v>
      </c>
      <c r="B36" s="15">
        <v>11</v>
      </c>
      <c r="C36" s="15">
        <v>2</v>
      </c>
      <c r="D36" s="15">
        <v>5</v>
      </c>
      <c r="E36" s="15" t="s">
        <v>129</v>
      </c>
      <c r="F36" s="16" t="str">
        <f t="shared" si="0"/>
        <v>2-11</v>
      </c>
      <c r="G36" s="15" t="s">
        <v>165</v>
      </c>
      <c r="H36" s="10" t="s">
        <v>284</v>
      </c>
      <c r="I36" s="16" t="s">
        <v>2</v>
      </c>
      <c r="J36" s="16" t="s">
        <v>12</v>
      </c>
      <c r="K36" s="16" t="s">
        <v>505</v>
      </c>
      <c r="L36" s="77" t="s">
        <v>458</v>
      </c>
      <c r="O36" s="76"/>
    </row>
    <row r="37" spans="1:15" x14ac:dyDescent="0.2">
      <c r="A37" s="15" t="s">
        <v>166</v>
      </c>
      <c r="B37" s="15">
        <v>12</v>
      </c>
      <c r="C37" s="15">
        <v>2</v>
      </c>
      <c r="D37" s="15">
        <v>7.44</v>
      </c>
      <c r="E37" s="15" t="s">
        <v>131</v>
      </c>
      <c r="F37" s="16" t="str">
        <f t="shared" si="0"/>
        <v>2-12</v>
      </c>
      <c r="G37" s="15" t="s">
        <v>166</v>
      </c>
      <c r="H37" s="10" t="s">
        <v>293</v>
      </c>
      <c r="I37" s="16" t="s">
        <v>3</v>
      </c>
      <c r="J37" s="16" t="s">
        <v>12</v>
      </c>
      <c r="K37" s="16" t="s">
        <v>505</v>
      </c>
      <c r="L37" s="77" t="s">
        <v>459</v>
      </c>
      <c r="O37" s="76"/>
    </row>
    <row r="38" spans="1:15" x14ac:dyDescent="0.2">
      <c r="A38" s="15" t="s">
        <v>167</v>
      </c>
      <c r="B38" s="15">
        <v>13</v>
      </c>
      <c r="C38" s="15">
        <v>2</v>
      </c>
      <c r="D38" s="15">
        <v>6.98</v>
      </c>
      <c r="E38" s="15" t="s">
        <v>144</v>
      </c>
      <c r="F38" s="16" t="str">
        <f t="shared" si="0"/>
        <v>2-13</v>
      </c>
      <c r="G38" s="15" t="s">
        <v>167</v>
      </c>
      <c r="H38" s="10" t="s">
        <v>302</v>
      </c>
      <c r="I38" s="16" t="s">
        <v>4</v>
      </c>
      <c r="J38" s="16" t="s">
        <v>12</v>
      </c>
      <c r="K38" s="16" t="s">
        <v>505</v>
      </c>
      <c r="L38" s="77" t="s">
        <v>460</v>
      </c>
      <c r="O38" s="76"/>
    </row>
    <row r="39" spans="1:15" x14ac:dyDescent="0.2">
      <c r="A39" s="15" t="s">
        <v>168</v>
      </c>
      <c r="B39" s="15">
        <v>14</v>
      </c>
      <c r="C39" s="15">
        <v>2</v>
      </c>
      <c r="D39" s="15">
        <v>6.94</v>
      </c>
      <c r="E39" s="15" t="s">
        <v>111</v>
      </c>
      <c r="F39" s="16" t="str">
        <f t="shared" si="0"/>
        <v>2-14</v>
      </c>
      <c r="G39" s="15" t="s">
        <v>168</v>
      </c>
      <c r="H39" s="10" t="s">
        <v>311</v>
      </c>
      <c r="I39" s="16" t="s">
        <v>5</v>
      </c>
      <c r="J39" s="16" t="s">
        <v>12</v>
      </c>
      <c r="K39" s="16" t="s">
        <v>505</v>
      </c>
      <c r="L39" s="77" t="s">
        <v>514</v>
      </c>
      <c r="O39" s="76"/>
    </row>
    <row r="40" spans="1:15" x14ac:dyDescent="0.2">
      <c r="A40" s="15" t="s">
        <v>169</v>
      </c>
      <c r="B40" s="15">
        <v>15</v>
      </c>
      <c r="C40" s="15">
        <v>2</v>
      </c>
      <c r="D40" s="15">
        <v>7.68</v>
      </c>
      <c r="E40" s="15" t="s">
        <v>113</v>
      </c>
      <c r="F40" s="16" t="str">
        <f t="shared" si="0"/>
        <v>2-15</v>
      </c>
      <c r="G40" s="15" t="s">
        <v>169</v>
      </c>
      <c r="H40" s="10" t="s">
        <v>320</v>
      </c>
      <c r="I40" s="16" t="s">
        <v>6</v>
      </c>
      <c r="J40" s="16" t="s">
        <v>12</v>
      </c>
      <c r="K40" s="16" t="s">
        <v>505</v>
      </c>
      <c r="L40" s="77" t="s">
        <v>461</v>
      </c>
      <c r="O40" s="76"/>
    </row>
    <row r="41" spans="1:15" x14ac:dyDescent="0.2">
      <c r="A41" s="15" t="s">
        <v>170</v>
      </c>
      <c r="B41" s="15">
        <v>16</v>
      </c>
      <c r="C41" s="15">
        <v>2</v>
      </c>
      <c r="D41" s="15">
        <v>6.38</v>
      </c>
      <c r="E41" s="15" t="s">
        <v>115</v>
      </c>
      <c r="F41" s="16" t="str">
        <f t="shared" si="0"/>
        <v>2-16</v>
      </c>
      <c r="G41" s="15" t="s">
        <v>170</v>
      </c>
      <c r="H41" s="10" t="s">
        <v>328</v>
      </c>
      <c r="I41" s="16" t="s">
        <v>7</v>
      </c>
      <c r="J41" s="16" t="s">
        <v>12</v>
      </c>
      <c r="K41" s="16" t="s">
        <v>504</v>
      </c>
      <c r="L41" s="77" t="s">
        <v>511</v>
      </c>
      <c r="O41" s="76"/>
    </row>
    <row r="42" spans="1:15" x14ac:dyDescent="0.2">
      <c r="A42" s="15" t="s">
        <v>171</v>
      </c>
      <c r="B42" s="15">
        <v>17</v>
      </c>
      <c r="C42" s="15">
        <v>2</v>
      </c>
      <c r="D42" s="15">
        <v>7.4</v>
      </c>
      <c r="E42" s="15" t="s">
        <v>117</v>
      </c>
      <c r="F42" s="16" t="str">
        <f t="shared" si="0"/>
        <v>2-17</v>
      </c>
      <c r="G42" s="15" t="s">
        <v>171</v>
      </c>
      <c r="H42" s="10" t="s">
        <v>267</v>
      </c>
      <c r="I42" s="16" t="s">
        <v>0</v>
      </c>
      <c r="J42" s="16" t="s">
        <v>13</v>
      </c>
      <c r="K42" s="16" t="s">
        <v>505</v>
      </c>
      <c r="L42" s="77" t="s">
        <v>462</v>
      </c>
      <c r="O42" s="76"/>
    </row>
    <row r="43" spans="1:15" x14ac:dyDescent="0.2">
      <c r="A43" s="15" t="s">
        <v>172</v>
      </c>
      <c r="B43" s="15">
        <v>18</v>
      </c>
      <c r="C43" s="15">
        <v>2</v>
      </c>
      <c r="D43" s="15">
        <v>7.96</v>
      </c>
      <c r="E43" s="15" t="s">
        <v>119</v>
      </c>
      <c r="F43" s="16" t="str">
        <f t="shared" si="0"/>
        <v>2-18</v>
      </c>
      <c r="G43" s="15" t="s">
        <v>172</v>
      </c>
      <c r="H43" s="10" t="s">
        <v>276</v>
      </c>
      <c r="I43" s="16" t="s">
        <v>1</v>
      </c>
      <c r="J43" s="16" t="s">
        <v>13</v>
      </c>
      <c r="K43" s="16" t="s">
        <v>505</v>
      </c>
      <c r="L43" s="77" t="s">
        <v>463</v>
      </c>
      <c r="O43" s="76"/>
    </row>
    <row r="44" spans="1:15" x14ac:dyDescent="0.2">
      <c r="A44" s="15" t="s">
        <v>173</v>
      </c>
      <c r="B44" s="15">
        <v>19</v>
      </c>
      <c r="C44" s="15">
        <v>2</v>
      </c>
      <c r="D44" s="15">
        <v>5.38</v>
      </c>
      <c r="E44" s="15" t="s">
        <v>121</v>
      </c>
      <c r="F44" s="16" t="str">
        <f t="shared" si="0"/>
        <v>2-19</v>
      </c>
      <c r="G44" s="15" t="s">
        <v>173</v>
      </c>
      <c r="H44" s="10" t="s">
        <v>285</v>
      </c>
      <c r="I44" s="16" t="s">
        <v>2</v>
      </c>
      <c r="J44" s="16" t="s">
        <v>13</v>
      </c>
      <c r="K44" s="16" t="s">
        <v>505</v>
      </c>
      <c r="L44" s="77" t="s">
        <v>464</v>
      </c>
      <c r="O44" s="76"/>
    </row>
    <row r="45" spans="1:15" x14ac:dyDescent="0.2">
      <c r="A45" s="15" t="s">
        <v>174</v>
      </c>
      <c r="B45" s="15">
        <v>20</v>
      </c>
      <c r="C45" s="15">
        <v>2</v>
      </c>
      <c r="D45" s="15">
        <v>5.12</v>
      </c>
      <c r="E45" s="15" t="s">
        <v>123</v>
      </c>
      <c r="F45" s="16" t="str">
        <f t="shared" si="0"/>
        <v>2-20</v>
      </c>
      <c r="G45" s="15" t="s">
        <v>174</v>
      </c>
      <c r="H45" s="10" t="s">
        <v>294</v>
      </c>
      <c r="I45" s="16" t="s">
        <v>3</v>
      </c>
      <c r="J45" s="16" t="s">
        <v>13</v>
      </c>
      <c r="K45" s="16" t="s">
        <v>505</v>
      </c>
      <c r="L45" s="77" t="s">
        <v>465</v>
      </c>
      <c r="O45" s="76"/>
    </row>
    <row r="46" spans="1:15" x14ac:dyDescent="0.2">
      <c r="A46" s="15" t="s">
        <v>175</v>
      </c>
      <c r="B46" s="15">
        <v>21</v>
      </c>
      <c r="C46" s="15">
        <v>2</v>
      </c>
      <c r="D46" s="15">
        <v>7.76</v>
      </c>
      <c r="E46" s="15" t="s">
        <v>125</v>
      </c>
      <c r="F46" s="16" t="str">
        <f t="shared" si="0"/>
        <v>2-21</v>
      </c>
      <c r="G46" s="15" t="s">
        <v>175</v>
      </c>
      <c r="H46" s="10" t="s">
        <v>303</v>
      </c>
      <c r="I46" s="16" t="s">
        <v>4</v>
      </c>
      <c r="J46" s="16" t="s">
        <v>13</v>
      </c>
      <c r="K46" s="16" t="s">
        <v>505</v>
      </c>
      <c r="L46" s="77" t="s">
        <v>466</v>
      </c>
      <c r="O46" s="76"/>
    </row>
    <row r="47" spans="1:15" x14ac:dyDescent="0.2">
      <c r="A47" s="15" t="s">
        <v>176</v>
      </c>
      <c r="B47" s="15">
        <v>22</v>
      </c>
      <c r="C47" s="15">
        <v>2</v>
      </c>
      <c r="D47" s="15">
        <v>6.68</v>
      </c>
      <c r="E47" s="15" t="s">
        <v>127</v>
      </c>
      <c r="F47" s="16" t="str">
        <f t="shared" si="0"/>
        <v>2-22</v>
      </c>
      <c r="G47" s="15" t="s">
        <v>176</v>
      </c>
      <c r="H47" s="10" t="s">
        <v>312</v>
      </c>
      <c r="I47" s="16" t="s">
        <v>5</v>
      </c>
      <c r="J47" s="16" t="s">
        <v>13</v>
      </c>
      <c r="K47" s="16" t="s">
        <v>505</v>
      </c>
      <c r="L47" s="77" t="s">
        <v>515</v>
      </c>
      <c r="O47" s="76"/>
    </row>
    <row r="48" spans="1:15" x14ac:dyDescent="0.2">
      <c r="A48" s="15" t="s">
        <v>177</v>
      </c>
      <c r="B48" s="15">
        <v>23</v>
      </c>
      <c r="C48" s="15">
        <v>2</v>
      </c>
      <c r="D48" s="15">
        <v>4.76</v>
      </c>
      <c r="E48" s="15" t="s">
        <v>129</v>
      </c>
      <c r="F48" s="16" t="str">
        <f t="shared" si="0"/>
        <v>2-23</v>
      </c>
      <c r="G48" s="15" t="s">
        <v>177</v>
      </c>
      <c r="H48" s="10" t="s">
        <v>321</v>
      </c>
      <c r="I48" s="16" t="s">
        <v>6</v>
      </c>
      <c r="J48" s="16" t="s">
        <v>13</v>
      </c>
      <c r="K48" s="16" t="s">
        <v>504</v>
      </c>
      <c r="L48" s="77" t="s">
        <v>467</v>
      </c>
      <c r="O48" s="76"/>
    </row>
    <row r="49" spans="1:15" x14ac:dyDescent="0.2">
      <c r="A49" s="15" t="s">
        <v>178</v>
      </c>
      <c r="B49" s="15">
        <v>24</v>
      </c>
      <c r="C49" s="15">
        <v>2</v>
      </c>
      <c r="D49" s="15">
        <v>6.22</v>
      </c>
      <c r="E49" s="15" t="s">
        <v>131</v>
      </c>
      <c r="F49" s="16" t="str">
        <f t="shared" si="0"/>
        <v>2-24</v>
      </c>
      <c r="G49" s="15" t="s">
        <v>178</v>
      </c>
      <c r="H49" s="10" t="s">
        <v>329</v>
      </c>
      <c r="I49" s="16" t="s">
        <v>7</v>
      </c>
      <c r="J49" s="16" t="s">
        <v>13</v>
      </c>
      <c r="K49" s="16" t="s">
        <v>505</v>
      </c>
      <c r="L49" s="77" t="s">
        <v>516</v>
      </c>
      <c r="O49" s="76"/>
    </row>
    <row r="50" spans="1:15" x14ac:dyDescent="0.2">
      <c r="A50" s="15" t="s">
        <v>179</v>
      </c>
      <c r="B50" s="15">
        <v>1</v>
      </c>
      <c r="C50" s="15">
        <v>3</v>
      </c>
      <c r="D50" s="15">
        <v>7.54</v>
      </c>
      <c r="E50" s="15" t="s">
        <v>144</v>
      </c>
      <c r="F50" s="16" t="str">
        <f t="shared" si="0"/>
        <v>3-1</v>
      </c>
      <c r="G50" s="15" t="s">
        <v>179</v>
      </c>
      <c r="H50" s="10" t="s">
        <v>268</v>
      </c>
      <c r="I50" s="16" t="s">
        <v>0</v>
      </c>
      <c r="J50" s="16" t="s">
        <v>14</v>
      </c>
      <c r="K50" s="16" t="s">
        <v>505</v>
      </c>
      <c r="L50" s="77" t="s">
        <v>468</v>
      </c>
      <c r="O50" s="76"/>
    </row>
    <row r="51" spans="1:15" x14ac:dyDescent="0.2">
      <c r="A51" s="15" t="s">
        <v>180</v>
      </c>
      <c r="B51" s="15">
        <v>2</v>
      </c>
      <c r="C51" s="15">
        <v>3</v>
      </c>
      <c r="D51" s="15">
        <v>7.84</v>
      </c>
      <c r="E51" s="15" t="s">
        <v>111</v>
      </c>
      <c r="F51" s="16" t="str">
        <f t="shared" si="0"/>
        <v>3-2</v>
      </c>
      <c r="G51" s="15" t="s">
        <v>180</v>
      </c>
      <c r="H51" s="10" t="s">
        <v>277</v>
      </c>
      <c r="I51" s="16" t="s">
        <v>1</v>
      </c>
      <c r="J51" s="16" t="s">
        <v>14</v>
      </c>
      <c r="K51" s="16" t="s">
        <v>505</v>
      </c>
      <c r="L51" s="77" t="s">
        <v>469</v>
      </c>
      <c r="O51" s="76"/>
    </row>
    <row r="52" spans="1:15" x14ac:dyDescent="0.2">
      <c r="A52" s="15" t="s">
        <v>181</v>
      </c>
      <c r="B52" s="15">
        <v>3</v>
      </c>
      <c r="C52" s="15">
        <v>3</v>
      </c>
      <c r="D52" s="15">
        <v>4.0999999999999996</v>
      </c>
      <c r="E52" s="15" t="s">
        <v>113</v>
      </c>
      <c r="F52" s="16" t="str">
        <f t="shared" si="0"/>
        <v>3-3</v>
      </c>
      <c r="G52" s="15" t="s">
        <v>181</v>
      </c>
      <c r="H52" s="10" t="s">
        <v>286</v>
      </c>
      <c r="I52" s="16" t="s">
        <v>2</v>
      </c>
      <c r="J52" s="16" t="s">
        <v>14</v>
      </c>
      <c r="K52" s="16" t="s">
        <v>503</v>
      </c>
      <c r="L52" s="77" t="s">
        <v>470</v>
      </c>
      <c r="O52" s="76"/>
    </row>
    <row r="53" spans="1:15" x14ac:dyDescent="0.2">
      <c r="A53" s="15" t="s">
        <v>182</v>
      </c>
      <c r="B53" s="15">
        <v>4</v>
      </c>
      <c r="C53" s="15">
        <v>3</v>
      </c>
      <c r="D53" s="15">
        <v>3.46</v>
      </c>
      <c r="E53" s="15" t="s">
        <v>115</v>
      </c>
      <c r="F53" s="16" t="str">
        <f t="shared" si="0"/>
        <v>3-4</v>
      </c>
      <c r="G53" s="15" t="s">
        <v>182</v>
      </c>
      <c r="H53" s="10" t="s">
        <v>295</v>
      </c>
      <c r="I53" s="16" t="s">
        <v>3</v>
      </c>
      <c r="J53" s="16" t="s">
        <v>14</v>
      </c>
      <c r="K53" s="16" t="s">
        <v>504</v>
      </c>
      <c r="L53" s="77" t="s">
        <v>471</v>
      </c>
      <c r="O53" s="76"/>
    </row>
    <row r="54" spans="1:15" x14ac:dyDescent="0.2">
      <c r="A54" s="15" t="s">
        <v>183</v>
      </c>
      <c r="B54" s="15">
        <v>5</v>
      </c>
      <c r="C54" s="15">
        <v>3</v>
      </c>
      <c r="D54" s="15">
        <v>7.2</v>
      </c>
      <c r="E54" s="15" t="s">
        <v>117</v>
      </c>
      <c r="F54" s="16" t="str">
        <f t="shared" si="0"/>
        <v>3-5</v>
      </c>
      <c r="G54" s="15" t="s">
        <v>183</v>
      </c>
      <c r="H54" s="10" t="s">
        <v>304</v>
      </c>
      <c r="I54" s="16" t="s">
        <v>4</v>
      </c>
      <c r="J54" s="16" t="s">
        <v>14</v>
      </c>
      <c r="K54" s="16" t="s">
        <v>505</v>
      </c>
      <c r="L54" s="77" t="s">
        <v>472</v>
      </c>
      <c r="O54" s="76"/>
    </row>
    <row r="55" spans="1:15" x14ac:dyDescent="0.2">
      <c r="A55" s="15" t="s">
        <v>184</v>
      </c>
      <c r="B55" s="15">
        <v>6</v>
      </c>
      <c r="C55" s="15">
        <v>3</v>
      </c>
      <c r="D55" s="15">
        <v>6.78</v>
      </c>
      <c r="E55" s="15" t="s">
        <v>119</v>
      </c>
      <c r="F55" s="16" t="str">
        <f t="shared" si="0"/>
        <v>3-6</v>
      </c>
      <c r="G55" s="15" t="s">
        <v>184</v>
      </c>
      <c r="H55" s="10" t="s">
        <v>313</v>
      </c>
      <c r="I55" s="16" t="s">
        <v>5</v>
      </c>
      <c r="J55" s="16" t="s">
        <v>14</v>
      </c>
      <c r="K55" s="16" t="s">
        <v>505</v>
      </c>
      <c r="L55" s="77" t="s">
        <v>517</v>
      </c>
      <c r="O55" s="76"/>
    </row>
    <row r="56" spans="1:15" x14ac:dyDescent="0.2">
      <c r="A56" s="15" t="s">
        <v>185</v>
      </c>
      <c r="B56" s="15">
        <v>7</v>
      </c>
      <c r="C56" s="15">
        <v>3</v>
      </c>
      <c r="D56" s="15">
        <v>7.1</v>
      </c>
      <c r="E56" s="15" t="s">
        <v>121</v>
      </c>
      <c r="F56" s="16" t="str">
        <f t="shared" si="0"/>
        <v>3-7</v>
      </c>
      <c r="G56" s="15" t="s">
        <v>185</v>
      </c>
      <c r="H56" s="10" t="s">
        <v>322</v>
      </c>
      <c r="I56" s="16" t="s">
        <v>6</v>
      </c>
      <c r="J56" s="16" t="s">
        <v>14</v>
      </c>
      <c r="K56" s="16" t="s">
        <v>505</v>
      </c>
      <c r="L56" s="77" t="s">
        <v>473</v>
      </c>
      <c r="O56" s="76"/>
    </row>
    <row r="57" spans="1:15" x14ac:dyDescent="0.2">
      <c r="A57" s="15" t="s">
        <v>186</v>
      </c>
      <c r="B57" s="15">
        <v>8</v>
      </c>
      <c r="C57" s="15">
        <v>3</v>
      </c>
      <c r="D57" s="15">
        <v>6.98</v>
      </c>
      <c r="E57" s="15" t="s">
        <v>123</v>
      </c>
      <c r="F57" s="16" t="str">
        <f t="shared" si="0"/>
        <v>3-8</v>
      </c>
      <c r="G57" s="15" t="s">
        <v>186</v>
      </c>
      <c r="H57" s="10" t="s">
        <v>330</v>
      </c>
      <c r="I57" s="16" t="s">
        <v>7</v>
      </c>
      <c r="J57" s="16" t="s">
        <v>14</v>
      </c>
      <c r="K57" s="16" t="s">
        <v>505</v>
      </c>
      <c r="L57" s="77" t="s">
        <v>518</v>
      </c>
      <c r="O57" s="76"/>
    </row>
    <row r="58" spans="1:15" x14ac:dyDescent="0.2">
      <c r="A58" s="15" t="s">
        <v>187</v>
      </c>
      <c r="B58" s="15">
        <v>9</v>
      </c>
      <c r="C58" s="15">
        <v>3</v>
      </c>
      <c r="D58" s="15">
        <v>6.38</v>
      </c>
      <c r="E58" s="15" t="s">
        <v>125</v>
      </c>
      <c r="F58" s="16" t="str">
        <f t="shared" si="0"/>
        <v>3-9</v>
      </c>
      <c r="G58" s="15" t="s">
        <v>187</v>
      </c>
      <c r="H58" s="10" t="s">
        <v>269</v>
      </c>
      <c r="I58" s="16" t="s">
        <v>0</v>
      </c>
      <c r="J58" s="16" t="s">
        <v>15</v>
      </c>
      <c r="K58" s="16" t="s">
        <v>505</v>
      </c>
      <c r="L58" s="77" t="s">
        <v>474</v>
      </c>
      <c r="O58" s="76"/>
    </row>
    <row r="59" spans="1:15" x14ac:dyDescent="0.2">
      <c r="A59" s="15" t="s">
        <v>188</v>
      </c>
      <c r="B59" s="15">
        <v>10</v>
      </c>
      <c r="C59" s="15">
        <v>3</v>
      </c>
      <c r="D59" s="15">
        <v>5.36</v>
      </c>
      <c r="E59" s="15" t="s">
        <v>127</v>
      </c>
      <c r="F59" s="16" t="str">
        <f t="shared" si="0"/>
        <v>3-10</v>
      </c>
      <c r="G59" s="15" t="s">
        <v>188</v>
      </c>
      <c r="H59" s="10" t="s">
        <v>278</v>
      </c>
      <c r="I59" s="16" t="s">
        <v>1</v>
      </c>
      <c r="J59" s="16" t="s">
        <v>15</v>
      </c>
      <c r="K59" s="16" t="s">
        <v>504</v>
      </c>
      <c r="L59" s="77" t="s">
        <v>475</v>
      </c>
      <c r="O59" s="76"/>
    </row>
    <row r="60" spans="1:15" x14ac:dyDescent="0.2">
      <c r="A60" s="15" t="s">
        <v>153</v>
      </c>
      <c r="B60" s="15">
        <v>11</v>
      </c>
      <c r="C60" s="15">
        <v>3</v>
      </c>
      <c r="D60" s="15">
        <v>7</v>
      </c>
      <c r="E60" s="15" t="s">
        <v>129</v>
      </c>
      <c r="F60" s="16" t="str">
        <f t="shared" si="0"/>
        <v>3-11</v>
      </c>
      <c r="G60" s="15" t="s">
        <v>153</v>
      </c>
      <c r="H60" s="10" t="s">
        <v>287</v>
      </c>
      <c r="I60" s="16" t="s">
        <v>2</v>
      </c>
      <c r="J60" s="16" t="s">
        <v>15</v>
      </c>
      <c r="K60" s="16" t="s">
        <v>505</v>
      </c>
      <c r="L60" s="77" t="s">
        <v>476</v>
      </c>
      <c r="O60" s="76"/>
    </row>
    <row r="61" spans="1:15" x14ac:dyDescent="0.2">
      <c r="A61" s="15" t="s">
        <v>154</v>
      </c>
      <c r="B61" s="15">
        <v>12</v>
      </c>
      <c r="C61" s="15">
        <v>3</v>
      </c>
      <c r="D61" s="15">
        <v>6.04</v>
      </c>
      <c r="E61" s="15" t="s">
        <v>131</v>
      </c>
      <c r="F61" s="16" t="str">
        <f t="shared" si="0"/>
        <v>3-12</v>
      </c>
      <c r="G61" s="15" t="s">
        <v>154</v>
      </c>
      <c r="H61" s="10" t="s">
        <v>296</v>
      </c>
      <c r="I61" s="16" t="s">
        <v>3</v>
      </c>
      <c r="J61" s="16" t="s">
        <v>15</v>
      </c>
      <c r="K61" s="16" t="s">
        <v>505</v>
      </c>
      <c r="L61" s="77" t="s">
        <v>477</v>
      </c>
      <c r="O61" s="76"/>
    </row>
    <row r="62" spans="1:15" x14ac:dyDescent="0.2">
      <c r="A62" s="15" t="s">
        <v>189</v>
      </c>
      <c r="B62" s="15">
        <v>13</v>
      </c>
      <c r="C62" s="15">
        <v>3</v>
      </c>
      <c r="D62" s="15">
        <v>7.08</v>
      </c>
      <c r="E62" s="15" t="s">
        <v>144</v>
      </c>
      <c r="F62" s="16" t="str">
        <f t="shared" si="0"/>
        <v>3-13</v>
      </c>
      <c r="G62" s="15" t="s">
        <v>189</v>
      </c>
      <c r="H62" s="10" t="s">
        <v>305</v>
      </c>
      <c r="I62" s="16" t="s">
        <v>4</v>
      </c>
      <c r="J62" s="16" t="s">
        <v>15</v>
      </c>
      <c r="K62" s="16" t="s">
        <v>505</v>
      </c>
      <c r="L62" s="77" t="s">
        <v>478</v>
      </c>
      <c r="O62" s="76"/>
    </row>
    <row r="63" spans="1:15" x14ac:dyDescent="0.2">
      <c r="A63" s="15" t="s">
        <v>190</v>
      </c>
      <c r="B63" s="15">
        <v>14</v>
      </c>
      <c r="C63" s="15">
        <v>3</v>
      </c>
      <c r="D63" s="15">
        <v>6.8</v>
      </c>
      <c r="E63" s="15" t="s">
        <v>111</v>
      </c>
      <c r="F63" s="16" t="str">
        <f t="shared" si="0"/>
        <v>3-14</v>
      </c>
      <c r="G63" s="15" t="s">
        <v>190</v>
      </c>
      <c r="H63" s="10" t="s">
        <v>314</v>
      </c>
      <c r="I63" s="16" t="s">
        <v>5</v>
      </c>
      <c r="J63" s="16" t="s">
        <v>15</v>
      </c>
      <c r="K63" s="16" t="s">
        <v>505</v>
      </c>
      <c r="L63" s="77" t="s">
        <v>519</v>
      </c>
      <c r="O63" s="76"/>
    </row>
    <row r="64" spans="1:15" x14ac:dyDescent="0.2">
      <c r="A64" s="15" t="s">
        <v>191</v>
      </c>
      <c r="B64" s="15">
        <v>15</v>
      </c>
      <c r="C64" s="15">
        <v>3</v>
      </c>
      <c r="D64" s="15">
        <v>6.96</v>
      </c>
      <c r="E64" s="15" t="s">
        <v>113</v>
      </c>
      <c r="F64" s="16" t="str">
        <f t="shared" si="0"/>
        <v>3-15</v>
      </c>
      <c r="G64" s="15" t="s">
        <v>191</v>
      </c>
      <c r="H64" s="10" t="s">
        <v>323</v>
      </c>
      <c r="I64" s="16" t="s">
        <v>6</v>
      </c>
      <c r="J64" s="16" t="s">
        <v>15</v>
      </c>
      <c r="K64" s="16" t="s">
        <v>505</v>
      </c>
      <c r="L64" s="77" t="s">
        <v>479</v>
      </c>
      <c r="O64" s="76"/>
    </row>
    <row r="65" spans="1:15" x14ac:dyDescent="0.2">
      <c r="A65" s="15" t="s">
        <v>192</v>
      </c>
      <c r="B65" s="15">
        <v>16</v>
      </c>
      <c r="C65" s="15">
        <v>3</v>
      </c>
      <c r="D65" s="15">
        <v>4.84</v>
      </c>
      <c r="E65" s="15" t="s">
        <v>115</v>
      </c>
      <c r="F65" s="16" t="str">
        <f t="shared" si="0"/>
        <v>3-16</v>
      </c>
      <c r="G65" s="15" t="s">
        <v>192</v>
      </c>
      <c r="H65" s="10" t="s">
        <v>331</v>
      </c>
      <c r="I65" s="16" t="s">
        <v>7</v>
      </c>
      <c r="J65" s="16" t="s">
        <v>15</v>
      </c>
      <c r="K65" s="16" t="s">
        <v>504</v>
      </c>
      <c r="L65" s="77" t="s">
        <v>520</v>
      </c>
      <c r="O65" s="76"/>
    </row>
    <row r="66" spans="1:15" x14ac:dyDescent="0.2">
      <c r="A66" s="15" t="s">
        <v>193</v>
      </c>
      <c r="B66" s="15">
        <v>17</v>
      </c>
      <c r="C66" s="15">
        <v>3</v>
      </c>
      <c r="D66" s="15">
        <v>7.02</v>
      </c>
      <c r="E66" s="15" t="s">
        <v>117</v>
      </c>
      <c r="F66" s="16" t="str">
        <f t="shared" si="0"/>
        <v>3-17</v>
      </c>
      <c r="G66" s="15" t="s">
        <v>193</v>
      </c>
      <c r="H66" s="10" t="s">
        <v>270</v>
      </c>
      <c r="I66" s="16" t="s">
        <v>0</v>
      </c>
      <c r="J66" s="16" t="s">
        <v>16</v>
      </c>
      <c r="K66" s="16" t="s">
        <v>505</v>
      </c>
      <c r="L66" s="77" t="s">
        <v>480</v>
      </c>
      <c r="O66" s="76"/>
    </row>
    <row r="67" spans="1:15" x14ac:dyDescent="0.2">
      <c r="A67" s="15" t="s">
        <v>194</v>
      </c>
      <c r="B67" s="15">
        <v>18</v>
      </c>
      <c r="C67" s="15">
        <v>3</v>
      </c>
      <c r="D67" s="15">
        <v>3.28</v>
      </c>
      <c r="E67" s="15" t="s">
        <v>119</v>
      </c>
      <c r="F67" s="16" t="str">
        <f t="shared" ref="F67:F71" si="1">_xlfn.CONCAT(C67,"-",B67)</f>
        <v>3-18</v>
      </c>
      <c r="G67" s="15" t="s">
        <v>194</v>
      </c>
      <c r="H67" s="10" t="s">
        <v>279</v>
      </c>
      <c r="I67" s="16" t="s">
        <v>1</v>
      </c>
      <c r="J67" s="16" t="s">
        <v>16</v>
      </c>
      <c r="K67" s="16" t="s">
        <v>503</v>
      </c>
      <c r="L67" s="77" t="s">
        <v>481</v>
      </c>
      <c r="O67" s="76"/>
    </row>
    <row r="68" spans="1:15" x14ac:dyDescent="0.2">
      <c r="A68" s="15" t="s">
        <v>195</v>
      </c>
      <c r="B68" s="15">
        <v>19</v>
      </c>
      <c r="C68" s="15">
        <v>3</v>
      </c>
      <c r="D68" s="15">
        <v>6.4</v>
      </c>
      <c r="E68" s="15" t="s">
        <v>121</v>
      </c>
      <c r="F68" s="16" t="str">
        <f t="shared" si="1"/>
        <v>3-19</v>
      </c>
      <c r="G68" s="15" t="s">
        <v>195</v>
      </c>
      <c r="H68" s="10" t="s">
        <v>288</v>
      </c>
      <c r="I68" s="16" t="s">
        <v>2</v>
      </c>
      <c r="J68" s="16" t="s">
        <v>16</v>
      </c>
      <c r="K68" s="16" t="s">
        <v>505</v>
      </c>
      <c r="L68" s="77" t="s">
        <v>482</v>
      </c>
      <c r="O68" s="76"/>
    </row>
    <row r="69" spans="1:15" x14ac:dyDescent="0.2">
      <c r="A69" s="15" t="s">
        <v>196</v>
      </c>
      <c r="B69" s="15">
        <v>20</v>
      </c>
      <c r="C69" s="15">
        <v>3</v>
      </c>
      <c r="D69" s="15">
        <v>1.96</v>
      </c>
      <c r="E69" s="15" t="s">
        <v>123</v>
      </c>
      <c r="F69" s="16" t="str">
        <f t="shared" si="1"/>
        <v>3-20</v>
      </c>
      <c r="G69" s="15" t="s">
        <v>196</v>
      </c>
      <c r="H69" s="10" t="s">
        <v>297</v>
      </c>
      <c r="I69" s="16" t="s">
        <v>3</v>
      </c>
      <c r="J69" s="16" t="s">
        <v>16</v>
      </c>
      <c r="K69" s="16" t="s">
        <v>503</v>
      </c>
      <c r="L69" s="77" t="s">
        <v>483</v>
      </c>
      <c r="O69" s="76"/>
    </row>
    <row r="70" spans="1:15" x14ac:dyDescent="0.2">
      <c r="A70" s="15" t="s">
        <v>197</v>
      </c>
      <c r="B70" s="15">
        <v>21</v>
      </c>
      <c r="C70" s="15">
        <v>3</v>
      </c>
      <c r="D70" s="15">
        <v>6.36</v>
      </c>
      <c r="E70" s="15" t="s">
        <v>127</v>
      </c>
      <c r="F70" s="16" t="str">
        <f t="shared" si="1"/>
        <v>3-21</v>
      </c>
      <c r="G70" s="15" t="s">
        <v>197</v>
      </c>
      <c r="H70" s="10" t="s">
        <v>306</v>
      </c>
      <c r="I70" s="16" t="s">
        <v>4</v>
      </c>
      <c r="J70" s="16" t="s">
        <v>16</v>
      </c>
      <c r="K70" s="16" t="s">
        <v>504</v>
      </c>
      <c r="L70" s="77" t="s">
        <v>484</v>
      </c>
      <c r="O70" s="76"/>
    </row>
    <row r="71" spans="1:15" x14ac:dyDescent="0.2">
      <c r="A71" s="17" t="s">
        <v>198</v>
      </c>
      <c r="B71" s="15">
        <v>22</v>
      </c>
      <c r="C71" s="15">
        <v>3</v>
      </c>
      <c r="D71" s="15" t="s">
        <v>146</v>
      </c>
      <c r="E71" s="15"/>
      <c r="F71" s="16" t="str">
        <f t="shared" si="1"/>
        <v>3-22</v>
      </c>
      <c r="G71" s="15" t="s">
        <v>199</v>
      </c>
      <c r="H71" s="10" t="s">
        <v>315</v>
      </c>
      <c r="I71" s="16" t="s">
        <v>5</v>
      </c>
      <c r="J71" s="16" t="s">
        <v>16</v>
      </c>
      <c r="K71" s="16" t="s">
        <v>504</v>
      </c>
      <c r="L71" s="77" t="s">
        <v>521</v>
      </c>
      <c r="O71" s="76"/>
    </row>
    <row r="72" spans="1:15" x14ac:dyDescent="0.2">
      <c r="A72" s="76" t="s">
        <v>334</v>
      </c>
      <c r="E72" s="75" t="s">
        <v>231</v>
      </c>
      <c r="F72" s="76" t="s">
        <v>334</v>
      </c>
      <c r="G72" s="76" t="s">
        <v>334</v>
      </c>
      <c r="I72" s="16" t="s">
        <v>6</v>
      </c>
      <c r="J72" s="16" t="s">
        <v>16</v>
      </c>
      <c r="K72" s="16" t="s">
        <v>505</v>
      </c>
      <c r="L72" s="77" t="s">
        <v>485</v>
      </c>
      <c r="O72" s="76"/>
    </row>
    <row r="73" spans="1:15" x14ac:dyDescent="0.2">
      <c r="A73" s="76" t="s">
        <v>335</v>
      </c>
      <c r="E73" s="75" t="s">
        <v>231</v>
      </c>
      <c r="F73" s="76" t="s">
        <v>335</v>
      </c>
      <c r="G73" s="76" t="s">
        <v>335</v>
      </c>
      <c r="I73" s="16" t="s">
        <v>7</v>
      </c>
      <c r="J73" s="16" t="s">
        <v>16</v>
      </c>
      <c r="K73" s="16" t="s">
        <v>505</v>
      </c>
      <c r="L73" s="77" t="s">
        <v>522</v>
      </c>
      <c r="O73" s="76"/>
    </row>
    <row r="74" spans="1:15" x14ac:dyDescent="0.2">
      <c r="A74" s="76" t="s">
        <v>336</v>
      </c>
      <c r="E74" s="75" t="s">
        <v>231</v>
      </c>
      <c r="F74" s="76" t="s">
        <v>336</v>
      </c>
      <c r="G74" s="76" t="s">
        <v>336</v>
      </c>
      <c r="I74" s="16" t="s">
        <v>0</v>
      </c>
      <c r="J74" s="16" t="s">
        <v>17</v>
      </c>
      <c r="K74" s="16" t="s">
        <v>504</v>
      </c>
      <c r="L74" s="77" t="s">
        <v>486</v>
      </c>
      <c r="O74" s="76"/>
    </row>
    <row r="75" spans="1:15" x14ac:dyDescent="0.2">
      <c r="A75" s="76" t="s">
        <v>337</v>
      </c>
      <c r="E75" s="75" t="s">
        <v>231</v>
      </c>
      <c r="F75" s="76" t="s">
        <v>337</v>
      </c>
      <c r="G75" s="76" t="s">
        <v>337</v>
      </c>
      <c r="I75" s="16" t="s">
        <v>1</v>
      </c>
      <c r="J75" s="16" t="s">
        <v>17</v>
      </c>
      <c r="K75" s="16" t="s">
        <v>504</v>
      </c>
      <c r="L75" s="77" t="s">
        <v>487</v>
      </c>
      <c r="O75" s="76"/>
    </row>
    <row r="76" spans="1:15" x14ac:dyDescent="0.2">
      <c r="A76" s="76" t="s">
        <v>413</v>
      </c>
      <c r="E76" s="75" t="s">
        <v>231</v>
      </c>
      <c r="F76" s="76" t="s">
        <v>413</v>
      </c>
      <c r="G76" s="76" t="s">
        <v>413</v>
      </c>
      <c r="I76" s="16" t="s">
        <v>2</v>
      </c>
      <c r="J76" s="16" t="s">
        <v>17</v>
      </c>
      <c r="K76" s="16" t="s">
        <v>505</v>
      </c>
      <c r="L76" s="77" t="s">
        <v>488</v>
      </c>
      <c r="O76" s="76"/>
    </row>
    <row r="77" spans="1:15" x14ac:dyDescent="0.2">
      <c r="A77" s="76" t="s">
        <v>414</v>
      </c>
      <c r="E77" s="75" t="s">
        <v>231</v>
      </c>
      <c r="F77" s="76" t="s">
        <v>414</v>
      </c>
      <c r="G77" s="76" t="s">
        <v>414</v>
      </c>
      <c r="I77" s="16" t="s">
        <v>3</v>
      </c>
      <c r="J77" s="16" t="s">
        <v>17</v>
      </c>
      <c r="K77" s="16" t="s">
        <v>503</v>
      </c>
      <c r="L77" s="77" t="s">
        <v>489</v>
      </c>
      <c r="O77" s="76"/>
    </row>
    <row r="78" spans="1:15" x14ac:dyDescent="0.2">
      <c r="A78" s="76" t="s">
        <v>415</v>
      </c>
      <c r="E78" s="75" t="s">
        <v>231</v>
      </c>
      <c r="F78" s="76" t="s">
        <v>415</v>
      </c>
      <c r="G78" s="76" t="s">
        <v>415</v>
      </c>
      <c r="I78" s="16" t="s">
        <v>4</v>
      </c>
      <c r="J78" s="16" t="s">
        <v>17</v>
      </c>
      <c r="K78" s="16" t="s">
        <v>503</v>
      </c>
      <c r="L78" s="77" t="s">
        <v>490</v>
      </c>
      <c r="O78" s="76"/>
    </row>
    <row r="79" spans="1:15" x14ac:dyDescent="0.2">
      <c r="A79" s="76" t="s">
        <v>416</v>
      </c>
      <c r="E79" s="75" t="s">
        <v>231</v>
      </c>
      <c r="F79" s="76" t="s">
        <v>416</v>
      </c>
      <c r="G79" s="76" t="s">
        <v>416</v>
      </c>
      <c r="I79" s="16" t="s">
        <v>5</v>
      </c>
      <c r="J79" s="16" t="s">
        <v>17</v>
      </c>
      <c r="K79" s="16" t="s">
        <v>503</v>
      </c>
      <c r="L79" s="77" t="s">
        <v>523</v>
      </c>
      <c r="O79" s="76"/>
    </row>
    <row r="80" spans="1:15" x14ac:dyDescent="0.2">
      <c r="A80" s="76" t="s">
        <v>417</v>
      </c>
      <c r="E80" s="75" t="s">
        <v>231</v>
      </c>
      <c r="F80" s="76" t="s">
        <v>417</v>
      </c>
      <c r="G80" s="76" t="s">
        <v>417</v>
      </c>
      <c r="I80" s="16" t="s">
        <v>6</v>
      </c>
      <c r="J80" s="16" t="s">
        <v>17</v>
      </c>
      <c r="K80" s="16" t="s">
        <v>503</v>
      </c>
      <c r="L80" s="77" t="s">
        <v>491</v>
      </c>
      <c r="O80" s="76"/>
    </row>
    <row r="81" spans="5:15" x14ac:dyDescent="0.2">
      <c r="E81" s="75"/>
      <c r="L81" s="77" t="s">
        <v>524</v>
      </c>
      <c r="O81" s="76"/>
    </row>
    <row r="82" spans="5:15" x14ac:dyDescent="0.2">
      <c r="L82" s="77" t="s">
        <v>492</v>
      </c>
    </row>
    <row r="83" spans="5:15" x14ac:dyDescent="0.2">
      <c r="L83" s="77" t="s">
        <v>493</v>
      </c>
    </row>
    <row r="84" spans="5:15" x14ac:dyDescent="0.2">
      <c r="L84" s="77" t="s">
        <v>494</v>
      </c>
    </row>
    <row r="85" spans="5:15" x14ac:dyDescent="0.2">
      <c r="L85" s="77" t="s">
        <v>495</v>
      </c>
    </row>
    <row r="86" spans="5:15" x14ac:dyDescent="0.2">
      <c r="L86" s="77" t="s">
        <v>496</v>
      </c>
    </row>
    <row r="87" spans="5:15" x14ac:dyDescent="0.2">
      <c r="L87" s="77" t="s">
        <v>527</v>
      </c>
    </row>
    <row r="88" spans="5:15" x14ac:dyDescent="0.2">
      <c r="L88" s="77" t="s">
        <v>528</v>
      </c>
    </row>
    <row r="89" spans="5:15" x14ac:dyDescent="0.2">
      <c r="L89" s="77" t="s">
        <v>529</v>
      </c>
    </row>
    <row r="90" spans="5:15" x14ac:dyDescent="0.2">
      <c r="L90" s="77" t="s">
        <v>497</v>
      </c>
    </row>
    <row r="91" spans="5:15" x14ac:dyDescent="0.2">
      <c r="L91" s="77" t="s">
        <v>498</v>
      </c>
    </row>
    <row r="92" spans="5:15" x14ac:dyDescent="0.2">
      <c r="L92" s="77" t="s">
        <v>499</v>
      </c>
    </row>
    <row r="93" spans="5:15" x14ac:dyDescent="0.2">
      <c r="L93" s="77" t="s">
        <v>500</v>
      </c>
    </row>
    <row r="94" spans="5:15" x14ac:dyDescent="0.2">
      <c r="L94" s="77" t="s">
        <v>501</v>
      </c>
    </row>
    <row r="95" spans="5:15" x14ac:dyDescent="0.2">
      <c r="L95" s="77" t="s">
        <v>525</v>
      </c>
    </row>
    <row r="96" spans="5:15" x14ac:dyDescent="0.2">
      <c r="L96" s="77" t="s">
        <v>526</v>
      </c>
    </row>
    <row r="97" spans="12:12" x14ac:dyDescent="0.2">
      <c r="L97" s="77" t="s">
        <v>502</v>
      </c>
    </row>
  </sheetData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5C821-E569-8D41-97E4-81E1E9B9BAF0}">
  <dimension ref="A1:E80"/>
  <sheetViews>
    <sheetView tabSelected="1" workbookViewId="0">
      <selection activeCell="H17" sqref="H17"/>
    </sheetView>
  </sheetViews>
  <sheetFormatPr baseColWidth="10" defaultRowHeight="15" x14ac:dyDescent="0.2"/>
  <cols>
    <col min="3" max="3" width="13.33203125" bestFit="1" customWidth="1"/>
    <col min="4" max="4" width="12.6640625" bestFit="1" customWidth="1"/>
  </cols>
  <sheetData>
    <row r="1" spans="1:5" x14ac:dyDescent="0.2">
      <c r="A1" s="71" t="s">
        <v>425</v>
      </c>
      <c r="B1" s="71" t="s">
        <v>426</v>
      </c>
      <c r="C1" s="72" t="s">
        <v>427</v>
      </c>
      <c r="D1" s="72" t="s">
        <v>428</v>
      </c>
      <c r="E1" s="73" t="s">
        <v>429</v>
      </c>
    </row>
    <row r="2" spans="1:5" x14ac:dyDescent="0.2">
      <c r="A2" s="74" t="s">
        <v>430</v>
      </c>
      <c r="B2" s="74" t="s">
        <v>32</v>
      </c>
      <c r="C2" s="74" t="s">
        <v>0</v>
      </c>
      <c r="D2" s="74" t="s">
        <v>8</v>
      </c>
      <c r="E2" s="74" t="s">
        <v>503</v>
      </c>
    </row>
    <row r="3" spans="1:5" x14ac:dyDescent="0.2">
      <c r="A3" s="74" t="s">
        <v>431</v>
      </c>
      <c r="B3" s="74" t="s">
        <v>33</v>
      </c>
      <c r="C3" s="74" t="s">
        <v>1</v>
      </c>
      <c r="D3" s="74" t="s">
        <v>8</v>
      </c>
      <c r="E3" s="74" t="s">
        <v>504</v>
      </c>
    </row>
    <row r="4" spans="1:5" x14ac:dyDescent="0.2">
      <c r="A4" s="74" t="s">
        <v>432</v>
      </c>
      <c r="B4" s="74" t="s">
        <v>34</v>
      </c>
      <c r="C4" s="74" t="s">
        <v>2</v>
      </c>
      <c r="D4" s="74" t="s">
        <v>8</v>
      </c>
      <c r="E4" s="74" t="s">
        <v>505</v>
      </c>
    </row>
    <row r="5" spans="1:5" x14ac:dyDescent="0.2">
      <c r="A5" s="74" t="s">
        <v>433</v>
      </c>
      <c r="B5" s="74" t="s">
        <v>35</v>
      </c>
      <c r="C5" s="74" t="s">
        <v>3</v>
      </c>
      <c r="D5" s="74" t="s">
        <v>8</v>
      </c>
      <c r="E5" s="74" t="s">
        <v>503</v>
      </c>
    </row>
    <row r="6" spans="1:5" x14ac:dyDescent="0.2">
      <c r="A6" s="74" t="s">
        <v>434</v>
      </c>
      <c r="B6" s="74" t="s">
        <v>36</v>
      </c>
      <c r="C6" s="74" t="s">
        <v>4</v>
      </c>
      <c r="D6" s="74" t="s">
        <v>8</v>
      </c>
      <c r="E6" s="74" t="s">
        <v>504</v>
      </c>
    </row>
    <row r="7" spans="1:5" x14ac:dyDescent="0.2">
      <c r="A7" s="74" t="s">
        <v>435</v>
      </c>
      <c r="B7" s="74" t="s">
        <v>37</v>
      </c>
      <c r="C7" s="74" t="s">
        <v>5</v>
      </c>
      <c r="D7" s="74" t="s">
        <v>8</v>
      </c>
      <c r="E7" s="74" t="s">
        <v>503</v>
      </c>
    </row>
    <row r="8" spans="1:5" x14ac:dyDescent="0.2">
      <c r="A8" s="74" t="s">
        <v>436</v>
      </c>
      <c r="B8" s="74" t="s">
        <v>38</v>
      </c>
      <c r="C8" s="74" t="s">
        <v>6</v>
      </c>
      <c r="D8" s="74" t="s">
        <v>8</v>
      </c>
      <c r="E8" s="74" t="s">
        <v>505</v>
      </c>
    </row>
    <row r="9" spans="1:5" x14ac:dyDescent="0.2">
      <c r="A9" s="74" t="s">
        <v>507</v>
      </c>
      <c r="B9" s="74" t="s">
        <v>39</v>
      </c>
      <c r="C9" s="74" t="s">
        <v>7</v>
      </c>
      <c r="D9" s="74" t="s">
        <v>8</v>
      </c>
      <c r="E9" s="74" t="s">
        <v>505</v>
      </c>
    </row>
    <row r="10" spans="1:5" x14ac:dyDescent="0.2">
      <c r="A10" s="74" t="s">
        <v>437</v>
      </c>
      <c r="B10" s="74" t="s">
        <v>40</v>
      </c>
      <c r="C10" s="74" t="s">
        <v>0</v>
      </c>
      <c r="D10" s="74" t="s">
        <v>9</v>
      </c>
      <c r="E10" s="74" t="s">
        <v>503</v>
      </c>
    </row>
    <row r="11" spans="1:5" x14ac:dyDescent="0.2">
      <c r="A11" s="74" t="s">
        <v>438</v>
      </c>
      <c r="B11" s="74" t="s">
        <v>41</v>
      </c>
      <c r="C11" s="74" t="s">
        <v>1</v>
      </c>
      <c r="D11" s="74" t="s">
        <v>9</v>
      </c>
      <c r="E11" s="74" t="s">
        <v>504</v>
      </c>
    </row>
    <row r="12" spans="1:5" x14ac:dyDescent="0.2">
      <c r="A12" s="74" t="s">
        <v>439</v>
      </c>
      <c r="B12" s="74" t="s">
        <v>42</v>
      </c>
      <c r="C12" s="74" t="s">
        <v>2</v>
      </c>
      <c r="D12" s="74" t="s">
        <v>9</v>
      </c>
      <c r="E12" s="74" t="s">
        <v>504</v>
      </c>
    </row>
    <row r="13" spans="1:5" x14ac:dyDescent="0.2">
      <c r="A13" s="74" t="s">
        <v>440</v>
      </c>
      <c r="B13" s="74" t="s">
        <v>43</v>
      </c>
      <c r="C13" s="74" t="s">
        <v>3</v>
      </c>
      <c r="D13" s="74" t="s">
        <v>9</v>
      </c>
      <c r="E13" s="74" t="s">
        <v>504</v>
      </c>
    </row>
    <row r="14" spans="1:5" x14ac:dyDescent="0.2">
      <c r="A14" s="74" t="s">
        <v>441</v>
      </c>
      <c r="B14" s="74" t="s">
        <v>44</v>
      </c>
      <c r="C14" s="74" t="s">
        <v>4</v>
      </c>
      <c r="D14" s="74" t="s">
        <v>9</v>
      </c>
      <c r="E14" s="74" t="s">
        <v>504</v>
      </c>
    </row>
    <row r="15" spans="1:5" x14ac:dyDescent="0.2">
      <c r="A15" s="74" t="s">
        <v>442</v>
      </c>
      <c r="B15" s="74" t="s">
        <v>45</v>
      </c>
      <c r="C15" s="74" t="s">
        <v>5</v>
      </c>
      <c r="D15" s="74" t="s">
        <v>9</v>
      </c>
      <c r="E15" s="74" t="s">
        <v>503</v>
      </c>
    </row>
    <row r="16" spans="1:5" x14ac:dyDescent="0.2">
      <c r="A16" s="74" t="s">
        <v>443</v>
      </c>
      <c r="B16" s="74" t="s">
        <v>46</v>
      </c>
      <c r="C16" s="74" t="s">
        <v>6</v>
      </c>
      <c r="D16" s="74" t="s">
        <v>9</v>
      </c>
      <c r="E16" s="74" t="s">
        <v>503</v>
      </c>
    </row>
    <row r="17" spans="1:5" x14ac:dyDescent="0.2">
      <c r="A17" s="74" t="s">
        <v>508</v>
      </c>
      <c r="B17" s="74" t="s">
        <v>47</v>
      </c>
      <c r="C17" s="74" t="s">
        <v>7</v>
      </c>
      <c r="D17" s="74" t="s">
        <v>9</v>
      </c>
      <c r="E17" s="74" t="s">
        <v>504</v>
      </c>
    </row>
    <row r="18" spans="1:5" x14ac:dyDescent="0.2">
      <c r="A18" s="74" t="s">
        <v>444</v>
      </c>
      <c r="B18" s="74" t="s">
        <v>48</v>
      </c>
      <c r="C18" s="74" t="s">
        <v>0</v>
      </c>
      <c r="D18" s="74" t="s">
        <v>10</v>
      </c>
      <c r="E18" s="74" t="s">
        <v>504</v>
      </c>
    </row>
    <row r="19" spans="1:5" x14ac:dyDescent="0.2">
      <c r="A19" s="74" t="s">
        <v>445</v>
      </c>
      <c r="B19" s="74" t="s">
        <v>49</v>
      </c>
      <c r="C19" s="74" t="s">
        <v>1</v>
      </c>
      <c r="D19" s="74" t="s">
        <v>10</v>
      </c>
      <c r="E19" s="74" t="s">
        <v>504</v>
      </c>
    </row>
    <row r="20" spans="1:5" x14ac:dyDescent="0.2">
      <c r="A20" s="74" t="s">
        <v>446</v>
      </c>
      <c r="B20" s="74" t="s">
        <v>50</v>
      </c>
      <c r="C20" s="74" t="s">
        <v>2</v>
      </c>
      <c r="D20" s="74" t="s">
        <v>10</v>
      </c>
      <c r="E20" s="74" t="s">
        <v>503</v>
      </c>
    </row>
    <row r="21" spans="1:5" x14ac:dyDescent="0.2">
      <c r="A21" s="74" t="s">
        <v>447</v>
      </c>
      <c r="B21" s="74" t="s">
        <v>51</v>
      </c>
      <c r="C21" s="74" t="s">
        <v>3</v>
      </c>
      <c r="D21" s="74" t="s">
        <v>10</v>
      </c>
      <c r="E21" s="74" t="s">
        <v>504</v>
      </c>
    </row>
    <row r="22" spans="1:5" x14ac:dyDescent="0.2">
      <c r="A22" s="74" t="s">
        <v>448</v>
      </c>
      <c r="B22" s="74" t="s">
        <v>52</v>
      </c>
      <c r="C22" s="74" t="s">
        <v>4</v>
      </c>
      <c r="D22" s="74" t="s">
        <v>10</v>
      </c>
      <c r="E22" s="74" t="s">
        <v>504</v>
      </c>
    </row>
    <row r="23" spans="1:5" x14ac:dyDescent="0.2">
      <c r="A23" s="74" t="s">
        <v>512</v>
      </c>
      <c r="B23" s="74" t="s">
        <v>53</v>
      </c>
      <c r="C23" s="74" t="s">
        <v>5</v>
      </c>
      <c r="D23" s="74" t="s">
        <v>10</v>
      </c>
      <c r="E23" s="74" t="s">
        <v>504</v>
      </c>
    </row>
    <row r="24" spans="1:5" x14ac:dyDescent="0.2">
      <c r="A24" s="74" t="s">
        <v>449</v>
      </c>
      <c r="B24" s="74" t="s">
        <v>256</v>
      </c>
      <c r="C24" s="74" t="s">
        <v>6</v>
      </c>
      <c r="D24" s="74" t="s">
        <v>10</v>
      </c>
      <c r="E24" s="74" t="s">
        <v>503</v>
      </c>
    </row>
    <row r="25" spans="1:5" x14ac:dyDescent="0.2">
      <c r="A25" s="74" t="s">
        <v>509</v>
      </c>
      <c r="B25" s="74" t="s">
        <v>257</v>
      </c>
      <c r="C25" s="74" t="s">
        <v>7</v>
      </c>
      <c r="D25" s="74" t="s">
        <v>10</v>
      </c>
      <c r="E25" s="74" t="s">
        <v>505</v>
      </c>
    </row>
    <row r="26" spans="1:5" x14ac:dyDescent="0.2">
      <c r="A26" s="74" t="s">
        <v>450</v>
      </c>
      <c r="B26" s="74" t="s">
        <v>54</v>
      </c>
      <c r="C26" s="74" t="s">
        <v>0</v>
      </c>
      <c r="D26" s="74" t="s">
        <v>11</v>
      </c>
      <c r="E26" s="74" t="s">
        <v>505</v>
      </c>
    </row>
    <row r="27" spans="1:5" x14ac:dyDescent="0.2">
      <c r="A27" s="74" t="s">
        <v>451</v>
      </c>
      <c r="B27" s="74" t="s">
        <v>55</v>
      </c>
      <c r="C27" s="74" t="s">
        <v>1</v>
      </c>
      <c r="D27" s="74" t="s">
        <v>11</v>
      </c>
      <c r="E27" s="74" t="s">
        <v>505</v>
      </c>
    </row>
    <row r="28" spans="1:5" x14ac:dyDescent="0.2">
      <c r="A28" s="74" t="s">
        <v>452</v>
      </c>
      <c r="B28" s="74" t="s">
        <v>56</v>
      </c>
      <c r="C28" s="74" t="s">
        <v>2</v>
      </c>
      <c r="D28" s="74" t="s">
        <v>11</v>
      </c>
      <c r="E28" s="74" t="s">
        <v>505</v>
      </c>
    </row>
    <row r="29" spans="1:5" x14ac:dyDescent="0.2">
      <c r="A29" s="74" t="s">
        <v>453</v>
      </c>
      <c r="B29" s="74" t="s">
        <v>57</v>
      </c>
      <c r="C29" s="74" t="s">
        <v>3</v>
      </c>
      <c r="D29" s="74" t="s">
        <v>11</v>
      </c>
      <c r="E29" s="74" t="s">
        <v>504</v>
      </c>
    </row>
    <row r="30" spans="1:5" x14ac:dyDescent="0.2">
      <c r="A30" s="74" t="s">
        <v>454</v>
      </c>
      <c r="B30" s="74" t="s">
        <v>58</v>
      </c>
      <c r="C30" s="74" t="s">
        <v>4</v>
      </c>
      <c r="D30" s="74" t="s">
        <v>11</v>
      </c>
      <c r="E30" s="74" t="s">
        <v>505</v>
      </c>
    </row>
    <row r="31" spans="1:5" x14ac:dyDescent="0.2">
      <c r="A31" s="74" t="s">
        <v>513</v>
      </c>
      <c r="B31" s="74" t="s">
        <v>59</v>
      </c>
      <c r="C31" s="74" t="s">
        <v>5</v>
      </c>
      <c r="D31" s="74" t="s">
        <v>11</v>
      </c>
      <c r="E31" s="74" t="s">
        <v>505</v>
      </c>
    </row>
    <row r="32" spans="1:5" x14ac:dyDescent="0.2">
      <c r="A32" s="74" t="s">
        <v>455</v>
      </c>
      <c r="B32" s="74" t="s">
        <v>60</v>
      </c>
      <c r="C32" s="74" t="s">
        <v>6</v>
      </c>
      <c r="D32" s="74" t="s">
        <v>11</v>
      </c>
      <c r="E32" s="74" t="s">
        <v>505</v>
      </c>
    </row>
    <row r="33" spans="1:5" x14ac:dyDescent="0.2">
      <c r="A33" s="74" t="s">
        <v>510</v>
      </c>
      <c r="B33" s="74" t="s">
        <v>61</v>
      </c>
      <c r="C33" s="74" t="s">
        <v>7</v>
      </c>
      <c r="D33" s="74" t="s">
        <v>11</v>
      </c>
      <c r="E33" s="74" t="s">
        <v>505</v>
      </c>
    </row>
    <row r="34" spans="1:5" x14ac:dyDescent="0.2">
      <c r="A34" s="74" t="s">
        <v>456</v>
      </c>
      <c r="B34" s="74" t="s">
        <v>62</v>
      </c>
      <c r="C34" s="74" t="s">
        <v>0</v>
      </c>
      <c r="D34" s="74" t="s">
        <v>12</v>
      </c>
      <c r="E34" s="74" t="s">
        <v>503</v>
      </c>
    </row>
    <row r="35" spans="1:5" x14ac:dyDescent="0.2">
      <c r="A35" s="74" t="s">
        <v>457</v>
      </c>
      <c r="B35" s="74" t="s">
        <v>63</v>
      </c>
      <c r="C35" s="74" t="s">
        <v>1</v>
      </c>
      <c r="D35" s="74" t="s">
        <v>12</v>
      </c>
      <c r="E35" s="74" t="s">
        <v>504</v>
      </c>
    </row>
    <row r="36" spans="1:5" x14ac:dyDescent="0.2">
      <c r="A36" s="74" t="s">
        <v>458</v>
      </c>
      <c r="B36" s="74" t="s">
        <v>64</v>
      </c>
      <c r="C36" s="74" t="s">
        <v>2</v>
      </c>
      <c r="D36" s="74" t="s">
        <v>12</v>
      </c>
      <c r="E36" s="74" t="s">
        <v>505</v>
      </c>
    </row>
    <row r="37" spans="1:5" x14ac:dyDescent="0.2">
      <c r="A37" s="74" t="s">
        <v>459</v>
      </c>
      <c r="B37" s="74" t="s">
        <v>65</v>
      </c>
      <c r="C37" s="74" t="s">
        <v>3</v>
      </c>
      <c r="D37" s="74" t="s">
        <v>12</v>
      </c>
      <c r="E37" s="74" t="s">
        <v>505</v>
      </c>
    </row>
    <row r="38" spans="1:5" x14ac:dyDescent="0.2">
      <c r="A38" s="74" t="s">
        <v>460</v>
      </c>
      <c r="B38" s="74" t="s">
        <v>66</v>
      </c>
      <c r="C38" s="74" t="s">
        <v>4</v>
      </c>
      <c r="D38" s="74" t="s">
        <v>12</v>
      </c>
      <c r="E38" s="74" t="s">
        <v>505</v>
      </c>
    </row>
    <row r="39" spans="1:5" x14ac:dyDescent="0.2">
      <c r="A39" s="74" t="s">
        <v>514</v>
      </c>
      <c r="B39" s="74" t="s">
        <v>67</v>
      </c>
      <c r="C39" s="74" t="s">
        <v>5</v>
      </c>
      <c r="D39" s="74" t="s">
        <v>12</v>
      </c>
      <c r="E39" s="74" t="s">
        <v>505</v>
      </c>
    </row>
    <row r="40" spans="1:5" x14ac:dyDescent="0.2">
      <c r="A40" s="74" t="s">
        <v>461</v>
      </c>
      <c r="B40" s="74" t="s">
        <v>68</v>
      </c>
      <c r="C40" s="74" t="s">
        <v>6</v>
      </c>
      <c r="D40" s="74" t="s">
        <v>12</v>
      </c>
      <c r="E40" s="74" t="s">
        <v>505</v>
      </c>
    </row>
    <row r="41" spans="1:5" x14ac:dyDescent="0.2">
      <c r="A41" s="74" t="s">
        <v>511</v>
      </c>
      <c r="B41" s="74" t="s">
        <v>69</v>
      </c>
      <c r="C41" s="74" t="s">
        <v>7</v>
      </c>
      <c r="D41" s="74" t="s">
        <v>12</v>
      </c>
      <c r="E41" s="74" t="s">
        <v>504</v>
      </c>
    </row>
    <row r="42" spans="1:5" x14ac:dyDescent="0.2">
      <c r="A42" s="74" t="s">
        <v>462</v>
      </c>
      <c r="B42" s="74" t="s">
        <v>70</v>
      </c>
      <c r="C42" s="74" t="s">
        <v>0</v>
      </c>
      <c r="D42" s="74" t="s">
        <v>13</v>
      </c>
      <c r="E42" s="74" t="s">
        <v>505</v>
      </c>
    </row>
    <row r="43" spans="1:5" x14ac:dyDescent="0.2">
      <c r="A43" s="74" t="s">
        <v>463</v>
      </c>
      <c r="B43" s="74" t="s">
        <v>71</v>
      </c>
      <c r="C43" s="74" t="s">
        <v>1</v>
      </c>
      <c r="D43" s="74" t="s">
        <v>13</v>
      </c>
      <c r="E43" s="74" t="s">
        <v>505</v>
      </c>
    </row>
    <row r="44" spans="1:5" x14ac:dyDescent="0.2">
      <c r="A44" s="74" t="s">
        <v>464</v>
      </c>
      <c r="B44" s="74" t="s">
        <v>72</v>
      </c>
      <c r="C44" s="74" t="s">
        <v>2</v>
      </c>
      <c r="D44" s="74" t="s">
        <v>13</v>
      </c>
      <c r="E44" s="74" t="s">
        <v>505</v>
      </c>
    </row>
    <row r="45" spans="1:5" x14ac:dyDescent="0.2">
      <c r="A45" s="74" t="s">
        <v>465</v>
      </c>
      <c r="B45" s="74" t="s">
        <v>73</v>
      </c>
      <c r="C45" s="74" t="s">
        <v>3</v>
      </c>
      <c r="D45" s="74" t="s">
        <v>13</v>
      </c>
      <c r="E45" s="74" t="s">
        <v>505</v>
      </c>
    </row>
    <row r="46" spans="1:5" x14ac:dyDescent="0.2">
      <c r="A46" s="74" t="s">
        <v>466</v>
      </c>
      <c r="B46" s="74" t="s">
        <v>74</v>
      </c>
      <c r="C46" s="74" t="s">
        <v>4</v>
      </c>
      <c r="D46" s="74" t="s">
        <v>13</v>
      </c>
      <c r="E46" s="74" t="s">
        <v>505</v>
      </c>
    </row>
    <row r="47" spans="1:5" x14ac:dyDescent="0.2">
      <c r="A47" s="74" t="s">
        <v>515</v>
      </c>
      <c r="B47" s="74" t="s">
        <v>75</v>
      </c>
      <c r="C47" s="74" t="s">
        <v>5</v>
      </c>
      <c r="D47" s="74" t="s">
        <v>13</v>
      </c>
      <c r="E47" s="74" t="s">
        <v>505</v>
      </c>
    </row>
    <row r="48" spans="1:5" x14ac:dyDescent="0.2">
      <c r="A48" s="74" t="s">
        <v>467</v>
      </c>
      <c r="B48" s="74" t="s">
        <v>76</v>
      </c>
      <c r="C48" s="74" t="s">
        <v>6</v>
      </c>
      <c r="D48" s="74" t="s">
        <v>13</v>
      </c>
      <c r="E48" s="74" t="s">
        <v>504</v>
      </c>
    </row>
    <row r="49" spans="1:5" x14ac:dyDescent="0.2">
      <c r="A49" s="74" t="s">
        <v>516</v>
      </c>
      <c r="B49" s="74" t="s">
        <v>77</v>
      </c>
      <c r="C49" s="74" t="s">
        <v>7</v>
      </c>
      <c r="D49" s="74" t="s">
        <v>13</v>
      </c>
      <c r="E49" s="74" t="s">
        <v>505</v>
      </c>
    </row>
    <row r="50" spans="1:5" x14ac:dyDescent="0.2">
      <c r="A50" s="74" t="s">
        <v>468</v>
      </c>
      <c r="B50" s="74" t="s">
        <v>78</v>
      </c>
      <c r="C50" s="74" t="s">
        <v>0</v>
      </c>
      <c r="D50" s="74" t="s">
        <v>14</v>
      </c>
      <c r="E50" s="74" t="s">
        <v>505</v>
      </c>
    </row>
    <row r="51" spans="1:5" x14ac:dyDescent="0.2">
      <c r="A51" s="74" t="s">
        <v>469</v>
      </c>
      <c r="B51" s="74" t="s">
        <v>79</v>
      </c>
      <c r="C51" s="74" t="s">
        <v>1</v>
      </c>
      <c r="D51" s="74" t="s">
        <v>14</v>
      </c>
      <c r="E51" s="74" t="s">
        <v>505</v>
      </c>
    </row>
    <row r="52" spans="1:5" x14ac:dyDescent="0.2">
      <c r="A52" s="74" t="s">
        <v>470</v>
      </c>
      <c r="B52" s="74" t="s">
        <v>80</v>
      </c>
      <c r="C52" s="74" t="s">
        <v>2</v>
      </c>
      <c r="D52" s="74" t="s">
        <v>14</v>
      </c>
      <c r="E52" s="74" t="s">
        <v>503</v>
      </c>
    </row>
    <row r="53" spans="1:5" x14ac:dyDescent="0.2">
      <c r="A53" s="74" t="s">
        <v>471</v>
      </c>
      <c r="B53" s="74" t="s">
        <v>81</v>
      </c>
      <c r="C53" s="74" t="s">
        <v>3</v>
      </c>
      <c r="D53" s="74" t="s">
        <v>14</v>
      </c>
      <c r="E53" s="74" t="s">
        <v>504</v>
      </c>
    </row>
    <row r="54" spans="1:5" x14ac:dyDescent="0.2">
      <c r="A54" s="74" t="s">
        <v>472</v>
      </c>
      <c r="B54" s="74" t="s">
        <v>82</v>
      </c>
      <c r="C54" s="74" t="s">
        <v>4</v>
      </c>
      <c r="D54" s="74" t="s">
        <v>14</v>
      </c>
      <c r="E54" s="74" t="s">
        <v>505</v>
      </c>
    </row>
    <row r="55" spans="1:5" x14ac:dyDescent="0.2">
      <c r="A55" s="74" t="s">
        <v>517</v>
      </c>
      <c r="B55" s="74" t="s">
        <v>83</v>
      </c>
      <c r="C55" s="74" t="s">
        <v>5</v>
      </c>
      <c r="D55" s="74" t="s">
        <v>14</v>
      </c>
      <c r="E55" s="74" t="s">
        <v>505</v>
      </c>
    </row>
    <row r="56" spans="1:5" x14ac:dyDescent="0.2">
      <c r="A56" s="74" t="s">
        <v>473</v>
      </c>
      <c r="B56" s="74" t="s">
        <v>84</v>
      </c>
      <c r="C56" s="74" t="s">
        <v>6</v>
      </c>
      <c r="D56" s="74" t="s">
        <v>14</v>
      </c>
      <c r="E56" s="74" t="s">
        <v>505</v>
      </c>
    </row>
    <row r="57" spans="1:5" x14ac:dyDescent="0.2">
      <c r="A57" s="74" t="s">
        <v>518</v>
      </c>
      <c r="B57" s="74" t="s">
        <v>85</v>
      </c>
      <c r="C57" s="74" t="s">
        <v>7</v>
      </c>
      <c r="D57" s="74" t="s">
        <v>14</v>
      </c>
      <c r="E57" s="74" t="s">
        <v>505</v>
      </c>
    </row>
    <row r="58" spans="1:5" x14ac:dyDescent="0.2">
      <c r="A58" s="74" t="s">
        <v>474</v>
      </c>
      <c r="B58" s="74" t="s">
        <v>86</v>
      </c>
      <c r="C58" s="74" t="s">
        <v>0</v>
      </c>
      <c r="D58" s="74" t="s">
        <v>15</v>
      </c>
      <c r="E58" s="74" t="s">
        <v>505</v>
      </c>
    </row>
    <row r="59" spans="1:5" x14ac:dyDescent="0.2">
      <c r="A59" s="74" t="s">
        <v>475</v>
      </c>
      <c r="B59" s="74" t="s">
        <v>87</v>
      </c>
      <c r="C59" s="74" t="s">
        <v>1</v>
      </c>
      <c r="D59" s="74" t="s">
        <v>15</v>
      </c>
      <c r="E59" s="74" t="s">
        <v>504</v>
      </c>
    </row>
    <row r="60" spans="1:5" x14ac:dyDescent="0.2">
      <c r="A60" s="74" t="s">
        <v>476</v>
      </c>
      <c r="B60" s="74" t="s">
        <v>88</v>
      </c>
      <c r="C60" s="74" t="s">
        <v>2</v>
      </c>
      <c r="D60" s="74" t="s">
        <v>15</v>
      </c>
      <c r="E60" s="74" t="s">
        <v>505</v>
      </c>
    </row>
    <row r="61" spans="1:5" x14ac:dyDescent="0.2">
      <c r="A61" s="74" t="s">
        <v>477</v>
      </c>
      <c r="B61" s="74" t="s">
        <v>89</v>
      </c>
      <c r="C61" s="74" t="s">
        <v>3</v>
      </c>
      <c r="D61" s="74" t="s">
        <v>15</v>
      </c>
      <c r="E61" s="74" t="s">
        <v>505</v>
      </c>
    </row>
    <row r="62" spans="1:5" x14ac:dyDescent="0.2">
      <c r="A62" s="74" t="s">
        <v>478</v>
      </c>
      <c r="B62" s="74" t="s">
        <v>90</v>
      </c>
      <c r="C62" s="74" t="s">
        <v>4</v>
      </c>
      <c r="D62" s="74" t="s">
        <v>15</v>
      </c>
      <c r="E62" s="74" t="s">
        <v>505</v>
      </c>
    </row>
    <row r="63" spans="1:5" x14ac:dyDescent="0.2">
      <c r="A63" s="74" t="s">
        <v>519</v>
      </c>
      <c r="B63" s="74" t="s">
        <v>91</v>
      </c>
      <c r="C63" s="74" t="s">
        <v>5</v>
      </c>
      <c r="D63" s="74" t="s">
        <v>15</v>
      </c>
      <c r="E63" s="74" t="s">
        <v>505</v>
      </c>
    </row>
    <row r="64" spans="1:5" x14ac:dyDescent="0.2">
      <c r="A64" s="74" t="s">
        <v>479</v>
      </c>
      <c r="B64" s="74" t="s">
        <v>92</v>
      </c>
      <c r="C64" s="74" t="s">
        <v>6</v>
      </c>
      <c r="D64" s="74" t="s">
        <v>15</v>
      </c>
      <c r="E64" s="74" t="s">
        <v>505</v>
      </c>
    </row>
    <row r="65" spans="1:5" x14ac:dyDescent="0.2">
      <c r="A65" s="74" t="s">
        <v>520</v>
      </c>
      <c r="B65" s="74" t="s">
        <v>93</v>
      </c>
      <c r="C65" s="74" t="s">
        <v>7</v>
      </c>
      <c r="D65" s="74" t="s">
        <v>15</v>
      </c>
      <c r="E65" s="74" t="s">
        <v>504</v>
      </c>
    </row>
    <row r="66" spans="1:5" x14ac:dyDescent="0.2">
      <c r="A66" s="74" t="s">
        <v>480</v>
      </c>
      <c r="B66" s="74" t="s">
        <v>94</v>
      </c>
      <c r="C66" s="74" t="s">
        <v>0</v>
      </c>
      <c r="D66" s="74" t="s">
        <v>16</v>
      </c>
      <c r="E66" s="74" t="s">
        <v>505</v>
      </c>
    </row>
    <row r="67" spans="1:5" x14ac:dyDescent="0.2">
      <c r="A67" s="74" t="s">
        <v>481</v>
      </c>
      <c r="B67" s="74" t="s">
        <v>95</v>
      </c>
      <c r="C67" s="74" t="s">
        <v>1</v>
      </c>
      <c r="D67" s="74" t="s">
        <v>16</v>
      </c>
      <c r="E67" s="74" t="s">
        <v>503</v>
      </c>
    </row>
    <row r="68" spans="1:5" x14ac:dyDescent="0.2">
      <c r="A68" s="74" t="s">
        <v>482</v>
      </c>
      <c r="B68" s="74" t="s">
        <v>96</v>
      </c>
      <c r="C68" s="74" t="s">
        <v>2</v>
      </c>
      <c r="D68" s="74" t="s">
        <v>16</v>
      </c>
      <c r="E68" s="74" t="s">
        <v>505</v>
      </c>
    </row>
    <row r="69" spans="1:5" x14ac:dyDescent="0.2">
      <c r="A69" s="74" t="s">
        <v>483</v>
      </c>
      <c r="B69" s="74" t="s">
        <v>97</v>
      </c>
      <c r="C69" s="74" t="s">
        <v>3</v>
      </c>
      <c r="D69" s="74" t="s">
        <v>16</v>
      </c>
      <c r="E69" s="74" t="s">
        <v>503</v>
      </c>
    </row>
    <row r="70" spans="1:5" x14ac:dyDescent="0.2">
      <c r="A70" s="74" t="s">
        <v>484</v>
      </c>
      <c r="B70" s="74" t="s">
        <v>98</v>
      </c>
      <c r="C70" s="74" t="s">
        <v>4</v>
      </c>
      <c r="D70" s="74" t="s">
        <v>16</v>
      </c>
      <c r="E70" s="74" t="s">
        <v>504</v>
      </c>
    </row>
    <row r="71" spans="1:5" x14ac:dyDescent="0.2">
      <c r="A71" s="74" t="s">
        <v>521</v>
      </c>
      <c r="B71" s="74" t="s">
        <v>99</v>
      </c>
      <c r="C71" s="74" t="s">
        <v>5</v>
      </c>
      <c r="D71" s="74" t="s">
        <v>16</v>
      </c>
      <c r="E71" s="74" t="s">
        <v>504</v>
      </c>
    </row>
    <row r="72" spans="1:5" x14ac:dyDescent="0.2">
      <c r="A72" s="74" t="s">
        <v>485</v>
      </c>
      <c r="B72" s="74" t="s">
        <v>334</v>
      </c>
      <c r="C72" s="74" t="s">
        <v>6</v>
      </c>
      <c r="D72" s="74" t="s">
        <v>16</v>
      </c>
      <c r="E72" s="74" t="s">
        <v>505</v>
      </c>
    </row>
    <row r="73" spans="1:5" x14ac:dyDescent="0.2">
      <c r="A73" s="74" t="s">
        <v>522</v>
      </c>
      <c r="B73" s="74" t="s">
        <v>335</v>
      </c>
      <c r="C73" s="74" t="s">
        <v>7</v>
      </c>
      <c r="D73" s="74" t="s">
        <v>16</v>
      </c>
      <c r="E73" s="74" t="s">
        <v>505</v>
      </c>
    </row>
    <row r="74" spans="1:5" x14ac:dyDescent="0.2">
      <c r="A74" s="74" t="s">
        <v>486</v>
      </c>
      <c r="B74" s="74" t="s">
        <v>336</v>
      </c>
      <c r="C74" s="74" t="s">
        <v>0</v>
      </c>
      <c r="D74" s="74" t="s">
        <v>17</v>
      </c>
      <c r="E74" s="74" t="s">
        <v>504</v>
      </c>
    </row>
    <row r="75" spans="1:5" x14ac:dyDescent="0.2">
      <c r="A75" s="74" t="s">
        <v>487</v>
      </c>
      <c r="B75" s="74" t="s">
        <v>337</v>
      </c>
      <c r="C75" s="74" t="s">
        <v>1</v>
      </c>
      <c r="D75" s="74" t="s">
        <v>17</v>
      </c>
      <c r="E75" s="74" t="s">
        <v>504</v>
      </c>
    </row>
    <row r="76" spans="1:5" x14ac:dyDescent="0.2">
      <c r="A76" s="74" t="s">
        <v>488</v>
      </c>
      <c r="B76" s="74" t="s">
        <v>413</v>
      </c>
      <c r="C76" s="74" t="s">
        <v>2</v>
      </c>
      <c r="D76" s="74" t="s">
        <v>17</v>
      </c>
      <c r="E76" s="74" t="s">
        <v>505</v>
      </c>
    </row>
    <row r="77" spans="1:5" x14ac:dyDescent="0.2">
      <c r="A77" s="74" t="s">
        <v>489</v>
      </c>
      <c r="B77" s="74" t="s">
        <v>414</v>
      </c>
      <c r="C77" s="74" t="s">
        <v>3</v>
      </c>
      <c r="D77" s="74" t="s">
        <v>17</v>
      </c>
      <c r="E77" s="74" t="s">
        <v>503</v>
      </c>
    </row>
    <row r="78" spans="1:5" x14ac:dyDescent="0.2">
      <c r="A78" s="74" t="s">
        <v>490</v>
      </c>
      <c r="B78" s="74" t="s">
        <v>415</v>
      </c>
      <c r="C78" s="74" t="s">
        <v>4</v>
      </c>
      <c r="D78" s="74" t="s">
        <v>17</v>
      </c>
      <c r="E78" s="74" t="s">
        <v>503</v>
      </c>
    </row>
    <row r="79" spans="1:5" x14ac:dyDescent="0.2">
      <c r="A79" s="74" t="s">
        <v>523</v>
      </c>
      <c r="B79" s="74" t="s">
        <v>416</v>
      </c>
      <c r="C79" s="74" t="s">
        <v>5</v>
      </c>
      <c r="D79" s="74" t="s">
        <v>17</v>
      </c>
      <c r="E79" s="74" t="s">
        <v>503</v>
      </c>
    </row>
    <row r="80" spans="1:5" x14ac:dyDescent="0.2">
      <c r="A80" s="74" t="s">
        <v>491</v>
      </c>
      <c r="B80" s="74" t="s">
        <v>417</v>
      </c>
      <c r="C80" s="74" t="s">
        <v>6</v>
      </c>
      <c r="D80" s="74" t="s">
        <v>17</v>
      </c>
      <c r="E80" s="74" t="s">
        <v>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C25A-786A-EF47-9F19-E6A53ADCAD05}">
  <sheetPr>
    <pageSetUpPr fitToPage="1"/>
  </sheetPr>
  <dimension ref="A1:AH29"/>
  <sheetViews>
    <sheetView workbookViewId="0">
      <selection activeCell="G39" sqref="G39"/>
    </sheetView>
  </sheetViews>
  <sheetFormatPr baseColWidth="10" defaultRowHeight="15" x14ac:dyDescent="0.2"/>
  <cols>
    <col min="2" max="2" width="18.6640625" customWidth="1"/>
  </cols>
  <sheetData>
    <row r="1" spans="1:34" ht="16" x14ac:dyDescent="0.2">
      <c r="O1" s="52"/>
      <c r="P1" s="52"/>
    </row>
    <row r="2" spans="1:34" x14ac:dyDescent="0.2"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x14ac:dyDescent="0.2">
      <c r="A3" s="1" t="s">
        <v>332</v>
      </c>
    </row>
    <row r="5" spans="1:34" x14ac:dyDescent="0.2">
      <c r="B5" s="10"/>
      <c r="C5" s="55">
        <v>1</v>
      </c>
      <c r="D5" s="55">
        <v>2</v>
      </c>
      <c r="E5" s="55">
        <v>3</v>
      </c>
      <c r="F5" s="55">
        <v>4</v>
      </c>
      <c r="G5" s="55">
        <v>5</v>
      </c>
      <c r="H5" s="55">
        <v>6</v>
      </c>
      <c r="I5" s="55">
        <v>7</v>
      </c>
      <c r="J5" s="55">
        <v>8</v>
      </c>
      <c r="K5" s="55">
        <v>9</v>
      </c>
      <c r="L5" s="55">
        <v>10</v>
      </c>
      <c r="M5" s="55">
        <v>11</v>
      </c>
      <c r="N5" s="55">
        <v>12</v>
      </c>
    </row>
    <row r="6" spans="1:34" ht="32" x14ac:dyDescent="0.2">
      <c r="B6" s="53"/>
      <c r="C6" s="54" t="s">
        <v>8</v>
      </c>
      <c r="D6" s="54" t="s">
        <v>9</v>
      </c>
      <c r="E6" s="54" t="s">
        <v>10</v>
      </c>
      <c r="F6" s="54" t="s">
        <v>11</v>
      </c>
      <c r="G6" s="54" t="s">
        <v>12</v>
      </c>
      <c r="H6" s="54" t="s">
        <v>13</v>
      </c>
      <c r="I6" s="54" t="s">
        <v>14</v>
      </c>
      <c r="J6" s="54" t="s">
        <v>15</v>
      </c>
      <c r="K6" s="54" t="s">
        <v>16</v>
      </c>
      <c r="L6" s="54" t="s">
        <v>17</v>
      </c>
      <c r="M6" s="54" t="s">
        <v>18</v>
      </c>
      <c r="N6" s="54" t="s">
        <v>19</v>
      </c>
    </row>
    <row r="7" spans="1:34" ht="14" customHeight="1" x14ac:dyDescent="0.2">
      <c r="A7" s="4" t="s">
        <v>22</v>
      </c>
      <c r="B7" s="53" t="s">
        <v>0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1:34" ht="14" customHeight="1" x14ac:dyDescent="0.2">
      <c r="A8" s="5" t="s">
        <v>23</v>
      </c>
      <c r="B8" s="53" t="s">
        <v>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</row>
    <row r="9" spans="1:34" ht="14" customHeight="1" x14ac:dyDescent="0.2">
      <c r="A9" s="5" t="s">
        <v>24</v>
      </c>
      <c r="B9" s="53" t="s">
        <v>2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34" ht="14" customHeight="1" x14ac:dyDescent="0.2">
      <c r="A10" s="5" t="s">
        <v>25</v>
      </c>
      <c r="B10" s="53" t="s">
        <v>3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34" ht="14" customHeight="1" x14ac:dyDescent="0.2">
      <c r="A11" s="5" t="s">
        <v>26</v>
      </c>
      <c r="B11" s="53" t="s">
        <v>4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34" ht="14" customHeight="1" x14ac:dyDescent="0.2">
      <c r="A12" s="5" t="s">
        <v>27</v>
      </c>
      <c r="B12" s="53" t="s">
        <v>5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34" ht="14" customHeight="1" x14ac:dyDescent="0.2">
      <c r="A13" s="5" t="s">
        <v>28</v>
      </c>
      <c r="B13" s="53" t="s">
        <v>6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34" ht="14" customHeight="1" x14ac:dyDescent="0.2">
      <c r="A14" s="5" t="s">
        <v>29</v>
      </c>
      <c r="B14" s="53" t="s">
        <v>7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34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7" spans="1:14" x14ac:dyDescent="0.2">
      <c r="A17" s="5" t="s">
        <v>333</v>
      </c>
    </row>
    <row r="19" spans="1:14" ht="17" x14ac:dyDescent="0.2">
      <c r="A19" s="10"/>
      <c r="B19" s="11" t="s">
        <v>30</v>
      </c>
      <c r="C19" s="11"/>
      <c r="D19" s="12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">
      <c r="A20" s="10"/>
      <c r="C20" s="10">
        <v>1</v>
      </c>
      <c r="D20" s="10">
        <v>2</v>
      </c>
      <c r="E20" s="10">
        <v>3</v>
      </c>
      <c r="F20" s="10">
        <v>4</v>
      </c>
      <c r="G20" s="10">
        <v>5</v>
      </c>
      <c r="H20" s="10">
        <v>6</v>
      </c>
      <c r="I20" s="10">
        <v>7</v>
      </c>
      <c r="J20" s="10">
        <v>8</v>
      </c>
      <c r="K20" s="10">
        <v>9</v>
      </c>
      <c r="L20" s="10">
        <v>10</v>
      </c>
      <c r="M20" s="10">
        <v>11</v>
      </c>
      <c r="N20" s="10">
        <v>12</v>
      </c>
    </row>
    <row r="21" spans="1:14" ht="17" x14ac:dyDescent="0.2">
      <c r="A21" s="10" t="s">
        <v>31</v>
      </c>
      <c r="C21" s="14" t="s">
        <v>32</v>
      </c>
      <c r="D21" s="14" t="s">
        <v>40</v>
      </c>
      <c r="E21" s="14" t="s">
        <v>48</v>
      </c>
      <c r="F21" s="14" t="s">
        <v>54</v>
      </c>
      <c r="G21" s="14" t="s">
        <v>62</v>
      </c>
      <c r="H21" s="14" t="s">
        <v>70</v>
      </c>
      <c r="I21" s="14" t="s">
        <v>78</v>
      </c>
      <c r="J21" s="14" t="s">
        <v>86</v>
      </c>
      <c r="K21" s="14" t="s">
        <v>94</v>
      </c>
      <c r="L21" s="14" t="s">
        <v>258</v>
      </c>
      <c r="M21" s="14" t="s">
        <v>258</v>
      </c>
      <c r="N21" s="14" t="s">
        <v>258</v>
      </c>
    </row>
    <row r="22" spans="1:14" ht="17" x14ac:dyDescent="0.2">
      <c r="A22" s="10" t="s">
        <v>23</v>
      </c>
      <c r="C22" s="14" t="s">
        <v>33</v>
      </c>
      <c r="D22" s="14" t="s">
        <v>41</v>
      </c>
      <c r="E22" s="14" t="s">
        <v>49</v>
      </c>
      <c r="F22" s="14" t="s">
        <v>55</v>
      </c>
      <c r="G22" s="14" t="s">
        <v>63</v>
      </c>
      <c r="H22" s="14" t="s">
        <v>71</v>
      </c>
      <c r="I22" s="14" t="s">
        <v>79</v>
      </c>
      <c r="J22" s="14" t="s">
        <v>87</v>
      </c>
      <c r="K22" s="14" t="s">
        <v>95</v>
      </c>
      <c r="L22" s="14" t="s">
        <v>258</v>
      </c>
      <c r="M22" s="14" t="s">
        <v>258</v>
      </c>
      <c r="N22" s="14" t="s">
        <v>258</v>
      </c>
    </row>
    <row r="23" spans="1:14" ht="17" x14ac:dyDescent="0.2">
      <c r="A23" s="10" t="s">
        <v>24</v>
      </c>
      <c r="C23" s="14" t="s">
        <v>34</v>
      </c>
      <c r="D23" s="14" t="s">
        <v>42</v>
      </c>
      <c r="E23" s="14" t="s">
        <v>50</v>
      </c>
      <c r="F23" s="14" t="s">
        <v>56</v>
      </c>
      <c r="G23" s="14" t="s">
        <v>64</v>
      </c>
      <c r="H23" s="14" t="s">
        <v>72</v>
      </c>
      <c r="I23" s="14" t="s">
        <v>80</v>
      </c>
      <c r="J23" s="14" t="s">
        <v>88</v>
      </c>
      <c r="K23" s="14" t="s">
        <v>96</v>
      </c>
      <c r="L23" s="14" t="s">
        <v>258</v>
      </c>
      <c r="M23" s="14" t="s">
        <v>258</v>
      </c>
      <c r="N23" s="14" t="s">
        <v>258</v>
      </c>
    </row>
    <row r="24" spans="1:14" ht="17" x14ac:dyDescent="0.2">
      <c r="A24" s="10" t="s">
        <v>25</v>
      </c>
      <c r="C24" s="14" t="s">
        <v>35</v>
      </c>
      <c r="D24" s="14" t="s">
        <v>43</v>
      </c>
      <c r="E24" s="14" t="s">
        <v>51</v>
      </c>
      <c r="F24" s="14" t="s">
        <v>57</v>
      </c>
      <c r="G24" s="14" t="s">
        <v>65</v>
      </c>
      <c r="H24" s="14" t="s">
        <v>73</v>
      </c>
      <c r="I24" s="14" t="s">
        <v>81</v>
      </c>
      <c r="J24" s="14" t="s">
        <v>89</v>
      </c>
      <c r="K24" s="14" t="s">
        <v>97</v>
      </c>
      <c r="L24" s="14" t="s">
        <v>258</v>
      </c>
      <c r="M24" s="14" t="s">
        <v>258</v>
      </c>
      <c r="N24" s="14" t="s">
        <v>258</v>
      </c>
    </row>
    <row r="25" spans="1:14" ht="17" x14ac:dyDescent="0.2">
      <c r="A25" s="10" t="s">
        <v>26</v>
      </c>
      <c r="C25" s="14" t="s">
        <v>36</v>
      </c>
      <c r="D25" s="14" t="s">
        <v>44</v>
      </c>
      <c r="E25" s="14" t="s">
        <v>52</v>
      </c>
      <c r="F25" s="14" t="s">
        <v>58</v>
      </c>
      <c r="G25" s="14" t="s">
        <v>66</v>
      </c>
      <c r="H25" s="14" t="s">
        <v>74</v>
      </c>
      <c r="I25" s="14" t="s">
        <v>82</v>
      </c>
      <c r="J25" s="14" t="s">
        <v>90</v>
      </c>
      <c r="K25" s="14" t="s">
        <v>98</v>
      </c>
      <c r="L25" s="14" t="s">
        <v>258</v>
      </c>
      <c r="M25" s="14" t="s">
        <v>258</v>
      </c>
      <c r="N25" s="14" t="s">
        <v>258</v>
      </c>
    </row>
    <row r="26" spans="1:14" ht="17" x14ac:dyDescent="0.2">
      <c r="A26" s="10" t="s">
        <v>27</v>
      </c>
      <c r="C26" s="14" t="s">
        <v>37</v>
      </c>
      <c r="D26" s="14" t="s">
        <v>45</v>
      </c>
      <c r="E26" s="14" t="s">
        <v>53</v>
      </c>
      <c r="F26" s="14" t="s">
        <v>59</v>
      </c>
      <c r="G26" s="14" t="s">
        <v>67</v>
      </c>
      <c r="H26" s="14" t="s">
        <v>75</v>
      </c>
      <c r="I26" s="14" t="s">
        <v>83</v>
      </c>
      <c r="J26" s="14" t="s">
        <v>91</v>
      </c>
      <c r="K26" s="14" t="s">
        <v>99</v>
      </c>
      <c r="L26" s="14" t="s">
        <v>258</v>
      </c>
      <c r="M26" s="14" t="s">
        <v>258</v>
      </c>
      <c r="N26" s="14" t="s">
        <v>258</v>
      </c>
    </row>
    <row r="27" spans="1:14" ht="17" x14ac:dyDescent="0.2">
      <c r="A27" s="10" t="s">
        <v>28</v>
      </c>
      <c r="C27" s="14" t="s">
        <v>38</v>
      </c>
      <c r="D27" s="14" t="s">
        <v>46</v>
      </c>
      <c r="E27" s="14" t="s">
        <v>256</v>
      </c>
      <c r="F27" s="14" t="s">
        <v>60</v>
      </c>
      <c r="G27" s="14" t="s">
        <v>68</v>
      </c>
      <c r="H27" s="14" t="s">
        <v>76</v>
      </c>
      <c r="I27" s="14" t="s">
        <v>84</v>
      </c>
      <c r="J27" s="14" t="s">
        <v>92</v>
      </c>
      <c r="K27" s="14" t="s">
        <v>258</v>
      </c>
      <c r="L27" s="14" t="s">
        <v>258</v>
      </c>
      <c r="M27" s="14" t="s">
        <v>258</v>
      </c>
      <c r="N27" s="14" t="s">
        <v>258</v>
      </c>
    </row>
    <row r="28" spans="1:14" ht="17" x14ac:dyDescent="0.2">
      <c r="A28" s="10" t="s">
        <v>29</v>
      </c>
      <c r="C28" s="14" t="s">
        <v>39</v>
      </c>
      <c r="D28" s="14" t="s">
        <v>47</v>
      </c>
      <c r="E28" s="14" t="s">
        <v>257</v>
      </c>
      <c r="F28" s="14" t="s">
        <v>61</v>
      </c>
      <c r="G28" s="14" t="s">
        <v>69</v>
      </c>
      <c r="H28" s="14" t="s">
        <v>77</v>
      </c>
      <c r="I28" s="14" t="s">
        <v>85</v>
      </c>
      <c r="J28" s="14" t="s">
        <v>93</v>
      </c>
      <c r="K28" s="14" t="s">
        <v>258</v>
      </c>
      <c r="L28" s="14" t="s">
        <v>258</v>
      </c>
      <c r="M28" s="14" t="s">
        <v>258</v>
      </c>
      <c r="N28" s="14" t="s">
        <v>258</v>
      </c>
    </row>
    <row r="29" spans="1:14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</sheetData>
  <pageMargins left="0.7" right="0.7" top="0.75" bottom="0.75" header="0.3" footer="0.3"/>
  <pageSetup paperSize="9" scale="77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32A5-C292-564F-8AAC-DC2EA6516E4D}">
  <sheetPr>
    <pageSetUpPr fitToPage="1"/>
  </sheetPr>
  <dimension ref="A2:AW52"/>
  <sheetViews>
    <sheetView topLeftCell="AB15" zoomScale="108" workbookViewId="0">
      <selection activeCell="AL33" sqref="AL33:AU52"/>
    </sheetView>
  </sheetViews>
  <sheetFormatPr baseColWidth="10" defaultRowHeight="15" x14ac:dyDescent="0.2"/>
  <cols>
    <col min="1" max="16" width="7" customWidth="1"/>
    <col min="17" max="19" width="5.6640625" customWidth="1"/>
    <col min="22" max="34" width="19.1640625" style="10" customWidth="1"/>
    <col min="37" max="49" width="15.83203125" customWidth="1"/>
  </cols>
  <sheetData>
    <row r="2" spans="1:49" ht="21" x14ac:dyDescent="0.25">
      <c r="T2" s="13" t="s">
        <v>100</v>
      </c>
    </row>
    <row r="4" spans="1:49" x14ac:dyDescent="0.2">
      <c r="W4" s="55">
        <v>1</v>
      </c>
      <c r="X4" s="55">
        <v>2</v>
      </c>
      <c r="Y4" s="55">
        <v>3</v>
      </c>
      <c r="Z4" s="55">
        <v>4</v>
      </c>
      <c r="AA4" s="55">
        <v>5</v>
      </c>
      <c r="AB4" s="55">
        <v>6</v>
      </c>
      <c r="AC4" s="55">
        <v>7</v>
      </c>
      <c r="AD4" s="55">
        <v>8</v>
      </c>
      <c r="AE4" s="55">
        <v>9</v>
      </c>
      <c r="AF4" s="55">
        <v>10</v>
      </c>
      <c r="AG4" s="55">
        <v>11</v>
      </c>
      <c r="AH4" s="55">
        <v>12</v>
      </c>
    </row>
    <row r="5" spans="1:49" ht="17" x14ac:dyDescent="0.2">
      <c r="A5" s="10"/>
      <c r="B5" s="11" t="s">
        <v>30</v>
      </c>
      <c r="C5" s="11"/>
      <c r="D5" s="12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V5" s="53"/>
      <c r="W5" s="54" t="s">
        <v>8</v>
      </c>
      <c r="X5" s="54" t="s">
        <v>9</v>
      </c>
      <c r="Y5" s="54" t="s">
        <v>10</v>
      </c>
      <c r="Z5" s="54" t="s">
        <v>11</v>
      </c>
      <c r="AA5" s="54" t="s">
        <v>12</v>
      </c>
      <c r="AB5" s="54" t="s">
        <v>13</v>
      </c>
      <c r="AC5" s="54" t="s">
        <v>14</v>
      </c>
      <c r="AD5" s="54" t="s">
        <v>15</v>
      </c>
      <c r="AE5" s="54" t="s">
        <v>16</v>
      </c>
      <c r="AF5" s="54" t="s">
        <v>17</v>
      </c>
      <c r="AG5" s="54" t="s">
        <v>18</v>
      </c>
      <c r="AH5" s="54" t="s">
        <v>19</v>
      </c>
    </row>
    <row r="6" spans="1:49" ht="16" x14ac:dyDescent="0.2">
      <c r="A6" s="10"/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/>
      <c r="O6" s="10"/>
      <c r="P6" s="10"/>
      <c r="U6" s="4" t="s">
        <v>22</v>
      </c>
      <c r="V6" s="53" t="s">
        <v>0</v>
      </c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</row>
    <row r="7" spans="1:49" ht="17" x14ac:dyDescent="0.2">
      <c r="A7" s="10" t="s">
        <v>31</v>
      </c>
      <c r="B7" s="14" t="s">
        <v>32</v>
      </c>
      <c r="C7" s="14" t="s">
        <v>40</v>
      </c>
      <c r="D7" s="14" t="s">
        <v>48</v>
      </c>
      <c r="E7" s="14" t="s">
        <v>54</v>
      </c>
      <c r="F7" s="14" t="s">
        <v>62</v>
      </c>
      <c r="G7" s="14" t="s">
        <v>70</v>
      </c>
      <c r="H7" s="14" t="s">
        <v>78</v>
      </c>
      <c r="I7" s="14" t="s">
        <v>86</v>
      </c>
      <c r="J7" s="14" t="s">
        <v>94</v>
      </c>
      <c r="K7" s="59" t="s">
        <v>336</v>
      </c>
      <c r="L7" s="14" t="s">
        <v>258</v>
      </c>
      <c r="M7" s="14" t="s">
        <v>258</v>
      </c>
      <c r="N7" s="50"/>
      <c r="O7" s="50"/>
      <c r="P7" s="50"/>
      <c r="U7" s="5" t="s">
        <v>23</v>
      </c>
      <c r="V7" s="53" t="s">
        <v>1</v>
      </c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</row>
    <row r="8" spans="1:49" ht="17" x14ac:dyDescent="0.2">
      <c r="A8" s="10" t="s">
        <v>23</v>
      </c>
      <c r="B8" s="14" t="s">
        <v>33</v>
      </c>
      <c r="C8" s="14" t="s">
        <v>41</v>
      </c>
      <c r="D8" s="14" t="s">
        <v>49</v>
      </c>
      <c r="E8" s="14" t="s">
        <v>55</v>
      </c>
      <c r="F8" s="14" t="s">
        <v>63</v>
      </c>
      <c r="G8" s="14" t="s">
        <v>71</v>
      </c>
      <c r="H8" s="14" t="s">
        <v>79</v>
      </c>
      <c r="I8" s="14" t="s">
        <v>87</v>
      </c>
      <c r="J8" s="14" t="s">
        <v>95</v>
      </c>
      <c r="K8" s="59" t="s">
        <v>337</v>
      </c>
      <c r="L8" s="14" t="s">
        <v>258</v>
      </c>
      <c r="M8" s="14" t="s">
        <v>258</v>
      </c>
      <c r="N8" s="50"/>
      <c r="O8" s="50"/>
      <c r="P8" s="50"/>
      <c r="U8" s="5" t="s">
        <v>24</v>
      </c>
      <c r="V8" s="53" t="s">
        <v>2</v>
      </c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</row>
    <row r="9" spans="1:49" ht="17" x14ac:dyDescent="0.2">
      <c r="A9" s="10" t="s">
        <v>24</v>
      </c>
      <c r="B9" s="14" t="s">
        <v>34</v>
      </c>
      <c r="C9" s="14" t="s">
        <v>42</v>
      </c>
      <c r="D9" s="14" t="s">
        <v>50</v>
      </c>
      <c r="E9" s="14" t="s">
        <v>56</v>
      </c>
      <c r="F9" s="14" t="s">
        <v>64</v>
      </c>
      <c r="G9" s="14" t="s">
        <v>72</v>
      </c>
      <c r="H9" s="14" t="s">
        <v>80</v>
      </c>
      <c r="I9" s="14" t="s">
        <v>88</v>
      </c>
      <c r="J9" s="14" t="s">
        <v>96</v>
      </c>
      <c r="K9" s="14" t="s">
        <v>413</v>
      </c>
      <c r="L9" s="14" t="s">
        <v>258</v>
      </c>
      <c r="M9" s="14" t="s">
        <v>258</v>
      </c>
      <c r="N9" s="50"/>
      <c r="O9" s="50"/>
      <c r="P9" s="50"/>
      <c r="U9" s="5" t="s">
        <v>25</v>
      </c>
      <c r="V9" s="53" t="s">
        <v>3</v>
      </c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</row>
    <row r="10" spans="1:49" ht="17" x14ac:dyDescent="0.2">
      <c r="A10" s="10" t="s">
        <v>25</v>
      </c>
      <c r="B10" s="14" t="s">
        <v>35</v>
      </c>
      <c r="C10" s="14" t="s">
        <v>43</v>
      </c>
      <c r="D10" s="14" t="s">
        <v>51</v>
      </c>
      <c r="E10" s="14" t="s">
        <v>57</v>
      </c>
      <c r="F10" s="14" t="s">
        <v>65</v>
      </c>
      <c r="G10" s="14" t="s">
        <v>73</v>
      </c>
      <c r="H10" s="14" t="s">
        <v>81</v>
      </c>
      <c r="I10" s="14" t="s">
        <v>89</v>
      </c>
      <c r="J10" s="14" t="s">
        <v>97</v>
      </c>
      <c r="K10" s="14" t="s">
        <v>414</v>
      </c>
      <c r="L10" s="14" t="s">
        <v>258</v>
      </c>
      <c r="M10" s="14" t="s">
        <v>258</v>
      </c>
      <c r="N10" s="51"/>
      <c r="O10" s="51"/>
      <c r="P10" s="51"/>
      <c r="U10" s="5" t="s">
        <v>26</v>
      </c>
      <c r="V10" s="53" t="s">
        <v>4</v>
      </c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  <row r="11" spans="1:49" ht="17" x14ac:dyDescent="0.2">
      <c r="A11" s="10" t="s">
        <v>26</v>
      </c>
      <c r="B11" s="14" t="s">
        <v>36</v>
      </c>
      <c r="C11" s="14" t="s">
        <v>44</v>
      </c>
      <c r="D11" s="14" t="s">
        <v>52</v>
      </c>
      <c r="E11" s="14" t="s">
        <v>58</v>
      </c>
      <c r="F11" s="14" t="s">
        <v>66</v>
      </c>
      <c r="G11" s="14" t="s">
        <v>74</v>
      </c>
      <c r="H11" s="14" t="s">
        <v>82</v>
      </c>
      <c r="I11" s="14" t="s">
        <v>90</v>
      </c>
      <c r="J11" s="14" t="s">
        <v>98</v>
      </c>
      <c r="K11" s="14" t="s">
        <v>415</v>
      </c>
      <c r="L11" s="14" t="s">
        <v>258</v>
      </c>
      <c r="M11" s="14" t="s">
        <v>258</v>
      </c>
      <c r="N11" s="51"/>
      <c r="O11" s="51"/>
      <c r="P11" s="51"/>
      <c r="U11" s="5" t="s">
        <v>27</v>
      </c>
      <c r="V11" s="53" t="s">
        <v>5</v>
      </c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</row>
    <row r="12" spans="1:49" ht="17" x14ac:dyDescent="0.2">
      <c r="A12" s="10" t="s">
        <v>27</v>
      </c>
      <c r="B12" s="14" t="s">
        <v>37</v>
      </c>
      <c r="C12" s="14" t="s">
        <v>45</v>
      </c>
      <c r="D12" s="14" t="s">
        <v>53</v>
      </c>
      <c r="E12" s="14" t="s">
        <v>59</v>
      </c>
      <c r="F12" s="14" t="s">
        <v>67</v>
      </c>
      <c r="G12" s="14" t="s">
        <v>75</v>
      </c>
      <c r="H12" s="14" t="s">
        <v>83</v>
      </c>
      <c r="I12" s="14" t="s">
        <v>91</v>
      </c>
      <c r="J12" s="14" t="s">
        <v>99</v>
      </c>
      <c r="K12" s="14" t="s">
        <v>416</v>
      </c>
      <c r="L12" s="14" t="s">
        <v>258</v>
      </c>
      <c r="M12" s="14" t="s">
        <v>258</v>
      </c>
      <c r="N12" s="51"/>
      <c r="O12" s="51"/>
      <c r="P12" s="51"/>
      <c r="U12" s="5" t="s">
        <v>28</v>
      </c>
      <c r="V12" s="53" t="s">
        <v>6</v>
      </c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</row>
    <row r="13" spans="1:49" ht="17" x14ac:dyDescent="0.2">
      <c r="A13" s="10" t="s">
        <v>28</v>
      </c>
      <c r="B13" s="14" t="s">
        <v>38</v>
      </c>
      <c r="C13" s="14" t="s">
        <v>46</v>
      </c>
      <c r="D13" s="14" t="s">
        <v>256</v>
      </c>
      <c r="E13" s="14" t="s">
        <v>60</v>
      </c>
      <c r="F13" s="14" t="s">
        <v>68</v>
      </c>
      <c r="G13" s="14" t="s">
        <v>76</v>
      </c>
      <c r="H13" s="14" t="s">
        <v>84</v>
      </c>
      <c r="I13" s="14" t="s">
        <v>92</v>
      </c>
      <c r="J13" s="59" t="s">
        <v>334</v>
      </c>
      <c r="K13" s="14" t="s">
        <v>417</v>
      </c>
      <c r="L13" s="14" t="s">
        <v>258</v>
      </c>
      <c r="M13" s="14" t="s">
        <v>258</v>
      </c>
      <c r="N13" s="52"/>
      <c r="O13" s="52"/>
      <c r="P13" s="52"/>
      <c r="U13" s="5" t="s">
        <v>29</v>
      </c>
      <c r="V13" s="53" t="s">
        <v>7</v>
      </c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</row>
    <row r="14" spans="1:49" ht="17" x14ac:dyDescent="0.2">
      <c r="A14" s="10" t="s">
        <v>29</v>
      </c>
      <c r="B14" s="14" t="s">
        <v>39</v>
      </c>
      <c r="C14" s="14" t="s">
        <v>47</v>
      </c>
      <c r="D14" s="14" t="s">
        <v>257</v>
      </c>
      <c r="E14" s="14" t="s">
        <v>61</v>
      </c>
      <c r="F14" s="14" t="s">
        <v>69</v>
      </c>
      <c r="G14" s="14" t="s">
        <v>77</v>
      </c>
      <c r="H14" s="14" t="s">
        <v>85</v>
      </c>
      <c r="I14" s="14" t="s">
        <v>93</v>
      </c>
      <c r="J14" s="59" t="s">
        <v>335</v>
      </c>
      <c r="K14" s="14" t="s">
        <v>258</v>
      </c>
      <c r="L14" s="14" t="s">
        <v>258</v>
      </c>
      <c r="M14" s="14" t="s">
        <v>258</v>
      </c>
      <c r="N14" s="52"/>
      <c r="O14" s="52"/>
      <c r="P14" s="52"/>
    </row>
    <row r="15" spans="1:49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ht="16" x14ac:dyDescent="0.2">
      <c r="J16" s="60" t="s">
        <v>338</v>
      </c>
      <c r="AT16" s="60"/>
    </row>
    <row r="17" spans="11:49" x14ac:dyDescent="0.2">
      <c r="W17" s="55">
        <v>1</v>
      </c>
      <c r="X17" s="55">
        <v>2</v>
      </c>
      <c r="Y17" s="55">
        <v>3</v>
      </c>
      <c r="Z17" s="55">
        <v>4</v>
      </c>
      <c r="AA17" s="55">
        <v>5</v>
      </c>
      <c r="AB17" s="55">
        <v>6</v>
      </c>
      <c r="AC17" s="55">
        <v>7</v>
      </c>
      <c r="AD17" s="55">
        <v>8</v>
      </c>
      <c r="AE17" s="55">
        <v>9</v>
      </c>
      <c r="AF17" s="55">
        <v>10</v>
      </c>
      <c r="AG17" s="55">
        <v>11</v>
      </c>
      <c r="AH17" s="55">
        <v>12</v>
      </c>
    </row>
    <row r="18" spans="11:49" ht="16" x14ac:dyDescent="0.2">
      <c r="V18" s="53"/>
      <c r="W18" s="58" t="s">
        <v>8</v>
      </c>
      <c r="X18" s="58" t="s">
        <v>9</v>
      </c>
      <c r="Y18" s="58" t="s">
        <v>10</v>
      </c>
      <c r="Z18" s="58" t="s">
        <v>11</v>
      </c>
      <c r="AA18" s="58" t="s">
        <v>12</v>
      </c>
      <c r="AB18" s="58" t="s">
        <v>13</v>
      </c>
      <c r="AC18" s="58" t="s">
        <v>14</v>
      </c>
      <c r="AD18" s="58" t="s">
        <v>15</v>
      </c>
      <c r="AE18" s="58" t="s">
        <v>16</v>
      </c>
      <c r="AF18" s="58" t="s">
        <v>17</v>
      </c>
      <c r="AG18" s="58" t="s">
        <v>18</v>
      </c>
      <c r="AH18" s="58" t="s">
        <v>19</v>
      </c>
      <c r="AI18" s="8"/>
      <c r="AJ18" s="8"/>
      <c r="AK18" s="7"/>
      <c r="AL18" s="7"/>
      <c r="AM18" s="7"/>
      <c r="AN18" s="7"/>
      <c r="AO18" s="7"/>
      <c r="AP18" s="7"/>
      <c r="AQ18" s="7"/>
      <c r="AR18" s="7"/>
      <c r="AS18" s="7"/>
    </row>
    <row r="19" spans="11:49" ht="32" x14ac:dyDescent="0.2">
      <c r="U19" s="4" t="s">
        <v>22</v>
      </c>
      <c r="V19" s="57" t="s">
        <v>0</v>
      </c>
      <c r="W19" s="53" t="str">
        <f t="shared" ref="W19:AF19" si="0">_xlfn.CONCAT("FW-bc1005-16S", " / ", W18)</f>
        <v>FW-bc1005-16S / RE-bc1033-16S</v>
      </c>
      <c r="X19" s="53" t="str">
        <f t="shared" si="0"/>
        <v>FW-bc1005-16S / RE-bc1035-16S</v>
      </c>
      <c r="Y19" s="53" t="str">
        <f t="shared" si="0"/>
        <v>FW-bc1005-16S / RE-bc1044-16S</v>
      </c>
      <c r="Z19" s="53" t="str">
        <f t="shared" si="0"/>
        <v>FW-bc1005-16S / RE-bc1045-16S</v>
      </c>
      <c r="AA19" s="53" t="str">
        <f t="shared" si="0"/>
        <v>FW-bc1005-16S / RE-bc1054-16S</v>
      </c>
      <c r="AB19" s="53" t="str">
        <f t="shared" si="0"/>
        <v>FW-bc1005-16S / RE-bc1056-16S</v>
      </c>
      <c r="AC19" s="53" t="str">
        <f t="shared" si="0"/>
        <v>FW-bc1005-16S / RE-bc1057-16S</v>
      </c>
      <c r="AD19" s="53" t="str">
        <f t="shared" si="0"/>
        <v>FW-bc1005-16S / RE-bc1059-16S</v>
      </c>
      <c r="AE19" s="53" t="str">
        <f t="shared" si="0"/>
        <v>FW-bc1005-16S / RE-bc1060-16S</v>
      </c>
      <c r="AF19" s="53" t="str">
        <f t="shared" si="0"/>
        <v>FW-bc1005-16S / RE-bc1062-16S</v>
      </c>
      <c r="AG19" s="53" t="s">
        <v>258</v>
      </c>
      <c r="AH19" s="53" t="s">
        <v>258</v>
      </c>
      <c r="AI19" s="7"/>
    </row>
    <row r="20" spans="11:49" ht="32" x14ac:dyDescent="0.2">
      <c r="K20" t="s">
        <v>413</v>
      </c>
      <c r="L20" t="s">
        <v>418</v>
      </c>
      <c r="U20" s="5" t="s">
        <v>23</v>
      </c>
      <c r="V20" s="57" t="s">
        <v>1</v>
      </c>
      <c r="W20" s="53" t="str">
        <f t="shared" ref="W20:AE20" si="1">_xlfn.CONCAT("FW-bc1007-16S", " / ", W18)</f>
        <v>FW-bc1007-16S / RE-bc1033-16S</v>
      </c>
      <c r="X20" s="53" t="str">
        <f t="shared" si="1"/>
        <v>FW-bc1007-16S / RE-bc1035-16S</v>
      </c>
      <c r="Y20" s="53" t="str">
        <f t="shared" si="1"/>
        <v>FW-bc1007-16S / RE-bc1044-16S</v>
      </c>
      <c r="Z20" s="53" t="str">
        <f t="shared" si="1"/>
        <v>FW-bc1007-16S / RE-bc1045-16S</v>
      </c>
      <c r="AA20" s="53" t="str">
        <f t="shared" si="1"/>
        <v>FW-bc1007-16S / RE-bc1054-16S</v>
      </c>
      <c r="AB20" s="53" t="str">
        <f t="shared" si="1"/>
        <v>FW-bc1007-16S / RE-bc1056-16S</v>
      </c>
      <c r="AC20" s="53" t="str">
        <f t="shared" si="1"/>
        <v>FW-bc1007-16S / RE-bc1057-16S</v>
      </c>
      <c r="AD20" s="53" t="str">
        <f t="shared" si="1"/>
        <v>FW-bc1007-16S / RE-bc1059-16S</v>
      </c>
      <c r="AE20" s="53" t="str">
        <f t="shared" si="1"/>
        <v>FW-bc1007-16S / RE-bc1060-16S</v>
      </c>
      <c r="AF20" s="53" t="str">
        <f t="shared" ref="AF20" si="2">_xlfn.CONCAT("FW-bc1007-16S", " / ", AF18)</f>
        <v>FW-bc1007-16S / RE-bc1062-16S</v>
      </c>
      <c r="AG20" s="53" t="s">
        <v>258</v>
      </c>
      <c r="AH20" s="53" t="s">
        <v>258</v>
      </c>
      <c r="AI20" s="7"/>
    </row>
    <row r="21" spans="11:49" ht="32" x14ac:dyDescent="0.2">
      <c r="K21" t="s">
        <v>414</v>
      </c>
      <c r="U21" s="5" t="s">
        <v>24</v>
      </c>
      <c r="V21" s="57" t="s">
        <v>2</v>
      </c>
      <c r="W21" s="53" t="str">
        <f t="shared" ref="W21:AE21" si="3">_xlfn.CONCAT("FW-bc1008-16S", " / ", W18)</f>
        <v>FW-bc1008-16S / RE-bc1033-16S</v>
      </c>
      <c r="X21" s="53" t="str">
        <f t="shared" si="3"/>
        <v>FW-bc1008-16S / RE-bc1035-16S</v>
      </c>
      <c r="Y21" s="53" t="str">
        <f t="shared" si="3"/>
        <v>FW-bc1008-16S / RE-bc1044-16S</v>
      </c>
      <c r="Z21" s="53" t="str">
        <f t="shared" si="3"/>
        <v>FW-bc1008-16S / RE-bc1045-16S</v>
      </c>
      <c r="AA21" s="53" t="str">
        <f t="shared" si="3"/>
        <v>FW-bc1008-16S / RE-bc1054-16S</v>
      </c>
      <c r="AB21" s="53" t="str">
        <f t="shared" si="3"/>
        <v>FW-bc1008-16S / RE-bc1056-16S</v>
      </c>
      <c r="AC21" s="53" t="str">
        <f t="shared" si="3"/>
        <v>FW-bc1008-16S / RE-bc1057-16S</v>
      </c>
      <c r="AD21" s="53" t="str">
        <f t="shared" si="3"/>
        <v>FW-bc1008-16S / RE-bc1059-16S</v>
      </c>
      <c r="AE21" s="53" t="str">
        <f t="shared" si="3"/>
        <v>FW-bc1008-16S / RE-bc1060-16S</v>
      </c>
      <c r="AF21" s="53" t="str">
        <f t="shared" ref="AF21" si="4">_xlfn.CONCAT("FW-bc1008-16S", " / ", AF18)</f>
        <v>FW-bc1008-16S / RE-bc1062-16S</v>
      </c>
      <c r="AG21" s="53" t="s">
        <v>258</v>
      </c>
      <c r="AH21" s="53" t="s">
        <v>258</v>
      </c>
    </row>
    <row r="22" spans="11:49" ht="32" x14ac:dyDescent="0.2">
      <c r="K22" t="s">
        <v>415</v>
      </c>
      <c r="U22" s="5" t="s">
        <v>25</v>
      </c>
      <c r="V22" s="57" t="s">
        <v>3</v>
      </c>
      <c r="W22" s="53" t="str">
        <f t="shared" ref="W22:AE22" si="5">_xlfn.CONCAT("FW-bc1012-16S", " / ", W18)</f>
        <v>FW-bc1012-16S / RE-bc1033-16S</v>
      </c>
      <c r="X22" s="53" t="str">
        <f t="shared" si="5"/>
        <v>FW-bc1012-16S / RE-bc1035-16S</v>
      </c>
      <c r="Y22" s="53" t="str">
        <f t="shared" si="5"/>
        <v>FW-bc1012-16S / RE-bc1044-16S</v>
      </c>
      <c r="Z22" s="53" t="str">
        <f t="shared" si="5"/>
        <v>FW-bc1012-16S / RE-bc1045-16S</v>
      </c>
      <c r="AA22" s="53" t="str">
        <f t="shared" si="5"/>
        <v>FW-bc1012-16S / RE-bc1054-16S</v>
      </c>
      <c r="AB22" s="53" t="str">
        <f t="shared" si="5"/>
        <v>FW-bc1012-16S / RE-bc1056-16S</v>
      </c>
      <c r="AC22" s="53" t="str">
        <f t="shared" si="5"/>
        <v>FW-bc1012-16S / RE-bc1057-16S</v>
      </c>
      <c r="AD22" s="53" t="str">
        <f t="shared" si="5"/>
        <v>FW-bc1012-16S / RE-bc1059-16S</v>
      </c>
      <c r="AE22" s="53" t="str">
        <f t="shared" si="5"/>
        <v>FW-bc1012-16S / RE-bc1060-16S</v>
      </c>
      <c r="AF22" s="53" t="str">
        <f t="shared" ref="AF22" si="6">_xlfn.CONCAT("FW-bc1012-16S", " / ", AF18)</f>
        <v>FW-bc1012-16S / RE-bc1062-16S</v>
      </c>
      <c r="AG22" s="53" t="s">
        <v>258</v>
      </c>
      <c r="AH22" s="53" t="s">
        <v>258</v>
      </c>
    </row>
    <row r="23" spans="11:49" ht="32" x14ac:dyDescent="0.2">
      <c r="K23" t="s">
        <v>416</v>
      </c>
      <c r="U23" s="5" t="s">
        <v>26</v>
      </c>
      <c r="V23" s="57" t="s">
        <v>4</v>
      </c>
      <c r="W23" s="53" t="str">
        <f t="shared" ref="W23:AE23" si="7">_xlfn.CONCAT("FW-bc1015-16S", " / ", W18)</f>
        <v>FW-bc1015-16S / RE-bc1033-16S</v>
      </c>
      <c r="X23" s="53" t="str">
        <f t="shared" si="7"/>
        <v>FW-bc1015-16S / RE-bc1035-16S</v>
      </c>
      <c r="Y23" s="53" t="str">
        <f t="shared" si="7"/>
        <v>FW-bc1015-16S / RE-bc1044-16S</v>
      </c>
      <c r="Z23" s="53" t="str">
        <f t="shared" si="7"/>
        <v>FW-bc1015-16S / RE-bc1045-16S</v>
      </c>
      <c r="AA23" s="53" t="str">
        <f t="shared" si="7"/>
        <v>FW-bc1015-16S / RE-bc1054-16S</v>
      </c>
      <c r="AB23" s="53" t="str">
        <f t="shared" si="7"/>
        <v>FW-bc1015-16S / RE-bc1056-16S</v>
      </c>
      <c r="AC23" s="53" t="str">
        <f t="shared" si="7"/>
        <v>FW-bc1015-16S / RE-bc1057-16S</v>
      </c>
      <c r="AD23" s="53" t="str">
        <f t="shared" si="7"/>
        <v>FW-bc1015-16S / RE-bc1059-16S</v>
      </c>
      <c r="AE23" s="53" t="str">
        <f t="shared" si="7"/>
        <v>FW-bc1015-16S / RE-bc1060-16S</v>
      </c>
      <c r="AF23" s="53" t="str">
        <f t="shared" ref="AF23" si="8">_xlfn.CONCAT("FW-bc1015-16S", " / ", AF18)</f>
        <v>FW-bc1015-16S / RE-bc1062-16S</v>
      </c>
      <c r="AG23" s="53" t="s">
        <v>258</v>
      </c>
      <c r="AH23" s="53" t="s">
        <v>258</v>
      </c>
    </row>
    <row r="24" spans="11:49" ht="32" x14ac:dyDescent="0.2">
      <c r="K24" t="s">
        <v>417</v>
      </c>
      <c r="U24" s="5" t="s">
        <v>27</v>
      </c>
      <c r="V24" s="57" t="s">
        <v>5</v>
      </c>
      <c r="W24" s="53" t="str">
        <f t="shared" ref="W24:AE24" si="9">_xlfn.CONCAT("FW-bc1020-16S", " / ", W18)</f>
        <v>FW-bc1020-16S / RE-bc1033-16S</v>
      </c>
      <c r="X24" s="53" t="str">
        <f t="shared" si="9"/>
        <v>FW-bc1020-16S / RE-bc1035-16S</v>
      </c>
      <c r="Y24" s="53" t="str">
        <f t="shared" si="9"/>
        <v>FW-bc1020-16S / RE-bc1044-16S</v>
      </c>
      <c r="Z24" s="53" t="str">
        <f t="shared" si="9"/>
        <v>FW-bc1020-16S / RE-bc1045-16S</v>
      </c>
      <c r="AA24" s="53" t="str">
        <f t="shared" si="9"/>
        <v>FW-bc1020-16S / RE-bc1054-16S</v>
      </c>
      <c r="AB24" s="53" t="str">
        <f t="shared" si="9"/>
        <v>FW-bc1020-16S / RE-bc1056-16S</v>
      </c>
      <c r="AC24" s="53" t="str">
        <f t="shared" si="9"/>
        <v>FW-bc1020-16S / RE-bc1057-16S</v>
      </c>
      <c r="AD24" s="53" t="str">
        <f t="shared" si="9"/>
        <v>FW-bc1020-16S / RE-bc1059-16S</v>
      </c>
      <c r="AE24" s="53" t="str">
        <f t="shared" si="9"/>
        <v>FW-bc1020-16S / RE-bc1060-16S</v>
      </c>
      <c r="AF24" s="53" t="str">
        <f t="shared" ref="AF24" si="10">_xlfn.CONCAT("FW-bc1020-16S", " / ", AF18)</f>
        <v>FW-bc1020-16S / RE-bc1062-16S</v>
      </c>
      <c r="AG24" s="53" t="s">
        <v>258</v>
      </c>
      <c r="AH24" s="53" t="s">
        <v>258</v>
      </c>
    </row>
    <row r="25" spans="11:49" ht="32" x14ac:dyDescent="0.2">
      <c r="U25" s="5" t="s">
        <v>28</v>
      </c>
      <c r="V25" s="57" t="s">
        <v>6</v>
      </c>
      <c r="W25" s="53" t="str">
        <f t="shared" ref="W25:AE25" si="11">_xlfn.CONCAT("FW-bc1022-16S", " / ", W18)</f>
        <v>FW-bc1022-16S / RE-bc1033-16S</v>
      </c>
      <c r="X25" s="53" t="str">
        <f t="shared" si="11"/>
        <v>FW-bc1022-16S / RE-bc1035-16S</v>
      </c>
      <c r="Y25" s="53" t="str">
        <f t="shared" si="11"/>
        <v>FW-bc1022-16S / RE-bc1044-16S</v>
      </c>
      <c r="Z25" s="53" t="str">
        <f t="shared" si="11"/>
        <v>FW-bc1022-16S / RE-bc1045-16S</v>
      </c>
      <c r="AA25" s="53" t="str">
        <f t="shared" si="11"/>
        <v>FW-bc1022-16S / RE-bc1054-16S</v>
      </c>
      <c r="AB25" s="53" t="str">
        <f t="shared" si="11"/>
        <v>FW-bc1022-16S / RE-bc1056-16S</v>
      </c>
      <c r="AC25" s="53" t="str">
        <f t="shared" si="11"/>
        <v>FW-bc1022-16S / RE-bc1057-16S</v>
      </c>
      <c r="AD25" s="53" t="str">
        <f t="shared" si="11"/>
        <v>FW-bc1022-16S / RE-bc1059-16S</v>
      </c>
      <c r="AE25" s="53" t="str">
        <f t="shared" si="11"/>
        <v>FW-bc1022-16S / RE-bc1060-16S</v>
      </c>
      <c r="AF25" s="53" t="str">
        <f t="shared" ref="AF25" si="12">_xlfn.CONCAT("FW-bc1022-16S", " / ", AF18)</f>
        <v>FW-bc1022-16S / RE-bc1062-16S</v>
      </c>
      <c r="AG25" s="53" t="s">
        <v>258</v>
      </c>
      <c r="AH25" s="53" t="s">
        <v>258</v>
      </c>
    </row>
    <row r="26" spans="11:49" ht="32" x14ac:dyDescent="0.2">
      <c r="U26" s="5" t="s">
        <v>29</v>
      </c>
      <c r="V26" s="57" t="s">
        <v>7</v>
      </c>
      <c r="W26" s="53" t="str">
        <f t="shared" ref="W26:AE26" si="13">_xlfn.CONCAT("FW-bc1024-16S", " / ", W18)</f>
        <v>FW-bc1024-16S / RE-bc1033-16S</v>
      </c>
      <c r="X26" s="53" t="str">
        <f t="shared" si="13"/>
        <v>FW-bc1024-16S / RE-bc1035-16S</v>
      </c>
      <c r="Y26" s="53" t="str">
        <f t="shared" si="13"/>
        <v>FW-bc1024-16S / RE-bc1044-16S</v>
      </c>
      <c r="Z26" s="53" t="str">
        <f t="shared" si="13"/>
        <v>FW-bc1024-16S / RE-bc1045-16S</v>
      </c>
      <c r="AA26" s="53" t="str">
        <f t="shared" si="13"/>
        <v>FW-bc1024-16S / RE-bc1054-16S</v>
      </c>
      <c r="AB26" s="53" t="str">
        <f t="shared" si="13"/>
        <v>FW-bc1024-16S / RE-bc1056-16S</v>
      </c>
      <c r="AC26" s="53" t="str">
        <f t="shared" si="13"/>
        <v>FW-bc1024-16S / RE-bc1057-16S</v>
      </c>
      <c r="AD26" s="53" t="str">
        <f t="shared" si="13"/>
        <v>FW-bc1024-16S / RE-bc1059-16S</v>
      </c>
      <c r="AE26" s="53" t="str">
        <f t="shared" si="13"/>
        <v>FW-bc1024-16S / RE-bc1060-16S</v>
      </c>
      <c r="AF26" s="53" t="s">
        <v>258</v>
      </c>
      <c r="AG26" s="53" t="s">
        <v>258</v>
      </c>
      <c r="AH26" s="53" t="s">
        <v>258</v>
      </c>
    </row>
    <row r="27" spans="11:49" ht="16" x14ac:dyDescent="0.2">
      <c r="U27" s="7"/>
      <c r="V27" s="11"/>
    </row>
    <row r="28" spans="11:49" ht="16" x14ac:dyDescent="0.2">
      <c r="U28" s="7"/>
      <c r="V28" s="56"/>
    </row>
    <row r="29" spans="11:49" ht="16" x14ac:dyDescent="0.2">
      <c r="U29" s="7"/>
      <c r="V29" s="11"/>
    </row>
    <row r="30" spans="11:49" ht="16" x14ac:dyDescent="0.2">
      <c r="U30" s="7"/>
      <c r="V30" s="56"/>
    </row>
    <row r="31" spans="11:49" s="63" customFormat="1" ht="30" customHeight="1" x14ac:dyDescent="0.2">
      <c r="U31" s="61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K31" s="64"/>
      <c r="AL31" s="65" t="s">
        <v>419</v>
      </c>
      <c r="AM31" s="66"/>
      <c r="AN31" s="67"/>
      <c r="AO31" s="64"/>
      <c r="AP31" s="64"/>
      <c r="AQ31" s="64"/>
      <c r="AR31" s="64"/>
      <c r="AS31" s="64"/>
      <c r="AT31" s="64"/>
      <c r="AU31" s="64"/>
      <c r="AV31" s="64"/>
      <c r="AW31" s="64"/>
    </row>
    <row r="32" spans="11:49" s="63" customFormat="1" ht="30" customHeight="1" x14ac:dyDescent="0.2">
      <c r="U32" s="61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K32" s="64"/>
      <c r="AL32" s="70">
        <v>1</v>
      </c>
      <c r="AM32" s="70">
        <v>2</v>
      </c>
      <c r="AN32" s="70">
        <v>3</v>
      </c>
      <c r="AO32" s="70">
        <v>4</v>
      </c>
      <c r="AP32" s="70">
        <v>5</v>
      </c>
      <c r="AQ32" s="70">
        <v>6</v>
      </c>
      <c r="AR32" s="70">
        <v>7</v>
      </c>
      <c r="AS32" s="70">
        <v>8</v>
      </c>
      <c r="AT32" s="70">
        <v>9</v>
      </c>
      <c r="AU32" s="70">
        <v>10</v>
      </c>
      <c r="AV32" s="70">
        <v>11</v>
      </c>
      <c r="AW32" s="70">
        <v>12</v>
      </c>
    </row>
    <row r="33" spans="21:49" s="63" customFormat="1" ht="30" customHeight="1" x14ac:dyDescent="0.2">
      <c r="U33" s="61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K33" s="70" t="s">
        <v>31</v>
      </c>
      <c r="AL33" s="68" t="s">
        <v>339</v>
      </c>
      <c r="AM33" s="68" t="s">
        <v>348</v>
      </c>
      <c r="AN33" s="68" t="s">
        <v>355</v>
      </c>
      <c r="AO33" s="68" t="s">
        <v>363</v>
      </c>
      <c r="AP33" s="68" t="s">
        <v>371</v>
      </c>
      <c r="AQ33" s="68" t="s">
        <v>379</v>
      </c>
      <c r="AR33" s="68" t="s">
        <v>387</v>
      </c>
      <c r="AS33" s="68" t="s">
        <v>395</v>
      </c>
      <c r="AT33" s="68" t="s">
        <v>403</v>
      </c>
      <c r="AU33" s="69" t="s">
        <v>411</v>
      </c>
      <c r="AV33" s="68" t="s">
        <v>258</v>
      </c>
      <c r="AW33" s="68" t="s">
        <v>258</v>
      </c>
    </row>
    <row r="34" spans="21:49" s="63" customFormat="1" ht="30" customHeight="1" x14ac:dyDescent="0.2">
      <c r="U34" s="61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K34" s="70" t="s">
        <v>23</v>
      </c>
      <c r="AL34" s="68" t="s">
        <v>340</v>
      </c>
      <c r="AM34" s="68" t="s">
        <v>349</v>
      </c>
      <c r="AN34" s="68" t="s">
        <v>356</v>
      </c>
      <c r="AO34" s="68" t="s">
        <v>364</v>
      </c>
      <c r="AP34" s="68" t="s">
        <v>372</v>
      </c>
      <c r="AQ34" s="68" t="s">
        <v>380</v>
      </c>
      <c r="AR34" s="68" t="s">
        <v>388</v>
      </c>
      <c r="AS34" s="68" t="s">
        <v>396</v>
      </c>
      <c r="AT34" s="68" t="s">
        <v>404</v>
      </c>
      <c r="AU34" s="69" t="s">
        <v>412</v>
      </c>
      <c r="AV34" s="68" t="s">
        <v>258</v>
      </c>
      <c r="AW34" s="68" t="s">
        <v>258</v>
      </c>
    </row>
    <row r="35" spans="21:49" s="63" customFormat="1" ht="30" customHeight="1" x14ac:dyDescent="0.2">
      <c r="U35" s="61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K35" s="70" t="s">
        <v>24</v>
      </c>
      <c r="AL35" s="68" t="s">
        <v>341</v>
      </c>
      <c r="AM35" s="68" t="s">
        <v>350</v>
      </c>
      <c r="AN35" s="68" t="s">
        <v>357</v>
      </c>
      <c r="AO35" s="68" t="s">
        <v>365</v>
      </c>
      <c r="AP35" s="68" t="s">
        <v>373</v>
      </c>
      <c r="AQ35" s="68" t="s">
        <v>381</v>
      </c>
      <c r="AR35" s="68" t="s">
        <v>389</v>
      </c>
      <c r="AS35" s="68" t="s">
        <v>397</v>
      </c>
      <c r="AT35" s="68" t="s">
        <v>405</v>
      </c>
      <c r="AU35" s="68" t="s">
        <v>420</v>
      </c>
      <c r="AV35" s="68" t="s">
        <v>258</v>
      </c>
      <c r="AW35" s="68" t="s">
        <v>258</v>
      </c>
    </row>
    <row r="36" spans="21:49" s="63" customFormat="1" ht="30" customHeight="1" x14ac:dyDescent="0.2">
      <c r="U36" s="61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K36" s="70" t="s">
        <v>25</v>
      </c>
      <c r="AL36" s="68" t="s">
        <v>342</v>
      </c>
      <c r="AM36" s="68" t="s">
        <v>351</v>
      </c>
      <c r="AN36" s="68" t="s">
        <v>358</v>
      </c>
      <c r="AO36" s="68" t="s">
        <v>366</v>
      </c>
      <c r="AP36" s="68" t="s">
        <v>374</v>
      </c>
      <c r="AQ36" s="68" t="s">
        <v>382</v>
      </c>
      <c r="AR36" s="68" t="s">
        <v>390</v>
      </c>
      <c r="AS36" s="68" t="s">
        <v>398</v>
      </c>
      <c r="AT36" s="68" t="s">
        <v>406</v>
      </c>
      <c r="AU36" s="68" t="s">
        <v>421</v>
      </c>
      <c r="AV36" s="68" t="s">
        <v>258</v>
      </c>
      <c r="AW36" s="68" t="s">
        <v>258</v>
      </c>
    </row>
    <row r="37" spans="21:49" s="63" customFormat="1" ht="30" customHeight="1" x14ac:dyDescent="0.2">
      <c r="U37" s="61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K37" s="70" t="s">
        <v>26</v>
      </c>
      <c r="AL37" s="68" t="s">
        <v>343</v>
      </c>
      <c r="AM37" s="68" t="s">
        <v>352</v>
      </c>
      <c r="AN37" s="68" t="s">
        <v>359</v>
      </c>
      <c r="AO37" s="68" t="s">
        <v>367</v>
      </c>
      <c r="AP37" s="68" t="s">
        <v>375</v>
      </c>
      <c r="AQ37" s="68" t="s">
        <v>383</v>
      </c>
      <c r="AR37" s="68" t="s">
        <v>391</v>
      </c>
      <c r="AS37" s="68" t="s">
        <v>399</v>
      </c>
      <c r="AT37" s="68" t="s">
        <v>407</v>
      </c>
      <c r="AU37" s="68" t="s">
        <v>424</v>
      </c>
      <c r="AV37" s="68" t="s">
        <v>258</v>
      </c>
      <c r="AW37" s="68" t="s">
        <v>258</v>
      </c>
    </row>
    <row r="38" spans="21:49" s="63" customFormat="1" ht="30" customHeight="1" x14ac:dyDescent="0.2">
      <c r="U38" s="61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K38" s="70" t="s">
        <v>27</v>
      </c>
      <c r="AL38" s="68" t="s">
        <v>344</v>
      </c>
      <c r="AM38" s="68" t="s">
        <v>353</v>
      </c>
      <c r="AN38" s="68" t="s">
        <v>360</v>
      </c>
      <c r="AO38" s="68" t="s">
        <v>368</v>
      </c>
      <c r="AP38" s="68" t="s">
        <v>376</v>
      </c>
      <c r="AQ38" s="68" t="s">
        <v>384</v>
      </c>
      <c r="AR38" s="68" t="s">
        <v>392</v>
      </c>
      <c r="AS38" s="68" t="s">
        <v>400</v>
      </c>
      <c r="AT38" s="68" t="s">
        <v>408</v>
      </c>
      <c r="AU38" s="68" t="s">
        <v>423</v>
      </c>
      <c r="AV38" s="68" t="s">
        <v>258</v>
      </c>
      <c r="AW38" s="68" t="s">
        <v>258</v>
      </c>
    </row>
    <row r="39" spans="21:49" s="63" customFormat="1" ht="30" customHeight="1" x14ac:dyDescent="0.2">
      <c r="U39" s="61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K39" s="70" t="s">
        <v>28</v>
      </c>
      <c r="AL39" s="68" t="s">
        <v>345</v>
      </c>
      <c r="AM39" s="68" t="s">
        <v>354</v>
      </c>
      <c r="AN39" s="68" t="s">
        <v>361</v>
      </c>
      <c r="AO39" s="68" t="s">
        <v>369</v>
      </c>
      <c r="AP39" s="68" t="s">
        <v>377</v>
      </c>
      <c r="AQ39" s="68" t="s">
        <v>385</v>
      </c>
      <c r="AR39" s="68" t="s">
        <v>393</v>
      </c>
      <c r="AS39" s="68" t="s">
        <v>401</v>
      </c>
      <c r="AT39" s="69" t="s">
        <v>409</v>
      </c>
      <c r="AU39" s="68" t="s">
        <v>422</v>
      </c>
      <c r="AV39" s="68" t="s">
        <v>258</v>
      </c>
      <c r="AW39" s="68" t="s">
        <v>258</v>
      </c>
    </row>
    <row r="40" spans="21:49" s="63" customFormat="1" ht="30" customHeight="1" x14ac:dyDescent="0.2">
      <c r="U40" s="61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K40" s="70" t="s">
        <v>29</v>
      </c>
      <c r="AL40" s="68" t="s">
        <v>346</v>
      </c>
      <c r="AM40" s="68" t="s">
        <v>347</v>
      </c>
      <c r="AN40" s="68" t="s">
        <v>362</v>
      </c>
      <c r="AO40" s="68" t="s">
        <v>370</v>
      </c>
      <c r="AP40" s="68" t="s">
        <v>378</v>
      </c>
      <c r="AQ40" s="68" t="s">
        <v>386</v>
      </c>
      <c r="AR40" s="68" t="s">
        <v>394</v>
      </c>
      <c r="AS40" s="68" t="s">
        <v>402</v>
      </c>
      <c r="AT40" s="69" t="s">
        <v>410</v>
      </c>
      <c r="AU40" s="68" t="s">
        <v>258</v>
      </c>
      <c r="AV40" s="68" t="s">
        <v>258</v>
      </c>
      <c r="AW40" s="68" t="s">
        <v>258</v>
      </c>
    </row>
    <row r="41" spans="21:49" ht="16" x14ac:dyDescent="0.2">
      <c r="U41" s="7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21:49" ht="16" x14ac:dyDescent="0.2">
      <c r="U42" s="7"/>
    </row>
    <row r="43" spans="21:49" ht="16" x14ac:dyDescent="0.2">
      <c r="U43" s="7"/>
    </row>
    <row r="44" spans="21:49" ht="16" x14ac:dyDescent="0.2">
      <c r="U44" s="7"/>
      <c r="AK44" s="64"/>
      <c r="AL44" s="70">
        <v>1</v>
      </c>
      <c r="AM44" s="70">
        <v>2</v>
      </c>
      <c r="AN44" s="70">
        <v>3</v>
      </c>
      <c r="AO44" s="70">
        <v>4</v>
      </c>
      <c r="AP44" s="70">
        <v>5</v>
      </c>
      <c r="AQ44" s="70">
        <v>6</v>
      </c>
      <c r="AR44" s="70">
        <v>7</v>
      </c>
      <c r="AS44" s="70">
        <v>8</v>
      </c>
      <c r="AT44" s="70">
        <v>9</v>
      </c>
      <c r="AU44" s="70">
        <v>10</v>
      </c>
      <c r="AV44" s="70">
        <v>11</v>
      </c>
      <c r="AW44" s="70">
        <v>12</v>
      </c>
    </row>
    <row r="45" spans="21:49" ht="17" x14ac:dyDescent="0.2">
      <c r="U45" s="7"/>
      <c r="AK45" s="70" t="s">
        <v>31</v>
      </c>
      <c r="AL45" s="68" t="s">
        <v>503</v>
      </c>
      <c r="AM45" s="68" t="s">
        <v>503</v>
      </c>
      <c r="AN45" s="68" t="s">
        <v>504</v>
      </c>
      <c r="AO45" s="68" t="s">
        <v>505</v>
      </c>
      <c r="AP45" s="68" t="s">
        <v>503</v>
      </c>
      <c r="AQ45" s="68" t="s">
        <v>505</v>
      </c>
      <c r="AR45" s="68" t="s">
        <v>505</v>
      </c>
      <c r="AS45" s="68" t="s">
        <v>505</v>
      </c>
      <c r="AT45" s="68" t="s">
        <v>505</v>
      </c>
      <c r="AU45" s="69" t="s">
        <v>504</v>
      </c>
      <c r="AV45" s="68" t="s">
        <v>258</v>
      </c>
      <c r="AW45" s="68" t="s">
        <v>258</v>
      </c>
    </row>
    <row r="46" spans="21:49" ht="17" x14ac:dyDescent="0.2">
      <c r="U46" s="7"/>
      <c r="AK46" s="70" t="s">
        <v>23</v>
      </c>
      <c r="AL46" s="68" t="s">
        <v>504</v>
      </c>
      <c r="AM46" s="68" t="s">
        <v>504</v>
      </c>
      <c r="AN46" s="68" t="s">
        <v>504</v>
      </c>
      <c r="AO46" s="68" t="s">
        <v>505</v>
      </c>
      <c r="AP46" s="68" t="s">
        <v>504</v>
      </c>
      <c r="AQ46" s="68" t="s">
        <v>505</v>
      </c>
      <c r="AR46" s="68" t="s">
        <v>505</v>
      </c>
      <c r="AS46" s="68" t="s">
        <v>504</v>
      </c>
      <c r="AT46" s="68" t="s">
        <v>503</v>
      </c>
      <c r="AU46" s="69" t="s">
        <v>504</v>
      </c>
      <c r="AV46" s="68" t="s">
        <v>258</v>
      </c>
      <c r="AW46" s="68" t="s">
        <v>258</v>
      </c>
    </row>
    <row r="47" spans="21:49" ht="17" x14ac:dyDescent="0.2">
      <c r="U47" s="7"/>
      <c r="AK47" s="70" t="s">
        <v>24</v>
      </c>
      <c r="AL47" s="68" t="s">
        <v>505</v>
      </c>
      <c r="AM47" s="68" t="s">
        <v>504</v>
      </c>
      <c r="AN47" s="68" t="s">
        <v>503</v>
      </c>
      <c r="AO47" s="68" t="s">
        <v>505</v>
      </c>
      <c r="AP47" s="68" t="s">
        <v>505</v>
      </c>
      <c r="AQ47" s="68" t="s">
        <v>505</v>
      </c>
      <c r="AR47" s="68" t="s">
        <v>503</v>
      </c>
      <c r="AS47" s="68" t="s">
        <v>505</v>
      </c>
      <c r="AT47" s="68" t="s">
        <v>505</v>
      </c>
      <c r="AU47" s="68" t="s">
        <v>505</v>
      </c>
      <c r="AV47" s="68" t="s">
        <v>258</v>
      </c>
      <c r="AW47" s="68" t="s">
        <v>258</v>
      </c>
    </row>
    <row r="48" spans="21:49" ht="17" x14ac:dyDescent="0.2">
      <c r="U48" s="7"/>
      <c r="AK48" s="70" t="s">
        <v>25</v>
      </c>
      <c r="AL48" s="68" t="s">
        <v>503</v>
      </c>
      <c r="AM48" s="68" t="s">
        <v>504</v>
      </c>
      <c r="AN48" s="68" t="s">
        <v>504</v>
      </c>
      <c r="AO48" s="68" t="s">
        <v>504</v>
      </c>
      <c r="AP48" s="68" t="s">
        <v>505</v>
      </c>
      <c r="AQ48" s="68" t="s">
        <v>505</v>
      </c>
      <c r="AR48" s="68" t="s">
        <v>504</v>
      </c>
      <c r="AS48" s="68" t="s">
        <v>505</v>
      </c>
      <c r="AT48" s="68" t="s">
        <v>503</v>
      </c>
      <c r="AU48" s="68" t="s">
        <v>503</v>
      </c>
      <c r="AV48" s="68" t="s">
        <v>258</v>
      </c>
      <c r="AW48" s="68" t="s">
        <v>258</v>
      </c>
    </row>
    <row r="49" spans="21:49" ht="17" x14ac:dyDescent="0.2">
      <c r="U49" s="7"/>
      <c r="AK49" s="70" t="s">
        <v>26</v>
      </c>
      <c r="AL49" s="68" t="s">
        <v>504</v>
      </c>
      <c r="AM49" s="68" t="s">
        <v>504</v>
      </c>
      <c r="AN49" s="68" t="s">
        <v>504</v>
      </c>
      <c r="AO49" s="68" t="s">
        <v>505</v>
      </c>
      <c r="AP49" s="68" t="s">
        <v>505</v>
      </c>
      <c r="AQ49" s="68" t="s">
        <v>505</v>
      </c>
      <c r="AR49" s="68" t="s">
        <v>505</v>
      </c>
      <c r="AS49" s="68" t="s">
        <v>505</v>
      </c>
      <c r="AT49" s="68" t="s">
        <v>504</v>
      </c>
      <c r="AU49" s="68" t="s">
        <v>503</v>
      </c>
      <c r="AV49" s="68" t="s">
        <v>258</v>
      </c>
      <c r="AW49" s="68" t="s">
        <v>258</v>
      </c>
    </row>
    <row r="50" spans="21:49" ht="17" x14ac:dyDescent="0.2">
      <c r="AK50" s="70" t="s">
        <v>27</v>
      </c>
      <c r="AL50" s="68" t="s">
        <v>503</v>
      </c>
      <c r="AM50" s="68" t="s">
        <v>503</v>
      </c>
      <c r="AN50" s="68" t="s">
        <v>504</v>
      </c>
      <c r="AO50" s="68" t="s">
        <v>505</v>
      </c>
      <c r="AP50" s="68" t="s">
        <v>505</v>
      </c>
      <c r="AQ50" s="68" t="s">
        <v>505</v>
      </c>
      <c r="AR50" s="68" t="s">
        <v>505</v>
      </c>
      <c r="AS50" s="68" t="s">
        <v>505</v>
      </c>
      <c r="AT50" s="68" t="s">
        <v>504</v>
      </c>
      <c r="AU50" s="68" t="s">
        <v>503</v>
      </c>
      <c r="AV50" s="68" t="s">
        <v>258</v>
      </c>
      <c r="AW50" s="68" t="s">
        <v>258</v>
      </c>
    </row>
    <row r="51" spans="21:49" ht="17" x14ac:dyDescent="0.2">
      <c r="AK51" s="70" t="s">
        <v>28</v>
      </c>
      <c r="AL51" s="68" t="s">
        <v>505</v>
      </c>
      <c r="AM51" s="68" t="s">
        <v>503</v>
      </c>
      <c r="AN51" s="68" t="s">
        <v>503</v>
      </c>
      <c r="AO51" s="68" t="s">
        <v>505</v>
      </c>
      <c r="AP51" s="68" t="s">
        <v>505</v>
      </c>
      <c r="AQ51" s="68" t="s">
        <v>504</v>
      </c>
      <c r="AR51" s="68" t="s">
        <v>505</v>
      </c>
      <c r="AS51" s="68" t="s">
        <v>505</v>
      </c>
      <c r="AT51" s="69" t="s">
        <v>505</v>
      </c>
      <c r="AU51" s="68" t="s">
        <v>503</v>
      </c>
      <c r="AV51" s="68" t="s">
        <v>258</v>
      </c>
      <c r="AW51" s="68" t="s">
        <v>258</v>
      </c>
    </row>
    <row r="52" spans="21:49" ht="17" x14ac:dyDescent="0.2">
      <c r="AK52" s="70" t="s">
        <v>29</v>
      </c>
      <c r="AL52" s="68" t="s">
        <v>505</v>
      </c>
      <c r="AM52" s="68" t="s">
        <v>504</v>
      </c>
      <c r="AN52" s="68" t="s">
        <v>505</v>
      </c>
      <c r="AO52" s="68" t="s">
        <v>505</v>
      </c>
      <c r="AP52" s="68" t="s">
        <v>504</v>
      </c>
      <c r="AQ52" s="68" t="s">
        <v>505</v>
      </c>
      <c r="AR52" s="68" t="s">
        <v>505</v>
      </c>
      <c r="AS52" s="68" t="s">
        <v>504</v>
      </c>
      <c r="AT52" s="69" t="s">
        <v>505</v>
      </c>
      <c r="AU52" s="68" t="s">
        <v>258</v>
      </c>
      <c r="AV52" s="68" t="s">
        <v>258</v>
      </c>
      <c r="AW52" s="68" t="s">
        <v>258</v>
      </c>
    </row>
  </sheetData>
  <phoneticPr fontId="11" type="noConversion"/>
  <pageMargins left="0.7" right="0.7" top="0.75" bottom="0.75" header="0.3" footer="0.3"/>
  <pageSetup paperSize="9" scale="1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0232-3FBF-794E-B500-379C2C1A8BF2}">
  <dimension ref="A1:O32"/>
  <sheetViews>
    <sheetView zoomScaleNormal="100" workbookViewId="0">
      <selection activeCell="F46" sqref="F46"/>
    </sheetView>
  </sheetViews>
  <sheetFormatPr baseColWidth="10" defaultRowHeight="16" x14ac:dyDescent="0.2"/>
  <cols>
    <col min="1" max="1" width="16.33203125" style="16" customWidth="1"/>
    <col min="2" max="3" width="10.83203125" style="16" customWidth="1"/>
    <col min="4" max="4" width="14.83203125" style="16" customWidth="1"/>
    <col min="5" max="5" width="10.1640625" style="16" bestFit="1" customWidth="1"/>
    <col min="6" max="6" width="12.33203125" style="16" customWidth="1"/>
    <col min="7" max="7" width="10.83203125" style="16"/>
    <col min="8" max="8" width="15" style="16" bestFit="1" customWidth="1"/>
    <col min="9" max="10" width="10.83203125" style="16"/>
    <col min="11" max="11" width="15" style="16" bestFit="1" customWidth="1"/>
    <col min="12" max="12" width="23.33203125" style="16" bestFit="1" customWidth="1"/>
    <col min="13" max="16384" width="10.83203125" style="16"/>
  </cols>
  <sheetData>
    <row r="1" spans="1:15" ht="34" x14ac:dyDescent="0.2">
      <c r="A1" s="18" t="s">
        <v>101</v>
      </c>
      <c r="B1" s="18" t="s">
        <v>200</v>
      </c>
      <c r="C1" s="18" t="s">
        <v>201</v>
      </c>
      <c r="D1" s="18" t="s">
        <v>104</v>
      </c>
      <c r="E1" s="19" t="s">
        <v>105</v>
      </c>
      <c r="F1" s="18" t="s">
        <v>101</v>
      </c>
      <c r="G1" s="18" t="s">
        <v>200</v>
      </c>
      <c r="H1" s="18" t="s">
        <v>201</v>
      </c>
      <c r="I1" s="18" t="s">
        <v>104</v>
      </c>
      <c r="J1" s="19" t="s">
        <v>105</v>
      </c>
      <c r="K1" s="18" t="s">
        <v>101</v>
      </c>
      <c r="L1" s="18" t="s">
        <v>200</v>
      </c>
      <c r="M1" s="18" t="s">
        <v>201</v>
      </c>
      <c r="N1" s="18" t="s">
        <v>104</v>
      </c>
      <c r="O1" s="18" t="s">
        <v>105</v>
      </c>
    </row>
    <row r="2" spans="1:15" x14ac:dyDescent="0.2">
      <c r="A2" s="20" t="s">
        <v>198</v>
      </c>
      <c r="B2" s="20">
        <v>22</v>
      </c>
      <c r="C2" s="20">
        <v>3</v>
      </c>
      <c r="D2" s="20" t="s">
        <v>146</v>
      </c>
      <c r="E2" s="21" t="s">
        <v>202</v>
      </c>
      <c r="F2" s="22" t="s">
        <v>114</v>
      </c>
      <c r="G2" s="22">
        <v>4</v>
      </c>
      <c r="H2" s="22">
        <v>1</v>
      </c>
      <c r="I2" s="22">
        <v>6.4</v>
      </c>
      <c r="J2" s="23" t="s">
        <v>115</v>
      </c>
      <c r="K2" s="24" t="s">
        <v>128</v>
      </c>
      <c r="L2" s="24">
        <v>11</v>
      </c>
      <c r="M2" s="24">
        <v>1</v>
      </c>
      <c r="N2" s="24">
        <v>2.2400000000000002</v>
      </c>
      <c r="O2" s="24" t="s">
        <v>129</v>
      </c>
    </row>
    <row r="3" spans="1:15" x14ac:dyDescent="0.2">
      <c r="A3" s="20" t="s">
        <v>126</v>
      </c>
      <c r="B3" s="20">
        <v>10</v>
      </c>
      <c r="C3" s="20">
        <v>1</v>
      </c>
      <c r="D3" s="20">
        <v>6.2</v>
      </c>
      <c r="E3" s="21" t="s">
        <v>127</v>
      </c>
      <c r="F3" s="22" t="s">
        <v>158</v>
      </c>
      <c r="G3" s="22">
        <v>4</v>
      </c>
      <c r="H3" s="22">
        <v>2</v>
      </c>
      <c r="I3" s="22">
        <v>4.74</v>
      </c>
      <c r="J3" s="23" t="s">
        <v>115</v>
      </c>
      <c r="K3" s="24" t="s">
        <v>165</v>
      </c>
      <c r="L3" s="24">
        <v>11</v>
      </c>
      <c r="M3" s="24">
        <v>2</v>
      </c>
      <c r="N3" s="24">
        <v>5</v>
      </c>
      <c r="O3" s="24" t="s">
        <v>129</v>
      </c>
    </row>
    <row r="4" spans="1:15" x14ac:dyDescent="0.2">
      <c r="A4" s="20" t="s">
        <v>164</v>
      </c>
      <c r="B4" s="20">
        <v>10</v>
      </c>
      <c r="C4" s="20">
        <v>2</v>
      </c>
      <c r="D4" s="20">
        <v>7.04</v>
      </c>
      <c r="E4" s="21" t="s">
        <v>127</v>
      </c>
      <c r="F4" s="22" t="s">
        <v>170</v>
      </c>
      <c r="G4" s="22">
        <v>16</v>
      </c>
      <c r="H4" s="22">
        <v>2</v>
      </c>
      <c r="I4" s="22">
        <v>6.38</v>
      </c>
      <c r="J4" s="23" t="s">
        <v>115</v>
      </c>
      <c r="K4" s="24" t="s">
        <v>177</v>
      </c>
      <c r="L4" s="24">
        <v>23</v>
      </c>
      <c r="M4" s="24">
        <v>2</v>
      </c>
      <c r="N4" s="24">
        <v>4.76</v>
      </c>
      <c r="O4" s="24" t="s">
        <v>129</v>
      </c>
    </row>
    <row r="5" spans="1:15" x14ac:dyDescent="0.2">
      <c r="A5" s="20" t="s">
        <v>176</v>
      </c>
      <c r="B5" s="20">
        <v>22</v>
      </c>
      <c r="C5" s="20">
        <v>2</v>
      </c>
      <c r="D5" s="20">
        <v>6.68</v>
      </c>
      <c r="E5" s="21" t="s">
        <v>127</v>
      </c>
      <c r="F5" s="22" t="s">
        <v>182</v>
      </c>
      <c r="G5" s="22">
        <v>4</v>
      </c>
      <c r="H5" s="22">
        <v>3</v>
      </c>
      <c r="I5" s="22">
        <v>3.46</v>
      </c>
      <c r="J5" s="23" t="s">
        <v>115</v>
      </c>
      <c r="K5" s="24" t="s">
        <v>153</v>
      </c>
      <c r="L5" s="24">
        <v>11</v>
      </c>
      <c r="M5" s="24">
        <v>3</v>
      </c>
      <c r="N5" s="24">
        <v>7</v>
      </c>
      <c r="O5" s="24" t="s">
        <v>129</v>
      </c>
    </row>
    <row r="6" spans="1:15" x14ac:dyDescent="0.2">
      <c r="A6" s="20" t="s">
        <v>188</v>
      </c>
      <c r="B6" s="20">
        <v>10</v>
      </c>
      <c r="C6" s="20">
        <v>3</v>
      </c>
      <c r="D6" s="20">
        <v>5.36</v>
      </c>
      <c r="E6" s="21" t="s">
        <v>127</v>
      </c>
      <c r="F6" s="22" t="s">
        <v>192</v>
      </c>
      <c r="G6" s="22">
        <v>16</v>
      </c>
      <c r="H6" s="22">
        <v>3</v>
      </c>
      <c r="I6" s="22">
        <v>4.84</v>
      </c>
      <c r="J6" s="23" t="s">
        <v>115</v>
      </c>
      <c r="K6" s="24" t="s">
        <v>153</v>
      </c>
      <c r="L6" s="24">
        <v>23</v>
      </c>
      <c r="M6" s="24">
        <v>1</v>
      </c>
      <c r="N6" s="24">
        <v>7.86</v>
      </c>
      <c r="O6" s="24" t="s">
        <v>129</v>
      </c>
    </row>
    <row r="7" spans="1:15" x14ac:dyDescent="0.2">
      <c r="A7" s="20" t="s">
        <v>197</v>
      </c>
      <c r="B7" s="20">
        <v>21</v>
      </c>
      <c r="C7" s="20">
        <v>3</v>
      </c>
      <c r="D7" s="20">
        <v>6.36</v>
      </c>
      <c r="E7" s="21" t="s">
        <v>127</v>
      </c>
      <c r="F7" s="25" t="s">
        <v>116</v>
      </c>
      <c r="G7" s="25">
        <v>5</v>
      </c>
      <c r="H7" s="25">
        <v>1</v>
      </c>
      <c r="I7" s="25">
        <v>6.36</v>
      </c>
      <c r="J7" s="26" t="s">
        <v>117</v>
      </c>
      <c r="K7" s="27" t="s">
        <v>130</v>
      </c>
      <c r="L7" s="27">
        <v>12</v>
      </c>
      <c r="M7" s="27">
        <v>1</v>
      </c>
      <c r="N7" s="27">
        <v>11</v>
      </c>
      <c r="O7" s="27" t="s">
        <v>131</v>
      </c>
    </row>
    <row r="8" spans="1:15" x14ac:dyDescent="0.2">
      <c r="A8" s="20" t="s">
        <v>145</v>
      </c>
      <c r="B8" s="20">
        <v>20</v>
      </c>
      <c r="C8" s="20">
        <v>1</v>
      </c>
      <c r="D8" s="20" t="s">
        <v>146</v>
      </c>
      <c r="E8" s="21" t="s">
        <v>147</v>
      </c>
      <c r="F8" s="25" t="s">
        <v>159</v>
      </c>
      <c r="G8" s="25">
        <v>5</v>
      </c>
      <c r="H8" s="25">
        <v>2</v>
      </c>
      <c r="I8" s="25">
        <v>7.74</v>
      </c>
      <c r="J8" s="26" t="s">
        <v>117</v>
      </c>
      <c r="K8" s="27" t="s">
        <v>166</v>
      </c>
      <c r="L8" s="27">
        <v>12</v>
      </c>
      <c r="M8" s="27">
        <v>2</v>
      </c>
      <c r="N8" s="27">
        <v>7.44</v>
      </c>
      <c r="O8" s="27" t="s">
        <v>131</v>
      </c>
    </row>
    <row r="9" spans="1:15" x14ac:dyDescent="0.2">
      <c r="A9" s="20" t="s">
        <v>151</v>
      </c>
      <c r="B9" s="20">
        <v>22</v>
      </c>
      <c r="C9" s="20">
        <v>1</v>
      </c>
      <c r="D9" s="20" t="s">
        <v>146</v>
      </c>
      <c r="E9" s="21" t="s">
        <v>147</v>
      </c>
      <c r="F9" s="25" t="s">
        <v>171</v>
      </c>
      <c r="G9" s="25">
        <v>17</v>
      </c>
      <c r="H9" s="25">
        <v>2</v>
      </c>
      <c r="I9" s="25">
        <v>7.4</v>
      </c>
      <c r="J9" s="26" t="s">
        <v>117</v>
      </c>
      <c r="K9" s="27" t="s">
        <v>178</v>
      </c>
      <c r="L9" s="27">
        <v>24</v>
      </c>
      <c r="M9" s="27">
        <v>2</v>
      </c>
      <c r="N9" s="27">
        <v>6.22</v>
      </c>
      <c r="O9" s="27" t="s">
        <v>131</v>
      </c>
    </row>
    <row r="10" spans="1:15" x14ac:dyDescent="0.2">
      <c r="A10" s="20" t="s">
        <v>149</v>
      </c>
      <c r="B10" s="20">
        <v>21</v>
      </c>
      <c r="C10" s="20">
        <v>1</v>
      </c>
      <c r="D10" s="20" t="s">
        <v>146</v>
      </c>
      <c r="E10" s="21" t="s">
        <v>147</v>
      </c>
      <c r="F10" s="25" t="s">
        <v>183</v>
      </c>
      <c r="G10" s="25">
        <v>5</v>
      </c>
      <c r="H10" s="25">
        <v>3</v>
      </c>
      <c r="I10" s="25">
        <v>7.2</v>
      </c>
      <c r="J10" s="26" t="s">
        <v>117</v>
      </c>
      <c r="K10" s="27" t="s">
        <v>154</v>
      </c>
      <c r="L10" s="27">
        <v>12</v>
      </c>
      <c r="M10" s="27">
        <v>3</v>
      </c>
      <c r="N10" s="27">
        <v>6.04</v>
      </c>
      <c r="O10" s="27" t="s">
        <v>131</v>
      </c>
    </row>
    <row r="11" spans="1:15" x14ac:dyDescent="0.2">
      <c r="A11" s="28" t="s">
        <v>142</v>
      </c>
      <c r="B11" s="28">
        <v>19</v>
      </c>
      <c r="C11" s="28">
        <v>1</v>
      </c>
      <c r="D11" s="28">
        <v>0.24</v>
      </c>
      <c r="E11" s="29" t="s">
        <v>143</v>
      </c>
      <c r="F11" s="25" t="s">
        <v>193</v>
      </c>
      <c r="G11" s="25">
        <v>17</v>
      </c>
      <c r="H11" s="25">
        <v>3</v>
      </c>
      <c r="I11" s="25">
        <v>7.02</v>
      </c>
      <c r="J11" s="26" t="s">
        <v>117</v>
      </c>
      <c r="K11" s="27" t="s">
        <v>154</v>
      </c>
      <c r="L11" s="27">
        <v>24</v>
      </c>
      <c r="M11" s="27">
        <v>1</v>
      </c>
      <c r="N11" s="27">
        <v>4.8600000000000003</v>
      </c>
      <c r="O11" s="27" t="s">
        <v>131</v>
      </c>
    </row>
    <row r="12" spans="1:15" x14ac:dyDescent="0.2">
      <c r="A12" s="30" t="s">
        <v>155</v>
      </c>
      <c r="B12" s="30">
        <v>1</v>
      </c>
      <c r="C12" s="30">
        <v>2</v>
      </c>
      <c r="D12" s="30">
        <v>7.58</v>
      </c>
      <c r="E12" s="31" t="s">
        <v>144</v>
      </c>
      <c r="F12" s="32" t="s">
        <v>118</v>
      </c>
      <c r="G12" s="32">
        <v>6</v>
      </c>
      <c r="H12" s="32">
        <v>1</v>
      </c>
      <c r="I12" s="32">
        <v>5.92</v>
      </c>
      <c r="J12" s="33" t="s">
        <v>119</v>
      </c>
    </row>
    <row r="13" spans="1:15" x14ac:dyDescent="0.2">
      <c r="A13" s="30" t="s">
        <v>167</v>
      </c>
      <c r="B13" s="30">
        <v>13</v>
      </c>
      <c r="C13" s="30">
        <v>2</v>
      </c>
      <c r="D13" s="30">
        <v>6.98</v>
      </c>
      <c r="E13" s="31" t="s">
        <v>144</v>
      </c>
      <c r="F13" s="32" t="s">
        <v>160</v>
      </c>
      <c r="G13" s="32">
        <v>6</v>
      </c>
      <c r="H13" s="32">
        <v>2</v>
      </c>
      <c r="I13" s="32">
        <v>7.14</v>
      </c>
      <c r="J13" s="33" t="s">
        <v>119</v>
      </c>
    </row>
    <row r="14" spans="1:15" x14ac:dyDescent="0.2">
      <c r="A14" s="30" t="s">
        <v>179</v>
      </c>
      <c r="B14" s="30">
        <v>1</v>
      </c>
      <c r="C14" s="30">
        <v>3</v>
      </c>
      <c r="D14" s="30">
        <v>7.54</v>
      </c>
      <c r="E14" s="31" t="s">
        <v>144</v>
      </c>
      <c r="F14" s="32" t="s">
        <v>172</v>
      </c>
      <c r="G14" s="32">
        <v>18</v>
      </c>
      <c r="H14" s="32">
        <v>2</v>
      </c>
      <c r="I14" s="32">
        <v>7.96</v>
      </c>
      <c r="J14" s="33" t="s">
        <v>119</v>
      </c>
    </row>
    <row r="15" spans="1:15" x14ac:dyDescent="0.2">
      <c r="A15" s="30" t="s">
        <v>189</v>
      </c>
      <c r="B15" s="30">
        <v>13</v>
      </c>
      <c r="C15" s="30">
        <v>3</v>
      </c>
      <c r="D15" s="30">
        <v>7.08</v>
      </c>
      <c r="E15" s="31" t="s">
        <v>144</v>
      </c>
      <c r="F15" s="32" t="s">
        <v>184</v>
      </c>
      <c r="G15" s="32">
        <v>6</v>
      </c>
      <c r="H15" s="32">
        <v>3</v>
      </c>
      <c r="I15" s="32">
        <v>6.78</v>
      </c>
      <c r="J15" s="33" t="s">
        <v>119</v>
      </c>
    </row>
    <row r="16" spans="1:15" x14ac:dyDescent="0.2">
      <c r="A16" s="30" t="s">
        <v>108</v>
      </c>
      <c r="B16" s="30">
        <v>1</v>
      </c>
      <c r="C16" s="30">
        <v>1</v>
      </c>
      <c r="D16" s="30">
        <v>8.02</v>
      </c>
      <c r="E16" s="31" t="s">
        <v>109</v>
      </c>
      <c r="F16" s="32" t="s">
        <v>194</v>
      </c>
      <c r="G16" s="32">
        <v>18</v>
      </c>
      <c r="H16" s="32">
        <v>3</v>
      </c>
      <c r="I16" s="32">
        <v>3.28</v>
      </c>
      <c r="J16" s="33" t="s">
        <v>119</v>
      </c>
    </row>
    <row r="17" spans="1:10" x14ac:dyDescent="0.2">
      <c r="A17" s="34" t="s">
        <v>132</v>
      </c>
      <c r="B17" s="34">
        <v>13</v>
      </c>
      <c r="C17" s="34">
        <v>1</v>
      </c>
      <c r="D17" s="34">
        <v>7.6999999999999999E-2</v>
      </c>
      <c r="E17" s="35" t="s">
        <v>133</v>
      </c>
      <c r="F17" s="36" t="s">
        <v>120</v>
      </c>
      <c r="G17" s="36">
        <v>7</v>
      </c>
      <c r="H17" s="36">
        <v>1</v>
      </c>
      <c r="I17" s="36">
        <v>4.1399999999999997</v>
      </c>
      <c r="J17" s="37" t="s">
        <v>121</v>
      </c>
    </row>
    <row r="18" spans="1:10" x14ac:dyDescent="0.2">
      <c r="A18" s="34" t="s">
        <v>134</v>
      </c>
      <c r="B18" s="34">
        <v>14</v>
      </c>
      <c r="C18" s="34">
        <v>1</v>
      </c>
      <c r="D18" s="34">
        <v>0.16</v>
      </c>
      <c r="E18" s="35" t="s">
        <v>133</v>
      </c>
      <c r="F18" s="36" t="s">
        <v>161</v>
      </c>
      <c r="G18" s="36">
        <v>7</v>
      </c>
      <c r="H18" s="36">
        <v>2</v>
      </c>
      <c r="I18" s="36">
        <v>6.92</v>
      </c>
      <c r="J18" s="37" t="s">
        <v>121</v>
      </c>
    </row>
    <row r="19" spans="1:10" x14ac:dyDescent="0.2">
      <c r="A19" s="34" t="s">
        <v>136</v>
      </c>
      <c r="B19" s="34">
        <v>15</v>
      </c>
      <c r="C19" s="34">
        <v>1</v>
      </c>
      <c r="D19" s="34">
        <v>0.18</v>
      </c>
      <c r="E19" s="35" t="s">
        <v>133</v>
      </c>
      <c r="F19" s="36" t="s">
        <v>173</v>
      </c>
      <c r="G19" s="36">
        <v>19</v>
      </c>
      <c r="H19" s="36">
        <v>2</v>
      </c>
      <c r="I19" s="36">
        <v>5.38</v>
      </c>
      <c r="J19" s="37" t="s">
        <v>121</v>
      </c>
    </row>
    <row r="20" spans="1:10" x14ac:dyDescent="0.2">
      <c r="A20" s="28" t="s">
        <v>137</v>
      </c>
      <c r="B20" s="28">
        <v>16</v>
      </c>
      <c r="C20" s="28">
        <v>1</v>
      </c>
      <c r="D20" s="28">
        <v>8.5999999999999993E-2</v>
      </c>
      <c r="E20" s="29" t="s">
        <v>138</v>
      </c>
      <c r="F20" s="36" t="s">
        <v>185</v>
      </c>
      <c r="G20" s="36">
        <v>7</v>
      </c>
      <c r="H20" s="36">
        <v>3</v>
      </c>
      <c r="I20" s="36">
        <v>7.1</v>
      </c>
      <c r="J20" s="37" t="s">
        <v>121</v>
      </c>
    </row>
    <row r="21" spans="1:10" x14ac:dyDescent="0.2">
      <c r="A21" s="28" t="s">
        <v>139</v>
      </c>
      <c r="B21" s="28">
        <v>17</v>
      </c>
      <c r="C21" s="28">
        <v>1</v>
      </c>
      <c r="D21" s="28">
        <v>8.3000000000000004E-2</v>
      </c>
      <c r="E21" s="29" t="s">
        <v>138</v>
      </c>
      <c r="F21" s="36" t="s">
        <v>195</v>
      </c>
      <c r="G21" s="36">
        <v>19</v>
      </c>
      <c r="H21" s="36">
        <v>3</v>
      </c>
      <c r="I21" s="36">
        <v>6.4</v>
      </c>
      <c r="J21" s="37" t="s">
        <v>121</v>
      </c>
    </row>
    <row r="22" spans="1:10" x14ac:dyDescent="0.2">
      <c r="A22" s="28" t="s">
        <v>141</v>
      </c>
      <c r="B22" s="28">
        <v>18</v>
      </c>
      <c r="C22" s="28">
        <v>1</v>
      </c>
      <c r="D22" s="28">
        <v>8.8999999999999996E-2</v>
      </c>
      <c r="E22" s="29" t="s">
        <v>138</v>
      </c>
      <c r="F22" s="24" t="s">
        <v>122</v>
      </c>
      <c r="G22" s="24">
        <v>8</v>
      </c>
      <c r="H22" s="24">
        <v>1</v>
      </c>
      <c r="I22" s="24">
        <v>5.68</v>
      </c>
      <c r="J22" s="38" t="s">
        <v>123</v>
      </c>
    </row>
    <row r="23" spans="1:10" x14ac:dyDescent="0.2">
      <c r="A23" s="39" t="s">
        <v>110</v>
      </c>
      <c r="B23" s="39">
        <v>2</v>
      </c>
      <c r="C23" s="39">
        <v>1</v>
      </c>
      <c r="D23" s="39">
        <v>1.56</v>
      </c>
      <c r="E23" s="40" t="s">
        <v>111</v>
      </c>
      <c r="F23" s="24" t="s">
        <v>162</v>
      </c>
      <c r="G23" s="24">
        <v>8</v>
      </c>
      <c r="H23" s="24">
        <v>2</v>
      </c>
      <c r="I23" s="24">
        <v>6.36</v>
      </c>
      <c r="J23" s="38" t="s">
        <v>123</v>
      </c>
    </row>
    <row r="24" spans="1:10" x14ac:dyDescent="0.2">
      <c r="A24" s="39" t="s">
        <v>156</v>
      </c>
      <c r="B24" s="39">
        <v>2</v>
      </c>
      <c r="C24" s="39">
        <v>2</v>
      </c>
      <c r="D24" s="39">
        <v>7.46</v>
      </c>
      <c r="E24" s="40" t="s">
        <v>111</v>
      </c>
      <c r="F24" s="24" t="s">
        <v>174</v>
      </c>
      <c r="G24" s="24">
        <v>20</v>
      </c>
      <c r="H24" s="24">
        <v>2</v>
      </c>
      <c r="I24" s="24">
        <v>5.12</v>
      </c>
      <c r="J24" s="38" t="s">
        <v>123</v>
      </c>
    </row>
    <row r="25" spans="1:10" x14ac:dyDescent="0.2">
      <c r="A25" s="39" t="s">
        <v>168</v>
      </c>
      <c r="B25" s="39">
        <v>14</v>
      </c>
      <c r="C25" s="39">
        <v>2</v>
      </c>
      <c r="D25" s="39">
        <v>6.94</v>
      </c>
      <c r="E25" s="40" t="s">
        <v>111</v>
      </c>
      <c r="F25" s="24" t="s">
        <v>186</v>
      </c>
      <c r="G25" s="24">
        <v>8</v>
      </c>
      <c r="H25" s="24">
        <v>3</v>
      </c>
      <c r="I25" s="24">
        <v>6.98</v>
      </c>
      <c r="J25" s="38" t="s">
        <v>123</v>
      </c>
    </row>
    <row r="26" spans="1:10" x14ac:dyDescent="0.2">
      <c r="A26" s="39" t="s">
        <v>180</v>
      </c>
      <c r="B26" s="39">
        <v>2</v>
      </c>
      <c r="C26" s="39">
        <v>3</v>
      </c>
      <c r="D26" s="39">
        <v>7.84</v>
      </c>
      <c r="E26" s="40" t="s">
        <v>111</v>
      </c>
      <c r="F26" s="24" t="s">
        <v>196</v>
      </c>
      <c r="G26" s="24">
        <v>20</v>
      </c>
      <c r="H26" s="24">
        <v>3</v>
      </c>
      <c r="I26" s="24">
        <v>1.96</v>
      </c>
      <c r="J26" s="38" t="s">
        <v>123</v>
      </c>
    </row>
    <row r="27" spans="1:10" x14ac:dyDescent="0.2">
      <c r="A27" s="39" t="s">
        <v>190</v>
      </c>
      <c r="B27" s="39">
        <v>14</v>
      </c>
      <c r="C27" s="39">
        <v>3</v>
      </c>
      <c r="D27" s="39">
        <v>6.8</v>
      </c>
      <c r="E27" s="40" t="s">
        <v>111</v>
      </c>
      <c r="F27" s="27" t="s">
        <v>124</v>
      </c>
      <c r="G27" s="27">
        <v>9</v>
      </c>
      <c r="H27" s="27">
        <v>1</v>
      </c>
      <c r="I27" s="27">
        <v>7.76</v>
      </c>
      <c r="J27" s="41" t="s">
        <v>125</v>
      </c>
    </row>
    <row r="28" spans="1:10" x14ac:dyDescent="0.2">
      <c r="A28" s="42" t="s">
        <v>112</v>
      </c>
      <c r="B28" s="42">
        <v>3</v>
      </c>
      <c r="C28" s="42">
        <v>1</v>
      </c>
      <c r="D28" s="42">
        <v>7.34</v>
      </c>
      <c r="E28" s="43" t="s">
        <v>113</v>
      </c>
      <c r="F28" s="27" t="s">
        <v>163</v>
      </c>
      <c r="G28" s="27">
        <v>9</v>
      </c>
      <c r="H28" s="27">
        <v>2</v>
      </c>
      <c r="I28" s="27">
        <v>7.16</v>
      </c>
      <c r="J28" s="41" t="s">
        <v>125</v>
      </c>
    </row>
    <row r="29" spans="1:10" x14ac:dyDescent="0.2">
      <c r="A29" s="42" t="s">
        <v>157</v>
      </c>
      <c r="B29" s="42">
        <v>3</v>
      </c>
      <c r="C29" s="42">
        <v>2</v>
      </c>
      <c r="D29" s="42">
        <v>6.84</v>
      </c>
      <c r="E29" s="43" t="s">
        <v>113</v>
      </c>
      <c r="F29" s="27" t="s">
        <v>175</v>
      </c>
      <c r="G29" s="27">
        <v>21</v>
      </c>
      <c r="H29" s="27">
        <v>2</v>
      </c>
      <c r="I29" s="27">
        <v>7.76</v>
      </c>
      <c r="J29" s="41" t="s">
        <v>125</v>
      </c>
    </row>
    <row r="30" spans="1:10" x14ac:dyDescent="0.2">
      <c r="A30" s="42" t="s">
        <v>169</v>
      </c>
      <c r="B30" s="42">
        <v>15</v>
      </c>
      <c r="C30" s="42">
        <v>2</v>
      </c>
      <c r="D30" s="42">
        <v>7.68</v>
      </c>
      <c r="E30" s="43" t="s">
        <v>113</v>
      </c>
      <c r="F30" s="27" t="s">
        <v>187</v>
      </c>
      <c r="G30" s="27">
        <v>9</v>
      </c>
      <c r="H30" s="27">
        <v>3</v>
      </c>
      <c r="I30" s="27">
        <v>6.38</v>
      </c>
      <c r="J30" s="41" t="s">
        <v>125</v>
      </c>
    </row>
    <row r="31" spans="1:10" x14ac:dyDescent="0.2">
      <c r="A31" s="42" t="s">
        <v>181</v>
      </c>
      <c r="B31" s="42">
        <v>3</v>
      </c>
      <c r="C31" s="42">
        <v>3</v>
      </c>
      <c r="D31" s="42">
        <v>4.0999999999999996</v>
      </c>
      <c r="E31" s="43" t="s">
        <v>113</v>
      </c>
    </row>
    <row r="32" spans="1:10" x14ac:dyDescent="0.2">
      <c r="A32" s="42" t="s">
        <v>191</v>
      </c>
      <c r="B32" s="42">
        <v>15</v>
      </c>
      <c r="C32" s="42">
        <v>3</v>
      </c>
      <c r="D32" s="42">
        <v>6.96</v>
      </c>
      <c r="E32" s="43" t="s">
        <v>113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zoomScale="175" workbookViewId="0">
      <selection activeCell="C17" sqref="C17"/>
    </sheetView>
  </sheetViews>
  <sheetFormatPr baseColWidth="10" defaultRowHeight="15" x14ac:dyDescent="0.2"/>
  <cols>
    <col min="1" max="1" width="5" customWidth="1"/>
    <col min="2" max="2" width="14.5" customWidth="1"/>
    <col min="3" max="3" width="9.5" customWidth="1"/>
    <col min="4" max="4" width="9.83203125" customWidth="1"/>
    <col min="5" max="5" width="9.33203125" customWidth="1"/>
    <col min="6" max="6" width="9.1640625" customWidth="1"/>
    <col min="7" max="7" width="9.83203125" customWidth="1"/>
    <col min="8" max="8" width="9.5" customWidth="1"/>
    <col min="9" max="9" width="9.6640625" customWidth="1"/>
    <col min="10" max="10" width="9.5" customWidth="1"/>
    <col min="11" max="11" width="9.33203125" customWidth="1"/>
    <col min="12" max="12" width="9.5" customWidth="1"/>
    <col min="13" max="13" width="9.33203125" customWidth="1"/>
    <col min="14" max="14" width="14" customWidth="1"/>
  </cols>
  <sheetData>
    <row r="1" spans="1:14" x14ac:dyDescent="0.2">
      <c r="A1" s="1" t="s">
        <v>20</v>
      </c>
    </row>
    <row r="2" spans="1:14" x14ac:dyDescent="0.2">
      <c r="A2" s="1" t="s">
        <v>21</v>
      </c>
    </row>
    <row r="3" spans="1:14" x14ac:dyDescent="0.2">
      <c r="A3" s="1"/>
    </row>
    <row r="4" spans="1:14" x14ac:dyDescent="0.2"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</row>
    <row r="5" spans="1:14" x14ac:dyDescent="0.2">
      <c r="B5" s="2"/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17</v>
      </c>
      <c r="M5" s="3" t="s">
        <v>18</v>
      </c>
      <c r="N5" s="3" t="s">
        <v>19</v>
      </c>
    </row>
    <row r="6" spans="1:14" x14ac:dyDescent="0.2">
      <c r="A6" s="4" t="s">
        <v>22</v>
      </c>
      <c r="B6" s="2" t="s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">
      <c r="A7" s="5" t="s">
        <v>23</v>
      </c>
      <c r="B7" s="2" t="s">
        <v>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">
      <c r="A8" s="5" t="s">
        <v>24</v>
      </c>
      <c r="B8" s="2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">
      <c r="A9" s="5" t="s">
        <v>25</v>
      </c>
      <c r="B9" s="2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">
      <c r="A10" s="5" t="s">
        <v>26</v>
      </c>
      <c r="B10" s="2" t="s">
        <v>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">
      <c r="A11" s="5" t="s">
        <v>27</v>
      </c>
      <c r="B11" s="2" t="s">
        <v>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">
      <c r="A12" s="5" t="s">
        <v>28</v>
      </c>
      <c r="B12" s="2" t="s">
        <v>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">
      <c r="A13" s="5" t="s">
        <v>29</v>
      </c>
      <c r="B13" s="2" t="s">
        <v>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3068-63BF-7342-B015-5A930E9F6F34}">
  <dimension ref="A1:F14"/>
  <sheetViews>
    <sheetView workbookViewId="0">
      <selection activeCell="C2" sqref="C2"/>
    </sheetView>
  </sheetViews>
  <sheetFormatPr baseColWidth="10" defaultRowHeight="16" x14ac:dyDescent="0.2"/>
  <cols>
    <col min="1" max="1" width="10.83203125" style="16"/>
    <col min="2" max="2" width="18" style="16" bestFit="1" customWidth="1"/>
    <col min="3" max="16384" width="10.83203125" style="16"/>
  </cols>
  <sheetData>
    <row r="1" spans="1:6" x14ac:dyDescent="0.2">
      <c r="A1" s="44" t="s">
        <v>203</v>
      </c>
      <c r="B1" s="44" t="s">
        <v>204</v>
      </c>
      <c r="C1" s="44" t="s">
        <v>205</v>
      </c>
      <c r="D1" s="44" t="s">
        <v>206</v>
      </c>
      <c r="E1" s="44" t="s">
        <v>207</v>
      </c>
      <c r="F1" s="44" t="s">
        <v>208</v>
      </c>
    </row>
    <row r="2" spans="1:6" x14ac:dyDescent="0.2">
      <c r="A2" s="45" t="s">
        <v>209</v>
      </c>
      <c r="B2" s="46" t="s">
        <v>210</v>
      </c>
      <c r="C2" s="46" t="s">
        <v>211</v>
      </c>
      <c r="D2" s="46" t="s">
        <v>212</v>
      </c>
      <c r="E2" s="46">
        <v>96.620800000000003</v>
      </c>
      <c r="F2" s="16">
        <v>1</v>
      </c>
    </row>
    <row r="3" spans="1:6" x14ac:dyDescent="0.2">
      <c r="A3" s="45" t="s">
        <v>213</v>
      </c>
      <c r="B3" s="46" t="s">
        <v>214</v>
      </c>
      <c r="C3" s="46" t="s">
        <v>215</v>
      </c>
      <c r="D3" s="46" t="s">
        <v>216</v>
      </c>
      <c r="E3" s="46">
        <v>97.955799999999996</v>
      </c>
      <c r="F3" s="16">
        <v>2</v>
      </c>
    </row>
    <row r="4" spans="1:6" x14ac:dyDescent="0.2">
      <c r="A4" s="45" t="s">
        <v>217</v>
      </c>
      <c r="B4" s="46" t="s">
        <v>218</v>
      </c>
      <c r="C4" s="46" t="s">
        <v>219</v>
      </c>
      <c r="D4" s="46" t="s">
        <v>220</v>
      </c>
      <c r="E4" s="46">
        <v>97.176599999999993</v>
      </c>
      <c r="F4" s="16">
        <v>3</v>
      </c>
    </row>
    <row r="5" spans="1:6" x14ac:dyDescent="0.2">
      <c r="A5" s="45" t="s">
        <v>221</v>
      </c>
      <c r="B5" s="46" t="s">
        <v>222</v>
      </c>
      <c r="C5" s="46" t="s">
        <v>223</v>
      </c>
      <c r="D5" s="46" t="s">
        <v>224</v>
      </c>
      <c r="E5" s="46">
        <v>96.593999999999994</v>
      </c>
      <c r="F5" s="16">
        <v>4</v>
      </c>
    </row>
    <row r="6" spans="1:6" x14ac:dyDescent="0.2">
      <c r="A6" s="45" t="s">
        <v>225</v>
      </c>
      <c r="B6" s="46" t="s">
        <v>226</v>
      </c>
      <c r="C6" s="46" t="s">
        <v>227</v>
      </c>
      <c r="D6" s="46" t="s">
        <v>228</v>
      </c>
      <c r="E6" s="46">
        <v>98.774699999999996</v>
      </c>
      <c r="F6" s="16">
        <v>5</v>
      </c>
    </row>
    <row r="7" spans="1:6" x14ac:dyDescent="0.2">
      <c r="A7" s="45" t="s">
        <v>229</v>
      </c>
      <c r="B7" s="46" t="s">
        <v>230</v>
      </c>
      <c r="C7" s="46" t="s">
        <v>230</v>
      </c>
      <c r="D7" s="46" t="s">
        <v>231</v>
      </c>
      <c r="E7" s="46" t="s">
        <v>231</v>
      </c>
      <c r="F7" s="16">
        <v>6</v>
      </c>
    </row>
    <row r="8" spans="1:6" x14ac:dyDescent="0.2">
      <c r="A8" s="47" t="s">
        <v>232</v>
      </c>
      <c r="B8" s="48" t="s">
        <v>233</v>
      </c>
      <c r="C8" s="48" t="s">
        <v>234</v>
      </c>
      <c r="D8" s="48" t="s">
        <v>235</v>
      </c>
      <c r="E8" s="48">
        <v>97.250600000000006</v>
      </c>
      <c r="F8" s="16">
        <v>7</v>
      </c>
    </row>
    <row r="9" spans="1:6" x14ac:dyDescent="0.2">
      <c r="A9" s="49" t="s">
        <v>236</v>
      </c>
      <c r="B9" s="48" t="s">
        <v>237</v>
      </c>
      <c r="C9" s="48" t="s">
        <v>238</v>
      </c>
      <c r="D9" s="48" t="s">
        <v>239</v>
      </c>
      <c r="E9" s="48">
        <v>96.665700000000001</v>
      </c>
      <c r="F9" s="16">
        <v>8</v>
      </c>
    </row>
    <row r="10" spans="1:6" x14ac:dyDescent="0.2">
      <c r="A10" s="49" t="s">
        <v>240</v>
      </c>
      <c r="B10" s="48" t="s">
        <v>241</v>
      </c>
      <c r="C10" s="48" t="s">
        <v>242</v>
      </c>
      <c r="D10" s="48" t="s">
        <v>243</v>
      </c>
      <c r="E10" s="48">
        <v>99.977599999999995</v>
      </c>
      <c r="F10" s="16">
        <v>9</v>
      </c>
    </row>
    <row r="11" spans="1:6" x14ac:dyDescent="0.2">
      <c r="A11" s="49" t="s">
        <v>244</v>
      </c>
      <c r="B11" s="48" t="s">
        <v>245</v>
      </c>
      <c r="C11" s="48" t="s">
        <v>246</v>
      </c>
      <c r="D11" s="48" t="s">
        <v>247</v>
      </c>
      <c r="E11" s="48">
        <v>97.2774</v>
      </c>
      <c r="F11" s="16">
        <v>10</v>
      </c>
    </row>
    <row r="12" spans="1:6" x14ac:dyDescent="0.2">
      <c r="A12" s="49" t="s">
        <v>248</v>
      </c>
      <c r="B12" s="48" t="s">
        <v>249</v>
      </c>
      <c r="C12" s="48" t="s">
        <v>250</v>
      </c>
      <c r="D12" s="48" t="s">
        <v>251</v>
      </c>
      <c r="E12" s="48">
        <v>96.816299999999998</v>
      </c>
      <c r="F12" s="16">
        <v>11</v>
      </c>
    </row>
    <row r="13" spans="1:6" x14ac:dyDescent="0.2">
      <c r="C13" s="16" t="s">
        <v>252</v>
      </c>
      <c r="D13" s="16" t="s">
        <v>253</v>
      </c>
    </row>
    <row r="14" spans="1:6" x14ac:dyDescent="0.2">
      <c r="C14" s="44" t="s">
        <v>254</v>
      </c>
      <c r="D14" s="44" t="s">
        <v>255</v>
      </c>
    </row>
  </sheetData>
  <conditionalFormatting sqref="E2:E12">
    <cfRule type="cellIs" dxfId="1" priority="1" operator="greaterThan">
      <formula>98</formula>
    </cfRule>
    <cfRule type="cellIs" dxfId="0" priority="2" operator="lessThan">
      <formula>95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Barcodes_mapping</vt:lpstr>
      <vt:lpstr>samples_layout</vt:lpstr>
      <vt:lpstr>barcodes_layout</vt:lpstr>
      <vt:lpstr>Concentrations_pretty</vt:lpstr>
      <vt:lpstr>Feuil1</vt:lpstr>
      <vt:lpstr>Pilot strains</vt:lpstr>
    </vt:vector>
  </TitlesOfParts>
  <Company>UNIL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2023-02-23T09:45:38Z</cp:lastPrinted>
  <dcterms:created xsi:type="dcterms:W3CDTF">2022-07-25T09:24:59Z</dcterms:created>
  <dcterms:modified xsi:type="dcterms:W3CDTF">2023-03-01T17:18:34Z</dcterms:modified>
</cp:coreProperties>
</file>