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H7" i="4"/>
  <c r="H3"/>
  <c r="H4"/>
  <c r="H5"/>
  <c r="H6"/>
  <c r="H2"/>
  <c r="G3"/>
  <c r="G4"/>
  <c r="G5"/>
  <c r="G6"/>
  <c r="G2"/>
  <c r="F3"/>
  <c r="F4"/>
  <c r="F5"/>
  <c r="F6"/>
  <c r="F2"/>
  <c r="E3"/>
  <c r="E4"/>
  <c r="E5"/>
  <c r="E6"/>
  <c r="E2"/>
  <c r="D3"/>
  <c r="D4"/>
  <c r="D5"/>
  <c r="D6"/>
  <c r="D2"/>
  <c r="C3"/>
  <c r="C4"/>
  <c r="C5"/>
  <c r="C6"/>
  <c r="C2"/>
  <c r="G3" i="3"/>
  <c r="G4"/>
  <c r="G5"/>
  <c r="G2"/>
  <c r="F2"/>
  <c r="F3"/>
  <c r="F4"/>
  <c r="F5"/>
  <c r="C7" i="2"/>
  <c r="C8" s="1"/>
  <c r="D7"/>
  <c r="E7"/>
  <c r="G3"/>
  <c r="G4"/>
  <c r="G5"/>
  <c r="G6"/>
  <c r="G2"/>
  <c r="F3"/>
  <c r="F2"/>
  <c r="F4"/>
  <c r="F5"/>
  <c r="F6"/>
  <c r="G4" i="1"/>
  <c r="G5"/>
  <c r="G6"/>
  <c r="G7"/>
  <c r="G8"/>
  <c r="G3"/>
  <c r="F8"/>
  <c r="F7"/>
  <c r="F6"/>
  <c r="F5"/>
  <c r="F4"/>
  <c r="F3"/>
  <c r="E3"/>
  <c r="E4"/>
  <c r="E5"/>
  <c r="E6"/>
  <c r="E7"/>
  <c r="E8"/>
</calcChain>
</file>

<file path=xl/sharedStrings.xml><?xml version="1.0" encoding="utf-8"?>
<sst xmlns="http://schemas.openxmlformats.org/spreadsheetml/2006/main" count="62" uniqueCount="54">
  <si>
    <t>Mark Sheet</t>
  </si>
  <si>
    <t>Names</t>
  </si>
  <si>
    <t>Test Mark 1</t>
  </si>
  <si>
    <t xml:space="preserve"> Test Mark 2</t>
  </si>
  <si>
    <t xml:space="preserve"> Test Mark 3</t>
  </si>
  <si>
    <t>Total</t>
  </si>
  <si>
    <t>Percentage</t>
  </si>
  <si>
    <t>Pass/Fail</t>
  </si>
  <si>
    <t>George</t>
  </si>
  <si>
    <t>Koos</t>
  </si>
  <si>
    <t>Bianca</t>
  </si>
  <si>
    <t>Jabulile</t>
  </si>
  <si>
    <t>Nadine</t>
  </si>
  <si>
    <t>Jasmine</t>
  </si>
  <si>
    <t>Sl.No</t>
  </si>
  <si>
    <t>Name</t>
  </si>
  <si>
    <t>Science</t>
  </si>
  <si>
    <t>Math</t>
  </si>
  <si>
    <t>Computer</t>
  </si>
  <si>
    <t>Average</t>
  </si>
  <si>
    <t>MAX</t>
  </si>
  <si>
    <t>Swati</t>
  </si>
  <si>
    <t>Shruti</t>
  </si>
  <si>
    <t>Neelu</t>
  </si>
  <si>
    <t>Rosy</t>
  </si>
  <si>
    <t>Shreya</t>
  </si>
  <si>
    <t>Sl.No.</t>
  </si>
  <si>
    <t>Name of the Students</t>
  </si>
  <si>
    <t>Marks in Math</t>
  </si>
  <si>
    <t>Marks in Science</t>
  </si>
  <si>
    <t>Marks in English</t>
  </si>
  <si>
    <t>Total Marks</t>
  </si>
  <si>
    <t>Result</t>
  </si>
  <si>
    <t>Ramesh</t>
  </si>
  <si>
    <t>Harilal</t>
  </si>
  <si>
    <t>Mukesh</t>
  </si>
  <si>
    <t>Jayanti</t>
  </si>
  <si>
    <t>Name of the Employee</t>
  </si>
  <si>
    <t>Basic per Month</t>
  </si>
  <si>
    <t>D.A.</t>
  </si>
  <si>
    <t>T.A.</t>
  </si>
  <si>
    <t>H.R.A.</t>
  </si>
  <si>
    <t>Gross Salary</t>
  </si>
  <si>
    <t>Income Tax</t>
  </si>
  <si>
    <t>Net Salary</t>
  </si>
  <si>
    <t>Suresh</t>
  </si>
  <si>
    <t>Rajesh</t>
  </si>
  <si>
    <t>Laxman</t>
  </si>
  <si>
    <t>Gopal</t>
  </si>
  <si>
    <t>Grand Total Salary</t>
  </si>
  <si>
    <t>Row Labels</t>
  </si>
  <si>
    <t>Grand Total</t>
  </si>
  <si>
    <t>Sum of Net Salary</t>
  </si>
  <si>
    <t>`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</si>
</sst>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cat>
            <c:strRef>
              <c:f>Sheet3!$B$2:$B$5</c:f>
              <c:strCache>
                <c:ptCount val="4"/>
                <c:pt idx="0">
                  <c:v>Ramesh</c:v>
                </c:pt>
                <c:pt idx="1">
                  <c:v>Harilal</c:v>
                </c:pt>
                <c:pt idx="2">
                  <c:v>Mukesh</c:v>
                </c:pt>
                <c:pt idx="3">
                  <c:v>Jayanti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67</c:v>
                </c:pt>
                <c:pt idx="1">
                  <c:v>78</c:v>
                </c:pt>
                <c:pt idx="2">
                  <c:v>64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cat>
            <c:strRef>
              <c:f>Sheet3!$B$2:$B$5</c:f>
              <c:strCache>
                <c:ptCount val="4"/>
                <c:pt idx="0">
                  <c:v>Ramesh</c:v>
                </c:pt>
                <c:pt idx="1">
                  <c:v>Harilal</c:v>
                </c:pt>
                <c:pt idx="2">
                  <c:v>Mukesh</c:v>
                </c:pt>
                <c:pt idx="3">
                  <c:v>Jayanti</c:v>
                </c:pt>
              </c:strCache>
            </c:strRef>
          </c:cat>
          <c:val>
            <c:numRef>
              <c:f>Sheet3!$D$2:$D$5</c:f>
              <c:numCache>
                <c:formatCode>General</c:formatCode>
                <c:ptCount val="4"/>
                <c:pt idx="0">
                  <c:v>54</c:v>
                </c:pt>
                <c:pt idx="1">
                  <c:v>67</c:v>
                </c:pt>
                <c:pt idx="2">
                  <c:v>45</c:v>
                </c:pt>
                <c:pt idx="3">
                  <c:v>98</c:v>
                </c:pt>
              </c:numCache>
            </c:numRef>
          </c:val>
        </c:ser>
        <c:ser>
          <c:idx val="2"/>
          <c:order val="2"/>
          <c:cat>
            <c:strRef>
              <c:f>Sheet3!$B$2:$B$5</c:f>
              <c:strCache>
                <c:ptCount val="4"/>
                <c:pt idx="0">
                  <c:v>Ramesh</c:v>
                </c:pt>
                <c:pt idx="1">
                  <c:v>Harilal</c:v>
                </c:pt>
                <c:pt idx="2">
                  <c:v>Mukesh</c:v>
                </c:pt>
                <c:pt idx="3">
                  <c:v>Jayanti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45</c:v>
                </c:pt>
                <c:pt idx="1">
                  <c:v>34</c:v>
                </c:pt>
                <c:pt idx="2">
                  <c:v>23</c:v>
                </c:pt>
                <c:pt idx="3">
                  <c:v>78</c:v>
                </c:pt>
              </c:numCache>
            </c:numRef>
          </c:val>
        </c:ser>
        <c:axId val="75423104"/>
        <c:axId val="75428992"/>
      </c:barChart>
      <c:catAx>
        <c:axId val="75423104"/>
        <c:scaling>
          <c:orientation val="minMax"/>
        </c:scaling>
        <c:axPos val="b"/>
        <c:tickLblPos val="nextTo"/>
        <c:crossAx val="75428992"/>
        <c:crosses val="autoZero"/>
        <c:auto val="1"/>
        <c:lblAlgn val="ctr"/>
        <c:lblOffset val="100"/>
      </c:catAx>
      <c:valAx>
        <c:axId val="75428992"/>
        <c:scaling>
          <c:orientation val="minMax"/>
        </c:scaling>
        <c:axPos val="l"/>
        <c:majorGridlines/>
        <c:numFmt formatCode="General" sourceLinked="1"/>
        <c:tickLblPos val="nextTo"/>
        <c:crossAx val="7542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142875</xdr:rowOff>
    </xdr:from>
    <xdr:to>
      <xdr:col>7</xdr:col>
      <xdr:colOff>523875</xdr:colOff>
      <xdr:row>20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7.841040624997" createdVersion="3" refreshedVersion="3" minRefreshableVersion="3" recordCount="6">
  <cacheSource type="worksheet">
    <worksheetSource ref="A1:H7" sheet="Sheet4"/>
  </cacheSource>
  <cacheFields count="8">
    <cacheField name="Name of the Employee" numFmtId="0">
      <sharedItems count="6">
        <s v="Ramesh"/>
        <s v="Suresh"/>
        <s v="Rajesh"/>
        <s v="Laxman"/>
        <s v="Gopal"/>
        <s v="Grand Total Salary"/>
      </sharedItems>
    </cacheField>
    <cacheField name="Basic per Month" numFmtId="0">
      <sharedItems containsString="0" containsBlank="1" containsNumber="1" containsInteger="1" minValue="10000" maxValue="15000"/>
    </cacheField>
    <cacheField name="D.A." numFmtId="0">
      <sharedItems containsString="0" containsBlank="1" containsNumber="1" containsInteger="1" minValue="500" maxValue="750"/>
    </cacheField>
    <cacheField name="T.A." numFmtId="0">
      <sharedItems containsString="0" containsBlank="1" containsNumber="1" containsInteger="1" minValue="1000" maxValue="1500"/>
    </cacheField>
    <cacheField name="H.R.A." numFmtId="0">
      <sharedItems containsString="0" containsBlank="1" containsNumber="1" containsInteger="1" minValue="2200" maxValue="3300"/>
    </cacheField>
    <cacheField name="Gross Salary" numFmtId="0">
      <sharedItems containsString="0" containsBlank="1" containsNumber="1" containsInteger="1" minValue="13700" maxValue="20550"/>
    </cacheField>
    <cacheField name="Income Tax" numFmtId="0">
      <sharedItems containsString="0" containsBlank="1" containsNumber="1" containsInteger="1" minValue="1370" maxValue="2055"/>
    </cacheField>
    <cacheField name="Net Salary" numFmtId="0">
      <sharedItems containsSemiMixedTypes="0" containsString="0" containsNumber="1" containsInteger="1" minValue="12330" maxValue="789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000"/>
    <n v="500"/>
    <n v="1000"/>
    <n v="2200"/>
    <n v="13700"/>
    <n v="1370"/>
    <n v="12330"/>
  </r>
  <r>
    <x v="1"/>
    <n v="12000"/>
    <n v="600"/>
    <n v="1200"/>
    <n v="2640"/>
    <n v="16440"/>
    <n v="1644"/>
    <n v="14796"/>
  </r>
  <r>
    <x v="2"/>
    <n v="15000"/>
    <n v="750"/>
    <n v="1500"/>
    <n v="3300"/>
    <n v="20550"/>
    <n v="2055"/>
    <n v="18495"/>
  </r>
  <r>
    <x v="3"/>
    <n v="14000"/>
    <n v="700"/>
    <n v="1400"/>
    <n v="3080"/>
    <n v="19180"/>
    <n v="1918"/>
    <n v="17262"/>
  </r>
  <r>
    <x v="4"/>
    <n v="13000"/>
    <n v="650"/>
    <n v="1300"/>
    <n v="2860"/>
    <n v="17810"/>
    <n v="1781"/>
    <n v="16029"/>
  </r>
  <r>
    <x v="5"/>
    <m/>
    <m/>
    <m/>
    <m/>
    <m/>
    <m/>
    <n v="78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8:C15" firstHeaderRow="1" firstDataRow="1" firstDataCol="1"/>
  <pivotFields count="8">
    <pivotField axis="axisRow"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et Salary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sqref="A1:G1"/>
    </sheetView>
  </sheetViews>
  <sheetFormatPr defaultRowHeight="15"/>
  <cols>
    <col min="1" max="1" width="11.28515625" customWidth="1"/>
    <col min="2" max="2" width="15.85546875" customWidth="1"/>
    <col min="3" max="3" width="12.140625" customWidth="1"/>
    <col min="4" max="4" width="14" customWidth="1"/>
    <col min="6" max="6" width="11" customWidth="1"/>
  </cols>
  <sheetData>
    <row r="1" spans="1:7">
      <c r="A1" s="10" t="s">
        <v>0</v>
      </c>
      <c r="B1" s="10"/>
      <c r="C1" s="10"/>
      <c r="D1" s="10"/>
      <c r="E1" s="10"/>
      <c r="F1" s="10"/>
      <c r="G1" s="10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  <c r="B3">
        <v>80</v>
      </c>
      <c r="C3">
        <v>65</v>
      </c>
      <c r="D3">
        <v>70</v>
      </c>
      <c r="E3">
        <f t="shared" ref="E3:E8" si="0">SUM(B3:D3)</f>
        <v>215</v>
      </c>
      <c r="F3">
        <f>E3/300*100</f>
        <v>71.666666666666671</v>
      </c>
      <c r="G3" t="str">
        <f>IF(B3&lt;30,"fail",IF(C3&lt;30,"fail",IF(D3&lt;30,"fail","pass")))</f>
        <v>pass</v>
      </c>
    </row>
    <row r="4" spans="1:7">
      <c r="A4" t="s">
        <v>9</v>
      </c>
      <c r="B4">
        <v>80</v>
      </c>
      <c r="C4">
        <v>72</v>
      </c>
      <c r="D4">
        <v>75</v>
      </c>
      <c r="E4">
        <f t="shared" si="0"/>
        <v>227</v>
      </c>
      <c r="F4">
        <f t="shared" ref="F4:F8" si="1">E4/300*100</f>
        <v>75.666666666666671</v>
      </c>
      <c r="G4" t="str">
        <f t="shared" ref="G4:G8" si="2">IF(B4&lt;30,"fail",IF(C4&lt;30,"fail",IF(D4&lt;30,"fail","pass")))</f>
        <v>pass</v>
      </c>
    </row>
    <row r="5" spans="1:7">
      <c r="A5" t="s">
        <v>10</v>
      </c>
      <c r="B5">
        <v>56</v>
      </c>
      <c r="C5">
        <v>85</v>
      </c>
      <c r="D5">
        <v>68</v>
      </c>
      <c r="E5">
        <f t="shared" si="0"/>
        <v>209</v>
      </c>
      <c r="F5">
        <f t="shared" si="1"/>
        <v>69.666666666666671</v>
      </c>
      <c r="G5" t="str">
        <f t="shared" si="2"/>
        <v>pass</v>
      </c>
    </row>
    <row r="6" spans="1:7">
      <c r="A6" t="s">
        <v>11</v>
      </c>
      <c r="B6">
        <v>78</v>
      </c>
      <c r="C6">
        <v>76</v>
      </c>
      <c r="D6">
        <v>68</v>
      </c>
      <c r="E6">
        <f t="shared" si="0"/>
        <v>222</v>
      </c>
      <c r="F6">
        <f t="shared" si="1"/>
        <v>74</v>
      </c>
      <c r="G6" t="str">
        <f t="shared" si="2"/>
        <v>pass</v>
      </c>
    </row>
    <row r="7" spans="1:7">
      <c r="A7" t="s">
        <v>12</v>
      </c>
      <c r="B7">
        <v>78</v>
      </c>
      <c r="C7">
        <v>60</v>
      </c>
      <c r="D7">
        <v>82</v>
      </c>
      <c r="E7">
        <f t="shared" si="0"/>
        <v>220</v>
      </c>
      <c r="F7">
        <f t="shared" si="1"/>
        <v>73.333333333333329</v>
      </c>
      <c r="G7" t="str">
        <f t="shared" si="2"/>
        <v>pass</v>
      </c>
    </row>
    <row r="8" spans="1:7">
      <c r="A8" t="s">
        <v>13</v>
      </c>
      <c r="B8">
        <v>45</v>
      </c>
      <c r="C8">
        <v>57</v>
      </c>
      <c r="D8">
        <v>40</v>
      </c>
      <c r="E8">
        <f t="shared" si="0"/>
        <v>142</v>
      </c>
      <c r="F8">
        <f t="shared" si="1"/>
        <v>47.333333333333336</v>
      </c>
      <c r="G8" t="str">
        <f t="shared" si="2"/>
        <v>pass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D7" sqref="D7"/>
    </sheetView>
  </sheetViews>
  <sheetFormatPr defaultRowHeight="15"/>
  <cols>
    <col min="5" max="5" width="9.5703125" customWidth="1"/>
  </cols>
  <sheetData>
    <row r="1" spans="1:7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5</v>
      </c>
      <c r="G1" s="2" t="s">
        <v>19</v>
      </c>
    </row>
    <row r="2" spans="1:7">
      <c r="A2" s="2">
        <v>1</v>
      </c>
      <c r="B2" s="2" t="s">
        <v>21</v>
      </c>
      <c r="C2" s="2">
        <v>70</v>
      </c>
      <c r="D2" s="2">
        <v>80</v>
      </c>
      <c r="E2" s="2">
        <v>87</v>
      </c>
      <c r="F2" s="2">
        <f>SUM(A2:E2)</f>
        <v>238</v>
      </c>
      <c r="G2" s="2">
        <f>AVERAGE(C2:E2)</f>
        <v>79</v>
      </c>
    </row>
    <row r="3" spans="1:7">
      <c r="A3" s="2">
        <v>2</v>
      </c>
      <c r="B3" s="2" t="s">
        <v>22</v>
      </c>
      <c r="C3" s="2">
        <v>90</v>
      </c>
      <c r="D3" s="2">
        <v>98</v>
      </c>
      <c r="E3" s="2">
        <v>89</v>
      </c>
      <c r="F3" s="2">
        <f>SUM(A3:E3)</f>
        <v>279</v>
      </c>
      <c r="G3" s="2">
        <f t="shared" ref="G3:G6" si="0">AVERAGE(C3:E3)</f>
        <v>92.333333333333329</v>
      </c>
    </row>
    <row r="4" spans="1:7">
      <c r="A4" s="2">
        <v>3</v>
      </c>
      <c r="B4" s="2" t="s">
        <v>23</v>
      </c>
      <c r="C4" s="2">
        <v>90</v>
      </c>
      <c r="D4" s="2">
        <v>90</v>
      </c>
      <c r="E4" s="2">
        <v>98</v>
      </c>
      <c r="F4" s="2">
        <f>SUM(A4:E4)</f>
        <v>281</v>
      </c>
      <c r="G4" s="2">
        <f t="shared" si="0"/>
        <v>92.666666666666671</v>
      </c>
    </row>
    <row r="5" spans="1:7">
      <c r="A5" s="2">
        <v>4</v>
      </c>
      <c r="B5" s="2" t="s">
        <v>24</v>
      </c>
      <c r="C5" s="2">
        <v>60</v>
      </c>
      <c r="D5" s="2">
        <v>76</v>
      </c>
      <c r="E5" s="2">
        <v>79</v>
      </c>
      <c r="F5" s="2">
        <f>SUM(A5:E5)</f>
        <v>219</v>
      </c>
      <c r="G5" s="2">
        <f t="shared" si="0"/>
        <v>71.666666666666671</v>
      </c>
    </row>
    <row r="6" spans="1:7">
      <c r="A6" s="2">
        <v>5</v>
      </c>
      <c r="B6" s="2" t="s">
        <v>25</v>
      </c>
      <c r="C6" s="2">
        <v>50</v>
      </c>
      <c r="D6" s="2">
        <v>45</v>
      </c>
      <c r="E6" s="2">
        <v>67</v>
      </c>
      <c r="F6" s="2">
        <f>SUM(A6:E6)</f>
        <v>167</v>
      </c>
      <c r="G6" s="2">
        <f t="shared" si="0"/>
        <v>54</v>
      </c>
    </row>
    <row r="7" spans="1:7">
      <c r="A7" s="2" t="s">
        <v>20</v>
      </c>
      <c r="B7" s="2"/>
      <c r="C7" s="2">
        <f>MIN(C2:C6)</f>
        <v>50</v>
      </c>
      <c r="D7" s="2">
        <f>MAX(D2:D6)</f>
        <v>98</v>
      </c>
      <c r="E7" s="2">
        <f>MAX(E2:E6)</f>
        <v>98</v>
      </c>
      <c r="F7" s="2"/>
      <c r="G7" s="2"/>
    </row>
    <row r="8" spans="1:7">
      <c r="A8" s="2" t="s">
        <v>5</v>
      </c>
      <c r="B8" s="2"/>
      <c r="C8" s="2">
        <f>COUNT(C2:C7)</f>
        <v>6</v>
      </c>
      <c r="D8" s="2"/>
      <c r="E8" s="2"/>
      <c r="F8" s="2"/>
      <c r="G8" s="2"/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L19" sqref="L19"/>
    </sheetView>
  </sheetViews>
  <sheetFormatPr defaultRowHeight="15"/>
  <sheetData>
    <row r="1" spans="1:10" ht="45">
      <c r="A1" s="4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</row>
    <row r="2" spans="1:10">
      <c r="A2" s="2">
        <v>1</v>
      </c>
      <c r="B2" s="2" t="s">
        <v>33</v>
      </c>
      <c r="C2" s="2">
        <v>67</v>
      </c>
      <c r="D2" s="2">
        <v>54</v>
      </c>
      <c r="E2" s="2">
        <v>45</v>
      </c>
      <c r="F2" s="2">
        <f>SUM(C2:E2)</f>
        <v>166</v>
      </c>
      <c r="G2" s="2" t="str">
        <f>IF(C2&lt;32,"fail",IF(D2&lt;32,"fail",IF(E2&lt;32,"fail","pass")))</f>
        <v>pass</v>
      </c>
    </row>
    <row r="3" spans="1:10">
      <c r="A3" s="2">
        <v>2</v>
      </c>
      <c r="B3" s="2" t="s">
        <v>34</v>
      </c>
      <c r="C3" s="2">
        <v>78</v>
      </c>
      <c r="D3" s="2">
        <v>67</v>
      </c>
      <c r="E3" s="2">
        <v>34</v>
      </c>
      <c r="F3" s="2">
        <f>SUM(C3:E3)</f>
        <v>179</v>
      </c>
      <c r="G3" s="2" t="str">
        <f t="shared" ref="G3:G5" si="0">IF(C3&lt;32,"fail",IF(D3&lt;32,"fail",IF(E3&lt;32,"fail","pass")))</f>
        <v>pass</v>
      </c>
    </row>
    <row r="4" spans="1:10">
      <c r="A4" s="2">
        <v>3</v>
      </c>
      <c r="B4" s="2" t="s">
        <v>35</v>
      </c>
      <c r="C4" s="2">
        <v>64</v>
      </c>
      <c r="D4" s="2">
        <v>45</v>
      </c>
      <c r="E4" s="2">
        <v>23</v>
      </c>
      <c r="F4" s="2">
        <f>SUM(C4:E4)</f>
        <v>132</v>
      </c>
      <c r="G4" s="2" t="str">
        <f t="shared" si="0"/>
        <v>fail</v>
      </c>
    </row>
    <row r="5" spans="1:10">
      <c r="A5" s="2">
        <v>4</v>
      </c>
      <c r="B5" s="2" t="s">
        <v>36</v>
      </c>
      <c r="C5" s="2">
        <v>78</v>
      </c>
      <c r="D5" s="2">
        <v>98</v>
      </c>
      <c r="E5" s="2">
        <v>78</v>
      </c>
      <c r="F5" s="2">
        <f>SUM(C5:E5)</f>
        <v>254</v>
      </c>
      <c r="G5" s="2" t="str">
        <f t="shared" si="0"/>
        <v>pass</v>
      </c>
    </row>
    <row r="6" spans="1:10">
      <c r="J6" s="3"/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12" sqref="F12"/>
    </sheetView>
  </sheetViews>
  <sheetFormatPr defaultRowHeight="15"/>
  <cols>
    <col min="1" max="1" width="10" customWidth="1"/>
    <col min="2" max="2" width="14.7109375" customWidth="1"/>
    <col min="3" max="3" width="8.42578125" customWidth="1"/>
  </cols>
  <sheetData>
    <row r="1" spans="1:8" ht="45">
      <c r="A1" s="8" t="s">
        <v>37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</row>
    <row r="2" spans="1:8">
      <c r="A2" s="3" t="s">
        <v>33</v>
      </c>
      <c r="B2" s="3">
        <v>10000</v>
      </c>
      <c r="C2" s="3">
        <f>B2*5%</f>
        <v>500</v>
      </c>
      <c r="D2" s="3">
        <f>B2*10%</f>
        <v>1000</v>
      </c>
      <c r="E2" s="3">
        <f>B2*22%</f>
        <v>2200</v>
      </c>
      <c r="F2" s="3">
        <f>SUM(B2:E2)</f>
        <v>13700</v>
      </c>
      <c r="G2" s="3">
        <f>F2*10%</f>
        <v>1370</v>
      </c>
      <c r="H2" s="3">
        <f>(F2-G2)</f>
        <v>12330</v>
      </c>
    </row>
    <row r="3" spans="1:8">
      <c r="A3" s="3" t="s">
        <v>45</v>
      </c>
      <c r="B3" s="3">
        <v>12000</v>
      </c>
      <c r="C3" s="3">
        <f t="shared" ref="C3:C6" si="0">B3*5%</f>
        <v>600</v>
      </c>
      <c r="D3" s="3">
        <f t="shared" ref="D3:D6" si="1">B3*10%</f>
        <v>1200</v>
      </c>
      <c r="E3" s="3">
        <f t="shared" ref="E3:E6" si="2">B3*22%</f>
        <v>2640</v>
      </c>
      <c r="F3" s="3">
        <f t="shared" ref="F3:F6" si="3">SUM(B3:E3)</f>
        <v>16440</v>
      </c>
      <c r="G3" s="3">
        <f t="shared" ref="G3:G6" si="4">F3*10%</f>
        <v>1644</v>
      </c>
      <c r="H3" s="3">
        <f t="shared" ref="H3:H6" si="5">(F3-G3)</f>
        <v>14796</v>
      </c>
    </row>
    <row r="4" spans="1:8">
      <c r="A4" s="3" t="s">
        <v>46</v>
      </c>
      <c r="B4" s="3">
        <v>15000</v>
      </c>
      <c r="C4" s="3">
        <f t="shared" si="0"/>
        <v>750</v>
      </c>
      <c r="D4" s="3">
        <f t="shared" si="1"/>
        <v>1500</v>
      </c>
      <c r="E4" s="3">
        <f t="shared" si="2"/>
        <v>3300</v>
      </c>
      <c r="F4" s="3">
        <f t="shared" si="3"/>
        <v>20550</v>
      </c>
      <c r="G4" s="3">
        <f t="shared" si="4"/>
        <v>2055</v>
      </c>
      <c r="H4" s="3">
        <f t="shared" si="5"/>
        <v>18495</v>
      </c>
    </row>
    <row r="5" spans="1:8">
      <c r="A5" s="3" t="s">
        <v>47</v>
      </c>
      <c r="B5" s="3">
        <v>14000</v>
      </c>
      <c r="C5" s="3">
        <f t="shared" si="0"/>
        <v>700</v>
      </c>
      <c r="D5" s="3">
        <f t="shared" si="1"/>
        <v>1400</v>
      </c>
      <c r="E5" s="3">
        <f t="shared" si="2"/>
        <v>3080</v>
      </c>
      <c r="F5" s="3">
        <f t="shared" si="3"/>
        <v>19180</v>
      </c>
      <c r="G5" s="3">
        <f t="shared" si="4"/>
        <v>1918</v>
      </c>
      <c r="H5" s="3">
        <f t="shared" si="5"/>
        <v>17262</v>
      </c>
    </row>
    <row r="6" spans="1:8">
      <c r="A6" s="3" t="s">
        <v>48</v>
      </c>
      <c r="B6" s="3">
        <v>13000</v>
      </c>
      <c r="C6" s="3">
        <f t="shared" si="0"/>
        <v>650</v>
      </c>
      <c r="D6" s="3">
        <f t="shared" si="1"/>
        <v>1300</v>
      </c>
      <c r="E6" s="3">
        <f t="shared" si="2"/>
        <v>2860</v>
      </c>
      <c r="F6" s="3">
        <f t="shared" si="3"/>
        <v>17810</v>
      </c>
      <c r="G6" s="3">
        <f t="shared" si="4"/>
        <v>1781</v>
      </c>
      <c r="H6" s="3">
        <f t="shared" si="5"/>
        <v>16029</v>
      </c>
    </row>
    <row r="7" spans="1:8">
      <c r="A7" s="9" t="s">
        <v>53</v>
      </c>
      <c r="B7" s="9"/>
      <c r="C7" s="9"/>
      <c r="D7" s="9"/>
      <c r="E7" s="9"/>
      <c r="F7" s="9"/>
      <c r="G7" s="9"/>
      <c r="H7" s="3">
        <f>SUM(H2:H6)</f>
        <v>78912</v>
      </c>
    </row>
    <row r="8" spans="1:8">
      <c r="B8" s="6" t="s">
        <v>50</v>
      </c>
      <c r="C8" t="s">
        <v>52</v>
      </c>
    </row>
    <row r="9" spans="1:8">
      <c r="B9" s="1" t="s">
        <v>48</v>
      </c>
      <c r="C9" s="7">
        <v>16029</v>
      </c>
    </row>
    <row r="10" spans="1:8">
      <c r="B10" s="1" t="s">
        <v>49</v>
      </c>
      <c r="C10" s="7">
        <v>78912</v>
      </c>
    </row>
    <row r="11" spans="1:8">
      <c r="B11" s="1" t="s">
        <v>47</v>
      </c>
      <c r="C11" s="7">
        <v>17262</v>
      </c>
    </row>
    <row r="12" spans="1:8">
      <c r="B12" s="1" t="s">
        <v>46</v>
      </c>
      <c r="C12" s="7">
        <v>18495</v>
      </c>
    </row>
    <row r="13" spans="1:8">
      <c r="B13" s="1" t="s">
        <v>33</v>
      </c>
      <c r="C13" s="7">
        <v>12330</v>
      </c>
    </row>
    <row r="14" spans="1:8">
      <c r="B14" s="1" t="s">
        <v>45</v>
      </c>
      <c r="C14" s="7">
        <v>14796</v>
      </c>
    </row>
    <row r="15" spans="1:8">
      <c r="B15" s="1" t="s">
        <v>51</v>
      </c>
      <c r="C15" s="7">
        <v>157824</v>
      </c>
    </row>
  </sheetData>
  <mergeCells count="1">
    <mergeCell ref="A7:G7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2021-12-07T14:44:15Z</cp:lastPrinted>
  <dcterms:created xsi:type="dcterms:W3CDTF">2021-12-06T23:06:08Z</dcterms:created>
  <dcterms:modified xsi:type="dcterms:W3CDTF">2022-03-16T15:23:59Z</dcterms:modified>
</cp:coreProperties>
</file>