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24519"/>
</workbook>
</file>

<file path=xl/calcChain.xml><?xml version="1.0" encoding="utf-8"?>
<calcChain xmlns="http://schemas.openxmlformats.org/spreadsheetml/2006/main">
  <c r="H3" i="9"/>
  <c r="H4"/>
  <c r="H2"/>
  <c r="F3"/>
  <c r="F4"/>
  <c r="F2"/>
  <c r="G3"/>
  <c r="G4"/>
  <c r="G2"/>
  <c r="E3"/>
  <c r="E4"/>
  <c r="E2"/>
  <c r="D3"/>
  <c r="D4"/>
  <c r="D2"/>
  <c r="H3" i="4"/>
  <c r="H4"/>
  <c r="H5"/>
  <c r="H6"/>
  <c r="H2"/>
  <c r="H2" i="6"/>
  <c r="H3"/>
  <c r="H4"/>
  <c r="H5"/>
  <c r="H6"/>
  <c r="E3"/>
  <c r="E4"/>
  <c r="E5"/>
  <c r="E6"/>
  <c r="E2"/>
  <c r="D3"/>
  <c r="D4"/>
  <c r="D5"/>
  <c r="D6"/>
  <c r="D2"/>
  <c r="H3" i="5"/>
  <c r="H4"/>
  <c r="H5"/>
  <c r="H6"/>
  <c r="H2"/>
  <c r="G3"/>
  <c r="G4"/>
  <c r="G5"/>
  <c r="G6"/>
  <c r="G2"/>
  <c r="D3"/>
  <c r="D4"/>
  <c r="D5"/>
  <c r="D6"/>
  <c r="D2"/>
  <c r="C3"/>
  <c r="C4"/>
  <c r="C5"/>
  <c r="C6"/>
  <c r="C2"/>
  <c r="G3" i="4"/>
  <c r="G4"/>
  <c r="G5"/>
  <c r="G6"/>
  <c r="G2"/>
  <c r="F2"/>
  <c r="F3"/>
  <c r="F4"/>
  <c r="F5"/>
  <c r="F6"/>
  <c r="H6" i="1"/>
  <c r="H7"/>
  <c r="H8"/>
  <c r="H9"/>
  <c r="H10"/>
  <c r="H11"/>
  <c r="H5"/>
  <c r="G6"/>
  <c r="G7"/>
  <c r="G8"/>
  <c r="G9"/>
  <c r="G10"/>
  <c r="G11"/>
  <c r="G5"/>
  <c r="E6"/>
  <c r="E7"/>
  <c r="E8"/>
  <c r="E9"/>
  <c r="E10"/>
  <c r="E11"/>
  <c r="E5"/>
</calcChain>
</file>

<file path=xl/sharedStrings.xml><?xml version="1.0" encoding="utf-8"?>
<sst xmlns="http://schemas.openxmlformats.org/spreadsheetml/2006/main" count="122" uniqueCount="111">
  <si>
    <t>Name</t>
  </si>
  <si>
    <t>Math</t>
  </si>
  <si>
    <t>Science</t>
  </si>
  <si>
    <t>English</t>
  </si>
  <si>
    <t>Total</t>
  </si>
  <si>
    <t>Full Mark</t>
  </si>
  <si>
    <t>%age of marks secured</t>
  </si>
  <si>
    <t>Average of Math, Science &amp; English</t>
  </si>
  <si>
    <t>Rajesh</t>
  </si>
  <si>
    <t>Sunil</t>
  </si>
  <si>
    <t>Arvind</t>
  </si>
  <si>
    <t>Bidhan</t>
  </si>
  <si>
    <t>Somen</t>
  </si>
  <si>
    <t>Rajiv</t>
  </si>
  <si>
    <t>Deepak</t>
  </si>
  <si>
    <t>Task</t>
  </si>
  <si>
    <t>Hours Spent</t>
  </si>
  <si>
    <t>Percentage of Total</t>
  </si>
  <si>
    <t>Checking emails</t>
  </si>
  <si>
    <t>Talking on Phones</t>
  </si>
  <si>
    <t>Meeting</t>
  </si>
  <si>
    <t>Responding to Complaints</t>
  </si>
  <si>
    <t>Lunch</t>
  </si>
  <si>
    <t>Writing Documents</t>
  </si>
  <si>
    <t>Planning</t>
  </si>
  <si>
    <t>Talking to Costumers</t>
  </si>
  <si>
    <t>Break</t>
  </si>
  <si>
    <t>ATTENDANCE REGISTER OF STUDENTS</t>
  </si>
  <si>
    <t xml:space="preserve">NAME </t>
  </si>
  <si>
    <t>RAMESH</t>
  </si>
  <si>
    <t>SURESH</t>
  </si>
  <si>
    <t>HARISH</t>
  </si>
  <si>
    <t>AMISH</t>
  </si>
  <si>
    <t>PANINI</t>
  </si>
  <si>
    <t>ENGLISH</t>
  </si>
  <si>
    <t>MATHEMATICS</t>
  </si>
  <si>
    <t>PHYSICS</t>
  </si>
  <si>
    <t>AKASH</t>
  </si>
  <si>
    <t>Sl No.</t>
  </si>
  <si>
    <t>Marks in Math</t>
  </si>
  <si>
    <t>Marks in English</t>
  </si>
  <si>
    <t>Marks in Science</t>
  </si>
  <si>
    <t>Total mark secured</t>
  </si>
  <si>
    <t>Result</t>
  </si>
  <si>
    <t>Name of student</t>
  </si>
  <si>
    <t>% of mark secured</t>
  </si>
  <si>
    <t>Prema</t>
  </si>
  <si>
    <t>Madhab</t>
  </si>
  <si>
    <t>Jadu</t>
  </si>
  <si>
    <t>Hari</t>
  </si>
  <si>
    <t>Rama</t>
  </si>
  <si>
    <t>name of the employee</t>
  </si>
  <si>
    <t>basic salary</t>
  </si>
  <si>
    <t>dearness pay</t>
  </si>
  <si>
    <t>total salary</t>
  </si>
  <si>
    <t>gpf</t>
  </si>
  <si>
    <t>tax</t>
  </si>
  <si>
    <t>total deduction</t>
  </si>
  <si>
    <t>take salary</t>
  </si>
  <si>
    <t>dilip</t>
  </si>
  <si>
    <t>santosh</t>
  </si>
  <si>
    <t>ashutosh</t>
  </si>
  <si>
    <t>umesh</t>
  </si>
  <si>
    <t>sandeep</t>
  </si>
  <si>
    <t>Sl. No</t>
  </si>
  <si>
    <t>Basic Pay</t>
  </si>
  <si>
    <t>DA</t>
  </si>
  <si>
    <t>HRA</t>
  </si>
  <si>
    <t>Gross</t>
  </si>
  <si>
    <t>Deduction</t>
  </si>
  <si>
    <t>Net</t>
  </si>
  <si>
    <t>Ashis Ranjan Mund</t>
  </si>
  <si>
    <t>Anjana Roy</t>
  </si>
  <si>
    <t>Akash Sunani</t>
  </si>
  <si>
    <t>Pratikshya Mund</t>
  </si>
  <si>
    <t>Abhimanyu Bag</t>
  </si>
  <si>
    <t>Sl.No</t>
  </si>
  <si>
    <t>Name of the Candidate</t>
  </si>
  <si>
    <t>Mark Secured In Written Examination</t>
  </si>
  <si>
    <t>Mark Secured in Practical Test</t>
  </si>
  <si>
    <t>Total Mark Secured</t>
  </si>
  <si>
    <t>Megha Pandit</t>
  </si>
  <si>
    <t>Rajkishore Sharma</t>
  </si>
  <si>
    <t>Adyasha Mund</t>
  </si>
  <si>
    <t>Akash Pattnaik</t>
  </si>
  <si>
    <t>Sambit Nayak</t>
  </si>
  <si>
    <t>Topic</t>
  </si>
  <si>
    <t>Marks Obtained in Exam held in April</t>
  </si>
  <si>
    <t>Total marks secured in both of examinations</t>
  </si>
  <si>
    <t>Remarks</t>
  </si>
  <si>
    <t>Marks Obtain ed in Exam held in March</t>
  </si>
  <si>
    <t>History</t>
  </si>
  <si>
    <t>Pass</t>
  </si>
  <si>
    <t>Fail</t>
  </si>
  <si>
    <t>Mark-sheet of Rama Sarangi</t>
  </si>
  <si>
    <t>Tax</t>
  </si>
  <si>
    <t>Gross Salary</t>
  </si>
  <si>
    <t>Net Salary</t>
  </si>
  <si>
    <t>Name      of the Employees</t>
  </si>
  <si>
    <t>Rani</t>
  </si>
  <si>
    <t>Ganga</t>
  </si>
  <si>
    <t>Gopal</t>
  </si>
  <si>
    <t>Name of the commodities</t>
  </si>
  <si>
    <t>Price in April</t>
  </si>
  <si>
    <t>Price in March</t>
  </si>
  <si>
    <t>Oil</t>
  </si>
  <si>
    <t>Wheat</t>
  </si>
  <si>
    <t>Rice</t>
  </si>
  <si>
    <t>Sugar</t>
  </si>
  <si>
    <t>YEAR</t>
  </si>
  <si>
    <t>CUMULATIVE                    RAIN FALL IN 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</si>
</sst>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 indent="8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 wrapText="1" indent="10"/>
    </xf>
    <xf numFmtId="0" fontId="0" fillId="0" borderId="0" xfId="0" applyAlignment="1">
      <alignment horizontal="right" vertical="top" wrapText="1" indent="12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pieChart>
        <c:varyColors val="1"/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Percentage of Total</c:v>
                </c:pt>
              </c:strCache>
            </c:strRef>
          </c:tx>
          <c:val>
            <c:numRef>
              <c:f>Sheet2!$C$2:$C$11</c:f>
              <c:numCache>
                <c:formatCode>0%</c:formatCode>
                <c:ptCount val="10"/>
                <c:pt idx="0">
                  <c:v>0.06</c:v>
                </c:pt>
                <c:pt idx="1">
                  <c:v>0.09</c:v>
                </c:pt>
                <c:pt idx="2">
                  <c:v>0.18</c:v>
                </c:pt>
                <c:pt idx="3">
                  <c:v>0.09</c:v>
                </c:pt>
                <c:pt idx="4">
                  <c:v>0.12</c:v>
                </c:pt>
                <c:pt idx="5">
                  <c:v>0.09</c:v>
                </c:pt>
                <c:pt idx="6">
                  <c:v>0.06</c:v>
                </c:pt>
                <c:pt idx="7">
                  <c:v>0.24</c:v>
                </c:pt>
                <c:pt idx="8">
                  <c:v>7.0000000000000007E-2</c:v>
                </c:pt>
                <c:pt idx="9">
                  <c:v>1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Rainfall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tx>
            <c:v>Rainfall</c:v>
          </c:tx>
          <c:cat>
            <c:numRef>
              <c:f>Sheet11!$A$2:$A$6</c:f>
              <c:numCache>
                <c:formatCode>General</c:formatCode>
                <c:ptCount val="5"/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</c:numCache>
            </c:numRef>
          </c:cat>
          <c:val>
            <c:numRef>
              <c:f>Sheet11!$B$2:$B$6</c:f>
              <c:numCache>
                <c:formatCode>General</c:formatCode>
                <c:ptCount val="5"/>
                <c:pt idx="1">
                  <c:v>229</c:v>
                </c:pt>
                <c:pt idx="2">
                  <c:v>1179</c:v>
                </c:pt>
                <c:pt idx="3">
                  <c:v>1634</c:v>
                </c:pt>
                <c:pt idx="4">
                  <c:v>1412</c:v>
                </c:pt>
              </c:numCache>
            </c:numRef>
          </c:val>
        </c:ser>
        <c:overlap val="100"/>
        <c:axId val="64968192"/>
        <c:axId val="64969728"/>
      </c:barChart>
      <c:catAx>
        <c:axId val="6496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64969728"/>
        <c:crosses val="autoZero"/>
        <c:auto val="1"/>
        <c:lblAlgn val="ctr"/>
        <c:lblOffset val="100"/>
      </c:catAx>
      <c:valAx>
        <c:axId val="64969728"/>
        <c:scaling>
          <c:orientation val="minMax"/>
          <c:max val="18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In mm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4968192"/>
        <c:crosses val="autoZero"/>
        <c:crossBetween val="between"/>
        <c:majorUnit val="200"/>
      </c:valAx>
      <c:spPr>
        <a:solidFill>
          <a:schemeClr val="tx2">
            <a:lumMod val="60000"/>
            <a:lumOff val="40000"/>
          </a:schemeClr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11</xdr:row>
      <xdr:rowOff>38102</xdr:rowOff>
    </xdr:from>
    <xdr:to>
      <xdr:col>2</xdr:col>
      <xdr:colOff>590549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11</xdr:row>
      <xdr:rowOff>76200</xdr:rowOff>
    </xdr:from>
    <xdr:to>
      <xdr:col>3</xdr:col>
      <xdr:colOff>104775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38100</xdr:rowOff>
    </xdr:from>
    <xdr:to>
      <xdr:col>6</xdr:col>
      <xdr:colOff>152400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11"/>
  <sheetViews>
    <sheetView topLeftCell="A4" workbookViewId="0">
      <selection activeCell="H5" sqref="H5:H11"/>
    </sheetView>
  </sheetViews>
  <sheetFormatPr defaultRowHeight="15"/>
  <sheetData>
    <row r="4" spans="1:8" ht="60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>
      <c r="A5" t="s">
        <v>8</v>
      </c>
      <c r="B5">
        <v>95</v>
      </c>
      <c r="C5">
        <v>49</v>
      </c>
      <c r="D5">
        <v>58</v>
      </c>
      <c r="E5">
        <f>SUM(B5,C5,D5)</f>
        <v>202</v>
      </c>
      <c r="F5">
        <v>250</v>
      </c>
      <c r="G5">
        <f>E5/F5*100</f>
        <v>80.800000000000011</v>
      </c>
      <c r="H5">
        <f>AVERAGE(E5:E11)</f>
        <v>186</v>
      </c>
    </row>
    <row r="6" spans="1:8">
      <c r="A6" t="s">
        <v>9</v>
      </c>
      <c r="B6">
        <v>87</v>
      </c>
      <c r="C6">
        <v>47</v>
      </c>
      <c r="D6">
        <v>49</v>
      </c>
      <c r="E6">
        <f t="shared" ref="E6:E11" si="0">SUM(B6,C6,D6)</f>
        <v>183</v>
      </c>
      <c r="F6">
        <v>250</v>
      </c>
      <c r="G6">
        <f t="shared" ref="G6:G11" si="1">E6/F6*100</f>
        <v>73.2</v>
      </c>
      <c r="H6">
        <f t="shared" ref="H6:H11" si="2">AVERAGE(E6:E12)</f>
        <v>183.33333333333334</v>
      </c>
    </row>
    <row r="7" spans="1:8">
      <c r="A7" t="s">
        <v>10</v>
      </c>
      <c r="B7">
        <v>79</v>
      </c>
      <c r="C7">
        <v>35</v>
      </c>
      <c r="D7">
        <v>67</v>
      </c>
      <c r="E7">
        <f t="shared" si="0"/>
        <v>181</v>
      </c>
      <c r="F7">
        <v>250</v>
      </c>
      <c r="G7">
        <f t="shared" si="1"/>
        <v>72.399999999999991</v>
      </c>
      <c r="H7">
        <f t="shared" si="2"/>
        <v>183.4</v>
      </c>
    </row>
    <row r="8" spans="1:8">
      <c r="A8" t="s">
        <v>11</v>
      </c>
      <c r="B8">
        <v>98</v>
      </c>
      <c r="C8">
        <v>27</v>
      </c>
      <c r="D8">
        <v>83</v>
      </c>
      <c r="E8">
        <f t="shared" si="0"/>
        <v>208</v>
      </c>
      <c r="F8">
        <v>250</v>
      </c>
      <c r="G8">
        <f t="shared" si="1"/>
        <v>83.2</v>
      </c>
      <c r="H8">
        <f t="shared" si="2"/>
        <v>184</v>
      </c>
    </row>
    <row r="9" spans="1:8">
      <c r="A9" t="s">
        <v>12</v>
      </c>
      <c r="B9">
        <v>68</v>
      </c>
      <c r="C9">
        <v>36</v>
      </c>
      <c r="D9">
        <v>85</v>
      </c>
      <c r="E9">
        <f t="shared" si="0"/>
        <v>189</v>
      </c>
      <c r="F9">
        <v>250</v>
      </c>
      <c r="G9">
        <f t="shared" si="1"/>
        <v>75.599999999999994</v>
      </c>
      <c r="H9">
        <f t="shared" si="2"/>
        <v>176</v>
      </c>
    </row>
    <row r="10" spans="1:8">
      <c r="A10" t="s">
        <v>13</v>
      </c>
      <c r="B10">
        <v>45</v>
      </c>
      <c r="C10">
        <v>28</v>
      </c>
      <c r="D10">
        <v>71</v>
      </c>
      <c r="E10">
        <f t="shared" si="0"/>
        <v>144</v>
      </c>
      <c r="F10">
        <v>250</v>
      </c>
      <c r="G10">
        <f t="shared" si="1"/>
        <v>57.599999999999994</v>
      </c>
      <c r="H10">
        <f t="shared" si="2"/>
        <v>169.5</v>
      </c>
    </row>
    <row r="11" spans="1:8">
      <c r="A11" t="s">
        <v>14</v>
      </c>
      <c r="B11">
        <v>89</v>
      </c>
      <c r="C11">
        <v>31</v>
      </c>
      <c r="D11">
        <v>75</v>
      </c>
      <c r="E11">
        <f t="shared" si="0"/>
        <v>195</v>
      </c>
      <c r="F11">
        <v>250</v>
      </c>
      <c r="G11">
        <f t="shared" si="1"/>
        <v>78</v>
      </c>
      <c r="H11">
        <f t="shared" si="2"/>
        <v>195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1" sqref="C11"/>
    </sheetView>
  </sheetViews>
  <sheetFormatPr defaultRowHeight="15"/>
  <cols>
    <col min="1" max="1" width="25.85546875" customWidth="1"/>
    <col min="2" max="2" width="20.85546875" customWidth="1"/>
    <col min="3" max="3" width="17.85546875" customWidth="1"/>
  </cols>
  <sheetData>
    <row r="1" spans="1:3">
      <c r="A1" t="s">
        <v>102</v>
      </c>
      <c r="B1" t="s">
        <v>104</v>
      </c>
      <c r="C1" t="s">
        <v>103</v>
      </c>
    </row>
    <row r="2" spans="1:3">
      <c r="A2" t="s">
        <v>105</v>
      </c>
      <c r="B2" s="14">
        <v>250</v>
      </c>
      <c r="C2" s="14">
        <v>350</v>
      </c>
    </row>
    <row r="3" spans="1:3">
      <c r="A3" t="s">
        <v>106</v>
      </c>
      <c r="B3" s="14">
        <v>350</v>
      </c>
      <c r="C3" s="14">
        <v>400</v>
      </c>
    </row>
    <row r="4" spans="1:3">
      <c r="A4" t="s">
        <v>107</v>
      </c>
      <c r="B4" s="14">
        <v>600</v>
      </c>
      <c r="C4" s="14">
        <v>800</v>
      </c>
    </row>
    <row r="5" spans="1:3">
      <c r="A5" t="s">
        <v>108</v>
      </c>
      <c r="B5" s="14">
        <v>800</v>
      </c>
      <c r="C5" s="14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sqref="A1:G27"/>
    </sheetView>
  </sheetViews>
  <sheetFormatPr defaultRowHeight="15"/>
  <cols>
    <col min="1" max="1" width="13.85546875" customWidth="1"/>
    <col min="2" max="2" width="20.28515625" customWidth="1"/>
  </cols>
  <sheetData>
    <row r="1" spans="1:2" ht="59.25" customHeight="1">
      <c r="A1" s="23" t="s">
        <v>109</v>
      </c>
      <c r="B1" s="23" t="s">
        <v>110</v>
      </c>
    </row>
    <row r="2" spans="1:2">
      <c r="A2" s="24"/>
      <c r="B2" s="24"/>
    </row>
    <row r="3" spans="1:2">
      <c r="A3" s="24">
        <v>2010</v>
      </c>
      <c r="B3" s="24">
        <v>229</v>
      </c>
    </row>
    <row r="4" spans="1:2">
      <c r="A4" s="24">
        <v>2009</v>
      </c>
      <c r="B4" s="24">
        <v>1179</v>
      </c>
    </row>
    <row r="5" spans="1:2">
      <c r="A5" s="24">
        <v>2008</v>
      </c>
      <c r="B5" s="24">
        <v>1634</v>
      </c>
    </row>
    <row r="6" spans="1:2">
      <c r="A6" s="24">
        <v>2007</v>
      </c>
      <c r="B6" s="24">
        <v>1412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topLeftCell="A15" workbookViewId="0">
      <selection sqref="A1:C1048576"/>
    </sheetView>
  </sheetViews>
  <sheetFormatPr defaultRowHeight="15"/>
  <cols>
    <col min="1" max="1" width="27.85546875" customWidth="1"/>
    <col min="2" max="2" width="27" customWidth="1"/>
    <col min="3" max="3" width="28" customWidth="1"/>
  </cols>
  <sheetData>
    <row r="1" spans="1:3">
      <c r="A1" s="5" t="s">
        <v>15</v>
      </c>
      <c r="B1" s="2" t="s">
        <v>16</v>
      </c>
      <c r="C1" s="2" t="s">
        <v>17</v>
      </c>
    </row>
    <row r="2" spans="1:3">
      <c r="A2" t="s">
        <v>18</v>
      </c>
      <c r="B2">
        <v>0.5</v>
      </c>
      <c r="C2" s="3">
        <v>0.06</v>
      </c>
    </row>
    <row r="3" spans="1:3">
      <c r="A3" t="s">
        <v>19</v>
      </c>
      <c r="B3">
        <v>0.75</v>
      </c>
      <c r="C3" s="3">
        <v>0.09</v>
      </c>
    </row>
    <row r="4" spans="1:3">
      <c r="A4" t="s">
        <v>20</v>
      </c>
      <c r="B4">
        <v>1.5</v>
      </c>
      <c r="C4" s="3">
        <v>0.18</v>
      </c>
    </row>
    <row r="5" spans="1:3">
      <c r="A5" t="s">
        <v>21</v>
      </c>
      <c r="B5">
        <v>0.75</v>
      </c>
      <c r="C5" s="3">
        <v>0.09</v>
      </c>
    </row>
    <row r="6" spans="1:3">
      <c r="A6" t="s">
        <v>22</v>
      </c>
      <c r="B6">
        <v>1</v>
      </c>
      <c r="C6" s="3">
        <v>0.12</v>
      </c>
    </row>
    <row r="7" spans="1:3">
      <c r="A7" t="s">
        <v>23</v>
      </c>
      <c r="B7">
        <v>0.75</v>
      </c>
      <c r="C7" s="3">
        <v>0.09</v>
      </c>
    </row>
    <row r="8" spans="1:3">
      <c r="A8" t="s">
        <v>24</v>
      </c>
      <c r="B8">
        <v>0.5</v>
      </c>
      <c r="C8" s="3">
        <v>0.06</v>
      </c>
    </row>
    <row r="9" spans="1:3">
      <c r="A9" t="s">
        <v>25</v>
      </c>
      <c r="B9">
        <v>2</v>
      </c>
      <c r="C9" s="3">
        <v>0.24</v>
      </c>
    </row>
    <row r="10" spans="1:3">
      <c r="A10" t="s">
        <v>26</v>
      </c>
      <c r="B10">
        <v>0.57999999999999996</v>
      </c>
      <c r="C10" s="3">
        <v>7.0000000000000007E-2</v>
      </c>
    </row>
    <row r="11" spans="1:3">
      <c r="A11" t="s">
        <v>4</v>
      </c>
      <c r="B11">
        <v>8.33</v>
      </c>
      <c r="C11" s="3">
        <v>1</v>
      </c>
    </row>
  </sheetData>
  <printOptions gridLines="1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1" sqref="E1"/>
    </sheetView>
  </sheetViews>
  <sheetFormatPr defaultRowHeight="15"/>
  <cols>
    <col min="1" max="1" width="20.5703125" customWidth="1"/>
    <col min="2" max="2" width="18.7109375" customWidth="1"/>
    <col min="3" max="3" width="17.85546875" customWidth="1"/>
    <col min="4" max="4" width="18" customWidth="1"/>
  </cols>
  <sheetData>
    <row r="1" spans="1:4">
      <c r="A1" s="21" t="s">
        <v>27</v>
      </c>
      <c r="B1" s="21"/>
      <c r="C1" s="21"/>
      <c r="D1" s="21"/>
    </row>
    <row r="2" spans="1:4">
      <c r="A2" t="s">
        <v>28</v>
      </c>
      <c r="B2" s="2" t="s">
        <v>34</v>
      </c>
      <c r="C2" s="2" t="s">
        <v>35</v>
      </c>
      <c r="D2" s="2" t="s">
        <v>36</v>
      </c>
    </row>
    <row r="3" spans="1:4">
      <c r="A3" t="s">
        <v>29</v>
      </c>
      <c r="B3" s="2">
        <v>6</v>
      </c>
      <c r="C3" s="2">
        <v>8</v>
      </c>
      <c r="D3" s="2">
        <v>10</v>
      </c>
    </row>
    <row r="4" spans="1:4">
      <c r="A4" t="s">
        <v>30</v>
      </c>
      <c r="B4" s="2">
        <v>10</v>
      </c>
      <c r="C4" s="2">
        <v>12</v>
      </c>
      <c r="D4" s="2">
        <v>26</v>
      </c>
    </row>
    <row r="5" spans="1:4">
      <c r="A5" t="s">
        <v>31</v>
      </c>
      <c r="B5" s="2">
        <v>12</v>
      </c>
      <c r="C5" s="2">
        <v>8</v>
      </c>
      <c r="D5" s="2">
        <v>3</v>
      </c>
    </row>
    <row r="6" spans="1:4">
      <c r="A6" t="s">
        <v>37</v>
      </c>
      <c r="B6" s="2">
        <v>7</v>
      </c>
      <c r="C6" s="2">
        <v>11</v>
      </c>
      <c r="D6" s="2">
        <v>10</v>
      </c>
    </row>
    <row r="7" spans="1:4">
      <c r="A7" t="s">
        <v>32</v>
      </c>
      <c r="B7" s="2">
        <v>3</v>
      </c>
      <c r="C7" s="2">
        <v>6</v>
      </c>
      <c r="D7" s="2">
        <v>9</v>
      </c>
    </row>
    <row r="8" spans="1:4">
      <c r="A8" t="s">
        <v>33</v>
      </c>
      <c r="B8" s="2">
        <v>7</v>
      </c>
      <c r="C8" s="2">
        <v>9</v>
      </c>
      <c r="D8" s="2">
        <v>10</v>
      </c>
    </row>
  </sheetData>
  <mergeCells count="1">
    <mergeCell ref="A1:D1"/>
  </mergeCells>
  <printOptions gridLines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:H6"/>
    </sheetView>
  </sheetViews>
  <sheetFormatPr defaultRowHeight="15"/>
  <cols>
    <col min="2" max="2" width="9.85546875" customWidth="1"/>
    <col min="6" max="6" width="11.85546875" customWidth="1"/>
    <col min="7" max="7" width="10.5703125" customWidth="1"/>
  </cols>
  <sheetData>
    <row r="1" spans="1:8" ht="30">
      <c r="A1" s="4" t="s">
        <v>38</v>
      </c>
      <c r="B1" s="4" t="s">
        <v>44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45</v>
      </c>
      <c r="H1" s="4" t="s">
        <v>43</v>
      </c>
    </row>
    <row r="2" spans="1:8">
      <c r="A2">
        <v>1</v>
      </c>
      <c r="B2" t="s">
        <v>50</v>
      </c>
      <c r="C2">
        <v>30</v>
      </c>
      <c r="D2">
        <v>39</v>
      </c>
      <c r="E2">
        <v>65</v>
      </c>
      <c r="F2">
        <f>SUM(C2:E2)</f>
        <v>134</v>
      </c>
      <c r="G2">
        <f>F2/300*100</f>
        <v>44.666666666666664</v>
      </c>
      <c r="H2" t="str">
        <f>IF(AND(C2&gt;=32,D2&gt;=32,E2&gt;=32),"pass","fail")</f>
        <v>fail</v>
      </c>
    </row>
    <row r="3" spans="1:8">
      <c r="A3">
        <v>2</v>
      </c>
      <c r="B3" t="s">
        <v>49</v>
      </c>
      <c r="C3">
        <v>34</v>
      </c>
      <c r="D3">
        <v>39</v>
      </c>
      <c r="E3">
        <v>45</v>
      </c>
      <c r="F3">
        <f>SUM(C3:E3)</f>
        <v>118</v>
      </c>
      <c r="G3">
        <f t="shared" ref="G3:G6" si="0">F3/300*100</f>
        <v>39.333333333333329</v>
      </c>
      <c r="H3" t="str">
        <f t="shared" ref="H3:H6" si="1">IF(AND(C3&gt;=32,D3&gt;=32,E3&gt;=32),"pass","fail")</f>
        <v>pass</v>
      </c>
    </row>
    <row r="4" spans="1:8">
      <c r="A4">
        <v>3</v>
      </c>
      <c r="B4" t="s">
        <v>48</v>
      </c>
      <c r="C4">
        <v>39</v>
      </c>
      <c r="D4">
        <v>29</v>
      </c>
      <c r="E4">
        <v>21</v>
      </c>
      <c r="F4">
        <f>SUM(C4:E4)</f>
        <v>89</v>
      </c>
      <c r="G4">
        <f t="shared" si="0"/>
        <v>29.666666666666668</v>
      </c>
      <c r="H4" t="str">
        <f t="shared" si="1"/>
        <v>fail</v>
      </c>
    </row>
    <row r="5" spans="1:8">
      <c r="A5">
        <v>4</v>
      </c>
      <c r="B5" t="s">
        <v>47</v>
      </c>
      <c r="C5">
        <v>70</v>
      </c>
      <c r="D5">
        <v>67</v>
      </c>
      <c r="E5">
        <v>54</v>
      </c>
      <c r="F5">
        <f>SUM(C5:E5)</f>
        <v>191</v>
      </c>
      <c r="G5">
        <f t="shared" si="0"/>
        <v>63.666666666666671</v>
      </c>
      <c r="H5" t="str">
        <f t="shared" si="1"/>
        <v>pass</v>
      </c>
    </row>
    <row r="6" spans="1:8">
      <c r="A6">
        <v>5</v>
      </c>
      <c r="B6" t="s">
        <v>46</v>
      </c>
      <c r="C6">
        <v>65</v>
      </c>
      <c r="D6">
        <v>59</v>
      </c>
      <c r="E6">
        <v>61</v>
      </c>
      <c r="F6">
        <f>SUM(C6:E6)</f>
        <v>185</v>
      </c>
      <c r="G6">
        <f t="shared" si="0"/>
        <v>61.666666666666671</v>
      </c>
      <c r="H6" t="str">
        <f t="shared" si="1"/>
        <v>pass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:H6"/>
    </sheetView>
  </sheetViews>
  <sheetFormatPr defaultRowHeight="15"/>
  <cols>
    <col min="1" max="1" width="12" customWidth="1"/>
    <col min="7" max="7" width="10.5703125" customWidth="1"/>
  </cols>
  <sheetData>
    <row r="1" spans="1:8" ht="30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</row>
    <row r="2" spans="1:8">
      <c r="A2" t="s">
        <v>59</v>
      </c>
      <c r="B2">
        <v>3000</v>
      </c>
      <c r="C2">
        <f>B2*25%/100</f>
        <v>7.5</v>
      </c>
      <c r="D2">
        <f>SUM(B2,E2)</f>
        <v>3500</v>
      </c>
      <c r="E2">
        <v>500</v>
      </c>
      <c r="F2">
        <v>100</v>
      </c>
      <c r="G2">
        <f>SUM(E2,F2)</f>
        <v>600</v>
      </c>
      <c r="H2">
        <f>SUM(D2-G2)</f>
        <v>2900</v>
      </c>
    </row>
    <row r="3" spans="1:8">
      <c r="A3" t="s">
        <v>60</v>
      </c>
      <c r="B3">
        <v>4500</v>
      </c>
      <c r="C3">
        <f t="shared" ref="C3:C6" si="0">B3*25%/100</f>
        <v>11.25</v>
      </c>
      <c r="D3">
        <f t="shared" ref="D3:D6" si="1">SUM(B3,E3)</f>
        <v>5000</v>
      </c>
      <c r="E3">
        <v>500</v>
      </c>
      <c r="F3">
        <v>100</v>
      </c>
      <c r="G3">
        <f t="shared" ref="G3:G6" si="2">SUM(E3,F3)</f>
        <v>600</v>
      </c>
      <c r="H3">
        <f t="shared" ref="H3:H6" si="3">SUM(D3-G3)</f>
        <v>4400</v>
      </c>
    </row>
    <row r="4" spans="1:8">
      <c r="A4" t="s">
        <v>61</v>
      </c>
      <c r="B4">
        <v>5500</v>
      </c>
      <c r="C4">
        <f t="shared" si="0"/>
        <v>13.75</v>
      </c>
      <c r="D4">
        <f t="shared" si="1"/>
        <v>6000</v>
      </c>
      <c r="E4">
        <v>500</v>
      </c>
      <c r="F4">
        <v>100</v>
      </c>
      <c r="G4">
        <f t="shared" si="2"/>
        <v>600</v>
      </c>
      <c r="H4">
        <f t="shared" si="3"/>
        <v>5400</v>
      </c>
    </row>
    <row r="5" spans="1:8">
      <c r="A5" t="s">
        <v>62</v>
      </c>
      <c r="B5">
        <v>5000</v>
      </c>
      <c r="C5">
        <f t="shared" si="0"/>
        <v>12.5</v>
      </c>
      <c r="D5">
        <f t="shared" si="1"/>
        <v>5500</v>
      </c>
      <c r="E5">
        <v>500</v>
      </c>
      <c r="F5">
        <v>100</v>
      </c>
      <c r="G5">
        <f t="shared" si="2"/>
        <v>600</v>
      </c>
      <c r="H5">
        <f t="shared" si="3"/>
        <v>4900</v>
      </c>
    </row>
    <row r="6" spans="1:8">
      <c r="A6" t="s">
        <v>63</v>
      </c>
      <c r="B6">
        <v>5500</v>
      </c>
      <c r="C6">
        <f t="shared" si="0"/>
        <v>13.75</v>
      </c>
      <c r="D6">
        <f t="shared" si="1"/>
        <v>6000</v>
      </c>
      <c r="E6">
        <v>500</v>
      </c>
      <c r="F6">
        <v>100</v>
      </c>
      <c r="G6">
        <f t="shared" si="2"/>
        <v>600</v>
      </c>
      <c r="H6">
        <f t="shared" si="3"/>
        <v>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2" sqref="C2:H2"/>
    </sheetView>
  </sheetViews>
  <sheetFormatPr defaultRowHeight="15"/>
  <cols>
    <col min="1" max="1" width="5.42578125" customWidth="1"/>
    <col min="2" max="2" width="16.7109375" customWidth="1"/>
    <col min="3" max="3" width="7.5703125" customWidth="1"/>
    <col min="7" max="7" width="11.7109375" customWidth="1"/>
  </cols>
  <sheetData>
    <row r="1" spans="1:8" ht="33">
      <c r="A1" s="8" t="s">
        <v>64</v>
      </c>
      <c r="B1" s="9" t="s">
        <v>0</v>
      </c>
      <c r="C1" s="8" t="s">
        <v>65</v>
      </c>
      <c r="D1" s="8" t="s">
        <v>66</v>
      </c>
      <c r="E1" s="8" t="s">
        <v>67</v>
      </c>
      <c r="F1" s="8" t="s">
        <v>68</v>
      </c>
      <c r="G1" s="8" t="s">
        <v>69</v>
      </c>
      <c r="H1" s="8" t="s">
        <v>70</v>
      </c>
    </row>
    <row r="2" spans="1:8" ht="30">
      <c r="A2">
        <v>1</v>
      </c>
      <c r="B2" s="7" t="s">
        <v>71</v>
      </c>
      <c r="C2" s="13">
        <v>5200</v>
      </c>
      <c r="D2" s="13">
        <f>C2*58%</f>
        <v>3016</v>
      </c>
      <c r="E2" s="13">
        <f>C2*10%</f>
        <v>520</v>
      </c>
      <c r="F2" s="13">
        <v>5200</v>
      </c>
      <c r="G2" s="13">
        <v>1000</v>
      </c>
      <c r="H2" s="13">
        <f>SUM(F2-G2)</f>
        <v>4200</v>
      </c>
    </row>
    <row r="3" spans="1:8">
      <c r="A3">
        <v>2</v>
      </c>
      <c r="B3" t="s">
        <v>72</v>
      </c>
      <c r="C3" s="6">
        <v>5500</v>
      </c>
      <c r="D3" s="6">
        <f t="shared" ref="D3:D6" si="0">C3*58%</f>
        <v>3190</v>
      </c>
      <c r="E3" s="6">
        <f t="shared" ref="E3:E6" si="1">C3*10%</f>
        <v>550</v>
      </c>
      <c r="F3" s="6">
        <v>5500</v>
      </c>
      <c r="G3" s="6">
        <v>1500</v>
      </c>
      <c r="H3" s="6">
        <f t="shared" ref="H3:H6" si="2">SUM(F3-G3)</f>
        <v>4000</v>
      </c>
    </row>
    <row r="4" spans="1:8">
      <c r="A4">
        <v>3</v>
      </c>
      <c r="B4" t="s">
        <v>73</v>
      </c>
      <c r="C4" s="6">
        <v>9300</v>
      </c>
      <c r="D4" s="6">
        <f t="shared" si="0"/>
        <v>5394</v>
      </c>
      <c r="E4" s="6">
        <f t="shared" si="1"/>
        <v>930</v>
      </c>
      <c r="F4" s="6">
        <v>9300</v>
      </c>
      <c r="G4" s="6">
        <v>1200</v>
      </c>
      <c r="H4" s="6">
        <f t="shared" si="2"/>
        <v>8100</v>
      </c>
    </row>
    <row r="5" spans="1:8">
      <c r="A5">
        <v>4</v>
      </c>
      <c r="B5" t="s">
        <v>74</v>
      </c>
      <c r="C5" s="6">
        <v>6000</v>
      </c>
      <c r="D5" s="6">
        <f t="shared" si="0"/>
        <v>3479.9999999999995</v>
      </c>
      <c r="E5" s="6">
        <f t="shared" si="1"/>
        <v>600</v>
      </c>
      <c r="F5" s="6">
        <v>6000</v>
      </c>
      <c r="G5" s="6">
        <v>900</v>
      </c>
      <c r="H5" s="6">
        <f t="shared" si="2"/>
        <v>5100</v>
      </c>
    </row>
    <row r="6" spans="1:8">
      <c r="A6">
        <v>5</v>
      </c>
      <c r="B6" t="s">
        <v>75</v>
      </c>
      <c r="C6" s="6">
        <v>7000</v>
      </c>
      <c r="D6" s="6">
        <f t="shared" si="0"/>
        <v>4059.9999999999995</v>
      </c>
      <c r="E6" s="6">
        <f t="shared" si="1"/>
        <v>700</v>
      </c>
      <c r="F6" s="6">
        <v>7000</v>
      </c>
      <c r="G6" s="6">
        <v>1200</v>
      </c>
      <c r="H6" s="6">
        <f t="shared" si="2"/>
        <v>5800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" sqref="E2:E6"/>
    </sheetView>
  </sheetViews>
  <sheetFormatPr defaultRowHeight="15"/>
  <cols>
    <col min="1" max="1" width="5" style="10" customWidth="1"/>
    <col min="2" max="2" width="23" customWidth="1"/>
    <col min="3" max="3" width="14.42578125" customWidth="1"/>
    <col min="4" max="4" width="14.7109375" customWidth="1"/>
    <col min="5" max="5" width="11.5703125" customWidth="1"/>
  </cols>
  <sheetData>
    <row r="1" spans="1:6" ht="45">
      <c r="A1" s="12" t="s">
        <v>76</v>
      </c>
      <c r="B1" s="12" t="s">
        <v>77</v>
      </c>
      <c r="C1" s="11" t="s">
        <v>78</v>
      </c>
      <c r="D1" s="12" t="s">
        <v>79</v>
      </c>
      <c r="E1" s="12" t="s">
        <v>80</v>
      </c>
      <c r="F1" s="7"/>
    </row>
    <row r="2" spans="1:6">
      <c r="A2" s="6">
        <v>4</v>
      </c>
      <c r="B2" t="s">
        <v>82</v>
      </c>
      <c r="C2" s="6">
        <v>40</v>
      </c>
      <c r="D2" s="6">
        <v>60</v>
      </c>
      <c r="E2" s="6">
        <v>110</v>
      </c>
    </row>
    <row r="3" spans="1:6">
      <c r="A3" s="6">
        <v>3</v>
      </c>
      <c r="B3" t="s">
        <v>83</v>
      </c>
      <c r="C3" s="6">
        <v>72</v>
      </c>
      <c r="D3" s="6">
        <v>50</v>
      </c>
      <c r="E3" s="6">
        <v>112</v>
      </c>
    </row>
    <row r="4" spans="1:6">
      <c r="A4" s="6">
        <v>5</v>
      </c>
      <c r="B4" t="s">
        <v>81</v>
      </c>
      <c r="C4" s="6">
        <v>50</v>
      </c>
      <c r="D4" s="6">
        <v>63</v>
      </c>
      <c r="E4" s="6">
        <v>113</v>
      </c>
    </row>
    <row r="5" spans="1:6">
      <c r="A5" s="6">
        <v>2</v>
      </c>
      <c r="B5" t="s">
        <v>84</v>
      </c>
      <c r="C5" s="6">
        <v>55</v>
      </c>
      <c r="D5" s="6">
        <v>62</v>
      </c>
      <c r="E5" s="6">
        <v>117</v>
      </c>
    </row>
    <row r="6" spans="1:6">
      <c r="A6" s="6">
        <v>1</v>
      </c>
      <c r="B6" t="s">
        <v>85</v>
      </c>
      <c r="C6" s="6">
        <v>65</v>
      </c>
      <c r="D6" s="6">
        <v>70</v>
      </c>
      <c r="E6" s="6">
        <v>135</v>
      </c>
    </row>
  </sheetData>
  <sortState ref="A2:E6">
    <sortCondition ref="E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K8" sqref="K8"/>
    </sheetView>
  </sheetViews>
  <sheetFormatPr defaultRowHeight="15"/>
  <cols>
    <col min="2" max="2" width="22.42578125" customWidth="1"/>
    <col min="3" max="3" width="23.140625" customWidth="1"/>
    <col min="4" max="4" width="23.7109375" customWidth="1"/>
    <col min="5" max="5" width="18.140625" customWidth="1"/>
  </cols>
  <sheetData>
    <row r="1" spans="1:7" ht="32.25" customHeight="1">
      <c r="A1" s="22" t="s">
        <v>94</v>
      </c>
      <c r="B1" s="22"/>
      <c r="C1" s="22"/>
      <c r="D1" s="22"/>
      <c r="E1" s="22"/>
    </row>
    <row r="2" spans="1:7" ht="105">
      <c r="A2" s="17" t="s">
        <v>86</v>
      </c>
      <c r="B2" s="19" t="s">
        <v>90</v>
      </c>
      <c r="C2" s="18" t="s">
        <v>87</v>
      </c>
      <c r="D2" s="16" t="s">
        <v>88</v>
      </c>
      <c r="E2" s="12" t="s">
        <v>89</v>
      </c>
      <c r="G2" s="15"/>
    </row>
    <row r="3" spans="1:7">
      <c r="A3" t="s">
        <v>1</v>
      </c>
      <c r="B3" s="20">
        <v>22</v>
      </c>
      <c r="C3" s="20">
        <v>23</v>
      </c>
      <c r="D3" s="20">
        <v>45</v>
      </c>
      <c r="E3" t="s">
        <v>92</v>
      </c>
    </row>
    <row r="4" spans="1:7">
      <c r="A4" t="s">
        <v>3</v>
      </c>
      <c r="B4" s="20">
        <v>38</v>
      </c>
      <c r="C4" s="20">
        <v>42</v>
      </c>
      <c r="D4" s="20">
        <v>80</v>
      </c>
      <c r="E4" t="s">
        <v>92</v>
      </c>
    </row>
    <row r="5" spans="1:7">
      <c r="A5" t="s">
        <v>91</v>
      </c>
      <c r="B5" s="20">
        <v>39</v>
      </c>
      <c r="C5" s="20">
        <v>28</v>
      </c>
      <c r="D5" s="20">
        <v>67</v>
      </c>
      <c r="E5" t="s">
        <v>93</v>
      </c>
    </row>
    <row r="6" spans="1:7">
      <c r="A6" t="s">
        <v>2</v>
      </c>
      <c r="B6" s="20">
        <v>29</v>
      </c>
      <c r="C6" s="20">
        <v>36</v>
      </c>
      <c r="D6" s="20">
        <v>65</v>
      </c>
      <c r="E6" t="s">
        <v>92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H2" sqref="H2:H4"/>
    </sheetView>
  </sheetViews>
  <sheetFormatPr defaultRowHeight="15"/>
  <cols>
    <col min="1" max="1" width="12" customWidth="1"/>
    <col min="2" max="2" width="13.7109375" customWidth="1"/>
    <col min="3" max="4" width="12.7109375" customWidth="1"/>
    <col min="5" max="5" width="12.42578125" customWidth="1"/>
    <col min="6" max="6" width="13.140625" customWidth="1"/>
    <col min="7" max="7" width="10.5703125" customWidth="1"/>
    <col min="8" max="8" width="12.85546875" customWidth="1"/>
  </cols>
  <sheetData>
    <row r="1" spans="1:8" ht="54" customHeight="1">
      <c r="A1" s="1" t="s">
        <v>64</v>
      </c>
      <c r="B1" s="7" t="s">
        <v>98</v>
      </c>
      <c r="C1" s="1" t="s">
        <v>65</v>
      </c>
      <c r="D1" s="1" t="s">
        <v>66</v>
      </c>
      <c r="E1" s="1" t="s">
        <v>67</v>
      </c>
      <c r="F1" s="1" t="s">
        <v>95</v>
      </c>
      <c r="G1" s="1" t="s">
        <v>96</v>
      </c>
      <c r="H1" s="1" t="s">
        <v>97</v>
      </c>
    </row>
    <row r="2" spans="1:8">
      <c r="A2">
        <v>1</v>
      </c>
      <c r="B2" t="s">
        <v>101</v>
      </c>
      <c r="C2">
        <v>3500</v>
      </c>
      <c r="D2">
        <f>C2*10%</f>
        <v>350</v>
      </c>
      <c r="E2">
        <f>C2*5%</f>
        <v>175</v>
      </c>
      <c r="F2">
        <f>G2*8%</f>
        <v>322</v>
      </c>
      <c r="G2">
        <f>SUM(C2:E2)</f>
        <v>4025</v>
      </c>
      <c r="H2">
        <f>G2-F2</f>
        <v>3703</v>
      </c>
    </row>
    <row r="3" spans="1:8">
      <c r="A3">
        <v>2</v>
      </c>
      <c r="B3" t="s">
        <v>100</v>
      </c>
      <c r="C3">
        <v>6000</v>
      </c>
      <c r="D3">
        <f t="shared" ref="D3:D4" si="0">C3*10%</f>
        <v>600</v>
      </c>
      <c r="E3">
        <f t="shared" ref="E3:E4" si="1">C3*5%</f>
        <v>300</v>
      </c>
      <c r="F3">
        <f t="shared" ref="F3:F4" si="2">G3*8%</f>
        <v>552</v>
      </c>
      <c r="G3">
        <f t="shared" ref="G3:G4" si="3">SUM(C3:E3)</f>
        <v>6900</v>
      </c>
      <c r="H3">
        <f t="shared" ref="H3:H4" si="4">G3-F3</f>
        <v>6348</v>
      </c>
    </row>
    <row r="4" spans="1:8">
      <c r="A4">
        <v>3</v>
      </c>
      <c r="B4" t="s">
        <v>99</v>
      </c>
      <c r="C4">
        <v>2500</v>
      </c>
      <c r="D4">
        <f t="shared" si="0"/>
        <v>250</v>
      </c>
      <c r="E4">
        <f t="shared" si="1"/>
        <v>125</v>
      </c>
      <c r="F4">
        <f t="shared" si="2"/>
        <v>230</v>
      </c>
      <c r="G4">
        <f t="shared" si="3"/>
        <v>2875</v>
      </c>
      <c r="H4">
        <f t="shared" si="4"/>
        <v>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2020-08-31T15:07:05Z</dcterms:modified>
</cp:coreProperties>
</file>