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CEF969E3-C060-4BEE-B0A9-DDBA19E96527}" xr6:coauthVersionLast="47" xr6:coauthVersionMax="47" xr10:uidLastSave="{00000000-0000-0000-0000-000000000000}"/>
  <bookViews>
    <workbookView xWindow="30612" yWindow="-108" windowWidth="30936" windowHeight="16896" activeTab="5" xr2:uid="{00000000-000D-0000-FFFF-FFFF00000000}"/>
  </bookViews>
  <sheets>
    <sheet name="Sheet1" sheetId="1" r:id="rId1"/>
    <sheet name="Sheet2" sheetId="2" r:id="rId2"/>
    <sheet name="Suivi performance" sheetId="3" r:id="rId3"/>
    <sheet name="Historique des pannes" sheetId="4" r:id="rId4"/>
    <sheet name="Feuil1" sheetId="5" r:id="rId5"/>
    <sheet name="Produc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6" l="1"/>
  <c r="B44" i="6"/>
  <c r="E44" i="6"/>
  <c r="F44" i="6"/>
  <c r="G44" i="6"/>
  <c r="H44" i="6"/>
  <c r="I44" i="6"/>
  <c r="T48" i="1"/>
  <c r="J44" i="6" s="1"/>
  <c r="S48" i="1"/>
  <c r="R48" i="1"/>
  <c r="Q48" i="1"/>
  <c r="P48" i="1"/>
  <c r="O48" i="1"/>
  <c r="N48" i="1"/>
  <c r="M48" i="1"/>
  <c r="C44" i="6" s="1"/>
  <c r="L48" i="1"/>
  <c r="U48" i="1" l="1"/>
  <c r="V48" i="1" s="1"/>
  <c r="D44" i="6"/>
  <c r="A43" i="6" l="1"/>
  <c r="B43" i="6"/>
  <c r="C43" i="6"/>
  <c r="F43" i="6"/>
  <c r="G43" i="6"/>
  <c r="T47" i="1"/>
  <c r="J43" i="6" s="1"/>
  <c r="S47" i="1"/>
  <c r="I43" i="6" s="1"/>
  <c r="R47" i="1"/>
  <c r="H43" i="6" s="1"/>
  <c r="Q47" i="1"/>
  <c r="P47" i="1"/>
  <c r="O47" i="1"/>
  <c r="E43" i="6" s="1"/>
  <c r="N47" i="1"/>
  <c r="D43" i="6" s="1"/>
  <c r="M47" i="1"/>
  <c r="L47" i="1"/>
  <c r="U47" i="1" l="1"/>
  <c r="V47" i="1" s="1"/>
  <c r="A42" i="6" l="1"/>
  <c r="B42" i="6"/>
  <c r="C42" i="6"/>
  <c r="D42" i="6"/>
  <c r="E42" i="6"/>
  <c r="F42" i="6"/>
  <c r="G42" i="6"/>
  <c r="H42" i="6"/>
  <c r="I42" i="6"/>
  <c r="J42" i="6"/>
  <c r="A41" i="6" l="1"/>
  <c r="B41" i="6"/>
  <c r="A36" i="6"/>
  <c r="B36" i="6"/>
  <c r="A37" i="6"/>
  <c r="B37" i="6"/>
  <c r="A38" i="6"/>
  <c r="B38" i="6"/>
  <c r="A39" i="6"/>
  <c r="B39" i="6"/>
  <c r="A40" i="6"/>
  <c r="B40" i="6"/>
  <c r="T45" i="1"/>
  <c r="J41" i="6" s="1"/>
  <c r="S45" i="1"/>
  <c r="I41" i="6" s="1"/>
  <c r="R45" i="1"/>
  <c r="H41" i="6" s="1"/>
  <c r="Q45" i="1"/>
  <c r="G41" i="6" s="1"/>
  <c r="P45" i="1"/>
  <c r="F41" i="6" s="1"/>
  <c r="O45" i="1"/>
  <c r="E41" i="6" s="1"/>
  <c r="N45" i="1"/>
  <c r="D41" i="6" s="1"/>
  <c r="M45" i="1"/>
  <c r="C41" i="6" s="1"/>
  <c r="L45" i="1"/>
  <c r="T44" i="1"/>
  <c r="J40" i="6" s="1"/>
  <c r="S44" i="1"/>
  <c r="I40" i="6" s="1"/>
  <c r="R44" i="1"/>
  <c r="H40" i="6" s="1"/>
  <c r="Q44" i="1"/>
  <c r="G40" i="6" s="1"/>
  <c r="P44" i="1"/>
  <c r="F40" i="6" s="1"/>
  <c r="O44" i="1"/>
  <c r="E40" i="6" s="1"/>
  <c r="N44" i="1"/>
  <c r="D40" i="6" s="1"/>
  <c r="M44" i="1"/>
  <c r="L44" i="1"/>
  <c r="T43" i="1"/>
  <c r="J39" i="6" s="1"/>
  <c r="S43" i="1"/>
  <c r="I39" i="6" s="1"/>
  <c r="R43" i="1"/>
  <c r="H39" i="6" s="1"/>
  <c r="Q43" i="1"/>
  <c r="G39" i="6" s="1"/>
  <c r="P43" i="1"/>
  <c r="F39" i="6" s="1"/>
  <c r="O43" i="1"/>
  <c r="E39" i="6" s="1"/>
  <c r="N43" i="1"/>
  <c r="D39" i="6" s="1"/>
  <c r="M43" i="1"/>
  <c r="C39" i="6" s="1"/>
  <c r="L43" i="1"/>
  <c r="T42" i="1"/>
  <c r="J38" i="6" s="1"/>
  <c r="S42" i="1"/>
  <c r="I38" i="6" s="1"/>
  <c r="R42" i="1"/>
  <c r="H38" i="6" s="1"/>
  <c r="Q42" i="1"/>
  <c r="P42" i="1"/>
  <c r="F38" i="6" s="1"/>
  <c r="O42" i="1"/>
  <c r="E38" i="6" s="1"/>
  <c r="N42" i="1"/>
  <c r="D38" i="6" s="1"/>
  <c r="M42" i="1"/>
  <c r="C38" i="6" s="1"/>
  <c r="L42" i="1"/>
  <c r="T41" i="1"/>
  <c r="J37" i="6" s="1"/>
  <c r="S41" i="1"/>
  <c r="I37" i="6" s="1"/>
  <c r="R41" i="1"/>
  <c r="H37" i="6" s="1"/>
  <c r="Q41" i="1"/>
  <c r="G37" i="6" s="1"/>
  <c r="P41" i="1"/>
  <c r="O41" i="1"/>
  <c r="E37" i="6" s="1"/>
  <c r="N41" i="1"/>
  <c r="D37" i="6" s="1"/>
  <c r="M41" i="1"/>
  <c r="C37" i="6" s="1"/>
  <c r="L41" i="1"/>
  <c r="T40" i="1"/>
  <c r="J36" i="6" s="1"/>
  <c r="S40" i="1"/>
  <c r="I36" i="6" s="1"/>
  <c r="R40" i="1"/>
  <c r="H36" i="6" s="1"/>
  <c r="Q40" i="1"/>
  <c r="G36" i="6" s="1"/>
  <c r="P40" i="1"/>
  <c r="F36" i="6" s="1"/>
  <c r="O40" i="1"/>
  <c r="E36" i="6" s="1"/>
  <c r="N40" i="1"/>
  <c r="D36" i="6" s="1"/>
  <c r="M40" i="1"/>
  <c r="C36" i="6" s="1"/>
  <c r="L40" i="1"/>
  <c r="U42" i="1" l="1"/>
  <c r="V42" i="1" s="1"/>
  <c r="U44" i="1"/>
  <c r="V44" i="1" s="1"/>
  <c r="U41" i="1"/>
  <c r="V41" i="1" s="1"/>
  <c r="U43" i="1"/>
  <c r="V43" i="1" s="1"/>
  <c r="F37" i="6"/>
  <c r="C40" i="6"/>
  <c r="U40" i="1"/>
  <c r="V40" i="1" s="1"/>
  <c r="U45" i="1"/>
  <c r="V45" i="1" s="1"/>
  <c r="G38" i="6"/>
  <c r="A35" i="6" l="1"/>
  <c r="B35" i="6"/>
  <c r="T39" i="1"/>
  <c r="J35" i="6" s="1"/>
  <c r="S39" i="1"/>
  <c r="I35" i="6" s="1"/>
  <c r="R39" i="1"/>
  <c r="H35" i="6" s="1"/>
  <c r="Q39" i="1"/>
  <c r="G35" i="6" s="1"/>
  <c r="P39" i="1"/>
  <c r="F35" i="6" s="1"/>
  <c r="O39" i="1"/>
  <c r="E35" i="6" s="1"/>
  <c r="N39" i="1"/>
  <c r="D35" i="6" s="1"/>
  <c r="M39" i="1"/>
  <c r="L39" i="1"/>
  <c r="U39" i="1" l="1"/>
  <c r="C35" i="6"/>
  <c r="A34" i="6" l="1"/>
  <c r="B34" i="6"/>
  <c r="A31" i="6"/>
  <c r="B31" i="6"/>
  <c r="A32" i="6"/>
  <c r="B32" i="6"/>
  <c r="A33" i="6"/>
  <c r="B33" i="6"/>
  <c r="T38" i="1"/>
  <c r="J34" i="6" s="1"/>
  <c r="S38" i="1"/>
  <c r="I34" i="6" s="1"/>
  <c r="R38" i="1"/>
  <c r="H34" i="6" s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L37" i="1"/>
  <c r="T36" i="1"/>
  <c r="J32" i="6" s="1"/>
  <c r="S36" i="1"/>
  <c r="I32" i="6" s="1"/>
  <c r="R36" i="1"/>
  <c r="H32" i="6" s="1"/>
  <c r="Q36" i="1"/>
  <c r="P36" i="1"/>
  <c r="F32" i="6" s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L35" i="1"/>
  <c r="U37" i="1" l="1"/>
  <c r="K33" i="6" s="1"/>
  <c r="U36" i="1"/>
  <c r="K32" i="6" s="1"/>
  <c r="C33" i="6"/>
  <c r="U35" i="1"/>
  <c r="K31" i="6" s="1"/>
  <c r="G32" i="6"/>
  <c r="U38" i="1"/>
  <c r="K34" i="6" s="1"/>
  <c r="C31" i="6"/>
  <c r="A28" i="6" l="1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 l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 s="1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 l="1"/>
  <c r="C3" i="6" s="1"/>
  <c r="N7" i="1"/>
  <c r="D3" i="6" s="1"/>
  <c r="O7" i="1"/>
  <c r="E3" i="6" s="1"/>
  <c r="P7" i="1"/>
  <c r="F3" i="6" s="1"/>
  <c r="M8" i="1"/>
  <c r="N8" i="1"/>
  <c r="D4" i="6" s="1"/>
  <c r="O8" i="1"/>
  <c r="E4" i="6" s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N11" i="1"/>
  <c r="D7" i="6" s="1"/>
  <c r="O11" i="1"/>
  <c r="E7" i="6" s="1"/>
  <c r="P11" i="1"/>
  <c r="F7" i="6" s="1"/>
  <c r="M12" i="1"/>
  <c r="C8" i="6" s="1"/>
  <c r="N12" i="1"/>
  <c r="D8" i="6" s="1"/>
  <c r="O12" i="1"/>
  <c r="E8" i="6" s="1"/>
  <c r="P12" i="1"/>
  <c r="F8" i="6" s="1"/>
  <c r="M13" i="1"/>
  <c r="C9" i="6" s="1"/>
  <c r="N13" i="1"/>
  <c r="D9" i="6" s="1"/>
  <c r="O13" i="1"/>
  <c r="E9" i="6" s="1"/>
  <c r="P13" i="1"/>
  <c r="F9" i="6" s="1"/>
  <c r="M14" i="1"/>
  <c r="C10" i="6" s="1"/>
  <c r="N14" i="1"/>
  <c r="D10" i="6" s="1"/>
  <c r="O14" i="1"/>
  <c r="E10" i="6" s="1"/>
  <c r="P14" i="1"/>
  <c r="F10" i="6" s="1"/>
  <c r="M15" i="1"/>
  <c r="C11" i="6" s="1"/>
  <c r="N15" i="1"/>
  <c r="D11" i="6" s="1"/>
  <c r="O15" i="1"/>
  <c r="E11" i="6" s="1"/>
  <c r="P15" i="1"/>
  <c r="F11" i="6" s="1"/>
  <c r="M16" i="1"/>
  <c r="C12" i="6" s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D15" i="6" s="1"/>
  <c r="O19" i="1"/>
  <c r="E15" i="6" s="1"/>
  <c r="P19" i="1"/>
  <c r="F15" i="6" s="1"/>
  <c r="M20" i="1"/>
  <c r="C16" i="6" s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D18" i="6" s="1"/>
  <c r="O22" i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C22" i="6" s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C24" i="6" s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C26" i="6" s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D30" i="6" s="1"/>
  <c r="O34" i="1"/>
  <c r="E30" i="6" s="1"/>
  <c r="P34" i="1"/>
  <c r="F30" i="6" s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U326" i="1" l="1"/>
  <c r="U371" i="1"/>
  <c r="U362" i="1"/>
  <c r="U347" i="1"/>
  <c r="U329" i="1"/>
  <c r="U365" i="1"/>
  <c r="U332" i="1"/>
  <c r="U353" i="1"/>
  <c r="U323" i="1"/>
  <c r="U359" i="1"/>
  <c r="U344" i="1"/>
  <c r="U338" i="1"/>
  <c r="U335" i="1"/>
  <c r="U320" i="1"/>
  <c r="U308" i="1"/>
  <c r="U368" i="1"/>
  <c r="U356" i="1"/>
  <c r="U341" i="1"/>
  <c r="U317" i="1"/>
  <c r="U350" i="1"/>
  <c r="U314" i="1"/>
  <c r="U11" i="1"/>
  <c r="K7" i="6" s="1"/>
  <c r="C7" i="6"/>
  <c r="U8" i="1"/>
  <c r="K4" i="6" s="1"/>
  <c r="C4" i="6"/>
  <c r="U311" i="1"/>
  <c r="U305" i="1"/>
  <c r="U302" i="1"/>
  <c r="U299" i="1"/>
  <c r="U296" i="1"/>
  <c r="U293" i="1"/>
  <c r="U290" i="1"/>
  <c r="U287" i="1"/>
  <c r="U22" i="1"/>
  <c r="K18" i="6" s="1"/>
  <c r="E18" i="6"/>
  <c r="U370" i="1"/>
  <c r="U367" i="1"/>
  <c r="U364" i="1"/>
  <c r="U361" i="1"/>
  <c r="U358" i="1"/>
  <c r="U355" i="1"/>
  <c r="U352" i="1"/>
  <c r="U349" i="1"/>
  <c r="U346" i="1"/>
  <c r="U343" i="1"/>
  <c r="U340" i="1"/>
  <c r="U337" i="1"/>
  <c r="U334" i="1"/>
  <c r="U331" i="1"/>
  <c r="U328" i="1"/>
  <c r="U325" i="1"/>
  <c r="U322" i="1"/>
  <c r="U319" i="1"/>
  <c r="U316" i="1"/>
  <c r="U313" i="1"/>
  <c r="U310" i="1"/>
  <c r="U307" i="1"/>
  <c r="U304" i="1"/>
  <c r="U301" i="1"/>
  <c r="U298" i="1"/>
  <c r="U295" i="1"/>
  <c r="U292" i="1"/>
  <c r="U289" i="1"/>
  <c r="U286" i="1"/>
  <c r="U283" i="1"/>
  <c r="U280" i="1"/>
  <c r="U277" i="1"/>
  <c r="U274" i="1"/>
  <c r="U271" i="1"/>
  <c r="U268" i="1"/>
  <c r="U265" i="1"/>
  <c r="U262" i="1"/>
  <c r="U259" i="1"/>
  <c r="U256" i="1"/>
  <c r="U253" i="1"/>
  <c r="U250" i="1"/>
  <c r="U247" i="1"/>
  <c r="U244" i="1"/>
  <c r="U241" i="1"/>
  <c r="U238" i="1"/>
  <c r="U235" i="1"/>
  <c r="U232" i="1"/>
  <c r="U229" i="1"/>
  <c r="U226" i="1"/>
  <c r="U223" i="1"/>
  <c r="U220" i="1"/>
  <c r="U217" i="1"/>
  <c r="U214" i="1"/>
  <c r="U211" i="1"/>
  <c r="U208" i="1"/>
  <c r="U205" i="1"/>
  <c r="U202" i="1"/>
  <c r="U363" i="1"/>
  <c r="U357" i="1"/>
  <c r="U351" i="1"/>
  <c r="U345" i="1"/>
  <c r="U339" i="1"/>
  <c r="U330" i="1"/>
  <c r="U324" i="1"/>
  <c r="U318" i="1"/>
  <c r="U312" i="1"/>
  <c r="U303" i="1"/>
  <c r="U297" i="1"/>
  <c r="U291" i="1"/>
  <c r="U285" i="1"/>
  <c r="U282" i="1"/>
  <c r="U279" i="1"/>
  <c r="U273" i="1"/>
  <c r="U270" i="1"/>
  <c r="U267" i="1"/>
  <c r="U264" i="1"/>
  <c r="U261" i="1"/>
  <c r="U258" i="1"/>
  <c r="U255" i="1"/>
  <c r="U252" i="1"/>
  <c r="U249" i="1"/>
  <c r="U246" i="1"/>
  <c r="U243" i="1"/>
  <c r="U240" i="1"/>
  <c r="U234" i="1"/>
  <c r="U231" i="1"/>
  <c r="U228" i="1"/>
  <c r="U225" i="1"/>
  <c r="U222" i="1"/>
  <c r="U219" i="1"/>
  <c r="U216" i="1"/>
  <c r="U213" i="1"/>
  <c r="U210" i="1"/>
  <c r="U207" i="1"/>
  <c r="U204" i="1"/>
  <c r="U201" i="1"/>
  <c r="U198" i="1"/>
  <c r="U195" i="1"/>
  <c r="U192" i="1"/>
  <c r="U189" i="1"/>
  <c r="U186" i="1"/>
  <c r="U183" i="1"/>
  <c r="U180" i="1"/>
  <c r="U177" i="1"/>
  <c r="U174" i="1"/>
  <c r="U171" i="1"/>
  <c r="U168" i="1"/>
  <c r="U165" i="1"/>
  <c r="U162" i="1"/>
  <c r="U159" i="1"/>
  <c r="U156" i="1"/>
  <c r="U153" i="1"/>
  <c r="U150" i="1"/>
  <c r="U147" i="1"/>
  <c r="U144" i="1"/>
  <c r="U141" i="1"/>
  <c r="U138" i="1"/>
  <c r="U135" i="1"/>
  <c r="U132" i="1"/>
  <c r="U369" i="1"/>
  <c r="U366" i="1"/>
  <c r="U360" i="1"/>
  <c r="U354" i="1"/>
  <c r="U348" i="1"/>
  <c r="U342" i="1"/>
  <c r="U336" i="1"/>
  <c r="U333" i="1"/>
  <c r="U327" i="1"/>
  <c r="U321" i="1"/>
  <c r="U315" i="1"/>
  <c r="U306" i="1"/>
  <c r="U300" i="1"/>
  <c r="U294" i="1"/>
  <c r="U288" i="1"/>
  <c r="U276" i="1"/>
  <c r="U237" i="1"/>
  <c r="U309" i="1"/>
  <c r="U199" i="1"/>
  <c r="U196" i="1"/>
  <c r="U193" i="1"/>
  <c r="U190" i="1"/>
  <c r="U187" i="1"/>
  <c r="U184" i="1"/>
  <c r="U181" i="1"/>
  <c r="U178" i="1"/>
  <c r="U175" i="1"/>
  <c r="U172" i="1"/>
  <c r="U169" i="1"/>
  <c r="U166" i="1"/>
  <c r="U163" i="1"/>
  <c r="U160" i="1"/>
  <c r="U157" i="1"/>
  <c r="U154" i="1"/>
  <c r="U151" i="1"/>
  <c r="U148" i="1"/>
  <c r="U145" i="1"/>
  <c r="U142" i="1"/>
  <c r="U139" i="1"/>
  <c r="U136" i="1"/>
  <c r="U133" i="1"/>
  <c r="U130" i="1"/>
  <c r="U127" i="1"/>
  <c r="U124" i="1"/>
  <c r="U121" i="1"/>
  <c r="U118" i="1"/>
  <c r="U115" i="1"/>
  <c r="U112" i="1"/>
  <c r="U109" i="1"/>
  <c r="U106" i="1"/>
  <c r="U103" i="1"/>
  <c r="U100" i="1"/>
  <c r="U97" i="1"/>
  <c r="U94" i="1"/>
  <c r="U91" i="1"/>
  <c r="U88" i="1"/>
  <c r="U85" i="1"/>
  <c r="U82" i="1"/>
  <c r="U79" i="1"/>
  <c r="U76" i="1"/>
  <c r="U73" i="1"/>
  <c r="U70" i="1"/>
  <c r="U67" i="1"/>
  <c r="U64" i="1"/>
  <c r="U61" i="1"/>
  <c r="U58" i="1"/>
  <c r="U55" i="1"/>
  <c r="U52" i="1"/>
  <c r="U49" i="1"/>
  <c r="U28" i="1"/>
  <c r="K24" i="6" s="1"/>
  <c r="U19" i="1"/>
  <c r="K15" i="6" s="1"/>
  <c r="U15" i="1"/>
  <c r="K11" i="6" s="1"/>
  <c r="U12" i="1"/>
  <c r="K8" i="6" s="1"/>
  <c r="U9" i="1"/>
  <c r="K5" i="6" s="1"/>
  <c r="U129" i="1"/>
  <c r="U126" i="1"/>
  <c r="U123" i="1"/>
  <c r="U120" i="1"/>
  <c r="U117" i="1"/>
  <c r="U114" i="1"/>
  <c r="U111" i="1"/>
  <c r="U108" i="1"/>
  <c r="U105" i="1"/>
  <c r="U102" i="1"/>
  <c r="U99" i="1"/>
  <c r="U96" i="1"/>
  <c r="U93" i="1"/>
  <c r="U90" i="1"/>
  <c r="U87" i="1"/>
  <c r="U84" i="1"/>
  <c r="U81" i="1"/>
  <c r="U78" i="1"/>
  <c r="U75" i="1"/>
  <c r="U72" i="1"/>
  <c r="U69" i="1"/>
  <c r="U66" i="1"/>
  <c r="U63" i="1"/>
  <c r="U60" i="1"/>
  <c r="U57" i="1"/>
  <c r="U54" i="1"/>
  <c r="U51" i="1"/>
  <c r="U30" i="1"/>
  <c r="K26" i="6" s="1"/>
  <c r="U14" i="1"/>
  <c r="K10" i="6" s="1"/>
  <c r="U284" i="1"/>
  <c r="U281" i="1"/>
  <c r="U278" i="1"/>
  <c r="U275" i="1"/>
  <c r="U272" i="1"/>
  <c r="U269" i="1"/>
  <c r="U266" i="1"/>
  <c r="U263" i="1"/>
  <c r="U260" i="1"/>
  <c r="U257" i="1"/>
  <c r="U254" i="1"/>
  <c r="U251" i="1"/>
  <c r="U248" i="1"/>
  <c r="U245" i="1"/>
  <c r="U242" i="1"/>
  <c r="U239" i="1"/>
  <c r="U236" i="1"/>
  <c r="U233" i="1"/>
  <c r="U230" i="1"/>
  <c r="U227" i="1"/>
  <c r="U224" i="1"/>
  <c r="U221" i="1"/>
  <c r="U218" i="1"/>
  <c r="U215" i="1"/>
  <c r="U212" i="1"/>
  <c r="U209" i="1"/>
  <c r="U206" i="1"/>
  <c r="U203" i="1"/>
  <c r="U200" i="1"/>
  <c r="U197" i="1"/>
  <c r="U194" i="1"/>
  <c r="U191" i="1"/>
  <c r="U188" i="1"/>
  <c r="U185" i="1"/>
  <c r="U182" i="1"/>
  <c r="U179" i="1"/>
  <c r="U176" i="1"/>
  <c r="U173" i="1"/>
  <c r="U170" i="1"/>
  <c r="U167" i="1"/>
  <c r="U164" i="1"/>
  <c r="U161" i="1"/>
  <c r="U158" i="1"/>
  <c r="U155" i="1"/>
  <c r="U152" i="1"/>
  <c r="U149" i="1"/>
  <c r="U146" i="1"/>
  <c r="U143" i="1"/>
  <c r="U140" i="1"/>
  <c r="U137" i="1"/>
  <c r="U134" i="1"/>
  <c r="U131" i="1"/>
  <c r="U128" i="1"/>
  <c r="U125" i="1"/>
  <c r="U122" i="1"/>
  <c r="U119" i="1"/>
  <c r="U116" i="1"/>
  <c r="U113" i="1"/>
  <c r="U110" i="1"/>
  <c r="U107" i="1"/>
  <c r="U104" i="1"/>
  <c r="U101" i="1"/>
  <c r="U98" i="1"/>
  <c r="U95" i="1"/>
  <c r="U92" i="1"/>
  <c r="U89" i="1"/>
  <c r="U86" i="1"/>
  <c r="U83" i="1"/>
  <c r="U80" i="1"/>
  <c r="U77" i="1"/>
  <c r="U74" i="1"/>
  <c r="U71" i="1"/>
  <c r="U68" i="1"/>
  <c r="U65" i="1"/>
  <c r="U62" i="1"/>
  <c r="U59" i="1"/>
  <c r="U56" i="1"/>
  <c r="U53" i="1"/>
  <c r="U50" i="1"/>
  <c r="U29" i="1"/>
  <c r="K25" i="6" s="1"/>
  <c r="U23" i="1"/>
  <c r="K19" i="6" s="1"/>
  <c r="U13" i="1"/>
  <c r="K9" i="6" s="1"/>
  <c r="U10" i="1"/>
  <c r="K6" i="6" s="1"/>
  <c r="U7" i="1"/>
  <c r="K3" i="6" s="1"/>
  <c r="U34" i="1"/>
  <c r="K30" i="6" s="1"/>
  <c r="U33" i="1"/>
  <c r="K29" i="6" s="1"/>
  <c r="U32" i="1"/>
  <c r="K28" i="6" s="1"/>
  <c r="U31" i="1"/>
  <c r="K27" i="6" s="1"/>
  <c r="U27" i="1"/>
  <c r="K23" i="6" s="1"/>
  <c r="U26" i="1"/>
  <c r="K22" i="6" s="1"/>
  <c r="U25" i="1"/>
  <c r="K21" i="6" s="1"/>
  <c r="U24" i="1"/>
  <c r="K20" i="6" s="1"/>
  <c r="U21" i="1"/>
  <c r="K17" i="6" s="1"/>
  <c r="U20" i="1"/>
  <c r="K16" i="6" s="1"/>
  <c r="U18" i="1"/>
  <c r="K14" i="6" s="1"/>
  <c r="U17" i="1"/>
  <c r="K13" i="6" s="1"/>
  <c r="U16" i="1"/>
  <c r="K12" i="6" s="1"/>
  <c r="N6" i="1"/>
  <c r="O6" i="1"/>
  <c r="E2" i="6" s="1"/>
  <c r="P6" i="1"/>
  <c r="F2" i="6" s="1"/>
  <c r="U6" i="1" l="1"/>
  <c r="K2" i="6" s="1"/>
  <c r="D2" i="6"/>
  <c r="V6" i="1"/>
  <c r="B24" i="2"/>
  <c r="B23" i="2" l="1"/>
  <c r="B13" i="2"/>
  <c r="B14" i="2"/>
  <c r="B15" i="2"/>
  <c r="B16" i="2"/>
  <c r="B17" i="2"/>
  <c r="B18" i="2"/>
  <c r="B19" i="2"/>
  <c r="B20" i="2"/>
  <c r="B21" i="2"/>
  <c r="B22" i="2"/>
  <c r="C14" i="2" l="1"/>
  <c r="D10" i="2" l="1"/>
  <c r="D13" i="2"/>
  <c r="F13" i="2"/>
  <c r="D14" i="2"/>
  <c r="E14" i="2"/>
  <c r="E15" i="2"/>
  <c r="F15" i="2"/>
  <c r="E16" i="2"/>
  <c r="F16" i="2"/>
  <c r="D17" i="2"/>
  <c r="F17" i="2"/>
  <c r="D18" i="2"/>
  <c r="E18" i="2"/>
  <c r="E19" i="2"/>
  <c r="F19" i="2"/>
  <c r="E20" i="2"/>
  <c r="F20" i="2"/>
  <c r="D21" i="2"/>
  <c r="F21" i="2"/>
  <c r="D22" i="2"/>
  <c r="E22" i="2"/>
  <c r="E23" i="2"/>
  <c r="F23" i="2"/>
  <c r="E24" i="2"/>
  <c r="F24" i="2"/>
  <c r="B10" i="2"/>
  <c r="B11" i="2"/>
  <c r="B12" i="2"/>
  <c r="C13" i="2"/>
  <c r="C15" i="2"/>
  <c r="C16" i="2"/>
  <c r="C17" i="2"/>
  <c r="C18" i="2"/>
  <c r="C19" i="2"/>
  <c r="C20" i="2"/>
  <c r="C21" i="2"/>
  <c r="C22" i="2"/>
  <c r="C23" i="2"/>
  <c r="C24" i="2"/>
  <c r="B25" i="2"/>
  <c r="D23" i="2" l="1"/>
  <c r="D19" i="2"/>
  <c r="D15" i="2"/>
  <c r="D25" i="2"/>
  <c r="D24" i="2"/>
  <c r="F22" i="2"/>
  <c r="E21" i="2"/>
  <c r="D20" i="2"/>
  <c r="F18" i="2"/>
  <c r="E17" i="2"/>
  <c r="D16" i="2"/>
  <c r="F14" i="2"/>
  <c r="E13" i="2"/>
  <c r="E10" i="2"/>
  <c r="E25" i="2"/>
  <c r="D12" i="2"/>
  <c r="C11" i="2"/>
  <c r="C12" i="2"/>
  <c r="C25" i="2"/>
  <c r="E11" i="2"/>
  <c r="E12" i="2"/>
  <c r="D11" i="2"/>
  <c r="C10" i="2"/>
  <c r="B8" i="2"/>
  <c r="B9" i="2"/>
  <c r="B7" i="2"/>
  <c r="D9" i="2"/>
  <c r="D7" i="2"/>
  <c r="E8" i="2"/>
  <c r="C8" i="2"/>
  <c r="E9" i="2"/>
  <c r="E7" i="2"/>
  <c r="C9" i="2"/>
  <c r="C7" i="2"/>
  <c r="D8" i="2"/>
  <c r="F25" i="2"/>
  <c r="F12" i="2"/>
  <c r="F11" i="2"/>
  <c r="F10" i="2"/>
  <c r="F8" i="2" l="1"/>
  <c r="F9" i="2"/>
  <c r="F7" i="2"/>
</calcChain>
</file>

<file path=xl/sharedStrings.xml><?xml version="1.0" encoding="utf-8"?>
<sst xmlns="http://schemas.openxmlformats.org/spreadsheetml/2006/main" count="59" uniqueCount="46">
  <si>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</si>
  <si>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</si>
  <si>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</si>
  <si>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</si>
  <si>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</si>
  <si>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</si>
  <si>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</si>
  <si>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</si>
  <si>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</si>
  <si>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</si>
  <si>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</si>
  <si>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</si>
  <si>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PROD  TRAIN A</t>
  </si>
  <si>
    <t>PROD  TRAIN B</t>
  </si>
  <si>
    <t>PROD  TRAIN C</t>
  </si>
  <si>
    <t>PROD  TRAIN D</t>
  </si>
  <si>
    <t>total mois</t>
  </si>
  <si>
    <t>Date</t>
  </si>
  <si>
    <t>Equipement</t>
  </si>
  <si>
    <t>Num Equip</t>
  </si>
  <si>
    <t>Unité Maintenable</t>
  </si>
  <si>
    <t>Défaut</t>
  </si>
  <si>
    <t>Imputation</t>
  </si>
  <si>
    <t>Anomalie</t>
  </si>
  <si>
    <t>Heures d'arrêt</t>
  </si>
  <si>
    <t>Nbr d'arrêt</t>
  </si>
  <si>
    <t>impact</t>
  </si>
  <si>
    <t>Arrêt Programmé (Oui/Non)</t>
  </si>
  <si>
    <t>vitesse de redemarrage</t>
  </si>
  <si>
    <t>Points bloquantes au demarrage</t>
  </si>
  <si>
    <t>Arrêt exploitation</t>
  </si>
  <si>
    <t>pomp</t>
  </si>
  <si>
    <t>total  TRAINS</t>
  </si>
  <si>
    <t>JOURS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</si>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</sst>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4" fontId="6" fillId="7" borderId="6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17" xfId="0" applyNumberFormat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166" fontId="0" fillId="2" borderId="10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5" fontId="0" fillId="2" borderId="23" xfId="0" applyNumberFormat="1" applyFill="1" applyBorder="1" applyAlignment="1" applyProtection="1">
      <alignment horizontal="center"/>
      <protection locked="0"/>
    </xf>
    <xf numFmtId="166" fontId="0" fillId="2" borderId="24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2500000000000001"/>
          <c:w val="0.97923737272908762"/>
          <c:h val="0.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11-406A-B80F-554F152CE8E3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E11-406A-B80F-554F152CE8E3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E11-406A-B80F-554F152CE8E3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1E11-406A-B80F-554F152CE8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1E11-406A-B80F-554F152CE8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1E11-406A-B80F-554F152CE8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E09-4063-B8F2-77A33408C61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E09-4063-B8F2-77A33408C61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E09-4063-B8F2-77A33408C610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E09-4063-B8F2-77A33408C61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7E09-4063-B8F2-77A33408C610}"/>
              </c:ext>
            </c:extLst>
          </c:dPt>
          <c:dLbls>
            <c:dLbl>
              <c:idx val="0"/>
              <c:layout>
                <c:manualLayout>
                  <c:x val="0"/>
                  <c:y val="-0.2192307692307692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E11-406A-B80F-554F152CE8E3}"/>
                </c:ext>
              </c:extLst>
            </c:dLbl>
            <c:dLbl>
              <c:idx val="1"/>
              <c:layout>
                <c:manualLayout>
                  <c:x val="0"/>
                  <c:y val="-0.23461538461538461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1-406A-B80F-554F152CE8E3}"/>
                </c:ext>
              </c:extLst>
            </c:dLbl>
            <c:dLbl>
              <c:idx val="2"/>
              <c:layout>
                <c:manualLayout>
                  <c:x val="0"/>
                  <c:y val="-0.25769230769230766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1E11-406A-B80F-554F152CE8E3}"/>
                </c:ext>
              </c:extLst>
            </c:dLbl>
            <c:dLbl>
              <c:idx val="3"/>
              <c:layout>
                <c:manualLayout>
                  <c:x val="0"/>
                  <c:y val="-0.2557692307692307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1E11-406A-B80F-554F152CE8E3}"/>
                </c:ext>
              </c:extLst>
            </c:dLbl>
            <c:dLbl>
              <c:idx val="4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1E11-406A-B80F-554F152CE8E3}"/>
                </c:ext>
              </c:extLst>
            </c:dLbl>
            <c:dLbl>
              <c:idx val="5"/>
              <c:layout>
                <c:manualLayout>
                  <c:x val="0"/>
                  <c:y val="-0.2596153846153846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E11-406A-B80F-554F152CE8E3}"/>
                </c:ext>
              </c:extLst>
            </c:dLbl>
            <c:dLbl>
              <c:idx val="10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E11-406A-B80F-554F152CE8E3}"/>
                </c:ext>
              </c:extLst>
            </c:dLbl>
            <c:dLbl>
              <c:idx val="11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E11-406A-B80F-554F152CE8E3}"/>
                </c:ext>
              </c:extLst>
            </c:dLbl>
            <c:dLbl>
              <c:idx val="12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1E11-406A-B80F-554F152CE8E3}"/>
                </c:ext>
              </c:extLst>
            </c:dLbl>
            <c:dLbl>
              <c:idx val="13"/>
              <c:layout>
                <c:manualLayout>
                  <c:x val="0"/>
                  <c:y val="-0.2788461538461538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1E11-406A-B80F-554F152CE8E3}"/>
                </c:ext>
              </c:extLst>
            </c:dLbl>
            <c:dLbl>
              <c:idx val="14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1E11-406A-B80F-554F152CE8E3}"/>
                </c:ext>
              </c:extLst>
            </c:dLbl>
            <c:dLbl>
              <c:idx val="15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E11-406A-B80F-554F152CE8E3}"/>
                </c:ext>
              </c:extLst>
            </c:dLbl>
            <c:dLbl>
              <c:idx val="20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E09-4063-B8F2-77A33408C610}"/>
                </c:ext>
              </c:extLst>
            </c:dLbl>
            <c:dLbl>
              <c:idx val="21"/>
              <c:layout>
                <c:manualLayout>
                  <c:x val="0"/>
                  <c:y val="-0.2730769230769230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7E09-4063-B8F2-77A33408C610}"/>
                </c:ext>
              </c:extLst>
            </c:dLbl>
            <c:dLbl>
              <c:idx val="22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7E09-4063-B8F2-77A33408C610}"/>
                </c:ext>
              </c:extLst>
            </c:dLbl>
            <c:dLbl>
              <c:idx val="23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E09-4063-B8F2-77A33408C610}"/>
                </c:ext>
              </c:extLst>
            </c:dLbl>
            <c:dLbl>
              <c:idx val="24"/>
              <c:layout>
                <c:manualLayout>
                  <c:x val="0"/>
                  <c:y val="-0.3269230769230769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E09-4063-B8F2-77A33408C6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11-406A-B80F-554F152C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54000"/>
        <c:axId val="1"/>
      </c:barChart>
      <c:catAx>
        <c:axId val="44875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11033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5400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66-4F74-9DB0-C5DF913CB394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66-4F74-9DB0-C5DF913CB394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66-4F74-9DB0-C5DF913CB394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A66-4F74-9DB0-C5DF913CB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A66-4F74-9DB0-C5DF913CB3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A66-4F74-9DB0-C5DF913CB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30D-42B5-914F-875B38655F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30D-42B5-914F-875B38655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30D-42B5-914F-875B38655FE9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30D-42B5-914F-875B38655F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30D-42B5-914F-875B38655FE9}"/>
              </c:ext>
            </c:extLst>
          </c:dPt>
          <c:dLbls>
            <c:dLbl>
              <c:idx val="0"/>
              <c:layout>
                <c:manualLayout>
                  <c:x val="0"/>
                  <c:y val="-0.248484848484848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A66-4F74-9DB0-C5DF913CB394}"/>
                </c:ext>
              </c:extLst>
            </c:dLbl>
            <c:dLbl>
              <c:idx val="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66-4F74-9DB0-C5DF913CB394}"/>
                </c:ext>
              </c:extLst>
            </c:dLbl>
            <c:dLbl>
              <c:idx val="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9A66-4F74-9DB0-C5DF913CB394}"/>
                </c:ext>
              </c:extLst>
            </c:dLbl>
            <c:dLbl>
              <c:idx val="3"/>
              <c:layout>
                <c:manualLayout>
                  <c:x val="0"/>
                  <c:y val="-0.2787878787878788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9A66-4F74-9DB0-C5DF913CB394}"/>
                </c:ext>
              </c:extLst>
            </c:dLbl>
            <c:dLbl>
              <c:idx val="4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9A66-4F74-9DB0-C5DF913CB394}"/>
                </c:ext>
              </c:extLst>
            </c:dLbl>
            <c:dLbl>
              <c:idx val="5"/>
              <c:layout>
                <c:manualLayout>
                  <c:x val="0"/>
                  <c:y val="-0.2848484848484848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9A66-4F74-9DB0-C5DF913CB394}"/>
                </c:ext>
              </c:extLst>
            </c:dLbl>
            <c:dLbl>
              <c:idx val="10"/>
              <c:layout>
                <c:manualLayout>
                  <c:x val="0"/>
                  <c:y val="-0.2989898989898989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A66-4F74-9DB0-C5DF913CB394}"/>
                </c:ext>
              </c:extLst>
            </c:dLbl>
            <c:dLbl>
              <c:idx val="11"/>
              <c:layout>
                <c:manualLayout>
                  <c:x val="0"/>
                  <c:y val="-0.2909090909090908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A66-4F74-9DB0-C5DF913CB394}"/>
                </c:ext>
              </c:extLst>
            </c:dLbl>
            <c:dLbl>
              <c:idx val="12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A66-4F74-9DB0-C5DF913CB394}"/>
                </c:ext>
              </c:extLst>
            </c:dLbl>
            <c:dLbl>
              <c:idx val="13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A66-4F74-9DB0-C5DF913CB394}"/>
                </c:ext>
              </c:extLst>
            </c:dLbl>
            <c:dLbl>
              <c:idx val="14"/>
              <c:layout>
                <c:manualLayout>
                  <c:x val="0"/>
                  <c:y val="-0.2868686868686868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A66-4F74-9DB0-C5DF913CB394}"/>
                </c:ext>
              </c:extLst>
            </c:dLbl>
            <c:dLbl>
              <c:idx val="15"/>
              <c:layout>
                <c:manualLayout>
                  <c:x val="0"/>
                  <c:y val="-0.2747474747474747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A66-4F74-9DB0-C5DF913CB394}"/>
                </c:ext>
              </c:extLst>
            </c:dLbl>
            <c:dLbl>
              <c:idx val="20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30D-42B5-914F-875B38655FE9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30D-42B5-914F-875B38655FE9}"/>
                </c:ext>
              </c:extLst>
            </c:dLbl>
            <c:dLbl>
              <c:idx val="2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30D-42B5-914F-875B38655FE9}"/>
                </c:ext>
              </c:extLst>
            </c:dLbl>
            <c:dLbl>
              <c:idx val="23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30D-42B5-914F-875B38655FE9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30D-42B5-914F-875B38655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66-4F74-9DB0-C5DF913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397229328"/>
        <c:axId val="1"/>
      </c:barChart>
      <c:catAx>
        <c:axId val="13972293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39722932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6B1-44CB-834A-82DEA3B1414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86B1-44CB-834A-82DEA3B1414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6B1-44CB-834A-82DEA3B1414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C60-4473-8233-F38EC033B23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C60-4473-8233-F38EC033B234}"/>
              </c:ext>
            </c:extLst>
          </c:dPt>
          <c:dLbls>
            <c:dLbl>
              <c:idx val="12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86B1-44CB-834A-82DEA3B1414F}"/>
                </c:ext>
              </c:extLst>
            </c:dLbl>
            <c:dLbl>
              <c:idx val="13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6B1-44CB-834A-82DEA3B1414F}"/>
                </c:ext>
              </c:extLst>
            </c:dLbl>
            <c:dLbl>
              <c:idx val="14"/>
              <c:layout>
                <c:manualLayout>
                  <c:x val="0"/>
                  <c:y val="-0.1797979797979797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6B1-44CB-834A-82DEA3B1414F}"/>
                </c:ext>
              </c:extLst>
            </c:dLbl>
            <c:dLbl>
              <c:idx val="15"/>
              <c:layout>
                <c:manualLayout>
                  <c:x val="0"/>
                  <c:y val="-0.1353535353535353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86B1-44CB-834A-82DEA3B1414F}"/>
                </c:ext>
              </c:extLst>
            </c:dLbl>
            <c:dLbl>
              <c:idx val="20"/>
              <c:layout>
                <c:manualLayout>
                  <c:x val="0"/>
                  <c:y val="-0.2505050505050505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C60-4473-8233-F38EC033B234}"/>
                </c:ext>
              </c:extLst>
            </c:dLbl>
            <c:dLbl>
              <c:idx val="21"/>
              <c:layout>
                <c:manualLayout>
                  <c:x val="0"/>
                  <c:y val="-0.155555555555555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C60-4473-8233-F38EC033B234}"/>
                </c:ext>
              </c:extLst>
            </c:dLbl>
            <c:dLbl>
              <c:idx val="22"/>
              <c:layout>
                <c:manualLayout>
                  <c:x val="0"/>
                  <c:y val="-0.2828282828282828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C60-4473-8233-F38EC033B234}"/>
                </c:ext>
              </c:extLst>
            </c:dLbl>
            <c:dLbl>
              <c:idx val="23"/>
              <c:layout>
                <c:manualLayout>
                  <c:x val="0"/>
                  <c:y val="-0.2181818181818181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C60-4473-8233-F38EC033B234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C60-4473-8233-F38EC033B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1-44CB-834A-82DEA3B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500661648"/>
        <c:axId val="1"/>
      </c:barChart>
      <c:catAx>
        <c:axId val="500661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0066164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688-4218-BA09-0ABEE0DA37E6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E688-4218-BA09-0ABEE0DA37E6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688-4218-BA09-0ABEE0DA37E6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A71-4928-AB3F-02B5AD2008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A71-4928-AB3F-02B5AD20088F}"/>
              </c:ext>
            </c:extLst>
          </c:dPt>
          <c:dLbls>
            <c:dLbl>
              <c:idx val="12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E688-4218-BA09-0ABEE0DA37E6}"/>
                </c:ext>
              </c:extLst>
            </c:dLbl>
            <c:dLbl>
              <c:idx val="13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E688-4218-BA09-0ABEE0DA37E6}"/>
                </c:ext>
              </c:extLst>
            </c:dLbl>
            <c:dLbl>
              <c:idx val="14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E688-4218-BA09-0ABEE0DA37E6}"/>
                </c:ext>
              </c:extLst>
            </c:dLbl>
            <c:dLbl>
              <c:idx val="15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688-4218-BA09-0ABEE0DA37E6}"/>
                </c:ext>
              </c:extLst>
            </c:dLbl>
            <c:dLbl>
              <c:idx val="20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A71-4928-AB3F-02B5AD20088F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A71-4928-AB3F-02B5AD20088F}"/>
                </c:ext>
              </c:extLst>
            </c:dLbl>
            <c:dLbl>
              <c:idx val="22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A71-4928-AB3F-02B5AD20088F}"/>
                </c:ext>
              </c:extLst>
            </c:dLbl>
            <c:dLbl>
              <c:idx val="23"/>
              <c:layout>
                <c:manualLayout>
                  <c:x val="0"/>
                  <c:y val="-0.2323232323232323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A71-4928-AB3F-02B5AD20088F}"/>
                </c:ext>
              </c:extLst>
            </c:dLbl>
            <c:dLbl>
              <c:idx val="24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A71-4928-AB3F-02B5AD200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218-BA09-0ABEE0DA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68880"/>
        <c:axId val="1"/>
      </c:barChart>
      <c:catAx>
        <c:axId val="4487688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5.099999999999999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688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364-45F8-A1D8-7BB31867E12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364-45F8-A1D8-7BB31867E12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364-45F8-A1D8-7BB31867E12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CDB-4813-A8FA-6ED6E9209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CDB-4813-A8FA-6ED6E920974A}"/>
              </c:ext>
            </c:extLst>
          </c:dPt>
          <c:dLbls>
            <c:dLbl>
              <c:idx val="12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364-45F8-A1D8-7BB31867E12F}"/>
                </c:ext>
              </c:extLst>
            </c:dLbl>
            <c:dLbl>
              <c:idx val="13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364-45F8-A1D8-7BB31867E12F}"/>
                </c:ext>
              </c:extLst>
            </c:dLbl>
            <c:dLbl>
              <c:idx val="14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364-45F8-A1D8-7BB31867E12F}"/>
                </c:ext>
              </c:extLst>
            </c:dLbl>
            <c:dLbl>
              <c:idx val="15"/>
              <c:layout>
                <c:manualLayout>
                  <c:x val="0"/>
                  <c:y val="-0.220202020202020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A364-45F8-A1D8-7BB31867E12F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1CDB-4813-A8FA-6ED6E920974A}"/>
                </c:ext>
              </c:extLst>
            </c:dLbl>
            <c:dLbl>
              <c:idx val="21"/>
              <c:layout>
                <c:manualLayout>
                  <c:x val="0"/>
                  <c:y val="-0.115151515151515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CDB-4813-A8FA-6ED6E920974A}"/>
                </c:ext>
              </c:extLst>
            </c:dLbl>
            <c:dLbl>
              <c:idx val="22"/>
              <c:layout>
                <c:manualLayout>
                  <c:x val="0"/>
                  <c:y val="-0.18383838383838383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1CDB-4813-A8FA-6ED6E920974A}"/>
                </c:ext>
              </c:extLst>
            </c:dLbl>
            <c:dLbl>
              <c:idx val="23"/>
              <c:layout>
                <c:manualLayout>
                  <c:x val="0"/>
                  <c:y val="-0.1494949494949494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1CDB-4813-A8FA-6ED6E920974A}"/>
                </c:ext>
              </c:extLst>
            </c:dLbl>
            <c:dLbl>
              <c:idx val="24"/>
              <c:layout>
                <c:manualLayout>
                  <c:x val="0"/>
                  <c:y val="-0.157575757575757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CDB-4813-A8FA-6ED6E92097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64-45F8-A1D8-7BB3186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55677903"/>
        <c:axId val="1"/>
      </c:barChart>
      <c:catAx>
        <c:axId val="3556779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55677903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3E0-4B94-8882-731E1E7A5431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3E0-4B94-8882-731E1E7A5431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3E0-4B94-8882-731E1E7A5431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C8B-4116-AAA0-DA8D24E47F6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C8B-4116-AAA0-DA8D24E47F67}"/>
              </c:ext>
            </c:extLst>
          </c:dPt>
          <c:dLbls>
            <c:dLbl>
              <c:idx val="12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3E0-4B94-8882-731E1E7A5431}"/>
                </c:ext>
              </c:extLst>
            </c:dLbl>
            <c:dLbl>
              <c:idx val="13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3E0-4B94-8882-731E1E7A5431}"/>
                </c:ext>
              </c:extLst>
            </c:dLbl>
            <c:dLbl>
              <c:idx val="14"/>
              <c:layout>
                <c:manualLayout>
                  <c:x val="0"/>
                  <c:y val="-0.165656565656565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3E0-4B94-8882-731E1E7A5431}"/>
                </c:ext>
              </c:extLst>
            </c:dLbl>
            <c:dLbl>
              <c:idx val="15"/>
              <c:layout>
                <c:manualLayout>
                  <c:x val="0"/>
                  <c:y val="-0.1939393939393939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3E0-4B94-8882-731E1E7A5431}"/>
                </c:ext>
              </c:extLst>
            </c:dLbl>
            <c:dLbl>
              <c:idx val="20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C8B-4116-AAA0-DA8D24E47F67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C8B-4116-AAA0-DA8D24E47F67}"/>
                </c:ext>
              </c:extLst>
            </c:dLbl>
            <c:dLbl>
              <c:idx val="22"/>
              <c:layout>
                <c:manualLayout>
                  <c:x val="0"/>
                  <c:y val="-0.3050505050505050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C8B-4116-AAA0-DA8D24E47F67}"/>
                </c:ext>
              </c:extLst>
            </c:dLbl>
            <c:dLbl>
              <c:idx val="23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C8B-4116-AAA0-DA8D24E47F67}"/>
                </c:ext>
              </c:extLst>
            </c:dLbl>
            <c:dLbl>
              <c:idx val="24"/>
              <c:layout>
                <c:manualLayout>
                  <c:x val="0"/>
                  <c:y val="-0.1272727272727272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C8B-4116-AAA0-DA8D24E47F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0-4B94-8882-731E1E7A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06188240"/>
        <c:axId val="1"/>
      </c:barChart>
      <c:catAx>
        <c:axId val="306188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6.1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618824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5C0-4F7D-9599-9636FC4855B8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5C0-4F7D-9599-9636FC4855B8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5C0-4F7D-9599-9636FC4855B8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9-4D02-9ED7-DC29D7470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9-4D02-9ED7-DC29D7470DD4}"/>
              </c:ext>
            </c:extLst>
          </c:dPt>
          <c:dLbls>
            <c:dLbl>
              <c:idx val="12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5C0-4F7D-9599-9636FC4855B8}"/>
                </c:ext>
              </c:extLst>
            </c:dLbl>
            <c:dLbl>
              <c:idx val="13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5C0-4F7D-9599-9636FC4855B8}"/>
                </c:ext>
              </c:extLst>
            </c:dLbl>
            <c:dLbl>
              <c:idx val="14"/>
              <c:layout>
                <c:manualLayout>
                  <c:x val="0"/>
                  <c:y val="-0.3070707070707070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5C0-4F7D-9599-9636FC4855B8}"/>
                </c:ext>
              </c:extLst>
            </c:dLbl>
            <c:dLbl>
              <c:idx val="15"/>
              <c:layout>
                <c:manualLayout>
                  <c:x val="0"/>
                  <c:y val="-0.3030303030303030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5C0-4F7D-9599-9636FC4855B8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629-4D02-9ED7-DC29D7470DD4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629-4D02-9ED7-DC29D7470DD4}"/>
                </c:ext>
              </c:extLst>
            </c:dLbl>
            <c:dLbl>
              <c:idx val="22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629-4D02-9ED7-DC29D7470DD4}"/>
                </c:ext>
              </c:extLst>
            </c:dLbl>
            <c:dLbl>
              <c:idx val="23"/>
              <c:layout>
                <c:manualLayout>
                  <c:x val="0"/>
                  <c:y val="-0.2565656565656565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629-4D02-9ED7-DC29D7470DD4}"/>
                </c:ext>
              </c:extLst>
            </c:dLbl>
            <c:dLbl>
              <c:idx val="24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629-4D02-9ED7-DC29D7470D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0-4F7D-9599-9636FC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89032480"/>
        <c:axId val="1"/>
      </c:barChart>
      <c:catAx>
        <c:axId val="1189032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28.84999999999999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90324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376192</xdr:colOff>
      <xdr:row>3</xdr:row>
      <xdr:rowOff>146358</xdr:rowOff>
    </xdr:from>
    <xdr:to>
      <xdr:col>1</xdr:col>
      <xdr:colOff>704430</xdr:colOff>
      <xdr:row>6</xdr:row>
      <xdr:rowOff>119371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93B0AA-8E17-47EC-8345-60E02624B956}"/>
            </a:ext>
          </a:extLst>
        </xdr:cNvPr>
        <xdr:cNvSpPr/>
      </xdr:nvSpPr>
      <xdr:spPr>
        <a:xfrm>
          <a:off x="376192" y="71785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Volume Moy. 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(m</a:t>
          </a:r>
          <a:r>
            <a:rPr lang="fr-FR" sz="1200" i="1" kern="0" baseline="3000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3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/j)</a:t>
          </a:r>
          <a:endParaRPr kumimoji="0" lang="fr-FR" sz="1200" b="0" i="1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7</xdr:row>
      <xdr:rowOff>169556</xdr:rowOff>
    </xdr:from>
    <xdr:to>
      <xdr:col>1</xdr:col>
      <xdr:colOff>704430</xdr:colOff>
      <xdr:row>10</xdr:row>
      <xdr:rowOff>142569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CF5F5-151F-40EA-B2D9-C67A2FD6E1A1}"/>
            </a:ext>
          </a:extLst>
        </xdr:cNvPr>
        <xdr:cNvSpPr/>
      </xdr:nvSpPr>
      <xdr:spPr>
        <a:xfrm>
          <a:off x="376192" y="1503056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TRG</a:t>
          </a:r>
        </a:p>
      </xdr:txBody>
    </xdr:sp>
    <xdr:clientData/>
  </xdr:twoCellAnchor>
  <xdr:twoCellAnchor>
    <xdr:from>
      <xdr:col>0</xdr:col>
      <xdr:colOff>342900</xdr:colOff>
      <xdr:row>2</xdr:row>
      <xdr:rowOff>24121</xdr:rowOff>
    </xdr:from>
    <xdr:to>
      <xdr:col>2</xdr:col>
      <xdr:colOff>546900</xdr:colOff>
      <xdr:row>3</xdr:row>
      <xdr:rowOff>111434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3BD0A0-7A71-4AA5-9A45-7819908794E2}"/>
            </a:ext>
          </a:extLst>
        </xdr:cNvPr>
        <xdr:cNvSpPr/>
      </xdr:nvSpPr>
      <xdr:spPr>
        <a:xfrm>
          <a:off x="342900" y="405121"/>
          <a:ext cx="1728000" cy="277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W2E 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(60000 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fr-FR" sz="700" b="1" i="1" u="sng" strike="noStrike" kern="1200" cap="none" spc="0" normalizeH="0" baseline="3000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J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kumimoji="0" lang="fr-FR" sz="1400" b="1" i="1" u="sng" strike="noStrike" kern="1200" cap="none" spc="0" normalizeH="0" baseline="0">
            <a:ln>
              <a:noFill/>
            </a:ln>
            <a:solidFill>
              <a:srgbClr val="70AD47">
                <a:lumMod val="75000"/>
              </a:srgbClr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600423</xdr:colOff>
      <xdr:row>2</xdr:row>
      <xdr:rowOff>46547</xdr:rowOff>
    </xdr:from>
    <xdr:to>
      <xdr:col>16</xdr:col>
      <xdr:colOff>384523</xdr:colOff>
      <xdr:row>3</xdr:row>
      <xdr:rowOff>148435</xdr:rowOff>
    </xdr:to>
    <xdr:sp macro="" textlink="">
      <xdr:nvSpPr>
        <xdr:cNvPr id="5" name="ZoneTexte 184">
          <a:extLst>
            <a:ext uri="{FF2B5EF4-FFF2-40B4-BE49-F238E27FC236}">
              <a16:creationId xmlns:a16="http://schemas.microsoft.com/office/drawing/2014/main" id="{18D9E7CE-C6B8-39EF-7EEB-F00DE34D7395}"/>
            </a:ext>
          </a:extLst>
        </xdr:cNvPr>
        <xdr:cNvSpPr txBox="1"/>
      </xdr:nvSpPr>
      <xdr:spPr>
        <a:xfrm>
          <a:off x="10506423" y="427547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Key insights</a:t>
          </a:r>
        </a:p>
      </xdr:txBody>
    </xdr:sp>
    <xdr:clientData/>
  </xdr:twoCellAnchor>
  <xdr:twoCellAnchor>
    <xdr:from>
      <xdr:col>1</xdr:col>
      <xdr:colOff>405427</xdr:colOff>
      <xdr:row>3</xdr:row>
      <xdr:rowOff>76634</xdr:rowOff>
    </xdr:from>
    <xdr:to>
      <xdr:col>11</xdr:col>
      <xdr:colOff>345427</xdr:colOff>
      <xdr:row>3</xdr:row>
      <xdr:rowOff>76634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8502248-DD81-AFBF-BB12-FC8CDCED2C7C}"/>
            </a:ext>
          </a:extLst>
        </xdr:cNvPr>
        <xdr:cNvCxnSpPr>
          <a:cxnSpLocks/>
        </xdr:cNvCxnSpPr>
      </xdr:nvCxnSpPr>
      <xdr:spPr>
        <a:xfrm>
          <a:off x="1167427" y="648134"/>
          <a:ext cx="756000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130347</xdr:colOff>
      <xdr:row>1</xdr:row>
      <xdr:rowOff>95250</xdr:rowOff>
    </xdr:from>
    <xdr:to>
      <xdr:col>6</xdr:col>
      <xdr:colOff>676447</xdr:colOff>
      <xdr:row>3</xdr:row>
      <xdr:rowOff>6638</xdr:rowOff>
    </xdr:to>
    <xdr:sp macro="" textlink="">
      <xdr:nvSpPr>
        <xdr:cNvPr id="7" name="ZoneTexte 184">
          <a:extLst>
            <a:ext uri="{FF2B5EF4-FFF2-40B4-BE49-F238E27FC236}">
              <a16:creationId xmlns:a16="http://schemas.microsoft.com/office/drawing/2014/main" id="{7B1E7C5E-08F5-340D-B7BF-9A351991FFEA}"/>
            </a:ext>
          </a:extLst>
        </xdr:cNvPr>
        <xdr:cNvSpPr txBox="1"/>
      </xdr:nvSpPr>
      <xdr:spPr>
        <a:xfrm>
          <a:off x="3178347" y="285750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Résultats par semaines</a:t>
          </a:r>
        </a:p>
      </xdr:txBody>
    </xdr:sp>
    <xdr:clientData/>
  </xdr:twoCellAnchor>
  <xdr:twoCellAnchor>
    <xdr:from>
      <xdr:col>12</xdr:col>
      <xdr:colOff>746177</xdr:colOff>
      <xdr:row>3</xdr:row>
      <xdr:rowOff>137615</xdr:rowOff>
    </xdr:from>
    <xdr:to>
      <xdr:col>17</xdr:col>
      <xdr:colOff>4398</xdr:colOff>
      <xdr:row>32</xdr:row>
      <xdr:rowOff>154876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7CA277-F702-F1CB-395F-F00E70B5BA62}"/>
            </a:ext>
          </a:extLst>
        </xdr:cNvPr>
        <xdr:cNvSpPr/>
      </xdr:nvSpPr>
      <xdr:spPr>
        <a:xfrm>
          <a:off x="9890177" y="709115"/>
          <a:ext cx="3068221" cy="5541761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fr-FR" sz="10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376192</xdr:colOff>
      <xdr:row>12</xdr:row>
      <xdr:rowOff>2254</xdr:rowOff>
    </xdr:from>
    <xdr:to>
      <xdr:col>1</xdr:col>
      <xdr:colOff>704430</xdr:colOff>
      <xdr:row>14</xdr:row>
      <xdr:rowOff>165767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76632B-B7F3-9A66-C0B8-EF3554DA5A42}"/>
            </a:ext>
          </a:extLst>
        </xdr:cNvPr>
        <xdr:cNvSpPr/>
      </xdr:nvSpPr>
      <xdr:spPr>
        <a:xfrm>
          <a:off x="376192" y="2288254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16</xdr:row>
      <xdr:rowOff>25452</xdr:rowOff>
    </xdr:from>
    <xdr:to>
      <xdr:col>1</xdr:col>
      <xdr:colOff>704430</xdr:colOff>
      <xdr:row>18</xdr:row>
      <xdr:rowOff>188965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5F5F44-E10A-CF87-F2D6-E112C638B809}"/>
            </a:ext>
          </a:extLst>
        </xdr:cNvPr>
        <xdr:cNvSpPr/>
      </xdr:nvSpPr>
      <xdr:spPr>
        <a:xfrm>
          <a:off x="376192" y="3073452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20</xdr:row>
      <xdr:rowOff>48650</xdr:rowOff>
    </xdr:from>
    <xdr:to>
      <xdr:col>1</xdr:col>
      <xdr:colOff>704430</xdr:colOff>
      <xdr:row>23</xdr:row>
      <xdr:rowOff>21663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3DDDD7-B2F3-1BB9-8245-35BDD3FE14A4}"/>
            </a:ext>
          </a:extLst>
        </xdr:cNvPr>
        <xdr:cNvSpPr/>
      </xdr:nvSpPr>
      <xdr:spPr>
        <a:xfrm>
          <a:off x="376192" y="3858650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24</xdr:row>
      <xdr:rowOff>71848</xdr:rowOff>
    </xdr:from>
    <xdr:to>
      <xdr:col>1</xdr:col>
      <xdr:colOff>704430</xdr:colOff>
      <xdr:row>27</xdr:row>
      <xdr:rowOff>44861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83D09B-0118-48F2-2D69-65767746B4E9}"/>
            </a:ext>
          </a:extLst>
        </xdr:cNvPr>
        <xdr:cNvSpPr/>
      </xdr:nvSpPr>
      <xdr:spPr>
        <a:xfrm>
          <a:off x="376192" y="464384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369015</xdr:colOff>
      <xdr:row>28</xdr:row>
      <xdr:rowOff>95045</xdr:rowOff>
    </xdr:from>
    <xdr:to>
      <xdr:col>1</xdr:col>
      <xdr:colOff>697253</xdr:colOff>
      <xdr:row>31</xdr:row>
      <xdr:rowOff>68058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7DF6D0-3E19-B2FD-E31F-AB6601FDD878}"/>
            </a:ext>
          </a:extLst>
        </xdr:cNvPr>
        <xdr:cNvSpPr/>
      </xdr:nvSpPr>
      <xdr:spPr>
        <a:xfrm>
          <a:off x="369015" y="5429045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Sous vitesse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697253</xdr:colOff>
      <xdr:row>3</xdr:row>
      <xdr:rowOff>51689</xdr:rowOff>
    </xdr:from>
    <xdr:to>
      <xdr:col>12</xdr:col>
      <xdr:colOff>267040</xdr:colOff>
      <xdr:row>7</xdr:row>
      <xdr:rowOff>115189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7AB78B51-204C-6868-A2D8-B004B407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246403</xdr:colOff>
      <xdr:row>3</xdr:row>
      <xdr:rowOff>75503</xdr:rowOff>
    </xdr:from>
    <xdr:to>
      <xdr:col>2</xdr:col>
      <xdr:colOff>246403</xdr:colOff>
      <xdr:row>4</xdr:row>
      <xdr:rowOff>135828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19CC119E-8391-E407-1D72-186DF8B0434C}"/>
            </a:ext>
          </a:extLst>
        </xdr:cNvPr>
        <xdr:cNvCxnSpPr/>
      </xdr:nvCxnSpPr>
      <xdr:spPr bwMode="auto">
        <a:xfrm flipV="1">
          <a:off x="1770403" y="647003"/>
          <a:ext cx="0" cy="2508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246403</xdr:colOff>
      <xdr:row>3</xdr:row>
      <xdr:rowOff>75501</xdr:rowOff>
    </xdr:from>
    <xdr:to>
      <xdr:col>7</xdr:col>
      <xdr:colOff>559141</xdr:colOff>
      <xdr:row>3</xdr:row>
      <xdr:rowOff>75501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FD4ED04-47CF-CF52-8BA7-3D11FCCED951}"/>
            </a:ext>
          </a:extLst>
        </xdr:cNvPr>
        <xdr:cNvCxnSpPr/>
      </xdr:nvCxnSpPr>
      <xdr:spPr bwMode="auto">
        <a:xfrm>
          <a:off x="1770403" y="647001"/>
          <a:ext cx="4122738" cy="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559140</xdr:colOff>
      <xdr:row>3</xdr:row>
      <xdr:rowOff>75501</xdr:rowOff>
    </xdr:from>
    <xdr:to>
      <xdr:col>7</xdr:col>
      <xdr:colOff>559140</xdr:colOff>
      <xdr:row>4</xdr:row>
      <xdr:rowOff>37401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9B25C670-364D-7053-962A-CB2221CA16AD}"/>
            </a:ext>
          </a:extLst>
        </xdr:cNvPr>
        <xdr:cNvCxnSpPr/>
      </xdr:nvCxnSpPr>
      <xdr:spPr bwMode="auto">
        <a:xfrm>
          <a:off x="5893140" y="647001"/>
          <a:ext cx="0" cy="15240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190840</xdr:colOff>
      <xdr:row>6</xdr:row>
      <xdr:rowOff>153289</xdr:rowOff>
    </xdr:from>
    <xdr:to>
      <xdr:col>2</xdr:col>
      <xdr:colOff>301965</xdr:colOff>
      <xdr:row>7</xdr:row>
      <xdr:rowOff>102489</xdr:rowOff>
    </xdr:to>
    <xdr:sp macro="" textlink="">
      <xdr:nvSpPr>
        <xdr:cNvPr id="18" name="Espace réservé du texte 2">
          <a:extLst>
            <a:ext uri="{FF2B5EF4-FFF2-40B4-BE49-F238E27FC236}">
              <a16:creationId xmlns:a16="http://schemas.microsoft.com/office/drawing/2014/main" id="{6827BEED-2417-85AA-80BC-94405D04B7BC}"/>
            </a:ext>
          </a:extLst>
        </xdr:cNvPr>
        <xdr:cNvSpPr>
          <a:spLocks noGrp="1"/>
        </xdr:cNvSpPr>
      </xdr:nvSpPr>
      <xdr:spPr bwMode="auto">
        <a:xfrm>
          <a:off x="1714840" y="1296289"/>
          <a:ext cx="1111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rgbClr val="000000"/>
              </a:solidFill>
            </a:rPr>
            <a:t>BL</a:t>
          </a:r>
          <a:endParaRPr kumimoji="0" lang="en-US" sz="800" i="0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2</xdr:col>
      <xdr:colOff>522628</xdr:colOff>
      <xdr:row>6</xdr:row>
      <xdr:rowOff>153289</xdr:rowOff>
    </xdr:from>
    <xdr:to>
      <xdr:col>3</xdr:col>
      <xdr:colOff>127341</xdr:colOff>
      <xdr:row>7</xdr:row>
      <xdr:rowOff>102489</xdr:rowOff>
    </xdr:to>
    <xdr:sp macro="" textlink="">
      <xdr:nvSpPr>
        <xdr:cNvPr id="19" name="Espace réservé du texte 2">
          <a:extLst>
            <a:ext uri="{FF2B5EF4-FFF2-40B4-BE49-F238E27FC236}">
              <a16:creationId xmlns:a16="http://schemas.microsoft.com/office/drawing/2014/main" id="{FF1283B1-7927-158E-63D6-48F414A12041}"/>
            </a:ext>
          </a:extLst>
        </xdr:cNvPr>
        <xdr:cNvSpPr>
          <a:spLocks noGrp="1"/>
        </xdr:cNvSpPr>
      </xdr:nvSpPr>
      <xdr:spPr bwMode="auto">
        <a:xfrm>
          <a:off x="204662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3</xdr:col>
      <xdr:colOff>300378</xdr:colOff>
      <xdr:row>6</xdr:row>
      <xdr:rowOff>153289</xdr:rowOff>
    </xdr:from>
    <xdr:to>
      <xdr:col>3</xdr:col>
      <xdr:colOff>500403</xdr:colOff>
      <xdr:row>7</xdr:row>
      <xdr:rowOff>102489</xdr:rowOff>
    </xdr:to>
    <xdr:sp macro="" textlink="">
      <xdr:nvSpPr>
        <xdr:cNvPr id="20" name="Espace réservé du texte 2">
          <a:extLst>
            <a:ext uri="{FF2B5EF4-FFF2-40B4-BE49-F238E27FC236}">
              <a16:creationId xmlns:a16="http://schemas.microsoft.com/office/drawing/2014/main" id="{0E50252B-AEE8-1793-1E49-1F32094B540D}"/>
            </a:ext>
          </a:extLst>
        </xdr:cNvPr>
        <xdr:cNvSpPr>
          <a:spLocks noGrp="1"/>
        </xdr:cNvSpPr>
      </xdr:nvSpPr>
      <xdr:spPr bwMode="auto">
        <a:xfrm>
          <a:off x="2586378" y="1296289"/>
          <a:ext cx="2000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Avril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11453</xdr:colOff>
      <xdr:row>6</xdr:row>
      <xdr:rowOff>153289</xdr:rowOff>
    </xdr:from>
    <xdr:to>
      <xdr:col>4</xdr:col>
      <xdr:colOff>184491</xdr:colOff>
      <xdr:row>7</xdr:row>
      <xdr:rowOff>102489</xdr:rowOff>
    </xdr:to>
    <xdr:sp macro="" textlink="">
      <xdr:nvSpPr>
        <xdr:cNvPr id="21" name="Espace réservé du texte 2">
          <a:extLst>
            <a:ext uri="{FF2B5EF4-FFF2-40B4-BE49-F238E27FC236}">
              <a16:creationId xmlns:a16="http://schemas.microsoft.com/office/drawing/2014/main" id="{2E09F93C-31B3-4F1B-4E2A-A1E9A148C5CC}"/>
            </a:ext>
          </a:extLst>
        </xdr:cNvPr>
        <xdr:cNvSpPr>
          <a:spLocks noGrp="1"/>
        </xdr:cNvSpPr>
      </xdr:nvSpPr>
      <xdr:spPr bwMode="auto">
        <a:xfrm>
          <a:off x="3059453" y="1296289"/>
          <a:ext cx="1730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Mai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467065</xdr:colOff>
      <xdr:row>6</xdr:row>
      <xdr:rowOff>153289</xdr:rowOff>
    </xdr:from>
    <xdr:to>
      <xdr:col>4</xdr:col>
      <xdr:colOff>643278</xdr:colOff>
      <xdr:row>7</xdr:row>
      <xdr:rowOff>102489</xdr:rowOff>
    </xdr:to>
    <xdr:sp macro="" textlink="">
      <xdr:nvSpPr>
        <xdr:cNvPr id="22" name="Espace réservé du texte 2">
          <a:extLst>
            <a:ext uri="{FF2B5EF4-FFF2-40B4-BE49-F238E27FC236}">
              <a16:creationId xmlns:a16="http://schemas.microsoft.com/office/drawing/2014/main" id="{65D099D8-89A7-9ADD-55CC-BCDFD22471F8}"/>
            </a:ext>
          </a:extLst>
        </xdr:cNvPr>
        <xdr:cNvSpPr>
          <a:spLocks noGrp="1"/>
        </xdr:cNvSpPr>
      </xdr:nvSpPr>
      <xdr:spPr bwMode="auto">
        <a:xfrm>
          <a:off x="3515065" y="1296289"/>
          <a:ext cx="1762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Juin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68603</xdr:colOff>
      <xdr:row>6</xdr:row>
      <xdr:rowOff>153289</xdr:rowOff>
    </xdr:from>
    <xdr:to>
      <xdr:col>5</xdr:col>
      <xdr:colOff>435316</xdr:colOff>
      <xdr:row>7</xdr:row>
      <xdr:rowOff>102489</xdr:rowOff>
    </xdr:to>
    <xdr:sp macro="" textlink="">
      <xdr:nvSpPr>
        <xdr:cNvPr id="23" name="Espace réservé du texte 2">
          <a:extLst>
            <a:ext uri="{FF2B5EF4-FFF2-40B4-BE49-F238E27FC236}">
              <a16:creationId xmlns:a16="http://schemas.microsoft.com/office/drawing/2014/main" id="{7CCB8CC1-95FF-D36C-6CBA-8A3AB6A85129}"/>
            </a:ext>
          </a:extLst>
        </xdr:cNvPr>
        <xdr:cNvSpPr>
          <a:spLocks noGrp="1"/>
        </xdr:cNvSpPr>
      </xdr:nvSpPr>
      <xdr:spPr bwMode="auto">
        <a:xfrm>
          <a:off x="3878603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Q2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581365</xdr:colOff>
      <xdr:row>6</xdr:row>
      <xdr:rowOff>153289</xdr:rowOff>
    </xdr:from>
    <xdr:to>
      <xdr:col>6</xdr:col>
      <xdr:colOff>73365</xdr:colOff>
      <xdr:row>7</xdr:row>
      <xdr:rowOff>102489</xdr:rowOff>
    </xdr:to>
    <xdr:sp macro="" textlink="">
      <xdr:nvSpPr>
        <xdr:cNvPr id="24" name="Espace réservé du texte 2">
          <a:extLst>
            <a:ext uri="{FF2B5EF4-FFF2-40B4-BE49-F238E27FC236}">
              <a16:creationId xmlns:a16="http://schemas.microsoft.com/office/drawing/2014/main" id="{68E463E0-8DFA-16DD-FDC9-3660295E6A79}"/>
            </a:ext>
          </a:extLst>
        </xdr:cNvPr>
        <xdr:cNvSpPr>
          <a:spLocks noGrp="1"/>
        </xdr:cNvSpPr>
      </xdr:nvSpPr>
      <xdr:spPr bwMode="auto">
        <a:xfrm>
          <a:off x="4391365" y="1296289"/>
          <a:ext cx="25400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Juillet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298790</xdr:colOff>
      <xdr:row>6</xdr:row>
      <xdr:rowOff>153289</xdr:rowOff>
    </xdr:from>
    <xdr:to>
      <xdr:col>6</xdr:col>
      <xdr:colOff>511515</xdr:colOff>
      <xdr:row>7</xdr:row>
      <xdr:rowOff>102489</xdr:rowOff>
    </xdr:to>
    <xdr:sp macro="" textlink="">
      <xdr:nvSpPr>
        <xdr:cNvPr id="25" name="Espace réservé du texte 2">
          <a:extLst>
            <a:ext uri="{FF2B5EF4-FFF2-40B4-BE49-F238E27FC236}">
              <a16:creationId xmlns:a16="http://schemas.microsoft.com/office/drawing/2014/main" id="{3B21CF66-6B11-EE61-D551-02205F159C0E}"/>
            </a:ext>
          </a:extLst>
        </xdr:cNvPr>
        <xdr:cNvSpPr>
          <a:spLocks noGrp="1"/>
        </xdr:cNvSpPr>
      </xdr:nvSpPr>
      <xdr:spPr bwMode="auto">
        <a:xfrm>
          <a:off x="4870790" y="1296289"/>
          <a:ext cx="2127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Aout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628990</xdr:colOff>
      <xdr:row>6</xdr:row>
      <xdr:rowOff>153289</xdr:rowOff>
    </xdr:from>
    <xdr:to>
      <xdr:col>7</xdr:col>
      <xdr:colOff>335303</xdr:colOff>
      <xdr:row>7</xdr:row>
      <xdr:rowOff>102489</xdr:rowOff>
    </xdr:to>
    <xdr:sp macro="" textlink="">
      <xdr:nvSpPr>
        <xdr:cNvPr id="26" name="Espace réservé du texte 2">
          <a:extLst>
            <a:ext uri="{FF2B5EF4-FFF2-40B4-BE49-F238E27FC236}">
              <a16:creationId xmlns:a16="http://schemas.microsoft.com/office/drawing/2014/main" id="{8DB04944-973D-F72E-B923-4455DFCAC7E8}"/>
            </a:ext>
          </a:extLst>
        </xdr:cNvPr>
        <xdr:cNvSpPr>
          <a:spLocks noGrp="1"/>
        </xdr:cNvSpPr>
      </xdr:nvSpPr>
      <xdr:spPr bwMode="auto">
        <a:xfrm>
          <a:off x="5200990" y="1296289"/>
          <a:ext cx="4683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Septembre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7</xdr:col>
      <xdr:colOff>376578</xdr:colOff>
      <xdr:row>6</xdr:row>
      <xdr:rowOff>153289</xdr:rowOff>
    </xdr:from>
    <xdr:to>
      <xdr:col>7</xdr:col>
      <xdr:colOff>743291</xdr:colOff>
      <xdr:row>7</xdr:row>
      <xdr:rowOff>102489</xdr:rowOff>
    </xdr:to>
    <xdr:sp macro="" textlink="">
      <xdr:nvSpPr>
        <xdr:cNvPr id="27" name="Espace réservé du texte 2">
          <a:extLst>
            <a:ext uri="{FF2B5EF4-FFF2-40B4-BE49-F238E27FC236}">
              <a16:creationId xmlns:a16="http://schemas.microsoft.com/office/drawing/2014/main" id="{A46C2B22-B02A-EF0D-08E7-779B29A1355F}"/>
            </a:ext>
          </a:extLst>
        </xdr:cNvPr>
        <xdr:cNvSpPr>
          <a:spLocks noGrp="1"/>
        </xdr:cNvSpPr>
      </xdr:nvSpPr>
      <xdr:spPr bwMode="auto">
        <a:xfrm>
          <a:off x="571057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Q3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174965</xdr:colOff>
      <xdr:row>6</xdr:row>
      <xdr:rowOff>153289</xdr:rowOff>
    </xdr:from>
    <xdr:to>
      <xdr:col>8</xdr:col>
      <xdr:colOff>335303</xdr:colOff>
      <xdr:row>7</xdr:row>
      <xdr:rowOff>102489</xdr:rowOff>
    </xdr:to>
    <xdr:sp macro="" textlink="">
      <xdr:nvSpPr>
        <xdr:cNvPr id="28" name="Espace réservé du texte 2">
          <a:extLst>
            <a:ext uri="{FF2B5EF4-FFF2-40B4-BE49-F238E27FC236}">
              <a16:creationId xmlns:a16="http://schemas.microsoft.com/office/drawing/2014/main" id="{7D706956-9C1D-FEDB-B1C9-BE0B370B7A4D}"/>
            </a:ext>
          </a:extLst>
        </xdr:cNvPr>
        <xdr:cNvSpPr>
          <a:spLocks noGrp="1"/>
        </xdr:cNvSpPr>
      </xdr:nvSpPr>
      <xdr:spPr bwMode="auto">
        <a:xfrm>
          <a:off x="6270965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S37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633753</xdr:colOff>
      <xdr:row>6</xdr:row>
      <xdr:rowOff>153289</xdr:rowOff>
    </xdr:from>
    <xdr:to>
      <xdr:col>9</xdr:col>
      <xdr:colOff>32091</xdr:colOff>
      <xdr:row>7</xdr:row>
      <xdr:rowOff>102489</xdr:rowOff>
    </xdr:to>
    <xdr:sp macro="" textlink="">
      <xdr:nvSpPr>
        <xdr:cNvPr id="29" name="Espace réservé du texte 2">
          <a:extLst>
            <a:ext uri="{FF2B5EF4-FFF2-40B4-BE49-F238E27FC236}">
              <a16:creationId xmlns:a16="http://schemas.microsoft.com/office/drawing/2014/main" id="{EEC3ADD2-2057-CDF4-C37D-ECD30C48E8A4}"/>
            </a:ext>
          </a:extLst>
        </xdr:cNvPr>
        <xdr:cNvSpPr>
          <a:spLocks noGrp="1"/>
        </xdr:cNvSpPr>
      </xdr:nvSpPr>
      <xdr:spPr bwMode="auto">
        <a:xfrm>
          <a:off x="67297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S38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9</xdr:col>
      <xdr:colOff>328953</xdr:colOff>
      <xdr:row>6</xdr:row>
      <xdr:rowOff>153289</xdr:rowOff>
    </xdr:from>
    <xdr:to>
      <xdr:col>9</xdr:col>
      <xdr:colOff>489291</xdr:colOff>
      <xdr:row>7</xdr:row>
      <xdr:rowOff>102489</xdr:rowOff>
    </xdr:to>
    <xdr:sp macro="" textlink="">
      <xdr:nvSpPr>
        <xdr:cNvPr id="30" name="Espace réservé du texte 2">
          <a:extLst>
            <a:ext uri="{FF2B5EF4-FFF2-40B4-BE49-F238E27FC236}">
              <a16:creationId xmlns:a16="http://schemas.microsoft.com/office/drawing/2014/main" id="{DC5B9C08-D17E-0E45-33A4-B8744110E159}"/>
            </a:ext>
          </a:extLst>
        </xdr:cNvPr>
        <xdr:cNvSpPr>
          <a:spLocks noGrp="1"/>
        </xdr:cNvSpPr>
      </xdr:nvSpPr>
      <xdr:spPr bwMode="auto">
        <a:xfrm>
          <a:off x="71869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S39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25740</xdr:colOff>
      <xdr:row>6</xdr:row>
      <xdr:rowOff>153289</xdr:rowOff>
    </xdr:from>
    <xdr:to>
      <xdr:col>10</xdr:col>
      <xdr:colOff>186078</xdr:colOff>
      <xdr:row>7</xdr:row>
      <xdr:rowOff>102489</xdr:rowOff>
    </xdr:to>
    <xdr:sp macro="" textlink="">
      <xdr:nvSpPr>
        <xdr:cNvPr id="31" name="Espace réservé du texte 2">
          <a:extLst>
            <a:ext uri="{FF2B5EF4-FFF2-40B4-BE49-F238E27FC236}">
              <a16:creationId xmlns:a16="http://schemas.microsoft.com/office/drawing/2014/main" id="{1E8F2410-8E33-69C0-34DE-F65E6A83A1D1}"/>
            </a:ext>
          </a:extLst>
        </xdr:cNvPr>
        <xdr:cNvSpPr>
          <a:spLocks noGrp="1"/>
        </xdr:cNvSpPr>
      </xdr:nvSpPr>
      <xdr:spPr bwMode="auto">
        <a:xfrm>
          <a:off x="76457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S40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482940</xdr:colOff>
      <xdr:row>6</xdr:row>
      <xdr:rowOff>153289</xdr:rowOff>
    </xdr:from>
    <xdr:to>
      <xdr:col>10</xdr:col>
      <xdr:colOff>643278</xdr:colOff>
      <xdr:row>7</xdr:row>
      <xdr:rowOff>102489</xdr:rowOff>
    </xdr:to>
    <xdr:sp macro="" textlink="">
      <xdr:nvSpPr>
        <xdr:cNvPr id="32" name="Espace réservé du texte 2">
          <a:extLst>
            <a:ext uri="{FF2B5EF4-FFF2-40B4-BE49-F238E27FC236}">
              <a16:creationId xmlns:a16="http://schemas.microsoft.com/office/drawing/2014/main" id="{127D7039-91A0-C419-FAE1-88703E3046EE}"/>
            </a:ext>
          </a:extLst>
        </xdr:cNvPr>
        <xdr:cNvSpPr>
          <a:spLocks noGrp="1"/>
        </xdr:cNvSpPr>
      </xdr:nvSpPr>
      <xdr:spPr bwMode="auto">
        <a:xfrm>
          <a:off x="81029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76540</xdr:colOff>
      <xdr:row>6</xdr:row>
      <xdr:rowOff>153289</xdr:rowOff>
    </xdr:from>
    <xdr:to>
      <xdr:col>11</xdr:col>
      <xdr:colOff>443253</xdr:colOff>
      <xdr:row>7</xdr:row>
      <xdr:rowOff>102489</xdr:rowOff>
    </xdr:to>
    <xdr:sp macro="" textlink="">
      <xdr:nvSpPr>
        <xdr:cNvPr id="33" name="Espace réservé du texte 2">
          <a:extLst>
            <a:ext uri="{FF2B5EF4-FFF2-40B4-BE49-F238E27FC236}">
              <a16:creationId xmlns:a16="http://schemas.microsoft.com/office/drawing/2014/main" id="{988E6E57-AC63-5B2F-B287-476F0EC2A69D}"/>
            </a:ext>
          </a:extLst>
        </xdr:cNvPr>
        <xdr:cNvSpPr>
          <a:spLocks noGrp="1"/>
        </xdr:cNvSpPr>
      </xdr:nvSpPr>
      <xdr:spPr bwMode="auto">
        <a:xfrm>
          <a:off x="8458540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567078</xdr:colOff>
      <xdr:row>6</xdr:row>
      <xdr:rowOff>153289</xdr:rowOff>
    </xdr:from>
    <xdr:to>
      <xdr:col>12</xdr:col>
      <xdr:colOff>103528</xdr:colOff>
      <xdr:row>7</xdr:row>
      <xdr:rowOff>102489</xdr:rowOff>
    </xdr:to>
    <xdr:sp macro="" textlink="">
      <xdr:nvSpPr>
        <xdr:cNvPr id="34" name="Espace réservé du texte 2">
          <a:extLst>
            <a:ext uri="{FF2B5EF4-FFF2-40B4-BE49-F238E27FC236}">
              <a16:creationId xmlns:a16="http://schemas.microsoft.com/office/drawing/2014/main" id="{CE026B4E-52C8-E8ED-9196-C7015FE1B8FB}"/>
            </a:ext>
          </a:extLst>
        </xdr:cNvPr>
        <xdr:cNvSpPr>
          <a:spLocks noGrp="1"/>
        </xdr:cNvSpPr>
      </xdr:nvSpPr>
      <xdr:spPr bwMode="auto">
        <a:xfrm>
          <a:off x="8949078" y="1296289"/>
          <a:ext cx="29845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Obj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622640</xdr:colOff>
      <xdr:row>2</xdr:row>
      <xdr:rowOff>188214</xdr:rowOff>
    </xdr:from>
    <xdr:to>
      <xdr:col>5</xdr:col>
      <xdr:colOff>182903</xdr:colOff>
      <xdr:row>3</xdr:row>
      <xdr:rowOff>153289</xdr:rowOff>
    </xdr:to>
    <xdr:sp macro="" textlink="">
      <xdr:nvSpPr>
        <xdr:cNvPr id="35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auto">
        <a:xfrm>
          <a:off x="3670640" y="569214"/>
          <a:ext cx="322263" cy="155575"/>
        </a:xfrm>
        <a:prstGeom prst="ellipse">
          <a:avLst/>
        </a:prstGeom>
        <a:solidFill>
          <a:schemeClr val="bg1"/>
        </a:solidFill>
        <a:ln w="9525" cmpd="sng" algn="ctr">
          <a:solidFill>
            <a:schemeClr val="tx1"/>
          </a:solidFill>
        </a:ln>
        <a:effectLst/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 b="1">
              <a:effectLst/>
            </a:rPr>
            <a:t>+%</a:t>
          </a:r>
          <a:endParaRPr lang="fr-FR" sz="800" b="1">
            <a:sym typeface="+mn-lt"/>
          </a:endParaRPr>
        </a:p>
      </xdr:txBody>
    </xdr:sp>
    <xdr:clientData/>
  </xdr:twoCellAnchor>
  <xdr:twoCellAnchor>
    <xdr:from>
      <xdr:col>1</xdr:col>
      <xdr:colOff>697253</xdr:colOff>
      <xdr:row>7</xdr:row>
      <xdr:rowOff>113601</xdr:rowOff>
    </xdr:from>
    <xdr:to>
      <xdr:col>12</xdr:col>
      <xdr:colOff>267040</xdr:colOff>
      <xdr:row>11</xdr:row>
      <xdr:rowOff>137414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F8039DBC-60C4-8BC3-B835-6F309B4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190840</xdr:colOff>
      <xdr:row>10</xdr:row>
      <xdr:rowOff>175514</xdr:rowOff>
    </xdr:from>
    <xdr:to>
      <xdr:col>2</xdr:col>
      <xdr:colOff>301965</xdr:colOff>
      <xdr:row>11</xdr:row>
      <xdr:rowOff>94552</xdr:rowOff>
    </xdr:to>
    <xdr:sp macro="" textlink="">
      <xdr:nvSpPr>
        <xdr:cNvPr id="37" name="Espace réservé du texte 2">
          <a:extLst>
            <a:ext uri="{FF2B5EF4-FFF2-40B4-BE49-F238E27FC236}">
              <a16:creationId xmlns:a16="http://schemas.microsoft.com/office/drawing/2014/main" id="{3FE6D58D-C86E-2D6B-6F6D-440C96570A47}"/>
            </a:ext>
          </a:extLst>
        </xdr:cNvPr>
        <xdr:cNvSpPr>
          <a:spLocks noGrp="1"/>
        </xdr:cNvSpPr>
      </xdr:nvSpPr>
      <xdr:spPr bwMode="auto">
        <a:xfrm>
          <a:off x="1714840" y="208051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10</xdr:row>
      <xdr:rowOff>175514</xdr:rowOff>
    </xdr:from>
    <xdr:to>
      <xdr:col>3</xdr:col>
      <xdr:colOff>127341</xdr:colOff>
      <xdr:row>11</xdr:row>
      <xdr:rowOff>94552</xdr:rowOff>
    </xdr:to>
    <xdr:sp macro="" textlink="">
      <xdr:nvSpPr>
        <xdr:cNvPr id="38" name="Espace réservé du texte 2">
          <a:extLst>
            <a:ext uri="{FF2B5EF4-FFF2-40B4-BE49-F238E27FC236}">
              <a16:creationId xmlns:a16="http://schemas.microsoft.com/office/drawing/2014/main" id="{E03E28DA-DC91-C51B-581C-D7459A4A634D}"/>
            </a:ext>
          </a:extLst>
        </xdr:cNvPr>
        <xdr:cNvSpPr>
          <a:spLocks noGrp="1"/>
        </xdr:cNvSpPr>
      </xdr:nvSpPr>
      <xdr:spPr bwMode="auto">
        <a:xfrm>
          <a:off x="204662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10</xdr:row>
      <xdr:rowOff>175514</xdr:rowOff>
    </xdr:from>
    <xdr:to>
      <xdr:col>3</xdr:col>
      <xdr:colOff>500403</xdr:colOff>
      <xdr:row>11</xdr:row>
      <xdr:rowOff>94552</xdr:rowOff>
    </xdr:to>
    <xdr:sp macro="" textlink="">
      <xdr:nvSpPr>
        <xdr:cNvPr id="39" name="Espace réservé du texte 2">
          <a:extLst>
            <a:ext uri="{FF2B5EF4-FFF2-40B4-BE49-F238E27FC236}">
              <a16:creationId xmlns:a16="http://schemas.microsoft.com/office/drawing/2014/main" id="{641701BF-C853-BD0E-5E06-BE7136C8B2BF}"/>
            </a:ext>
          </a:extLst>
        </xdr:cNvPr>
        <xdr:cNvSpPr>
          <a:spLocks noGrp="1"/>
        </xdr:cNvSpPr>
      </xdr:nvSpPr>
      <xdr:spPr bwMode="auto">
        <a:xfrm>
          <a:off x="2586378" y="208051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10</xdr:row>
      <xdr:rowOff>175514</xdr:rowOff>
    </xdr:from>
    <xdr:to>
      <xdr:col>4</xdr:col>
      <xdr:colOff>184491</xdr:colOff>
      <xdr:row>11</xdr:row>
      <xdr:rowOff>94552</xdr:rowOff>
    </xdr:to>
    <xdr:sp macro="" textlink="">
      <xdr:nvSpPr>
        <xdr:cNvPr id="40" name="Espace réservé du texte 2">
          <a:extLst>
            <a:ext uri="{FF2B5EF4-FFF2-40B4-BE49-F238E27FC236}">
              <a16:creationId xmlns:a16="http://schemas.microsoft.com/office/drawing/2014/main" id="{A4D4D33E-02A5-E3A7-3C59-6522318433C3}"/>
            </a:ext>
          </a:extLst>
        </xdr:cNvPr>
        <xdr:cNvSpPr>
          <a:spLocks noGrp="1"/>
        </xdr:cNvSpPr>
      </xdr:nvSpPr>
      <xdr:spPr bwMode="auto">
        <a:xfrm>
          <a:off x="3059453" y="208051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10</xdr:row>
      <xdr:rowOff>175514</xdr:rowOff>
    </xdr:from>
    <xdr:to>
      <xdr:col>4</xdr:col>
      <xdr:colOff>643278</xdr:colOff>
      <xdr:row>11</xdr:row>
      <xdr:rowOff>94552</xdr:rowOff>
    </xdr:to>
    <xdr:sp macro="" textlink="">
      <xdr:nvSpPr>
        <xdr:cNvPr id="41" name="Espace réservé du texte 2">
          <a:extLst>
            <a:ext uri="{FF2B5EF4-FFF2-40B4-BE49-F238E27FC236}">
              <a16:creationId xmlns:a16="http://schemas.microsoft.com/office/drawing/2014/main" id="{7EEC5DC6-56F7-D2C3-419C-49AAA7D19714}"/>
            </a:ext>
          </a:extLst>
        </xdr:cNvPr>
        <xdr:cNvSpPr>
          <a:spLocks noGrp="1"/>
        </xdr:cNvSpPr>
      </xdr:nvSpPr>
      <xdr:spPr bwMode="auto">
        <a:xfrm>
          <a:off x="3515065" y="208051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10</xdr:row>
      <xdr:rowOff>175514</xdr:rowOff>
    </xdr:from>
    <xdr:to>
      <xdr:col>5</xdr:col>
      <xdr:colOff>435316</xdr:colOff>
      <xdr:row>11</xdr:row>
      <xdr:rowOff>94552</xdr:rowOff>
    </xdr:to>
    <xdr:sp macro="" textlink="">
      <xdr:nvSpPr>
        <xdr:cNvPr id="42" name="Espace réservé du texte 2">
          <a:extLst>
            <a:ext uri="{FF2B5EF4-FFF2-40B4-BE49-F238E27FC236}">
              <a16:creationId xmlns:a16="http://schemas.microsoft.com/office/drawing/2014/main" id="{DB1C94A7-6DDF-D07D-53CF-55C81052467A}"/>
            </a:ext>
          </a:extLst>
        </xdr:cNvPr>
        <xdr:cNvSpPr>
          <a:spLocks noGrp="1"/>
        </xdr:cNvSpPr>
      </xdr:nvSpPr>
      <xdr:spPr bwMode="auto">
        <a:xfrm>
          <a:off x="3878603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10</xdr:row>
      <xdr:rowOff>175514</xdr:rowOff>
    </xdr:from>
    <xdr:to>
      <xdr:col>6</xdr:col>
      <xdr:colOff>73365</xdr:colOff>
      <xdr:row>11</xdr:row>
      <xdr:rowOff>94552</xdr:rowOff>
    </xdr:to>
    <xdr:sp macro="" textlink="">
      <xdr:nvSpPr>
        <xdr:cNvPr id="43" name="Espace réservé du texte 2">
          <a:extLst>
            <a:ext uri="{FF2B5EF4-FFF2-40B4-BE49-F238E27FC236}">
              <a16:creationId xmlns:a16="http://schemas.microsoft.com/office/drawing/2014/main" id="{05F36C41-366A-CD54-9E91-33BC78C3EFB1}"/>
            </a:ext>
          </a:extLst>
        </xdr:cNvPr>
        <xdr:cNvSpPr>
          <a:spLocks noGrp="1"/>
        </xdr:cNvSpPr>
      </xdr:nvSpPr>
      <xdr:spPr bwMode="auto">
        <a:xfrm>
          <a:off x="4391365" y="208051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10</xdr:row>
      <xdr:rowOff>175514</xdr:rowOff>
    </xdr:from>
    <xdr:to>
      <xdr:col>6</xdr:col>
      <xdr:colOff>511515</xdr:colOff>
      <xdr:row>11</xdr:row>
      <xdr:rowOff>94552</xdr:rowOff>
    </xdr:to>
    <xdr:sp macro="" textlink="">
      <xdr:nvSpPr>
        <xdr:cNvPr id="44" name="Espace réservé du texte 2">
          <a:extLst>
            <a:ext uri="{FF2B5EF4-FFF2-40B4-BE49-F238E27FC236}">
              <a16:creationId xmlns:a16="http://schemas.microsoft.com/office/drawing/2014/main" id="{9ADA4101-4ACE-F28D-DE9D-0BE8178C2BBA}"/>
            </a:ext>
          </a:extLst>
        </xdr:cNvPr>
        <xdr:cNvSpPr>
          <a:spLocks noGrp="1"/>
        </xdr:cNvSpPr>
      </xdr:nvSpPr>
      <xdr:spPr bwMode="auto">
        <a:xfrm>
          <a:off x="4870790" y="208051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10</xdr:row>
      <xdr:rowOff>175514</xdr:rowOff>
    </xdr:from>
    <xdr:to>
      <xdr:col>7</xdr:col>
      <xdr:colOff>335303</xdr:colOff>
      <xdr:row>11</xdr:row>
      <xdr:rowOff>94552</xdr:rowOff>
    </xdr:to>
    <xdr:sp macro="" textlink="">
      <xdr:nvSpPr>
        <xdr:cNvPr id="45" name="Espace réservé du texte 2">
          <a:extLst>
            <a:ext uri="{FF2B5EF4-FFF2-40B4-BE49-F238E27FC236}">
              <a16:creationId xmlns:a16="http://schemas.microsoft.com/office/drawing/2014/main" id="{38FC1A13-2F54-061A-D895-5BC9046A9F48}"/>
            </a:ext>
          </a:extLst>
        </xdr:cNvPr>
        <xdr:cNvSpPr>
          <a:spLocks noGrp="1"/>
        </xdr:cNvSpPr>
      </xdr:nvSpPr>
      <xdr:spPr bwMode="auto">
        <a:xfrm>
          <a:off x="5200990" y="208051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10</xdr:row>
      <xdr:rowOff>175514</xdr:rowOff>
    </xdr:from>
    <xdr:to>
      <xdr:col>7</xdr:col>
      <xdr:colOff>743291</xdr:colOff>
      <xdr:row>11</xdr:row>
      <xdr:rowOff>94552</xdr:rowOff>
    </xdr:to>
    <xdr:sp macro="" textlink="">
      <xdr:nvSpPr>
        <xdr:cNvPr id="46" name="Espace réservé du texte 2">
          <a:extLst>
            <a:ext uri="{FF2B5EF4-FFF2-40B4-BE49-F238E27FC236}">
              <a16:creationId xmlns:a16="http://schemas.microsoft.com/office/drawing/2014/main" id="{80A26049-BE49-DA5B-1737-AA45675DA231}"/>
            </a:ext>
          </a:extLst>
        </xdr:cNvPr>
        <xdr:cNvSpPr>
          <a:spLocks noGrp="1"/>
        </xdr:cNvSpPr>
      </xdr:nvSpPr>
      <xdr:spPr bwMode="auto">
        <a:xfrm>
          <a:off x="571057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10</xdr:row>
      <xdr:rowOff>175514</xdr:rowOff>
    </xdr:from>
    <xdr:to>
      <xdr:col>8</xdr:col>
      <xdr:colOff>335303</xdr:colOff>
      <xdr:row>11</xdr:row>
      <xdr:rowOff>94552</xdr:rowOff>
    </xdr:to>
    <xdr:sp macro="" textlink="">
      <xdr:nvSpPr>
        <xdr:cNvPr id="47" name="Espace réservé du texte 2">
          <a:extLst>
            <a:ext uri="{FF2B5EF4-FFF2-40B4-BE49-F238E27FC236}">
              <a16:creationId xmlns:a16="http://schemas.microsoft.com/office/drawing/2014/main" id="{47C54C9B-717A-CEE2-A49F-6D9369DD652C}"/>
            </a:ext>
          </a:extLst>
        </xdr:cNvPr>
        <xdr:cNvSpPr>
          <a:spLocks noGrp="1"/>
        </xdr:cNvSpPr>
      </xdr:nvSpPr>
      <xdr:spPr bwMode="auto">
        <a:xfrm>
          <a:off x="6270965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S36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10</xdr:row>
      <xdr:rowOff>175514</xdr:rowOff>
    </xdr:from>
    <xdr:to>
      <xdr:col>9</xdr:col>
      <xdr:colOff>32091</xdr:colOff>
      <xdr:row>11</xdr:row>
      <xdr:rowOff>94552</xdr:rowOff>
    </xdr:to>
    <xdr:sp macro="" textlink="">
      <xdr:nvSpPr>
        <xdr:cNvPr id="48" name="Espace réservé du texte 2">
          <a:extLst>
            <a:ext uri="{FF2B5EF4-FFF2-40B4-BE49-F238E27FC236}">
              <a16:creationId xmlns:a16="http://schemas.microsoft.com/office/drawing/2014/main" id="{8247BF33-DDC2-133E-2448-FFD835C03589}"/>
            </a:ext>
          </a:extLst>
        </xdr:cNvPr>
        <xdr:cNvSpPr>
          <a:spLocks noGrp="1"/>
        </xdr:cNvSpPr>
      </xdr:nvSpPr>
      <xdr:spPr bwMode="auto">
        <a:xfrm>
          <a:off x="67297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10</xdr:row>
      <xdr:rowOff>175514</xdr:rowOff>
    </xdr:from>
    <xdr:to>
      <xdr:col>9</xdr:col>
      <xdr:colOff>489291</xdr:colOff>
      <xdr:row>11</xdr:row>
      <xdr:rowOff>94552</xdr:rowOff>
    </xdr:to>
    <xdr:sp macro="" textlink="">
      <xdr:nvSpPr>
        <xdr:cNvPr id="49" name="Espace réservé du texte 2">
          <a:extLst>
            <a:ext uri="{FF2B5EF4-FFF2-40B4-BE49-F238E27FC236}">
              <a16:creationId xmlns:a16="http://schemas.microsoft.com/office/drawing/2014/main" id="{4E651653-49D7-428D-E17B-15656C33FE9A}"/>
            </a:ext>
          </a:extLst>
        </xdr:cNvPr>
        <xdr:cNvSpPr>
          <a:spLocks noGrp="1"/>
        </xdr:cNvSpPr>
      </xdr:nvSpPr>
      <xdr:spPr bwMode="auto">
        <a:xfrm>
          <a:off x="71869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10</xdr:row>
      <xdr:rowOff>175514</xdr:rowOff>
    </xdr:from>
    <xdr:to>
      <xdr:col>10</xdr:col>
      <xdr:colOff>186078</xdr:colOff>
      <xdr:row>11</xdr:row>
      <xdr:rowOff>94552</xdr:rowOff>
    </xdr:to>
    <xdr:sp macro="" textlink="">
      <xdr:nvSpPr>
        <xdr:cNvPr id="50" name="Espace réservé du texte 2">
          <a:extLst>
            <a:ext uri="{FF2B5EF4-FFF2-40B4-BE49-F238E27FC236}">
              <a16:creationId xmlns:a16="http://schemas.microsoft.com/office/drawing/2014/main" id="{D95C1B16-E5B1-82A4-078C-7E5F2335F831}"/>
            </a:ext>
          </a:extLst>
        </xdr:cNvPr>
        <xdr:cNvSpPr>
          <a:spLocks noGrp="1"/>
        </xdr:cNvSpPr>
      </xdr:nvSpPr>
      <xdr:spPr bwMode="auto">
        <a:xfrm>
          <a:off x="76457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10</xdr:row>
      <xdr:rowOff>175514</xdr:rowOff>
    </xdr:from>
    <xdr:to>
      <xdr:col>10</xdr:col>
      <xdr:colOff>643278</xdr:colOff>
      <xdr:row>11</xdr:row>
      <xdr:rowOff>94552</xdr:rowOff>
    </xdr:to>
    <xdr:sp macro="" textlink="">
      <xdr:nvSpPr>
        <xdr:cNvPr id="51" name="Espace réservé du texte 2">
          <a:extLst>
            <a:ext uri="{FF2B5EF4-FFF2-40B4-BE49-F238E27FC236}">
              <a16:creationId xmlns:a16="http://schemas.microsoft.com/office/drawing/2014/main" id="{F9C656C2-0163-D539-42D8-A08FB3202A6C}"/>
            </a:ext>
          </a:extLst>
        </xdr:cNvPr>
        <xdr:cNvSpPr>
          <a:spLocks noGrp="1"/>
        </xdr:cNvSpPr>
      </xdr:nvSpPr>
      <xdr:spPr bwMode="auto">
        <a:xfrm>
          <a:off x="81029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10</xdr:row>
      <xdr:rowOff>175514</xdr:rowOff>
    </xdr:from>
    <xdr:to>
      <xdr:col>11</xdr:col>
      <xdr:colOff>443253</xdr:colOff>
      <xdr:row>11</xdr:row>
      <xdr:rowOff>94552</xdr:rowOff>
    </xdr:to>
    <xdr:sp macro="" textlink="">
      <xdr:nvSpPr>
        <xdr:cNvPr id="52" name="Espace réservé du texte 2">
          <a:extLst>
            <a:ext uri="{FF2B5EF4-FFF2-40B4-BE49-F238E27FC236}">
              <a16:creationId xmlns:a16="http://schemas.microsoft.com/office/drawing/2014/main" id="{2B5A9856-3C67-33E3-CA3A-19DA3F47525C}"/>
            </a:ext>
          </a:extLst>
        </xdr:cNvPr>
        <xdr:cNvSpPr>
          <a:spLocks noGrp="1"/>
        </xdr:cNvSpPr>
      </xdr:nvSpPr>
      <xdr:spPr bwMode="auto">
        <a:xfrm>
          <a:off x="8458540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10</xdr:row>
      <xdr:rowOff>175514</xdr:rowOff>
    </xdr:from>
    <xdr:to>
      <xdr:col>12</xdr:col>
      <xdr:colOff>103528</xdr:colOff>
      <xdr:row>11</xdr:row>
      <xdr:rowOff>94552</xdr:rowOff>
    </xdr:to>
    <xdr:sp macro="" textlink="">
      <xdr:nvSpPr>
        <xdr:cNvPr id="53" name="Espace réservé du texte 2">
          <a:extLst>
            <a:ext uri="{FF2B5EF4-FFF2-40B4-BE49-F238E27FC236}">
              <a16:creationId xmlns:a16="http://schemas.microsoft.com/office/drawing/2014/main" id="{04E8B881-FB05-3543-A65E-CA8BDA61D223}"/>
            </a:ext>
          </a:extLst>
        </xdr:cNvPr>
        <xdr:cNvSpPr>
          <a:spLocks noGrp="1"/>
        </xdr:cNvSpPr>
      </xdr:nvSpPr>
      <xdr:spPr bwMode="auto">
        <a:xfrm>
          <a:off x="8949078" y="208051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11</xdr:row>
      <xdr:rowOff>137414</xdr:rowOff>
    </xdr:from>
    <xdr:to>
      <xdr:col>12</xdr:col>
      <xdr:colOff>267040</xdr:colOff>
      <xdr:row>15</xdr:row>
      <xdr:rowOff>161226</xdr:rowOff>
    </xdr:to>
    <xdr:graphicFrame macro="">
      <xdr:nvGraphicFramePr>
        <xdr:cNvPr id="54" name="Chart 3">
          <a:extLst>
            <a:ext uri="{FF2B5EF4-FFF2-40B4-BE49-F238E27FC236}">
              <a16:creationId xmlns:a16="http://schemas.microsoft.com/office/drawing/2014/main" id="{3C9B7A5D-8737-BD39-CA71-584291ED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190840</xdr:colOff>
      <xdr:row>15</xdr:row>
      <xdr:rowOff>8826</xdr:rowOff>
    </xdr:from>
    <xdr:to>
      <xdr:col>2</xdr:col>
      <xdr:colOff>301965</xdr:colOff>
      <xdr:row>15</xdr:row>
      <xdr:rowOff>118364</xdr:rowOff>
    </xdr:to>
    <xdr:sp macro="" textlink="">
      <xdr:nvSpPr>
        <xdr:cNvPr id="55" name="Espace réservé du texte 2">
          <a:extLst>
            <a:ext uri="{FF2B5EF4-FFF2-40B4-BE49-F238E27FC236}">
              <a16:creationId xmlns:a16="http://schemas.microsoft.com/office/drawing/2014/main" id="{8B49819B-0CA9-D4F8-4A08-12800F435C13}"/>
            </a:ext>
          </a:extLst>
        </xdr:cNvPr>
        <xdr:cNvSpPr>
          <a:spLocks noGrp="1"/>
        </xdr:cNvSpPr>
      </xdr:nvSpPr>
      <xdr:spPr bwMode="auto">
        <a:xfrm>
          <a:off x="1714840" y="286632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15</xdr:row>
      <xdr:rowOff>8826</xdr:rowOff>
    </xdr:from>
    <xdr:to>
      <xdr:col>3</xdr:col>
      <xdr:colOff>127341</xdr:colOff>
      <xdr:row>15</xdr:row>
      <xdr:rowOff>118364</xdr:rowOff>
    </xdr:to>
    <xdr:sp macro="" textlink="">
      <xdr:nvSpPr>
        <xdr:cNvPr id="56" name="Espace réservé du texte 2">
          <a:extLst>
            <a:ext uri="{FF2B5EF4-FFF2-40B4-BE49-F238E27FC236}">
              <a16:creationId xmlns:a16="http://schemas.microsoft.com/office/drawing/2014/main" id="{16C5E85C-4572-CFE0-4DBD-8C3567A2F37E}"/>
            </a:ext>
          </a:extLst>
        </xdr:cNvPr>
        <xdr:cNvSpPr>
          <a:spLocks noGrp="1"/>
        </xdr:cNvSpPr>
      </xdr:nvSpPr>
      <xdr:spPr bwMode="auto">
        <a:xfrm>
          <a:off x="204662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15</xdr:row>
      <xdr:rowOff>8826</xdr:rowOff>
    </xdr:from>
    <xdr:to>
      <xdr:col>3</xdr:col>
      <xdr:colOff>500403</xdr:colOff>
      <xdr:row>15</xdr:row>
      <xdr:rowOff>118364</xdr:rowOff>
    </xdr:to>
    <xdr:sp macro="" textlink="">
      <xdr:nvSpPr>
        <xdr:cNvPr id="57" name="Espace réservé du texte 2">
          <a:extLst>
            <a:ext uri="{FF2B5EF4-FFF2-40B4-BE49-F238E27FC236}">
              <a16:creationId xmlns:a16="http://schemas.microsoft.com/office/drawing/2014/main" id="{E54DDECE-6F20-1E2E-5D68-0588D6818B6E}"/>
            </a:ext>
          </a:extLst>
        </xdr:cNvPr>
        <xdr:cNvSpPr>
          <a:spLocks noGrp="1"/>
        </xdr:cNvSpPr>
      </xdr:nvSpPr>
      <xdr:spPr bwMode="auto">
        <a:xfrm>
          <a:off x="2586378" y="286632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15</xdr:row>
      <xdr:rowOff>8826</xdr:rowOff>
    </xdr:from>
    <xdr:to>
      <xdr:col>4</xdr:col>
      <xdr:colOff>184491</xdr:colOff>
      <xdr:row>15</xdr:row>
      <xdr:rowOff>118364</xdr:rowOff>
    </xdr:to>
    <xdr:sp macro="" textlink="">
      <xdr:nvSpPr>
        <xdr:cNvPr id="58" name="Espace réservé du texte 2">
          <a:extLst>
            <a:ext uri="{FF2B5EF4-FFF2-40B4-BE49-F238E27FC236}">
              <a16:creationId xmlns:a16="http://schemas.microsoft.com/office/drawing/2014/main" id="{3852B60A-7087-1AE4-DD70-10AD1B21023C}"/>
            </a:ext>
          </a:extLst>
        </xdr:cNvPr>
        <xdr:cNvSpPr>
          <a:spLocks noGrp="1"/>
        </xdr:cNvSpPr>
      </xdr:nvSpPr>
      <xdr:spPr bwMode="auto">
        <a:xfrm>
          <a:off x="3059453" y="286632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15</xdr:row>
      <xdr:rowOff>8826</xdr:rowOff>
    </xdr:from>
    <xdr:to>
      <xdr:col>4</xdr:col>
      <xdr:colOff>643278</xdr:colOff>
      <xdr:row>15</xdr:row>
      <xdr:rowOff>118364</xdr:rowOff>
    </xdr:to>
    <xdr:sp macro="" textlink="">
      <xdr:nvSpPr>
        <xdr:cNvPr id="59" name="Espace réservé du texte 2">
          <a:extLst>
            <a:ext uri="{FF2B5EF4-FFF2-40B4-BE49-F238E27FC236}">
              <a16:creationId xmlns:a16="http://schemas.microsoft.com/office/drawing/2014/main" id="{30087C20-BB93-9BFB-CCCB-5D66136EF11A}"/>
            </a:ext>
          </a:extLst>
        </xdr:cNvPr>
        <xdr:cNvSpPr>
          <a:spLocks noGrp="1"/>
        </xdr:cNvSpPr>
      </xdr:nvSpPr>
      <xdr:spPr bwMode="auto">
        <a:xfrm>
          <a:off x="3515065" y="286632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15</xdr:row>
      <xdr:rowOff>8826</xdr:rowOff>
    </xdr:from>
    <xdr:to>
      <xdr:col>5</xdr:col>
      <xdr:colOff>435316</xdr:colOff>
      <xdr:row>15</xdr:row>
      <xdr:rowOff>118364</xdr:rowOff>
    </xdr:to>
    <xdr:sp macro="" textlink="">
      <xdr:nvSpPr>
        <xdr:cNvPr id="60" name="Espace réservé du texte 2">
          <a:extLst>
            <a:ext uri="{FF2B5EF4-FFF2-40B4-BE49-F238E27FC236}">
              <a16:creationId xmlns:a16="http://schemas.microsoft.com/office/drawing/2014/main" id="{3E52BE96-9A9B-B414-E990-8A5A120041A4}"/>
            </a:ext>
          </a:extLst>
        </xdr:cNvPr>
        <xdr:cNvSpPr>
          <a:spLocks noGrp="1"/>
        </xdr:cNvSpPr>
      </xdr:nvSpPr>
      <xdr:spPr bwMode="auto">
        <a:xfrm>
          <a:off x="3878603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15</xdr:row>
      <xdr:rowOff>8826</xdr:rowOff>
    </xdr:from>
    <xdr:to>
      <xdr:col>6</xdr:col>
      <xdr:colOff>73365</xdr:colOff>
      <xdr:row>15</xdr:row>
      <xdr:rowOff>118364</xdr:rowOff>
    </xdr:to>
    <xdr:sp macro="" textlink="">
      <xdr:nvSpPr>
        <xdr:cNvPr id="61" name="Espace réservé du texte 2">
          <a:extLst>
            <a:ext uri="{FF2B5EF4-FFF2-40B4-BE49-F238E27FC236}">
              <a16:creationId xmlns:a16="http://schemas.microsoft.com/office/drawing/2014/main" id="{F09E2FDB-CCB3-71F4-B167-7AC99075EE5E}"/>
            </a:ext>
          </a:extLst>
        </xdr:cNvPr>
        <xdr:cNvSpPr>
          <a:spLocks noGrp="1"/>
        </xdr:cNvSpPr>
      </xdr:nvSpPr>
      <xdr:spPr bwMode="auto">
        <a:xfrm>
          <a:off x="4391365" y="286632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15</xdr:row>
      <xdr:rowOff>8826</xdr:rowOff>
    </xdr:from>
    <xdr:to>
      <xdr:col>6</xdr:col>
      <xdr:colOff>511515</xdr:colOff>
      <xdr:row>15</xdr:row>
      <xdr:rowOff>118364</xdr:rowOff>
    </xdr:to>
    <xdr:sp macro="" textlink="">
      <xdr:nvSpPr>
        <xdr:cNvPr id="62" name="Espace réservé du texte 2">
          <a:extLst>
            <a:ext uri="{FF2B5EF4-FFF2-40B4-BE49-F238E27FC236}">
              <a16:creationId xmlns:a16="http://schemas.microsoft.com/office/drawing/2014/main" id="{43B39FDC-F993-F051-2AA7-67FEE269653F}"/>
            </a:ext>
          </a:extLst>
        </xdr:cNvPr>
        <xdr:cNvSpPr>
          <a:spLocks noGrp="1"/>
        </xdr:cNvSpPr>
      </xdr:nvSpPr>
      <xdr:spPr bwMode="auto">
        <a:xfrm>
          <a:off x="4870790" y="286632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15</xdr:row>
      <xdr:rowOff>8826</xdr:rowOff>
    </xdr:from>
    <xdr:to>
      <xdr:col>7</xdr:col>
      <xdr:colOff>335303</xdr:colOff>
      <xdr:row>15</xdr:row>
      <xdr:rowOff>118364</xdr:rowOff>
    </xdr:to>
    <xdr:sp macro="" textlink="">
      <xdr:nvSpPr>
        <xdr:cNvPr id="63" name="Espace réservé du texte 2">
          <a:extLst>
            <a:ext uri="{FF2B5EF4-FFF2-40B4-BE49-F238E27FC236}">
              <a16:creationId xmlns:a16="http://schemas.microsoft.com/office/drawing/2014/main" id="{509527D2-4D94-D133-7482-70E81BB1D2E9}"/>
            </a:ext>
          </a:extLst>
        </xdr:cNvPr>
        <xdr:cNvSpPr>
          <a:spLocks noGrp="1"/>
        </xdr:cNvSpPr>
      </xdr:nvSpPr>
      <xdr:spPr bwMode="auto">
        <a:xfrm>
          <a:off x="5200990" y="286632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15</xdr:row>
      <xdr:rowOff>8826</xdr:rowOff>
    </xdr:from>
    <xdr:to>
      <xdr:col>7</xdr:col>
      <xdr:colOff>743291</xdr:colOff>
      <xdr:row>15</xdr:row>
      <xdr:rowOff>118364</xdr:rowOff>
    </xdr:to>
    <xdr:sp macro="" textlink="">
      <xdr:nvSpPr>
        <xdr:cNvPr id="64" name="Espace réservé du texte 2">
          <a:extLst>
            <a:ext uri="{FF2B5EF4-FFF2-40B4-BE49-F238E27FC236}">
              <a16:creationId xmlns:a16="http://schemas.microsoft.com/office/drawing/2014/main" id="{7912A422-69DD-686A-8B93-6DDB63810836}"/>
            </a:ext>
          </a:extLst>
        </xdr:cNvPr>
        <xdr:cNvSpPr>
          <a:spLocks noGrp="1"/>
        </xdr:cNvSpPr>
      </xdr:nvSpPr>
      <xdr:spPr bwMode="auto">
        <a:xfrm>
          <a:off x="571057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15</xdr:row>
      <xdr:rowOff>8826</xdr:rowOff>
    </xdr:from>
    <xdr:to>
      <xdr:col>8</xdr:col>
      <xdr:colOff>335303</xdr:colOff>
      <xdr:row>15</xdr:row>
      <xdr:rowOff>118364</xdr:rowOff>
    </xdr:to>
    <xdr:sp macro="" textlink="">
      <xdr:nvSpPr>
        <xdr:cNvPr id="65" name="Espace réservé du texte 2">
          <a:extLst>
            <a:ext uri="{FF2B5EF4-FFF2-40B4-BE49-F238E27FC236}">
              <a16:creationId xmlns:a16="http://schemas.microsoft.com/office/drawing/2014/main" id="{82C27BD4-6BE0-0035-CD8A-CF713C037AE9}"/>
            </a:ext>
          </a:extLst>
        </xdr:cNvPr>
        <xdr:cNvSpPr>
          <a:spLocks noGrp="1"/>
        </xdr:cNvSpPr>
      </xdr:nvSpPr>
      <xdr:spPr bwMode="auto">
        <a:xfrm>
          <a:off x="6270965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15</xdr:row>
      <xdr:rowOff>8826</xdr:rowOff>
    </xdr:from>
    <xdr:to>
      <xdr:col>9</xdr:col>
      <xdr:colOff>32091</xdr:colOff>
      <xdr:row>15</xdr:row>
      <xdr:rowOff>118364</xdr:rowOff>
    </xdr:to>
    <xdr:sp macro="" textlink="">
      <xdr:nvSpPr>
        <xdr:cNvPr id="66" name="Espace réservé du texte 2">
          <a:extLst>
            <a:ext uri="{FF2B5EF4-FFF2-40B4-BE49-F238E27FC236}">
              <a16:creationId xmlns:a16="http://schemas.microsoft.com/office/drawing/2014/main" id="{7A010A86-D79C-42C1-77AC-695916742ACC}"/>
            </a:ext>
          </a:extLst>
        </xdr:cNvPr>
        <xdr:cNvSpPr>
          <a:spLocks noGrp="1"/>
        </xdr:cNvSpPr>
      </xdr:nvSpPr>
      <xdr:spPr bwMode="auto">
        <a:xfrm>
          <a:off x="67297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15</xdr:row>
      <xdr:rowOff>8826</xdr:rowOff>
    </xdr:from>
    <xdr:to>
      <xdr:col>9</xdr:col>
      <xdr:colOff>489291</xdr:colOff>
      <xdr:row>15</xdr:row>
      <xdr:rowOff>118364</xdr:rowOff>
    </xdr:to>
    <xdr:sp macro="" textlink="">
      <xdr:nvSpPr>
        <xdr:cNvPr id="67" name="Espace réservé du texte 2">
          <a:extLst>
            <a:ext uri="{FF2B5EF4-FFF2-40B4-BE49-F238E27FC236}">
              <a16:creationId xmlns:a16="http://schemas.microsoft.com/office/drawing/2014/main" id="{ECDBF656-D351-E790-DF56-8863F7667D52}"/>
            </a:ext>
          </a:extLst>
        </xdr:cNvPr>
        <xdr:cNvSpPr>
          <a:spLocks noGrp="1"/>
        </xdr:cNvSpPr>
      </xdr:nvSpPr>
      <xdr:spPr bwMode="auto">
        <a:xfrm>
          <a:off x="71869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15</xdr:row>
      <xdr:rowOff>8826</xdr:rowOff>
    </xdr:from>
    <xdr:to>
      <xdr:col>10</xdr:col>
      <xdr:colOff>186078</xdr:colOff>
      <xdr:row>15</xdr:row>
      <xdr:rowOff>118364</xdr:rowOff>
    </xdr:to>
    <xdr:sp macro="" textlink="">
      <xdr:nvSpPr>
        <xdr:cNvPr id="68" name="Espace réservé du texte 2">
          <a:extLst>
            <a:ext uri="{FF2B5EF4-FFF2-40B4-BE49-F238E27FC236}">
              <a16:creationId xmlns:a16="http://schemas.microsoft.com/office/drawing/2014/main" id="{A2EA25FD-95D9-CD3B-9F3B-44926D11B361}"/>
            </a:ext>
          </a:extLst>
        </xdr:cNvPr>
        <xdr:cNvSpPr>
          <a:spLocks noGrp="1"/>
        </xdr:cNvSpPr>
      </xdr:nvSpPr>
      <xdr:spPr bwMode="auto">
        <a:xfrm>
          <a:off x="76457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15</xdr:row>
      <xdr:rowOff>8826</xdr:rowOff>
    </xdr:from>
    <xdr:to>
      <xdr:col>10</xdr:col>
      <xdr:colOff>643278</xdr:colOff>
      <xdr:row>15</xdr:row>
      <xdr:rowOff>118364</xdr:rowOff>
    </xdr:to>
    <xdr:sp macro="" textlink="">
      <xdr:nvSpPr>
        <xdr:cNvPr id="69" name="Espace réservé du texte 2">
          <a:extLst>
            <a:ext uri="{FF2B5EF4-FFF2-40B4-BE49-F238E27FC236}">
              <a16:creationId xmlns:a16="http://schemas.microsoft.com/office/drawing/2014/main" id="{B513F19E-8918-C236-9CAE-88216964BDA1}"/>
            </a:ext>
          </a:extLst>
        </xdr:cNvPr>
        <xdr:cNvSpPr>
          <a:spLocks noGrp="1"/>
        </xdr:cNvSpPr>
      </xdr:nvSpPr>
      <xdr:spPr bwMode="auto">
        <a:xfrm>
          <a:off x="81029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15</xdr:row>
      <xdr:rowOff>8826</xdr:rowOff>
    </xdr:from>
    <xdr:to>
      <xdr:col>11</xdr:col>
      <xdr:colOff>443253</xdr:colOff>
      <xdr:row>15</xdr:row>
      <xdr:rowOff>118364</xdr:rowOff>
    </xdr:to>
    <xdr:sp macro="" textlink="">
      <xdr:nvSpPr>
        <xdr:cNvPr id="70" name="Espace réservé du texte 2">
          <a:extLst>
            <a:ext uri="{FF2B5EF4-FFF2-40B4-BE49-F238E27FC236}">
              <a16:creationId xmlns:a16="http://schemas.microsoft.com/office/drawing/2014/main" id="{13175695-3D69-6191-19E7-5BC4A8F83BD9}"/>
            </a:ext>
          </a:extLst>
        </xdr:cNvPr>
        <xdr:cNvSpPr>
          <a:spLocks noGrp="1"/>
        </xdr:cNvSpPr>
      </xdr:nvSpPr>
      <xdr:spPr bwMode="auto">
        <a:xfrm>
          <a:off x="8458540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15</xdr:row>
      <xdr:rowOff>8826</xdr:rowOff>
    </xdr:from>
    <xdr:to>
      <xdr:col>12</xdr:col>
      <xdr:colOff>103528</xdr:colOff>
      <xdr:row>15</xdr:row>
      <xdr:rowOff>118364</xdr:rowOff>
    </xdr:to>
    <xdr:sp macro="" textlink="">
      <xdr:nvSpPr>
        <xdr:cNvPr id="71" name="Espace réservé du texte 2">
          <a:extLst>
            <a:ext uri="{FF2B5EF4-FFF2-40B4-BE49-F238E27FC236}">
              <a16:creationId xmlns:a16="http://schemas.microsoft.com/office/drawing/2014/main" id="{4A6B9EC1-84AA-BC16-14CA-143BE51545B0}"/>
            </a:ext>
          </a:extLst>
        </xdr:cNvPr>
        <xdr:cNvSpPr>
          <a:spLocks noGrp="1"/>
        </xdr:cNvSpPr>
      </xdr:nvSpPr>
      <xdr:spPr bwMode="auto">
        <a:xfrm>
          <a:off x="8949078" y="286632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14</xdr:row>
      <xdr:rowOff>31051</xdr:rowOff>
    </xdr:from>
    <xdr:to>
      <xdr:col>2</xdr:col>
      <xdr:colOff>360703</xdr:colOff>
      <xdr:row>14</xdr:row>
      <xdr:rowOff>140589</xdr:rowOff>
    </xdr:to>
    <xdr:sp macro="" textlink="">
      <xdr:nvSpPr>
        <xdr:cNvPr id="72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gray">
        <a:xfrm>
          <a:off x="1656103" y="269805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>
              <a:effectLst/>
              <a:sym typeface="+mn-lt"/>
            </a:rPr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15</xdr:row>
      <xdr:rowOff>159639</xdr:rowOff>
    </xdr:from>
    <xdr:to>
      <xdr:col>12</xdr:col>
      <xdr:colOff>267040</xdr:colOff>
      <xdr:row>19</xdr:row>
      <xdr:rowOff>183451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D8699A13-F5BF-A7DF-6494-E295BC24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190840</xdr:colOff>
      <xdr:row>19</xdr:row>
      <xdr:rowOff>31051</xdr:rowOff>
    </xdr:from>
    <xdr:to>
      <xdr:col>2</xdr:col>
      <xdr:colOff>301965</xdr:colOff>
      <xdr:row>19</xdr:row>
      <xdr:rowOff>140589</xdr:rowOff>
    </xdr:to>
    <xdr:sp macro="" textlink="">
      <xdr:nvSpPr>
        <xdr:cNvPr id="74" name="Espace réservé du texte 2">
          <a:extLst>
            <a:ext uri="{FF2B5EF4-FFF2-40B4-BE49-F238E27FC236}">
              <a16:creationId xmlns:a16="http://schemas.microsoft.com/office/drawing/2014/main" id="{5673A038-28B1-2152-3997-793C2AA5AE38}"/>
            </a:ext>
          </a:extLst>
        </xdr:cNvPr>
        <xdr:cNvSpPr>
          <a:spLocks noGrp="1"/>
        </xdr:cNvSpPr>
      </xdr:nvSpPr>
      <xdr:spPr bwMode="auto">
        <a:xfrm>
          <a:off x="1714840" y="365055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19</xdr:row>
      <xdr:rowOff>31051</xdr:rowOff>
    </xdr:from>
    <xdr:to>
      <xdr:col>3</xdr:col>
      <xdr:colOff>127341</xdr:colOff>
      <xdr:row>19</xdr:row>
      <xdr:rowOff>140589</xdr:rowOff>
    </xdr:to>
    <xdr:sp macro="" textlink="">
      <xdr:nvSpPr>
        <xdr:cNvPr id="75" name="Espace réservé du texte 2">
          <a:extLst>
            <a:ext uri="{FF2B5EF4-FFF2-40B4-BE49-F238E27FC236}">
              <a16:creationId xmlns:a16="http://schemas.microsoft.com/office/drawing/2014/main" id="{2E17AAD6-F894-3C53-8DFD-35BFC55D927F}"/>
            </a:ext>
          </a:extLst>
        </xdr:cNvPr>
        <xdr:cNvSpPr>
          <a:spLocks noGrp="1"/>
        </xdr:cNvSpPr>
      </xdr:nvSpPr>
      <xdr:spPr bwMode="auto">
        <a:xfrm>
          <a:off x="204662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19</xdr:row>
      <xdr:rowOff>31051</xdr:rowOff>
    </xdr:from>
    <xdr:to>
      <xdr:col>3</xdr:col>
      <xdr:colOff>500403</xdr:colOff>
      <xdr:row>19</xdr:row>
      <xdr:rowOff>140589</xdr:rowOff>
    </xdr:to>
    <xdr:sp macro="" textlink="">
      <xdr:nvSpPr>
        <xdr:cNvPr id="76" name="Espace réservé du texte 2">
          <a:extLst>
            <a:ext uri="{FF2B5EF4-FFF2-40B4-BE49-F238E27FC236}">
              <a16:creationId xmlns:a16="http://schemas.microsoft.com/office/drawing/2014/main" id="{10EE83C7-9003-DD2A-EE61-B31F9F603EE0}"/>
            </a:ext>
          </a:extLst>
        </xdr:cNvPr>
        <xdr:cNvSpPr>
          <a:spLocks noGrp="1"/>
        </xdr:cNvSpPr>
      </xdr:nvSpPr>
      <xdr:spPr bwMode="auto">
        <a:xfrm>
          <a:off x="2586378" y="365055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19</xdr:row>
      <xdr:rowOff>31051</xdr:rowOff>
    </xdr:from>
    <xdr:to>
      <xdr:col>4</xdr:col>
      <xdr:colOff>184491</xdr:colOff>
      <xdr:row>19</xdr:row>
      <xdr:rowOff>140589</xdr:rowOff>
    </xdr:to>
    <xdr:sp macro="" textlink="">
      <xdr:nvSpPr>
        <xdr:cNvPr id="77" name="Espace réservé du texte 2">
          <a:extLst>
            <a:ext uri="{FF2B5EF4-FFF2-40B4-BE49-F238E27FC236}">
              <a16:creationId xmlns:a16="http://schemas.microsoft.com/office/drawing/2014/main" id="{FBEBAB58-BF8E-0F39-ECE6-F2F429C49C62}"/>
            </a:ext>
          </a:extLst>
        </xdr:cNvPr>
        <xdr:cNvSpPr>
          <a:spLocks noGrp="1"/>
        </xdr:cNvSpPr>
      </xdr:nvSpPr>
      <xdr:spPr bwMode="auto">
        <a:xfrm>
          <a:off x="3059453" y="365055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19</xdr:row>
      <xdr:rowOff>31051</xdr:rowOff>
    </xdr:from>
    <xdr:to>
      <xdr:col>4</xdr:col>
      <xdr:colOff>643278</xdr:colOff>
      <xdr:row>19</xdr:row>
      <xdr:rowOff>140589</xdr:rowOff>
    </xdr:to>
    <xdr:sp macro="" textlink="">
      <xdr:nvSpPr>
        <xdr:cNvPr id="78" name="Espace réservé du texte 2">
          <a:extLst>
            <a:ext uri="{FF2B5EF4-FFF2-40B4-BE49-F238E27FC236}">
              <a16:creationId xmlns:a16="http://schemas.microsoft.com/office/drawing/2014/main" id="{04D98BBF-C3B0-45E8-E958-7FB7366D3115}"/>
            </a:ext>
          </a:extLst>
        </xdr:cNvPr>
        <xdr:cNvSpPr>
          <a:spLocks noGrp="1"/>
        </xdr:cNvSpPr>
      </xdr:nvSpPr>
      <xdr:spPr bwMode="auto">
        <a:xfrm>
          <a:off x="3515065" y="365055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19</xdr:row>
      <xdr:rowOff>31051</xdr:rowOff>
    </xdr:from>
    <xdr:to>
      <xdr:col>5</xdr:col>
      <xdr:colOff>435316</xdr:colOff>
      <xdr:row>19</xdr:row>
      <xdr:rowOff>140589</xdr:rowOff>
    </xdr:to>
    <xdr:sp macro="" textlink="">
      <xdr:nvSpPr>
        <xdr:cNvPr id="79" name="Espace réservé du texte 2">
          <a:extLst>
            <a:ext uri="{FF2B5EF4-FFF2-40B4-BE49-F238E27FC236}">
              <a16:creationId xmlns:a16="http://schemas.microsoft.com/office/drawing/2014/main" id="{4F1FE3C0-1D39-20DB-5522-CADED10979DA}"/>
            </a:ext>
          </a:extLst>
        </xdr:cNvPr>
        <xdr:cNvSpPr>
          <a:spLocks noGrp="1"/>
        </xdr:cNvSpPr>
      </xdr:nvSpPr>
      <xdr:spPr bwMode="auto">
        <a:xfrm>
          <a:off x="3878603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19</xdr:row>
      <xdr:rowOff>31051</xdr:rowOff>
    </xdr:from>
    <xdr:to>
      <xdr:col>6</xdr:col>
      <xdr:colOff>73365</xdr:colOff>
      <xdr:row>19</xdr:row>
      <xdr:rowOff>140589</xdr:rowOff>
    </xdr:to>
    <xdr:sp macro="" textlink="">
      <xdr:nvSpPr>
        <xdr:cNvPr id="80" name="Espace réservé du texte 2">
          <a:extLst>
            <a:ext uri="{FF2B5EF4-FFF2-40B4-BE49-F238E27FC236}">
              <a16:creationId xmlns:a16="http://schemas.microsoft.com/office/drawing/2014/main" id="{AF7B331C-B901-3B9C-17A7-55FE6D618324}"/>
            </a:ext>
          </a:extLst>
        </xdr:cNvPr>
        <xdr:cNvSpPr>
          <a:spLocks noGrp="1"/>
        </xdr:cNvSpPr>
      </xdr:nvSpPr>
      <xdr:spPr bwMode="auto">
        <a:xfrm>
          <a:off x="4391365" y="365055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19</xdr:row>
      <xdr:rowOff>31051</xdr:rowOff>
    </xdr:from>
    <xdr:to>
      <xdr:col>6</xdr:col>
      <xdr:colOff>511515</xdr:colOff>
      <xdr:row>19</xdr:row>
      <xdr:rowOff>140589</xdr:rowOff>
    </xdr:to>
    <xdr:sp macro="" textlink="">
      <xdr:nvSpPr>
        <xdr:cNvPr id="81" name="Espace réservé du texte 2">
          <a:extLst>
            <a:ext uri="{FF2B5EF4-FFF2-40B4-BE49-F238E27FC236}">
              <a16:creationId xmlns:a16="http://schemas.microsoft.com/office/drawing/2014/main" id="{04D07A13-21D2-8A6F-75C6-0E96C9FAE433}"/>
            </a:ext>
          </a:extLst>
        </xdr:cNvPr>
        <xdr:cNvSpPr>
          <a:spLocks noGrp="1"/>
        </xdr:cNvSpPr>
      </xdr:nvSpPr>
      <xdr:spPr bwMode="auto">
        <a:xfrm>
          <a:off x="4870790" y="365055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19</xdr:row>
      <xdr:rowOff>31051</xdr:rowOff>
    </xdr:from>
    <xdr:to>
      <xdr:col>7</xdr:col>
      <xdr:colOff>335303</xdr:colOff>
      <xdr:row>19</xdr:row>
      <xdr:rowOff>140589</xdr:rowOff>
    </xdr:to>
    <xdr:sp macro="" textlink="">
      <xdr:nvSpPr>
        <xdr:cNvPr id="82" name="Espace réservé du texte 2">
          <a:extLst>
            <a:ext uri="{FF2B5EF4-FFF2-40B4-BE49-F238E27FC236}">
              <a16:creationId xmlns:a16="http://schemas.microsoft.com/office/drawing/2014/main" id="{1D86877A-F83D-F70D-5CC0-7E3CDB4A2F5B}"/>
            </a:ext>
          </a:extLst>
        </xdr:cNvPr>
        <xdr:cNvSpPr>
          <a:spLocks noGrp="1"/>
        </xdr:cNvSpPr>
      </xdr:nvSpPr>
      <xdr:spPr bwMode="auto">
        <a:xfrm>
          <a:off x="5200990" y="365055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19</xdr:row>
      <xdr:rowOff>31051</xdr:rowOff>
    </xdr:from>
    <xdr:to>
      <xdr:col>7</xdr:col>
      <xdr:colOff>743291</xdr:colOff>
      <xdr:row>19</xdr:row>
      <xdr:rowOff>140589</xdr:rowOff>
    </xdr:to>
    <xdr:sp macro="" textlink="">
      <xdr:nvSpPr>
        <xdr:cNvPr id="83" name="Espace réservé du texte 2">
          <a:extLst>
            <a:ext uri="{FF2B5EF4-FFF2-40B4-BE49-F238E27FC236}">
              <a16:creationId xmlns:a16="http://schemas.microsoft.com/office/drawing/2014/main" id="{A6CC3841-994F-F4EF-EBEA-2D9A8CFD301C}"/>
            </a:ext>
          </a:extLst>
        </xdr:cNvPr>
        <xdr:cNvSpPr>
          <a:spLocks noGrp="1"/>
        </xdr:cNvSpPr>
      </xdr:nvSpPr>
      <xdr:spPr bwMode="auto">
        <a:xfrm>
          <a:off x="571057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19</xdr:row>
      <xdr:rowOff>31051</xdr:rowOff>
    </xdr:from>
    <xdr:to>
      <xdr:col>8</xdr:col>
      <xdr:colOff>335303</xdr:colOff>
      <xdr:row>19</xdr:row>
      <xdr:rowOff>140589</xdr:rowOff>
    </xdr:to>
    <xdr:sp macro="" textlink="">
      <xdr:nvSpPr>
        <xdr:cNvPr id="84" name="Espace réservé du texte 2">
          <a:extLst>
            <a:ext uri="{FF2B5EF4-FFF2-40B4-BE49-F238E27FC236}">
              <a16:creationId xmlns:a16="http://schemas.microsoft.com/office/drawing/2014/main" id="{36B16E7B-5871-8A4D-0496-BCCF42F4B97C}"/>
            </a:ext>
          </a:extLst>
        </xdr:cNvPr>
        <xdr:cNvSpPr>
          <a:spLocks noGrp="1"/>
        </xdr:cNvSpPr>
      </xdr:nvSpPr>
      <xdr:spPr bwMode="auto">
        <a:xfrm>
          <a:off x="6270965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19</xdr:row>
      <xdr:rowOff>31051</xdr:rowOff>
    </xdr:from>
    <xdr:to>
      <xdr:col>9</xdr:col>
      <xdr:colOff>32091</xdr:colOff>
      <xdr:row>19</xdr:row>
      <xdr:rowOff>140589</xdr:rowOff>
    </xdr:to>
    <xdr:sp macro="" textlink="">
      <xdr:nvSpPr>
        <xdr:cNvPr id="85" name="Espace réservé du texte 2">
          <a:extLst>
            <a:ext uri="{FF2B5EF4-FFF2-40B4-BE49-F238E27FC236}">
              <a16:creationId xmlns:a16="http://schemas.microsoft.com/office/drawing/2014/main" id="{A6A4A6FF-F3B9-A34E-8E89-FAC5AD8B3949}"/>
            </a:ext>
          </a:extLst>
        </xdr:cNvPr>
        <xdr:cNvSpPr>
          <a:spLocks noGrp="1"/>
        </xdr:cNvSpPr>
      </xdr:nvSpPr>
      <xdr:spPr bwMode="auto">
        <a:xfrm>
          <a:off x="67297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19</xdr:row>
      <xdr:rowOff>31051</xdr:rowOff>
    </xdr:from>
    <xdr:to>
      <xdr:col>9</xdr:col>
      <xdr:colOff>489291</xdr:colOff>
      <xdr:row>19</xdr:row>
      <xdr:rowOff>140589</xdr:rowOff>
    </xdr:to>
    <xdr:sp macro="" textlink="">
      <xdr:nvSpPr>
        <xdr:cNvPr id="86" name="Espace réservé du texte 2">
          <a:extLst>
            <a:ext uri="{FF2B5EF4-FFF2-40B4-BE49-F238E27FC236}">
              <a16:creationId xmlns:a16="http://schemas.microsoft.com/office/drawing/2014/main" id="{3EA9CE1D-9D8C-7BF8-55A4-E7C5688C58F4}"/>
            </a:ext>
          </a:extLst>
        </xdr:cNvPr>
        <xdr:cNvSpPr>
          <a:spLocks noGrp="1"/>
        </xdr:cNvSpPr>
      </xdr:nvSpPr>
      <xdr:spPr bwMode="auto">
        <a:xfrm>
          <a:off x="71869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19</xdr:row>
      <xdr:rowOff>31051</xdr:rowOff>
    </xdr:from>
    <xdr:to>
      <xdr:col>10</xdr:col>
      <xdr:colOff>186078</xdr:colOff>
      <xdr:row>19</xdr:row>
      <xdr:rowOff>140589</xdr:rowOff>
    </xdr:to>
    <xdr:sp macro="" textlink="">
      <xdr:nvSpPr>
        <xdr:cNvPr id="87" name="Espace réservé du texte 2">
          <a:extLst>
            <a:ext uri="{FF2B5EF4-FFF2-40B4-BE49-F238E27FC236}">
              <a16:creationId xmlns:a16="http://schemas.microsoft.com/office/drawing/2014/main" id="{4FBCC563-1ECD-E360-41BE-4372C6771429}"/>
            </a:ext>
          </a:extLst>
        </xdr:cNvPr>
        <xdr:cNvSpPr>
          <a:spLocks noGrp="1"/>
        </xdr:cNvSpPr>
      </xdr:nvSpPr>
      <xdr:spPr bwMode="auto">
        <a:xfrm>
          <a:off x="76457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19</xdr:row>
      <xdr:rowOff>31051</xdr:rowOff>
    </xdr:from>
    <xdr:to>
      <xdr:col>10</xdr:col>
      <xdr:colOff>643278</xdr:colOff>
      <xdr:row>19</xdr:row>
      <xdr:rowOff>140589</xdr:rowOff>
    </xdr:to>
    <xdr:sp macro="" textlink="">
      <xdr:nvSpPr>
        <xdr:cNvPr id="88" name="Espace réservé du texte 2">
          <a:extLst>
            <a:ext uri="{FF2B5EF4-FFF2-40B4-BE49-F238E27FC236}">
              <a16:creationId xmlns:a16="http://schemas.microsoft.com/office/drawing/2014/main" id="{38AD7A57-BA84-CE9F-FCC8-C5683BF83D04}"/>
            </a:ext>
          </a:extLst>
        </xdr:cNvPr>
        <xdr:cNvSpPr>
          <a:spLocks noGrp="1"/>
        </xdr:cNvSpPr>
      </xdr:nvSpPr>
      <xdr:spPr bwMode="auto">
        <a:xfrm>
          <a:off x="81029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19</xdr:row>
      <xdr:rowOff>31051</xdr:rowOff>
    </xdr:from>
    <xdr:to>
      <xdr:col>11</xdr:col>
      <xdr:colOff>443253</xdr:colOff>
      <xdr:row>19</xdr:row>
      <xdr:rowOff>140589</xdr:rowOff>
    </xdr:to>
    <xdr:sp macro="" textlink="">
      <xdr:nvSpPr>
        <xdr:cNvPr id="89" name="Espace réservé du texte 2">
          <a:extLst>
            <a:ext uri="{FF2B5EF4-FFF2-40B4-BE49-F238E27FC236}">
              <a16:creationId xmlns:a16="http://schemas.microsoft.com/office/drawing/2014/main" id="{337E607F-C301-5491-0C50-A06E22A04C11}"/>
            </a:ext>
          </a:extLst>
        </xdr:cNvPr>
        <xdr:cNvSpPr>
          <a:spLocks noGrp="1"/>
        </xdr:cNvSpPr>
      </xdr:nvSpPr>
      <xdr:spPr bwMode="auto">
        <a:xfrm>
          <a:off x="8458540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19</xdr:row>
      <xdr:rowOff>31051</xdr:rowOff>
    </xdr:from>
    <xdr:to>
      <xdr:col>12</xdr:col>
      <xdr:colOff>103528</xdr:colOff>
      <xdr:row>19</xdr:row>
      <xdr:rowOff>140589</xdr:rowOff>
    </xdr:to>
    <xdr:sp macro="" textlink="">
      <xdr:nvSpPr>
        <xdr:cNvPr id="90" name="Espace réservé du texte 2">
          <a:extLst>
            <a:ext uri="{FF2B5EF4-FFF2-40B4-BE49-F238E27FC236}">
              <a16:creationId xmlns:a16="http://schemas.microsoft.com/office/drawing/2014/main" id="{D9242140-2374-695A-DE26-C6ED460F812E}"/>
            </a:ext>
          </a:extLst>
        </xdr:cNvPr>
        <xdr:cNvSpPr>
          <a:spLocks noGrp="1"/>
        </xdr:cNvSpPr>
      </xdr:nvSpPr>
      <xdr:spPr bwMode="auto">
        <a:xfrm>
          <a:off x="8949078" y="365055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18</xdr:row>
      <xdr:rowOff>53276</xdr:rowOff>
    </xdr:from>
    <xdr:to>
      <xdr:col>2</xdr:col>
      <xdr:colOff>360703</xdr:colOff>
      <xdr:row>18</xdr:row>
      <xdr:rowOff>162814</xdr:rowOff>
    </xdr:to>
    <xdr:sp macro="" textlink="">
      <xdr:nvSpPr>
        <xdr:cNvPr id="91" name="Espace réservé du texte 2">
          <a:extLst>
            <a:ext uri="{FF2B5EF4-FFF2-40B4-BE49-F238E27FC236}">
              <a16:creationId xmlns:a16="http://schemas.microsoft.com/office/drawing/2014/main" id="{33999B59-C613-47F1-7EF2-4941B4C7C0D3}"/>
            </a:ext>
          </a:extLst>
        </xdr:cNvPr>
        <xdr:cNvSpPr>
          <a:spLocks noGrp="1"/>
        </xdr:cNvSpPr>
      </xdr:nvSpPr>
      <xdr:spPr bwMode="gray">
        <a:xfrm>
          <a:off x="1656103" y="348227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19</xdr:row>
      <xdr:rowOff>183451</xdr:rowOff>
    </xdr:from>
    <xdr:to>
      <xdr:col>12</xdr:col>
      <xdr:colOff>267040</xdr:colOff>
      <xdr:row>24</xdr:row>
      <xdr:rowOff>16764</xdr:rowOff>
    </xdr:to>
    <xdr:graphicFrame macro="">
      <xdr:nvGraphicFramePr>
        <xdr:cNvPr id="92" name="Chart 3">
          <a:extLst>
            <a:ext uri="{FF2B5EF4-FFF2-40B4-BE49-F238E27FC236}">
              <a16:creationId xmlns:a16="http://schemas.microsoft.com/office/drawing/2014/main" id="{E3A5EEBF-D539-A3E3-57FB-162DE333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190840</xdr:colOff>
      <xdr:row>23</xdr:row>
      <xdr:rowOff>54864</xdr:rowOff>
    </xdr:from>
    <xdr:to>
      <xdr:col>2</xdr:col>
      <xdr:colOff>301965</xdr:colOff>
      <xdr:row>23</xdr:row>
      <xdr:rowOff>164402</xdr:rowOff>
    </xdr:to>
    <xdr:sp macro="" textlink="">
      <xdr:nvSpPr>
        <xdr:cNvPr id="93" name="Espace réservé du texte 2">
          <a:extLst>
            <a:ext uri="{FF2B5EF4-FFF2-40B4-BE49-F238E27FC236}">
              <a16:creationId xmlns:a16="http://schemas.microsoft.com/office/drawing/2014/main" id="{D5DA5E16-1D6E-9D74-704B-EBF367DFB572}"/>
            </a:ext>
          </a:extLst>
        </xdr:cNvPr>
        <xdr:cNvSpPr>
          <a:spLocks noGrp="1"/>
        </xdr:cNvSpPr>
      </xdr:nvSpPr>
      <xdr:spPr bwMode="auto">
        <a:xfrm>
          <a:off x="1714840" y="443636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23</xdr:row>
      <xdr:rowOff>54864</xdr:rowOff>
    </xdr:from>
    <xdr:to>
      <xdr:col>3</xdr:col>
      <xdr:colOff>127341</xdr:colOff>
      <xdr:row>23</xdr:row>
      <xdr:rowOff>164402</xdr:rowOff>
    </xdr:to>
    <xdr:sp macro="" textlink="">
      <xdr:nvSpPr>
        <xdr:cNvPr id="94" name="Espace réservé du texte 2">
          <a:extLst>
            <a:ext uri="{FF2B5EF4-FFF2-40B4-BE49-F238E27FC236}">
              <a16:creationId xmlns:a16="http://schemas.microsoft.com/office/drawing/2014/main" id="{85B5340C-6F29-F4AE-48E7-875FCC39B5DC}"/>
            </a:ext>
          </a:extLst>
        </xdr:cNvPr>
        <xdr:cNvSpPr>
          <a:spLocks noGrp="1"/>
        </xdr:cNvSpPr>
      </xdr:nvSpPr>
      <xdr:spPr bwMode="auto">
        <a:xfrm>
          <a:off x="204662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23</xdr:row>
      <xdr:rowOff>54864</xdr:rowOff>
    </xdr:from>
    <xdr:to>
      <xdr:col>3</xdr:col>
      <xdr:colOff>500403</xdr:colOff>
      <xdr:row>23</xdr:row>
      <xdr:rowOff>164402</xdr:rowOff>
    </xdr:to>
    <xdr:sp macro="" textlink="">
      <xdr:nvSpPr>
        <xdr:cNvPr id="95" name="Espace réservé du texte 2">
          <a:extLst>
            <a:ext uri="{FF2B5EF4-FFF2-40B4-BE49-F238E27FC236}">
              <a16:creationId xmlns:a16="http://schemas.microsoft.com/office/drawing/2014/main" id="{7D1C51A8-9F04-0370-DE93-23C4B9BD857A}"/>
            </a:ext>
          </a:extLst>
        </xdr:cNvPr>
        <xdr:cNvSpPr>
          <a:spLocks noGrp="1"/>
        </xdr:cNvSpPr>
      </xdr:nvSpPr>
      <xdr:spPr bwMode="auto">
        <a:xfrm>
          <a:off x="2586378" y="443636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23</xdr:row>
      <xdr:rowOff>54864</xdr:rowOff>
    </xdr:from>
    <xdr:to>
      <xdr:col>4</xdr:col>
      <xdr:colOff>184491</xdr:colOff>
      <xdr:row>23</xdr:row>
      <xdr:rowOff>164402</xdr:rowOff>
    </xdr:to>
    <xdr:sp macro="" textlink="">
      <xdr:nvSpPr>
        <xdr:cNvPr id="96" name="Espace réservé du texte 2">
          <a:extLst>
            <a:ext uri="{FF2B5EF4-FFF2-40B4-BE49-F238E27FC236}">
              <a16:creationId xmlns:a16="http://schemas.microsoft.com/office/drawing/2014/main" id="{B18F9FC1-F048-3324-41B8-0A099CCD1A35}"/>
            </a:ext>
          </a:extLst>
        </xdr:cNvPr>
        <xdr:cNvSpPr>
          <a:spLocks noGrp="1"/>
        </xdr:cNvSpPr>
      </xdr:nvSpPr>
      <xdr:spPr bwMode="auto">
        <a:xfrm>
          <a:off x="3059453" y="443636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23</xdr:row>
      <xdr:rowOff>54864</xdr:rowOff>
    </xdr:from>
    <xdr:to>
      <xdr:col>4</xdr:col>
      <xdr:colOff>643278</xdr:colOff>
      <xdr:row>23</xdr:row>
      <xdr:rowOff>164402</xdr:rowOff>
    </xdr:to>
    <xdr:sp macro="" textlink="">
      <xdr:nvSpPr>
        <xdr:cNvPr id="97" name="Espace réservé du texte 2">
          <a:extLst>
            <a:ext uri="{FF2B5EF4-FFF2-40B4-BE49-F238E27FC236}">
              <a16:creationId xmlns:a16="http://schemas.microsoft.com/office/drawing/2014/main" id="{69AB21EF-FFC9-AB2B-8011-85792B13BF69}"/>
            </a:ext>
          </a:extLst>
        </xdr:cNvPr>
        <xdr:cNvSpPr>
          <a:spLocks noGrp="1"/>
        </xdr:cNvSpPr>
      </xdr:nvSpPr>
      <xdr:spPr bwMode="auto">
        <a:xfrm>
          <a:off x="3515065" y="443636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23</xdr:row>
      <xdr:rowOff>54864</xdr:rowOff>
    </xdr:from>
    <xdr:to>
      <xdr:col>5</xdr:col>
      <xdr:colOff>435316</xdr:colOff>
      <xdr:row>23</xdr:row>
      <xdr:rowOff>164402</xdr:rowOff>
    </xdr:to>
    <xdr:sp macro="" textlink="">
      <xdr:nvSpPr>
        <xdr:cNvPr id="98" name="Espace réservé du texte 2">
          <a:extLst>
            <a:ext uri="{FF2B5EF4-FFF2-40B4-BE49-F238E27FC236}">
              <a16:creationId xmlns:a16="http://schemas.microsoft.com/office/drawing/2014/main" id="{5D531963-D724-8B51-5812-2F7E5ACA3EC1}"/>
            </a:ext>
          </a:extLst>
        </xdr:cNvPr>
        <xdr:cNvSpPr>
          <a:spLocks noGrp="1"/>
        </xdr:cNvSpPr>
      </xdr:nvSpPr>
      <xdr:spPr bwMode="auto">
        <a:xfrm>
          <a:off x="3878603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23</xdr:row>
      <xdr:rowOff>54864</xdr:rowOff>
    </xdr:from>
    <xdr:to>
      <xdr:col>6</xdr:col>
      <xdr:colOff>73365</xdr:colOff>
      <xdr:row>23</xdr:row>
      <xdr:rowOff>164402</xdr:rowOff>
    </xdr:to>
    <xdr:sp macro="" textlink="">
      <xdr:nvSpPr>
        <xdr:cNvPr id="99" name="Espace réservé du texte 2">
          <a:extLst>
            <a:ext uri="{FF2B5EF4-FFF2-40B4-BE49-F238E27FC236}">
              <a16:creationId xmlns:a16="http://schemas.microsoft.com/office/drawing/2014/main" id="{3AE0E2C8-6734-6554-3821-A6558FA8D784}"/>
            </a:ext>
          </a:extLst>
        </xdr:cNvPr>
        <xdr:cNvSpPr>
          <a:spLocks noGrp="1"/>
        </xdr:cNvSpPr>
      </xdr:nvSpPr>
      <xdr:spPr bwMode="auto">
        <a:xfrm>
          <a:off x="4391365" y="443636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23</xdr:row>
      <xdr:rowOff>54864</xdr:rowOff>
    </xdr:from>
    <xdr:to>
      <xdr:col>6</xdr:col>
      <xdr:colOff>511515</xdr:colOff>
      <xdr:row>23</xdr:row>
      <xdr:rowOff>164402</xdr:rowOff>
    </xdr:to>
    <xdr:sp macro="" textlink="">
      <xdr:nvSpPr>
        <xdr:cNvPr id="100" name="Espace réservé du texte 2">
          <a:extLst>
            <a:ext uri="{FF2B5EF4-FFF2-40B4-BE49-F238E27FC236}">
              <a16:creationId xmlns:a16="http://schemas.microsoft.com/office/drawing/2014/main" id="{2D332C12-E220-2E7F-D69A-169E8FF7CE12}"/>
            </a:ext>
          </a:extLst>
        </xdr:cNvPr>
        <xdr:cNvSpPr>
          <a:spLocks noGrp="1"/>
        </xdr:cNvSpPr>
      </xdr:nvSpPr>
      <xdr:spPr bwMode="auto">
        <a:xfrm>
          <a:off x="4870790" y="443636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23</xdr:row>
      <xdr:rowOff>54864</xdr:rowOff>
    </xdr:from>
    <xdr:to>
      <xdr:col>7</xdr:col>
      <xdr:colOff>335303</xdr:colOff>
      <xdr:row>23</xdr:row>
      <xdr:rowOff>164402</xdr:rowOff>
    </xdr:to>
    <xdr:sp macro="" textlink="">
      <xdr:nvSpPr>
        <xdr:cNvPr id="101" name="Espace réservé du texte 2">
          <a:extLst>
            <a:ext uri="{FF2B5EF4-FFF2-40B4-BE49-F238E27FC236}">
              <a16:creationId xmlns:a16="http://schemas.microsoft.com/office/drawing/2014/main" id="{73DF0C72-130C-AB3D-2E55-796A42420C89}"/>
            </a:ext>
          </a:extLst>
        </xdr:cNvPr>
        <xdr:cNvSpPr>
          <a:spLocks noGrp="1"/>
        </xdr:cNvSpPr>
      </xdr:nvSpPr>
      <xdr:spPr bwMode="auto">
        <a:xfrm>
          <a:off x="5200990" y="443636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23</xdr:row>
      <xdr:rowOff>54864</xdr:rowOff>
    </xdr:from>
    <xdr:to>
      <xdr:col>7</xdr:col>
      <xdr:colOff>743291</xdr:colOff>
      <xdr:row>23</xdr:row>
      <xdr:rowOff>164402</xdr:rowOff>
    </xdr:to>
    <xdr:sp macro="" textlink="">
      <xdr:nvSpPr>
        <xdr:cNvPr id="102" name="Espace réservé du texte 2">
          <a:extLst>
            <a:ext uri="{FF2B5EF4-FFF2-40B4-BE49-F238E27FC236}">
              <a16:creationId xmlns:a16="http://schemas.microsoft.com/office/drawing/2014/main" id="{BD48E1EB-B0BE-71F3-0A20-A7DB0665C6D6}"/>
            </a:ext>
          </a:extLst>
        </xdr:cNvPr>
        <xdr:cNvSpPr>
          <a:spLocks noGrp="1"/>
        </xdr:cNvSpPr>
      </xdr:nvSpPr>
      <xdr:spPr bwMode="auto">
        <a:xfrm>
          <a:off x="571057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23</xdr:row>
      <xdr:rowOff>54864</xdr:rowOff>
    </xdr:from>
    <xdr:to>
      <xdr:col>8</xdr:col>
      <xdr:colOff>335303</xdr:colOff>
      <xdr:row>23</xdr:row>
      <xdr:rowOff>164402</xdr:rowOff>
    </xdr:to>
    <xdr:sp macro="" textlink="">
      <xdr:nvSpPr>
        <xdr:cNvPr id="103" name="Espace réservé du texte 2">
          <a:extLst>
            <a:ext uri="{FF2B5EF4-FFF2-40B4-BE49-F238E27FC236}">
              <a16:creationId xmlns:a16="http://schemas.microsoft.com/office/drawing/2014/main" id="{04E2AFF3-2D0E-60EB-0E7A-842D795E128A}"/>
            </a:ext>
          </a:extLst>
        </xdr:cNvPr>
        <xdr:cNvSpPr>
          <a:spLocks noGrp="1"/>
        </xdr:cNvSpPr>
      </xdr:nvSpPr>
      <xdr:spPr bwMode="auto">
        <a:xfrm>
          <a:off x="6270965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23</xdr:row>
      <xdr:rowOff>54864</xdr:rowOff>
    </xdr:from>
    <xdr:to>
      <xdr:col>9</xdr:col>
      <xdr:colOff>32091</xdr:colOff>
      <xdr:row>23</xdr:row>
      <xdr:rowOff>164402</xdr:rowOff>
    </xdr:to>
    <xdr:sp macro="" textlink="">
      <xdr:nvSpPr>
        <xdr:cNvPr id="104" name="Espace réservé du texte 2">
          <a:extLst>
            <a:ext uri="{FF2B5EF4-FFF2-40B4-BE49-F238E27FC236}">
              <a16:creationId xmlns:a16="http://schemas.microsoft.com/office/drawing/2014/main" id="{CDE0C4A9-EC97-35B3-36C5-84013E1654F8}"/>
            </a:ext>
          </a:extLst>
        </xdr:cNvPr>
        <xdr:cNvSpPr>
          <a:spLocks noGrp="1"/>
        </xdr:cNvSpPr>
      </xdr:nvSpPr>
      <xdr:spPr bwMode="auto">
        <a:xfrm>
          <a:off x="67297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23</xdr:row>
      <xdr:rowOff>54864</xdr:rowOff>
    </xdr:from>
    <xdr:to>
      <xdr:col>9</xdr:col>
      <xdr:colOff>489291</xdr:colOff>
      <xdr:row>23</xdr:row>
      <xdr:rowOff>164402</xdr:rowOff>
    </xdr:to>
    <xdr:sp macro="" textlink="">
      <xdr:nvSpPr>
        <xdr:cNvPr id="105" name="Espace réservé du texte 2">
          <a:extLst>
            <a:ext uri="{FF2B5EF4-FFF2-40B4-BE49-F238E27FC236}">
              <a16:creationId xmlns:a16="http://schemas.microsoft.com/office/drawing/2014/main" id="{E83633EB-F11A-0619-6AE1-D1431A3BFACF}"/>
            </a:ext>
          </a:extLst>
        </xdr:cNvPr>
        <xdr:cNvSpPr>
          <a:spLocks noGrp="1"/>
        </xdr:cNvSpPr>
      </xdr:nvSpPr>
      <xdr:spPr bwMode="auto">
        <a:xfrm>
          <a:off x="71869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23</xdr:row>
      <xdr:rowOff>54864</xdr:rowOff>
    </xdr:from>
    <xdr:to>
      <xdr:col>10</xdr:col>
      <xdr:colOff>186078</xdr:colOff>
      <xdr:row>23</xdr:row>
      <xdr:rowOff>164402</xdr:rowOff>
    </xdr:to>
    <xdr:sp macro="" textlink="">
      <xdr:nvSpPr>
        <xdr:cNvPr id="106" name="Espace réservé du texte 2">
          <a:extLst>
            <a:ext uri="{FF2B5EF4-FFF2-40B4-BE49-F238E27FC236}">
              <a16:creationId xmlns:a16="http://schemas.microsoft.com/office/drawing/2014/main" id="{045120EB-AB63-0F6F-3E19-2DE1417FB522}"/>
            </a:ext>
          </a:extLst>
        </xdr:cNvPr>
        <xdr:cNvSpPr>
          <a:spLocks noGrp="1"/>
        </xdr:cNvSpPr>
      </xdr:nvSpPr>
      <xdr:spPr bwMode="auto">
        <a:xfrm>
          <a:off x="76457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23</xdr:row>
      <xdr:rowOff>54864</xdr:rowOff>
    </xdr:from>
    <xdr:to>
      <xdr:col>10</xdr:col>
      <xdr:colOff>643278</xdr:colOff>
      <xdr:row>23</xdr:row>
      <xdr:rowOff>164402</xdr:rowOff>
    </xdr:to>
    <xdr:sp macro="" textlink="">
      <xdr:nvSpPr>
        <xdr:cNvPr id="107" name="Espace réservé du texte 2">
          <a:extLst>
            <a:ext uri="{FF2B5EF4-FFF2-40B4-BE49-F238E27FC236}">
              <a16:creationId xmlns:a16="http://schemas.microsoft.com/office/drawing/2014/main" id="{5BE395B6-9F1A-B789-1581-5840D1BC32AE}"/>
            </a:ext>
          </a:extLst>
        </xdr:cNvPr>
        <xdr:cNvSpPr>
          <a:spLocks noGrp="1"/>
        </xdr:cNvSpPr>
      </xdr:nvSpPr>
      <xdr:spPr bwMode="auto">
        <a:xfrm>
          <a:off x="81029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23</xdr:row>
      <xdr:rowOff>54864</xdr:rowOff>
    </xdr:from>
    <xdr:to>
      <xdr:col>11</xdr:col>
      <xdr:colOff>443253</xdr:colOff>
      <xdr:row>23</xdr:row>
      <xdr:rowOff>164402</xdr:rowOff>
    </xdr:to>
    <xdr:sp macro="" textlink="">
      <xdr:nvSpPr>
        <xdr:cNvPr id="108" name="Espace réservé du texte 2">
          <a:extLst>
            <a:ext uri="{FF2B5EF4-FFF2-40B4-BE49-F238E27FC236}">
              <a16:creationId xmlns:a16="http://schemas.microsoft.com/office/drawing/2014/main" id="{DEBBC0B5-E844-8047-B935-A7AF0611042B}"/>
            </a:ext>
          </a:extLst>
        </xdr:cNvPr>
        <xdr:cNvSpPr>
          <a:spLocks noGrp="1"/>
        </xdr:cNvSpPr>
      </xdr:nvSpPr>
      <xdr:spPr bwMode="auto">
        <a:xfrm>
          <a:off x="8458540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23</xdr:row>
      <xdr:rowOff>54864</xdr:rowOff>
    </xdr:from>
    <xdr:to>
      <xdr:col>12</xdr:col>
      <xdr:colOff>103528</xdr:colOff>
      <xdr:row>23</xdr:row>
      <xdr:rowOff>164402</xdr:rowOff>
    </xdr:to>
    <xdr:sp macro="" textlink="">
      <xdr:nvSpPr>
        <xdr:cNvPr id="109" name="Espace réservé du texte 2">
          <a:extLst>
            <a:ext uri="{FF2B5EF4-FFF2-40B4-BE49-F238E27FC236}">
              <a16:creationId xmlns:a16="http://schemas.microsoft.com/office/drawing/2014/main" id="{3B989131-0C95-8E78-F6D2-06E9EDD51304}"/>
            </a:ext>
          </a:extLst>
        </xdr:cNvPr>
        <xdr:cNvSpPr>
          <a:spLocks noGrp="1"/>
        </xdr:cNvSpPr>
      </xdr:nvSpPr>
      <xdr:spPr bwMode="auto">
        <a:xfrm>
          <a:off x="8949078" y="443636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22</xdr:row>
      <xdr:rowOff>77089</xdr:rowOff>
    </xdr:from>
    <xdr:to>
      <xdr:col>2</xdr:col>
      <xdr:colOff>360703</xdr:colOff>
      <xdr:row>22</xdr:row>
      <xdr:rowOff>186627</xdr:rowOff>
    </xdr:to>
    <xdr:sp macro="" textlink="">
      <xdr:nvSpPr>
        <xdr:cNvPr id="110" name="Espace réservé du texte 2">
          <a:extLst>
            <a:ext uri="{FF2B5EF4-FFF2-40B4-BE49-F238E27FC236}">
              <a16:creationId xmlns:a16="http://schemas.microsoft.com/office/drawing/2014/main" id="{739EE1AA-0502-AAA1-4008-52892D916102}"/>
            </a:ext>
          </a:extLst>
        </xdr:cNvPr>
        <xdr:cNvSpPr>
          <a:spLocks noGrp="1"/>
        </xdr:cNvSpPr>
      </xdr:nvSpPr>
      <xdr:spPr bwMode="gray">
        <a:xfrm>
          <a:off x="1656103" y="4268089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24</xdr:row>
      <xdr:rowOff>16764</xdr:rowOff>
    </xdr:from>
    <xdr:to>
      <xdr:col>12</xdr:col>
      <xdr:colOff>267040</xdr:colOff>
      <xdr:row>28</xdr:row>
      <xdr:rowOff>40576</xdr:rowOff>
    </xdr:to>
    <xdr:graphicFrame macro="">
      <xdr:nvGraphicFramePr>
        <xdr:cNvPr id="111" name="Chart 3">
          <a:extLst>
            <a:ext uri="{FF2B5EF4-FFF2-40B4-BE49-F238E27FC236}">
              <a16:creationId xmlns:a16="http://schemas.microsoft.com/office/drawing/2014/main" id="{25C0D878-7D9F-8C91-7E37-301EB18A8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190840</xdr:colOff>
      <xdr:row>27</xdr:row>
      <xdr:rowOff>78676</xdr:rowOff>
    </xdr:from>
    <xdr:to>
      <xdr:col>2</xdr:col>
      <xdr:colOff>301965</xdr:colOff>
      <xdr:row>27</xdr:row>
      <xdr:rowOff>188214</xdr:rowOff>
    </xdr:to>
    <xdr:sp macro="" textlink="">
      <xdr:nvSpPr>
        <xdr:cNvPr id="112" name="Espace réservé du texte 2">
          <a:extLst>
            <a:ext uri="{FF2B5EF4-FFF2-40B4-BE49-F238E27FC236}">
              <a16:creationId xmlns:a16="http://schemas.microsoft.com/office/drawing/2014/main" id="{5142537C-F324-90D4-B4EC-03288920E5E0}"/>
            </a:ext>
          </a:extLst>
        </xdr:cNvPr>
        <xdr:cNvSpPr>
          <a:spLocks noGrp="1"/>
        </xdr:cNvSpPr>
      </xdr:nvSpPr>
      <xdr:spPr bwMode="auto">
        <a:xfrm>
          <a:off x="1714840" y="522217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27</xdr:row>
      <xdr:rowOff>78676</xdr:rowOff>
    </xdr:from>
    <xdr:to>
      <xdr:col>3</xdr:col>
      <xdr:colOff>127341</xdr:colOff>
      <xdr:row>27</xdr:row>
      <xdr:rowOff>188214</xdr:rowOff>
    </xdr:to>
    <xdr:sp macro="" textlink="">
      <xdr:nvSpPr>
        <xdr:cNvPr id="113" name="Espace réservé du texte 2">
          <a:extLst>
            <a:ext uri="{FF2B5EF4-FFF2-40B4-BE49-F238E27FC236}">
              <a16:creationId xmlns:a16="http://schemas.microsoft.com/office/drawing/2014/main" id="{431808FD-E152-DDFC-D0B4-34D5B545A3A9}"/>
            </a:ext>
          </a:extLst>
        </xdr:cNvPr>
        <xdr:cNvSpPr>
          <a:spLocks noGrp="1"/>
        </xdr:cNvSpPr>
      </xdr:nvSpPr>
      <xdr:spPr bwMode="auto">
        <a:xfrm>
          <a:off x="204662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27</xdr:row>
      <xdr:rowOff>78676</xdr:rowOff>
    </xdr:from>
    <xdr:to>
      <xdr:col>3</xdr:col>
      <xdr:colOff>500403</xdr:colOff>
      <xdr:row>27</xdr:row>
      <xdr:rowOff>188214</xdr:rowOff>
    </xdr:to>
    <xdr:sp macro="" textlink="">
      <xdr:nvSpPr>
        <xdr:cNvPr id="114" name="Espace réservé du texte 2">
          <a:extLst>
            <a:ext uri="{FF2B5EF4-FFF2-40B4-BE49-F238E27FC236}">
              <a16:creationId xmlns:a16="http://schemas.microsoft.com/office/drawing/2014/main" id="{19885D57-68CD-5E34-0034-9B5DCCFA74C5}"/>
            </a:ext>
          </a:extLst>
        </xdr:cNvPr>
        <xdr:cNvSpPr>
          <a:spLocks noGrp="1"/>
        </xdr:cNvSpPr>
      </xdr:nvSpPr>
      <xdr:spPr bwMode="auto">
        <a:xfrm>
          <a:off x="2586378" y="522217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27</xdr:row>
      <xdr:rowOff>78676</xdr:rowOff>
    </xdr:from>
    <xdr:to>
      <xdr:col>4</xdr:col>
      <xdr:colOff>184491</xdr:colOff>
      <xdr:row>27</xdr:row>
      <xdr:rowOff>188214</xdr:rowOff>
    </xdr:to>
    <xdr:sp macro="" textlink="">
      <xdr:nvSpPr>
        <xdr:cNvPr id="115" name="Espace réservé du texte 2">
          <a:extLst>
            <a:ext uri="{FF2B5EF4-FFF2-40B4-BE49-F238E27FC236}">
              <a16:creationId xmlns:a16="http://schemas.microsoft.com/office/drawing/2014/main" id="{DE335413-9212-24FD-3854-FE256D0D37C6}"/>
            </a:ext>
          </a:extLst>
        </xdr:cNvPr>
        <xdr:cNvSpPr>
          <a:spLocks noGrp="1"/>
        </xdr:cNvSpPr>
      </xdr:nvSpPr>
      <xdr:spPr bwMode="auto">
        <a:xfrm>
          <a:off x="3059453" y="522217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27</xdr:row>
      <xdr:rowOff>78676</xdr:rowOff>
    </xdr:from>
    <xdr:to>
      <xdr:col>4</xdr:col>
      <xdr:colOff>643278</xdr:colOff>
      <xdr:row>27</xdr:row>
      <xdr:rowOff>188214</xdr:rowOff>
    </xdr:to>
    <xdr:sp macro="" textlink="">
      <xdr:nvSpPr>
        <xdr:cNvPr id="116" name="Espace réservé du texte 2">
          <a:extLst>
            <a:ext uri="{FF2B5EF4-FFF2-40B4-BE49-F238E27FC236}">
              <a16:creationId xmlns:a16="http://schemas.microsoft.com/office/drawing/2014/main" id="{83BB29EF-349A-CFF9-3F31-723C96B380A5}"/>
            </a:ext>
          </a:extLst>
        </xdr:cNvPr>
        <xdr:cNvSpPr>
          <a:spLocks noGrp="1"/>
        </xdr:cNvSpPr>
      </xdr:nvSpPr>
      <xdr:spPr bwMode="auto">
        <a:xfrm>
          <a:off x="3515065" y="522217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27</xdr:row>
      <xdr:rowOff>78676</xdr:rowOff>
    </xdr:from>
    <xdr:to>
      <xdr:col>5</xdr:col>
      <xdr:colOff>435316</xdr:colOff>
      <xdr:row>27</xdr:row>
      <xdr:rowOff>188214</xdr:rowOff>
    </xdr:to>
    <xdr:sp macro="" textlink="">
      <xdr:nvSpPr>
        <xdr:cNvPr id="117" name="Espace réservé du texte 2">
          <a:extLst>
            <a:ext uri="{FF2B5EF4-FFF2-40B4-BE49-F238E27FC236}">
              <a16:creationId xmlns:a16="http://schemas.microsoft.com/office/drawing/2014/main" id="{EA309FF0-4574-BB3A-E68C-09C8E3789C9A}"/>
            </a:ext>
          </a:extLst>
        </xdr:cNvPr>
        <xdr:cNvSpPr>
          <a:spLocks noGrp="1"/>
        </xdr:cNvSpPr>
      </xdr:nvSpPr>
      <xdr:spPr bwMode="auto">
        <a:xfrm>
          <a:off x="3878603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27</xdr:row>
      <xdr:rowOff>78676</xdr:rowOff>
    </xdr:from>
    <xdr:to>
      <xdr:col>6</xdr:col>
      <xdr:colOff>73365</xdr:colOff>
      <xdr:row>27</xdr:row>
      <xdr:rowOff>188214</xdr:rowOff>
    </xdr:to>
    <xdr:sp macro="" textlink="">
      <xdr:nvSpPr>
        <xdr:cNvPr id="118" name="Espace réservé du texte 2">
          <a:extLst>
            <a:ext uri="{FF2B5EF4-FFF2-40B4-BE49-F238E27FC236}">
              <a16:creationId xmlns:a16="http://schemas.microsoft.com/office/drawing/2014/main" id="{D673336B-B6B0-79DD-B20F-1725411E0B44}"/>
            </a:ext>
          </a:extLst>
        </xdr:cNvPr>
        <xdr:cNvSpPr>
          <a:spLocks noGrp="1"/>
        </xdr:cNvSpPr>
      </xdr:nvSpPr>
      <xdr:spPr bwMode="auto">
        <a:xfrm>
          <a:off x="4391365" y="522217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27</xdr:row>
      <xdr:rowOff>78676</xdr:rowOff>
    </xdr:from>
    <xdr:to>
      <xdr:col>6</xdr:col>
      <xdr:colOff>511515</xdr:colOff>
      <xdr:row>27</xdr:row>
      <xdr:rowOff>188214</xdr:rowOff>
    </xdr:to>
    <xdr:sp macro="" textlink="">
      <xdr:nvSpPr>
        <xdr:cNvPr id="119" name="Espace réservé du texte 2">
          <a:extLst>
            <a:ext uri="{FF2B5EF4-FFF2-40B4-BE49-F238E27FC236}">
              <a16:creationId xmlns:a16="http://schemas.microsoft.com/office/drawing/2014/main" id="{5EA57BF7-2494-7EF4-DA52-12C8745748B1}"/>
            </a:ext>
          </a:extLst>
        </xdr:cNvPr>
        <xdr:cNvSpPr>
          <a:spLocks noGrp="1"/>
        </xdr:cNvSpPr>
      </xdr:nvSpPr>
      <xdr:spPr bwMode="auto">
        <a:xfrm>
          <a:off x="4870790" y="522217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27</xdr:row>
      <xdr:rowOff>78676</xdr:rowOff>
    </xdr:from>
    <xdr:to>
      <xdr:col>7</xdr:col>
      <xdr:colOff>335303</xdr:colOff>
      <xdr:row>27</xdr:row>
      <xdr:rowOff>188214</xdr:rowOff>
    </xdr:to>
    <xdr:sp macro="" textlink="">
      <xdr:nvSpPr>
        <xdr:cNvPr id="120" name="Espace réservé du texte 2">
          <a:extLst>
            <a:ext uri="{FF2B5EF4-FFF2-40B4-BE49-F238E27FC236}">
              <a16:creationId xmlns:a16="http://schemas.microsoft.com/office/drawing/2014/main" id="{C3496CF5-5E7E-FDA9-93C9-9864F6922A95}"/>
            </a:ext>
          </a:extLst>
        </xdr:cNvPr>
        <xdr:cNvSpPr>
          <a:spLocks noGrp="1"/>
        </xdr:cNvSpPr>
      </xdr:nvSpPr>
      <xdr:spPr bwMode="auto">
        <a:xfrm>
          <a:off x="5200990" y="522217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27</xdr:row>
      <xdr:rowOff>78676</xdr:rowOff>
    </xdr:from>
    <xdr:to>
      <xdr:col>7</xdr:col>
      <xdr:colOff>743291</xdr:colOff>
      <xdr:row>27</xdr:row>
      <xdr:rowOff>188214</xdr:rowOff>
    </xdr:to>
    <xdr:sp macro="" textlink="">
      <xdr:nvSpPr>
        <xdr:cNvPr id="121" name="Espace réservé du texte 2">
          <a:extLst>
            <a:ext uri="{FF2B5EF4-FFF2-40B4-BE49-F238E27FC236}">
              <a16:creationId xmlns:a16="http://schemas.microsoft.com/office/drawing/2014/main" id="{3A60B430-B26D-515E-9FBD-7C417FBE0B38}"/>
            </a:ext>
          </a:extLst>
        </xdr:cNvPr>
        <xdr:cNvSpPr>
          <a:spLocks noGrp="1"/>
        </xdr:cNvSpPr>
      </xdr:nvSpPr>
      <xdr:spPr bwMode="auto">
        <a:xfrm>
          <a:off x="571057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27</xdr:row>
      <xdr:rowOff>78676</xdr:rowOff>
    </xdr:from>
    <xdr:to>
      <xdr:col>8</xdr:col>
      <xdr:colOff>335303</xdr:colOff>
      <xdr:row>27</xdr:row>
      <xdr:rowOff>188214</xdr:rowOff>
    </xdr:to>
    <xdr:sp macro="" textlink="">
      <xdr:nvSpPr>
        <xdr:cNvPr id="122" name="Espace réservé du texte 2">
          <a:extLst>
            <a:ext uri="{FF2B5EF4-FFF2-40B4-BE49-F238E27FC236}">
              <a16:creationId xmlns:a16="http://schemas.microsoft.com/office/drawing/2014/main" id="{AF986044-38B5-ABCC-CAA4-46BACC9CA661}"/>
            </a:ext>
          </a:extLst>
        </xdr:cNvPr>
        <xdr:cNvSpPr>
          <a:spLocks noGrp="1"/>
        </xdr:cNvSpPr>
      </xdr:nvSpPr>
      <xdr:spPr bwMode="auto">
        <a:xfrm>
          <a:off x="6270965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27</xdr:row>
      <xdr:rowOff>78676</xdr:rowOff>
    </xdr:from>
    <xdr:to>
      <xdr:col>9</xdr:col>
      <xdr:colOff>32091</xdr:colOff>
      <xdr:row>27</xdr:row>
      <xdr:rowOff>188214</xdr:rowOff>
    </xdr:to>
    <xdr:sp macro="" textlink="">
      <xdr:nvSpPr>
        <xdr:cNvPr id="123" name="Espace réservé du texte 2">
          <a:extLst>
            <a:ext uri="{FF2B5EF4-FFF2-40B4-BE49-F238E27FC236}">
              <a16:creationId xmlns:a16="http://schemas.microsoft.com/office/drawing/2014/main" id="{945E15C0-9842-015F-B042-CBE65DB9D64E}"/>
            </a:ext>
          </a:extLst>
        </xdr:cNvPr>
        <xdr:cNvSpPr>
          <a:spLocks noGrp="1"/>
        </xdr:cNvSpPr>
      </xdr:nvSpPr>
      <xdr:spPr bwMode="auto">
        <a:xfrm>
          <a:off x="67297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27</xdr:row>
      <xdr:rowOff>78676</xdr:rowOff>
    </xdr:from>
    <xdr:to>
      <xdr:col>9</xdr:col>
      <xdr:colOff>489291</xdr:colOff>
      <xdr:row>27</xdr:row>
      <xdr:rowOff>188214</xdr:rowOff>
    </xdr:to>
    <xdr:sp macro="" textlink="">
      <xdr:nvSpPr>
        <xdr:cNvPr id="124" name="Espace réservé du texte 2">
          <a:extLst>
            <a:ext uri="{FF2B5EF4-FFF2-40B4-BE49-F238E27FC236}">
              <a16:creationId xmlns:a16="http://schemas.microsoft.com/office/drawing/2014/main" id="{D9201DFC-E44F-92E0-DC26-6BF6BEB71076}"/>
            </a:ext>
          </a:extLst>
        </xdr:cNvPr>
        <xdr:cNvSpPr>
          <a:spLocks noGrp="1"/>
        </xdr:cNvSpPr>
      </xdr:nvSpPr>
      <xdr:spPr bwMode="auto">
        <a:xfrm>
          <a:off x="71869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27</xdr:row>
      <xdr:rowOff>78676</xdr:rowOff>
    </xdr:from>
    <xdr:to>
      <xdr:col>10</xdr:col>
      <xdr:colOff>186078</xdr:colOff>
      <xdr:row>27</xdr:row>
      <xdr:rowOff>188214</xdr:rowOff>
    </xdr:to>
    <xdr:sp macro="" textlink="">
      <xdr:nvSpPr>
        <xdr:cNvPr id="125" name="Espace réservé du texte 2">
          <a:extLst>
            <a:ext uri="{FF2B5EF4-FFF2-40B4-BE49-F238E27FC236}">
              <a16:creationId xmlns:a16="http://schemas.microsoft.com/office/drawing/2014/main" id="{A4901CCE-C36E-17E7-61A1-EC5AB3AB3204}"/>
            </a:ext>
          </a:extLst>
        </xdr:cNvPr>
        <xdr:cNvSpPr>
          <a:spLocks noGrp="1"/>
        </xdr:cNvSpPr>
      </xdr:nvSpPr>
      <xdr:spPr bwMode="auto">
        <a:xfrm>
          <a:off x="76457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27</xdr:row>
      <xdr:rowOff>78676</xdr:rowOff>
    </xdr:from>
    <xdr:to>
      <xdr:col>10</xdr:col>
      <xdr:colOff>643278</xdr:colOff>
      <xdr:row>27</xdr:row>
      <xdr:rowOff>188214</xdr:rowOff>
    </xdr:to>
    <xdr:sp macro="" textlink="">
      <xdr:nvSpPr>
        <xdr:cNvPr id="126" name="Espace réservé du texte 2">
          <a:extLst>
            <a:ext uri="{FF2B5EF4-FFF2-40B4-BE49-F238E27FC236}">
              <a16:creationId xmlns:a16="http://schemas.microsoft.com/office/drawing/2014/main" id="{976FCC17-DD57-C177-5DD3-641E886599D1}"/>
            </a:ext>
          </a:extLst>
        </xdr:cNvPr>
        <xdr:cNvSpPr>
          <a:spLocks noGrp="1"/>
        </xdr:cNvSpPr>
      </xdr:nvSpPr>
      <xdr:spPr bwMode="auto">
        <a:xfrm>
          <a:off x="81029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27</xdr:row>
      <xdr:rowOff>78676</xdr:rowOff>
    </xdr:from>
    <xdr:to>
      <xdr:col>11</xdr:col>
      <xdr:colOff>443253</xdr:colOff>
      <xdr:row>27</xdr:row>
      <xdr:rowOff>188214</xdr:rowOff>
    </xdr:to>
    <xdr:sp macro="" textlink="">
      <xdr:nvSpPr>
        <xdr:cNvPr id="127" name="Espace réservé du texte 2">
          <a:extLst>
            <a:ext uri="{FF2B5EF4-FFF2-40B4-BE49-F238E27FC236}">
              <a16:creationId xmlns:a16="http://schemas.microsoft.com/office/drawing/2014/main" id="{F62618BD-D425-C580-7D49-1C9F8F838974}"/>
            </a:ext>
          </a:extLst>
        </xdr:cNvPr>
        <xdr:cNvSpPr>
          <a:spLocks noGrp="1"/>
        </xdr:cNvSpPr>
      </xdr:nvSpPr>
      <xdr:spPr bwMode="auto">
        <a:xfrm>
          <a:off x="8458540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27</xdr:row>
      <xdr:rowOff>78676</xdr:rowOff>
    </xdr:from>
    <xdr:to>
      <xdr:col>12</xdr:col>
      <xdr:colOff>103528</xdr:colOff>
      <xdr:row>27</xdr:row>
      <xdr:rowOff>188214</xdr:rowOff>
    </xdr:to>
    <xdr:sp macro="" textlink="">
      <xdr:nvSpPr>
        <xdr:cNvPr id="128" name="Espace réservé du texte 2">
          <a:extLst>
            <a:ext uri="{FF2B5EF4-FFF2-40B4-BE49-F238E27FC236}">
              <a16:creationId xmlns:a16="http://schemas.microsoft.com/office/drawing/2014/main" id="{85BFFECA-D44F-09ED-CAB9-41E8FCA074E6}"/>
            </a:ext>
          </a:extLst>
        </xdr:cNvPr>
        <xdr:cNvSpPr>
          <a:spLocks noGrp="1"/>
        </xdr:cNvSpPr>
      </xdr:nvSpPr>
      <xdr:spPr bwMode="auto">
        <a:xfrm>
          <a:off x="8949078" y="522217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26</xdr:row>
      <xdr:rowOff>100901</xdr:rowOff>
    </xdr:from>
    <xdr:to>
      <xdr:col>2</xdr:col>
      <xdr:colOff>360703</xdr:colOff>
      <xdr:row>27</xdr:row>
      <xdr:rowOff>19939</xdr:rowOff>
    </xdr:to>
    <xdr:sp macro="" textlink="">
      <xdr:nvSpPr>
        <xdr:cNvPr id="129" name="Espace réservé du texte 2">
          <a:extLst>
            <a:ext uri="{FF2B5EF4-FFF2-40B4-BE49-F238E27FC236}">
              <a16:creationId xmlns:a16="http://schemas.microsoft.com/office/drawing/2014/main" id="{67F1BAA1-13B0-DCAA-16BA-217608F0CA3A}"/>
            </a:ext>
          </a:extLst>
        </xdr:cNvPr>
        <xdr:cNvSpPr>
          <a:spLocks noGrp="1"/>
        </xdr:cNvSpPr>
      </xdr:nvSpPr>
      <xdr:spPr bwMode="gray">
        <a:xfrm>
          <a:off x="1656103" y="505390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28</xdr:row>
      <xdr:rowOff>38989</xdr:rowOff>
    </xdr:from>
    <xdr:to>
      <xdr:col>12</xdr:col>
      <xdr:colOff>267040</xdr:colOff>
      <xdr:row>32</xdr:row>
      <xdr:rowOff>62801</xdr:rowOff>
    </xdr:to>
    <xdr:graphicFrame macro="">
      <xdr:nvGraphicFramePr>
        <xdr:cNvPr id="130" name="Chart 3">
          <a:extLst>
            <a:ext uri="{FF2B5EF4-FFF2-40B4-BE49-F238E27FC236}">
              <a16:creationId xmlns:a16="http://schemas.microsoft.com/office/drawing/2014/main" id="{5A764B5F-CE03-7D0B-803C-D4A116FB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190840</xdr:colOff>
      <xdr:row>31</xdr:row>
      <xdr:rowOff>100901</xdr:rowOff>
    </xdr:from>
    <xdr:to>
      <xdr:col>2</xdr:col>
      <xdr:colOff>301965</xdr:colOff>
      <xdr:row>32</xdr:row>
      <xdr:rowOff>19939</xdr:rowOff>
    </xdr:to>
    <xdr:sp macro="" textlink="">
      <xdr:nvSpPr>
        <xdr:cNvPr id="131" name="Espace réservé du texte 2">
          <a:extLst>
            <a:ext uri="{FF2B5EF4-FFF2-40B4-BE49-F238E27FC236}">
              <a16:creationId xmlns:a16="http://schemas.microsoft.com/office/drawing/2014/main" id="{0969C02A-DFC4-477F-1F3E-1D192AEEEF59}"/>
            </a:ext>
          </a:extLst>
        </xdr:cNvPr>
        <xdr:cNvSpPr>
          <a:spLocks noGrp="1"/>
        </xdr:cNvSpPr>
      </xdr:nvSpPr>
      <xdr:spPr bwMode="auto">
        <a:xfrm>
          <a:off x="1714840" y="600640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31</xdr:row>
      <xdr:rowOff>100901</xdr:rowOff>
    </xdr:from>
    <xdr:to>
      <xdr:col>3</xdr:col>
      <xdr:colOff>127341</xdr:colOff>
      <xdr:row>32</xdr:row>
      <xdr:rowOff>19939</xdr:rowOff>
    </xdr:to>
    <xdr:sp macro="" textlink="">
      <xdr:nvSpPr>
        <xdr:cNvPr id="132" name="Espace réservé du texte 2">
          <a:extLst>
            <a:ext uri="{FF2B5EF4-FFF2-40B4-BE49-F238E27FC236}">
              <a16:creationId xmlns:a16="http://schemas.microsoft.com/office/drawing/2014/main" id="{B8F29849-34FD-A6BF-1A9D-EBB38DB99D69}"/>
            </a:ext>
          </a:extLst>
        </xdr:cNvPr>
        <xdr:cNvSpPr>
          <a:spLocks noGrp="1"/>
        </xdr:cNvSpPr>
      </xdr:nvSpPr>
      <xdr:spPr bwMode="auto">
        <a:xfrm>
          <a:off x="204662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31</xdr:row>
      <xdr:rowOff>100901</xdr:rowOff>
    </xdr:from>
    <xdr:to>
      <xdr:col>3</xdr:col>
      <xdr:colOff>500403</xdr:colOff>
      <xdr:row>32</xdr:row>
      <xdr:rowOff>19939</xdr:rowOff>
    </xdr:to>
    <xdr:sp macro="" textlink="">
      <xdr:nvSpPr>
        <xdr:cNvPr id="133" name="Espace réservé du texte 2">
          <a:extLst>
            <a:ext uri="{FF2B5EF4-FFF2-40B4-BE49-F238E27FC236}">
              <a16:creationId xmlns:a16="http://schemas.microsoft.com/office/drawing/2014/main" id="{A375AE5D-F376-4356-0DAE-C36359AB17DA}"/>
            </a:ext>
          </a:extLst>
        </xdr:cNvPr>
        <xdr:cNvSpPr>
          <a:spLocks noGrp="1"/>
        </xdr:cNvSpPr>
      </xdr:nvSpPr>
      <xdr:spPr bwMode="auto">
        <a:xfrm>
          <a:off x="2586378" y="600640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31</xdr:row>
      <xdr:rowOff>100901</xdr:rowOff>
    </xdr:from>
    <xdr:to>
      <xdr:col>4</xdr:col>
      <xdr:colOff>184491</xdr:colOff>
      <xdr:row>32</xdr:row>
      <xdr:rowOff>19939</xdr:rowOff>
    </xdr:to>
    <xdr:sp macro="" textlink="">
      <xdr:nvSpPr>
        <xdr:cNvPr id="134" name="Espace réservé du texte 2">
          <a:extLst>
            <a:ext uri="{FF2B5EF4-FFF2-40B4-BE49-F238E27FC236}">
              <a16:creationId xmlns:a16="http://schemas.microsoft.com/office/drawing/2014/main" id="{7390A181-5C39-F91C-8448-434CC77B293C}"/>
            </a:ext>
          </a:extLst>
        </xdr:cNvPr>
        <xdr:cNvSpPr>
          <a:spLocks noGrp="1"/>
        </xdr:cNvSpPr>
      </xdr:nvSpPr>
      <xdr:spPr bwMode="auto">
        <a:xfrm>
          <a:off x="3059453" y="600640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31</xdr:row>
      <xdr:rowOff>100901</xdr:rowOff>
    </xdr:from>
    <xdr:to>
      <xdr:col>4</xdr:col>
      <xdr:colOff>643278</xdr:colOff>
      <xdr:row>32</xdr:row>
      <xdr:rowOff>19939</xdr:rowOff>
    </xdr:to>
    <xdr:sp macro="" textlink="">
      <xdr:nvSpPr>
        <xdr:cNvPr id="135" name="Espace réservé du texte 2">
          <a:extLst>
            <a:ext uri="{FF2B5EF4-FFF2-40B4-BE49-F238E27FC236}">
              <a16:creationId xmlns:a16="http://schemas.microsoft.com/office/drawing/2014/main" id="{E16815D2-4B5D-730D-C53F-74CDA670B555}"/>
            </a:ext>
          </a:extLst>
        </xdr:cNvPr>
        <xdr:cNvSpPr>
          <a:spLocks noGrp="1"/>
        </xdr:cNvSpPr>
      </xdr:nvSpPr>
      <xdr:spPr bwMode="auto">
        <a:xfrm>
          <a:off x="3515065" y="600640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31</xdr:row>
      <xdr:rowOff>100901</xdr:rowOff>
    </xdr:from>
    <xdr:to>
      <xdr:col>5</xdr:col>
      <xdr:colOff>435316</xdr:colOff>
      <xdr:row>32</xdr:row>
      <xdr:rowOff>19939</xdr:rowOff>
    </xdr:to>
    <xdr:sp macro="" textlink="">
      <xdr:nvSpPr>
        <xdr:cNvPr id="136" name="Espace réservé du texte 2">
          <a:extLst>
            <a:ext uri="{FF2B5EF4-FFF2-40B4-BE49-F238E27FC236}">
              <a16:creationId xmlns:a16="http://schemas.microsoft.com/office/drawing/2014/main" id="{B453AD09-C0EA-154C-FF7C-F581C9B027D6}"/>
            </a:ext>
          </a:extLst>
        </xdr:cNvPr>
        <xdr:cNvSpPr>
          <a:spLocks noGrp="1"/>
        </xdr:cNvSpPr>
      </xdr:nvSpPr>
      <xdr:spPr bwMode="auto">
        <a:xfrm>
          <a:off x="3878603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31</xdr:row>
      <xdr:rowOff>100901</xdr:rowOff>
    </xdr:from>
    <xdr:to>
      <xdr:col>6</xdr:col>
      <xdr:colOff>73365</xdr:colOff>
      <xdr:row>32</xdr:row>
      <xdr:rowOff>19939</xdr:rowOff>
    </xdr:to>
    <xdr:sp macro="" textlink="">
      <xdr:nvSpPr>
        <xdr:cNvPr id="137" name="Espace réservé du texte 2">
          <a:extLst>
            <a:ext uri="{FF2B5EF4-FFF2-40B4-BE49-F238E27FC236}">
              <a16:creationId xmlns:a16="http://schemas.microsoft.com/office/drawing/2014/main" id="{A98F8313-6CB9-F9CE-9555-AACC815026B4}"/>
            </a:ext>
          </a:extLst>
        </xdr:cNvPr>
        <xdr:cNvSpPr>
          <a:spLocks noGrp="1"/>
        </xdr:cNvSpPr>
      </xdr:nvSpPr>
      <xdr:spPr bwMode="auto">
        <a:xfrm>
          <a:off x="4391365" y="600640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31</xdr:row>
      <xdr:rowOff>100901</xdr:rowOff>
    </xdr:from>
    <xdr:to>
      <xdr:col>6</xdr:col>
      <xdr:colOff>511515</xdr:colOff>
      <xdr:row>32</xdr:row>
      <xdr:rowOff>19939</xdr:rowOff>
    </xdr:to>
    <xdr:sp macro="" textlink="">
      <xdr:nvSpPr>
        <xdr:cNvPr id="138" name="Espace réservé du texte 2">
          <a:extLst>
            <a:ext uri="{FF2B5EF4-FFF2-40B4-BE49-F238E27FC236}">
              <a16:creationId xmlns:a16="http://schemas.microsoft.com/office/drawing/2014/main" id="{8445AACB-8755-3426-A31F-550AF7AADF8B}"/>
            </a:ext>
          </a:extLst>
        </xdr:cNvPr>
        <xdr:cNvSpPr>
          <a:spLocks noGrp="1"/>
        </xdr:cNvSpPr>
      </xdr:nvSpPr>
      <xdr:spPr bwMode="auto">
        <a:xfrm>
          <a:off x="4870790" y="600640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31</xdr:row>
      <xdr:rowOff>100901</xdr:rowOff>
    </xdr:from>
    <xdr:to>
      <xdr:col>7</xdr:col>
      <xdr:colOff>335303</xdr:colOff>
      <xdr:row>32</xdr:row>
      <xdr:rowOff>19939</xdr:rowOff>
    </xdr:to>
    <xdr:sp macro="" textlink="">
      <xdr:nvSpPr>
        <xdr:cNvPr id="139" name="Espace réservé du texte 2">
          <a:extLst>
            <a:ext uri="{FF2B5EF4-FFF2-40B4-BE49-F238E27FC236}">
              <a16:creationId xmlns:a16="http://schemas.microsoft.com/office/drawing/2014/main" id="{D6C13A86-CD66-AD8F-1CD3-1E1921DB7DF4}"/>
            </a:ext>
          </a:extLst>
        </xdr:cNvPr>
        <xdr:cNvSpPr>
          <a:spLocks noGrp="1"/>
        </xdr:cNvSpPr>
      </xdr:nvSpPr>
      <xdr:spPr bwMode="auto">
        <a:xfrm>
          <a:off x="5200990" y="600640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31</xdr:row>
      <xdr:rowOff>100901</xdr:rowOff>
    </xdr:from>
    <xdr:to>
      <xdr:col>7</xdr:col>
      <xdr:colOff>743291</xdr:colOff>
      <xdr:row>32</xdr:row>
      <xdr:rowOff>19939</xdr:rowOff>
    </xdr:to>
    <xdr:sp macro="" textlink="">
      <xdr:nvSpPr>
        <xdr:cNvPr id="140" name="Espace réservé du texte 2">
          <a:extLst>
            <a:ext uri="{FF2B5EF4-FFF2-40B4-BE49-F238E27FC236}">
              <a16:creationId xmlns:a16="http://schemas.microsoft.com/office/drawing/2014/main" id="{A7E60437-6C47-3F4E-50B5-7426DFE53BBD}"/>
            </a:ext>
          </a:extLst>
        </xdr:cNvPr>
        <xdr:cNvSpPr>
          <a:spLocks noGrp="1"/>
        </xdr:cNvSpPr>
      </xdr:nvSpPr>
      <xdr:spPr bwMode="auto">
        <a:xfrm>
          <a:off x="571057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31</xdr:row>
      <xdr:rowOff>100901</xdr:rowOff>
    </xdr:from>
    <xdr:to>
      <xdr:col>8</xdr:col>
      <xdr:colOff>335303</xdr:colOff>
      <xdr:row>32</xdr:row>
      <xdr:rowOff>19939</xdr:rowOff>
    </xdr:to>
    <xdr:sp macro="" textlink="">
      <xdr:nvSpPr>
        <xdr:cNvPr id="141" name="Espace réservé du texte 2">
          <a:extLst>
            <a:ext uri="{FF2B5EF4-FFF2-40B4-BE49-F238E27FC236}">
              <a16:creationId xmlns:a16="http://schemas.microsoft.com/office/drawing/2014/main" id="{F0234385-9F91-45C0-1CB2-AC9391807A1E}"/>
            </a:ext>
          </a:extLst>
        </xdr:cNvPr>
        <xdr:cNvSpPr>
          <a:spLocks noGrp="1"/>
        </xdr:cNvSpPr>
      </xdr:nvSpPr>
      <xdr:spPr bwMode="auto">
        <a:xfrm>
          <a:off x="6270965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31</xdr:row>
      <xdr:rowOff>100901</xdr:rowOff>
    </xdr:from>
    <xdr:to>
      <xdr:col>9</xdr:col>
      <xdr:colOff>32091</xdr:colOff>
      <xdr:row>32</xdr:row>
      <xdr:rowOff>19939</xdr:rowOff>
    </xdr:to>
    <xdr:sp macro="" textlink="">
      <xdr:nvSpPr>
        <xdr:cNvPr id="142" name="Espace réservé du texte 2">
          <a:extLst>
            <a:ext uri="{FF2B5EF4-FFF2-40B4-BE49-F238E27FC236}">
              <a16:creationId xmlns:a16="http://schemas.microsoft.com/office/drawing/2014/main" id="{31D029FE-3C3C-D586-AF76-C1DF7C403F3B}"/>
            </a:ext>
          </a:extLst>
        </xdr:cNvPr>
        <xdr:cNvSpPr>
          <a:spLocks noGrp="1"/>
        </xdr:cNvSpPr>
      </xdr:nvSpPr>
      <xdr:spPr bwMode="auto">
        <a:xfrm>
          <a:off x="67297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31</xdr:row>
      <xdr:rowOff>100901</xdr:rowOff>
    </xdr:from>
    <xdr:to>
      <xdr:col>9</xdr:col>
      <xdr:colOff>489291</xdr:colOff>
      <xdr:row>32</xdr:row>
      <xdr:rowOff>19939</xdr:rowOff>
    </xdr:to>
    <xdr:sp macro="" textlink="">
      <xdr:nvSpPr>
        <xdr:cNvPr id="143" name="Espace réservé du texte 2">
          <a:extLst>
            <a:ext uri="{FF2B5EF4-FFF2-40B4-BE49-F238E27FC236}">
              <a16:creationId xmlns:a16="http://schemas.microsoft.com/office/drawing/2014/main" id="{5450EEF1-1D94-F705-3B89-E51D405D07A0}"/>
            </a:ext>
          </a:extLst>
        </xdr:cNvPr>
        <xdr:cNvSpPr>
          <a:spLocks noGrp="1"/>
        </xdr:cNvSpPr>
      </xdr:nvSpPr>
      <xdr:spPr bwMode="auto">
        <a:xfrm>
          <a:off x="71869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31</xdr:row>
      <xdr:rowOff>100901</xdr:rowOff>
    </xdr:from>
    <xdr:to>
      <xdr:col>10</xdr:col>
      <xdr:colOff>186078</xdr:colOff>
      <xdr:row>32</xdr:row>
      <xdr:rowOff>19939</xdr:rowOff>
    </xdr:to>
    <xdr:sp macro="" textlink="">
      <xdr:nvSpPr>
        <xdr:cNvPr id="144" name="Espace réservé du texte 2">
          <a:extLst>
            <a:ext uri="{FF2B5EF4-FFF2-40B4-BE49-F238E27FC236}">
              <a16:creationId xmlns:a16="http://schemas.microsoft.com/office/drawing/2014/main" id="{6B366AC2-F3D0-1EE7-A21C-0F7E7FDD91A8}"/>
            </a:ext>
          </a:extLst>
        </xdr:cNvPr>
        <xdr:cNvSpPr>
          <a:spLocks noGrp="1"/>
        </xdr:cNvSpPr>
      </xdr:nvSpPr>
      <xdr:spPr bwMode="auto">
        <a:xfrm>
          <a:off x="76457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31</xdr:row>
      <xdr:rowOff>100901</xdr:rowOff>
    </xdr:from>
    <xdr:to>
      <xdr:col>10</xdr:col>
      <xdr:colOff>643278</xdr:colOff>
      <xdr:row>32</xdr:row>
      <xdr:rowOff>19939</xdr:rowOff>
    </xdr:to>
    <xdr:sp macro="" textlink="">
      <xdr:nvSpPr>
        <xdr:cNvPr id="145" name="Espace réservé du texte 2">
          <a:extLst>
            <a:ext uri="{FF2B5EF4-FFF2-40B4-BE49-F238E27FC236}">
              <a16:creationId xmlns:a16="http://schemas.microsoft.com/office/drawing/2014/main" id="{E8C0CFA2-F3C9-85D4-26F9-B9F80C825BA6}"/>
            </a:ext>
          </a:extLst>
        </xdr:cNvPr>
        <xdr:cNvSpPr>
          <a:spLocks noGrp="1"/>
        </xdr:cNvSpPr>
      </xdr:nvSpPr>
      <xdr:spPr bwMode="auto">
        <a:xfrm>
          <a:off x="81029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31</xdr:row>
      <xdr:rowOff>100901</xdr:rowOff>
    </xdr:from>
    <xdr:to>
      <xdr:col>11</xdr:col>
      <xdr:colOff>443253</xdr:colOff>
      <xdr:row>32</xdr:row>
      <xdr:rowOff>19939</xdr:rowOff>
    </xdr:to>
    <xdr:sp macro="" textlink="">
      <xdr:nvSpPr>
        <xdr:cNvPr id="146" name="Espace réservé du texte 2">
          <a:extLst>
            <a:ext uri="{FF2B5EF4-FFF2-40B4-BE49-F238E27FC236}">
              <a16:creationId xmlns:a16="http://schemas.microsoft.com/office/drawing/2014/main" id="{79345154-5D8F-6F67-5CB4-B9B4557E0B68}"/>
            </a:ext>
          </a:extLst>
        </xdr:cNvPr>
        <xdr:cNvSpPr>
          <a:spLocks noGrp="1"/>
        </xdr:cNvSpPr>
      </xdr:nvSpPr>
      <xdr:spPr bwMode="auto">
        <a:xfrm>
          <a:off x="8458540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31</xdr:row>
      <xdr:rowOff>100901</xdr:rowOff>
    </xdr:from>
    <xdr:to>
      <xdr:col>12</xdr:col>
      <xdr:colOff>103528</xdr:colOff>
      <xdr:row>32</xdr:row>
      <xdr:rowOff>19939</xdr:rowOff>
    </xdr:to>
    <xdr:sp macro="" textlink="">
      <xdr:nvSpPr>
        <xdr:cNvPr id="147" name="Espace réservé du texte 2">
          <a:extLst>
            <a:ext uri="{FF2B5EF4-FFF2-40B4-BE49-F238E27FC236}">
              <a16:creationId xmlns:a16="http://schemas.microsoft.com/office/drawing/2014/main" id="{DF73363D-5CE6-94B5-21CA-009BE448926F}"/>
            </a:ext>
          </a:extLst>
        </xdr:cNvPr>
        <xdr:cNvSpPr>
          <a:spLocks noGrp="1"/>
        </xdr:cNvSpPr>
      </xdr:nvSpPr>
      <xdr:spPr bwMode="auto">
        <a:xfrm>
          <a:off x="8949078" y="600640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30</xdr:row>
      <xdr:rowOff>123126</xdr:rowOff>
    </xdr:from>
    <xdr:to>
      <xdr:col>2</xdr:col>
      <xdr:colOff>360703</xdr:colOff>
      <xdr:row>31</xdr:row>
      <xdr:rowOff>42164</xdr:rowOff>
    </xdr:to>
    <xdr:sp macro="" textlink="">
      <xdr:nvSpPr>
        <xdr:cNvPr id="148" name="Espace réservé du texte 2">
          <a:extLst>
            <a:ext uri="{FF2B5EF4-FFF2-40B4-BE49-F238E27FC236}">
              <a16:creationId xmlns:a16="http://schemas.microsoft.com/office/drawing/2014/main" id="{5500B00C-BB9E-C117-3E69-1A270DFE4D85}"/>
            </a:ext>
          </a:extLst>
        </xdr:cNvPr>
        <xdr:cNvSpPr>
          <a:spLocks noGrp="1"/>
        </xdr:cNvSpPr>
      </xdr:nvSpPr>
      <xdr:spPr bwMode="gray">
        <a:xfrm>
          <a:off x="1656103" y="583812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20" activePane="bottomLeft" state="frozen"/>
      <selection pane="bottomLeft" activeCell="A48" sqref="A48:XFD48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50" t="s">
        <v>10</v>
      </c>
      <c r="C1" s="51"/>
      <c r="D1" s="51"/>
      <c r="E1" s="51"/>
      <c r="F1" s="51"/>
      <c r="G1" s="22"/>
      <c r="H1" s="22"/>
      <c r="I1" s="22"/>
      <c r="J1" s="22"/>
      <c r="K1" s="22"/>
      <c r="L1" s="22"/>
      <c r="M1" s="6"/>
    </row>
    <row r="2" spans="1:22" ht="15.75" customHeight="1" thickBot="1" x14ac:dyDescent="0.35">
      <c r="B2" s="52"/>
      <c r="C2" s="53"/>
      <c r="D2" s="53"/>
      <c r="E2" s="53"/>
      <c r="F2" s="53"/>
      <c r="G2" s="23"/>
      <c r="H2" s="23"/>
      <c r="I2" s="23"/>
      <c r="J2" s="23"/>
      <c r="K2" s="23"/>
      <c r="L2" s="23"/>
      <c r="M2" s="7"/>
    </row>
    <row r="3" spans="1:22" ht="15" thickBot="1" x14ac:dyDescent="0.35"/>
    <row r="4" spans="1:22" ht="19.5" customHeight="1" thickBot="1" x14ac:dyDescent="0.4">
      <c r="C4" s="12" t="s">
        <v>2</v>
      </c>
      <c r="D4" s="12" t="s">
        <v>3</v>
      </c>
      <c r="E4" s="12" t="s">
        <v>4</v>
      </c>
      <c r="F4" s="12" t="s">
        <v>5</v>
      </c>
      <c r="G4" s="12" t="s">
        <v>36</v>
      </c>
      <c r="H4" s="12" t="s">
        <v>37</v>
      </c>
      <c r="I4" s="12" t="s">
        <v>38</v>
      </c>
      <c r="J4" s="12" t="s">
        <v>39</v>
      </c>
      <c r="K4" s="25" t="s">
        <v>34</v>
      </c>
      <c r="L4" s="24" t="s">
        <v>35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11</v>
      </c>
      <c r="V4" s="54" t="s">
        <v>16</v>
      </c>
    </row>
    <row r="5" spans="1:22" ht="16.5" customHeight="1" thickBot="1" x14ac:dyDescent="0.35">
      <c r="A5" s="27" t="s">
        <v>1</v>
      </c>
      <c r="B5" s="27" t="s">
        <v>0</v>
      </c>
      <c r="C5" s="28">
        <v>1052718</v>
      </c>
      <c r="D5" s="28">
        <v>1034634</v>
      </c>
      <c r="E5" s="28">
        <v>946680</v>
      </c>
      <c r="F5" s="28">
        <v>791958</v>
      </c>
      <c r="G5" s="28"/>
      <c r="H5" s="28"/>
      <c r="I5" s="28"/>
      <c r="J5" s="28"/>
      <c r="K5" s="28">
        <v>4277151</v>
      </c>
      <c r="L5" s="28">
        <f>K6-K5</f>
        <v>141032</v>
      </c>
      <c r="M5" s="29"/>
      <c r="N5" s="29"/>
      <c r="O5" s="29"/>
      <c r="P5" s="29"/>
      <c r="Q5" s="29"/>
      <c r="R5" s="29"/>
      <c r="S5" s="29"/>
      <c r="T5" s="29"/>
      <c r="U5" s="29"/>
      <c r="V5" s="55"/>
    </row>
    <row r="6" spans="1:22" ht="15" customHeight="1" x14ac:dyDescent="0.3">
      <c r="A6" s="34">
        <v>45658</v>
      </c>
      <c r="B6" s="35">
        <v>0.29166666666666702</v>
      </c>
      <c r="C6" s="36">
        <v>1067074</v>
      </c>
      <c r="D6" s="36">
        <v>1047622</v>
      </c>
      <c r="E6" s="36">
        <v>959222</v>
      </c>
      <c r="F6" s="36">
        <v>805246</v>
      </c>
      <c r="G6" s="36"/>
      <c r="H6" s="36"/>
      <c r="I6" s="36"/>
      <c r="J6" s="36"/>
      <c r="K6" s="36">
        <v>4418183</v>
      </c>
      <c r="L6" s="36">
        <f t="shared" ref="L6:L69" si="0">K6-K5</f>
        <v>141032</v>
      </c>
      <c r="M6" s="36">
        <f t="shared" ref="M6:P69" si="1">+C6-C5</f>
        <v>14356</v>
      </c>
      <c r="N6" s="36">
        <f t="shared" ref="N6:N69" si="2">+D6-D5</f>
        <v>12988</v>
      </c>
      <c r="O6" s="36">
        <f t="shared" ref="O6:O69" si="3">+E6-E5</f>
        <v>12542</v>
      </c>
      <c r="P6" s="36">
        <f t="shared" ref="P6:P69" si="4">+F6-F5</f>
        <v>13288</v>
      </c>
      <c r="Q6" s="36">
        <f t="shared" ref="Q6:T7" si="5">+G6-G5</f>
        <v>0</v>
      </c>
      <c r="R6" s="36">
        <f t="shared" si="5"/>
        <v>0</v>
      </c>
      <c r="S6" s="36">
        <f t="shared" si="5"/>
        <v>0</v>
      </c>
      <c r="T6" s="36">
        <f t="shared" si="5"/>
        <v>0</v>
      </c>
      <c r="U6" s="37">
        <f>SUM(M6:T6)</f>
        <v>53174</v>
      </c>
      <c r="V6" s="56">
        <f>+SUMIF(U6:U36,"&gt;0")</f>
        <v>1906350</v>
      </c>
    </row>
    <row r="7" spans="1:22" ht="15" customHeight="1" x14ac:dyDescent="0.3">
      <c r="A7" s="38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9">
        <f t="shared" ref="U7:U70" si="6">SUM(M7:T7)</f>
        <v>53766</v>
      </c>
      <c r="V7" s="57"/>
    </row>
    <row r="8" spans="1:22" ht="15" customHeight="1" x14ac:dyDescent="0.3">
      <c r="A8" s="38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71" si="7">+G8-G7</f>
        <v>0</v>
      </c>
      <c r="R8" s="3">
        <f t="shared" ref="R8:R71" si="8">+H8-H7</f>
        <v>0</v>
      </c>
      <c r="S8" s="3">
        <f t="shared" ref="S8:S71" si="9">+I8-I7</f>
        <v>0</v>
      </c>
      <c r="T8" s="3">
        <f t="shared" ref="T8:T71" si="10">+J8-J7</f>
        <v>0</v>
      </c>
      <c r="U8" s="39">
        <f t="shared" si="6"/>
        <v>48641</v>
      </c>
      <c r="V8" s="57"/>
    </row>
    <row r="9" spans="1:22" ht="15" customHeight="1" x14ac:dyDescent="0.3">
      <c r="A9" s="38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9">
        <f t="shared" si="6"/>
        <v>47464</v>
      </c>
      <c r="V9" s="57"/>
    </row>
    <row r="10" spans="1:22" ht="15" customHeight="1" x14ac:dyDescent="0.3">
      <c r="A10" s="38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9">
        <f t="shared" si="6"/>
        <v>57975</v>
      </c>
      <c r="V10" s="57"/>
    </row>
    <row r="11" spans="1:22" ht="15" customHeight="1" x14ac:dyDescent="0.3">
      <c r="A11" s="38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9">
        <f t="shared" si="6"/>
        <v>58341</v>
      </c>
      <c r="V11" s="57"/>
    </row>
    <row r="12" spans="1:22" ht="15" customHeight="1" x14ac:dyDescent="0.3">
      <c r="A12" s="38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39">
        <f t="shared" si="6"/>
        <v>52934</v>
      </c>
      <c r="V12" s="57"/>
    </row>
    <row r="13" spans="1:22" ht="15" customHeight="1" x14ac:dyDescent="0.3">
      <c r="A13" s="38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9">
        <f t="shared" si="6"/>
        <v>50448</v>
      </c>
      <c r="V13" s="57"/>
    </row>
    <row r="14" spans="1:22" ht="15" customHeight="1" x14ac:dyDescent="0.3">
      <c r="A14" s="38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39">
        <f t="shared" si="6"/>
        <v>65465</v>
      </c>
      <c r="V14" s="57"/>
    </row>
    <row r="15" spans="1:22" ht="15" customHeight="1" x14ac:dyDescent="0.3">
      <c r="A15" s="38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9">
        <f t="shared" si="6"/>
        <v>58423</v>
      </c>
      <c r="V15" s="57"/>
    </row>
    <row r="16" spans="1:22" ht="15" customHeight="1" x14ac:dyDescent="0.3">
      <c r="A16" s="38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9">
        <f t="shared" si="6"/>
        <v>56419</v>
      </c>
      <c r="V16" s="57"/>
    </row>
    <row r="17" spans="1:22" ht="15" customHeight="1" x14ac:dyDescent="0.3">
      <c r="A17" s="38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39">
        <f t="shared" si="6"/>
        <v>58678</v>
      </c>
      <c r="V17" s="57"/>
    </row>
    <row r="18" spans="1:22" ht="15" customHeight="1" x14ac:dyDescent="0.3">
      <c r="A18" s="38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9">
        <f t="shared" si="6"/>
        <v>58205</v>
      </c>
      <c r="V18" s="57"/>
    </row>
    <row r="19" spans="1:22" ht="15" customHeight="1" x14ac:dyDescent="0.3">
      <c r="A19" s="38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9">
        <f t="shared" si="6"/>
        <v>57968</v>
      </c>
      <c r="V19" s="57"/>
    </row>
    <row r="20" spans="1:22" ht="15" customHeight="1" x14ac:dyDescent="0.3">
      <c r="A20" s="38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9">
        <f t="shared" si="6"/>
        <v>54239</v>
      </c>
      <c r="V20" s="57"/>
    </row>
    <row r="21" spans="1:22" ht="15" customHeight="1" x14ac:dyDescent="0.3">
      <c r="A21" s="38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39">
        <f t="shared" si="6"/>
        <v>66973</v>
      </c>
      <c r="V21" s="57"/>
    </row>
    <row r="22" spans="1:22" ht="15" customHeight="1" x14ac:dyDescent="0.3">
      <c r="A22" s="38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39">
        <f t="shared" si="6"/>
        <v>68507</v>
      </c>
      <c r="V22" s="57"/>
    </row>
    <row r="23" spans="1:22" ht="15" customHeight="1" x14ac:dyDescent="0.3">
      <c r="A23" s="38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39">
        <f t="shared" si="6"/>
        <v>62883</v>
      </c>
      <c r="V23" s="57"/>
    </row>
    <row r="24" spans="1:22" ht="15" customHeight="1" x14ac:dyDescent="0.3">
      <c r="A24" s="38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39">
        <f t="shared" si="6"/>
        <v>49626</v>
      </c>
      <c r="V24" s="57"/>
    </row>
    <row r="25" spans="1:22" ht="15" customHeight="1" x14ac:dyDescent="0.3">
      <c r="A25" s="38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39">
        <f t="shared" si="6"/>
        <v>58465</v>
      </c>
      <c r="V25" s="57"/>
    </row>
    <row r="26" spans="1:22" ht="15" customHeight="1" x14ac:dyDescent="0.3">
      <c r="A26" s="38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39">
        <f t="shared" si="6"/>
        <v>58549</v>
      </c>
      <c r="V26" s="57"/>
    </row>
    <row r="27" spans="1:22" ht="15" customHeight="1" x14ac:dyDescent="0.3">
      <c r="A27" s="38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39">
        <f t="shared" si="6"/>
        <v>59980</v>
      </c>
      <c r="V27" s="57"/>
    </row>
    <row r="28" spans="1:22" ht="15" customHeight="1" x14ac:dyDescent="0.3">
      <c r="A28" s="38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39">
        <f t="shared" si="6"/>
        <v>66594</v>
      </c>
      <c r="V28" s="57"/>
    </row>
    <row r="29" spans="1:22" ht="15" customHeight="1" x14ac:dyDescent="0.3">
      <c r="A29" s="38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39">
        <f t="shared" si="6"/>
        <v>70950</v>
      </c>
      <c r="V29" s="57"/>
    </row>
    <row r="30" spans="1:22" ht="15" customHeight="1" x14ac:dyDescent="0.3">
      <c r="A30" s="38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39">
        <f t="shared" si="6"/>
        <v>78568</v>
      </c>
      <c r="V30" s="57"/>
    </row>
    <row r="31" spans="1:22" ht="15" customHeight="1" x14ac:dyDescent="0.3">
      <c r="A31" s="38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39">
        <f t="shared" si="6"/>
        <v>71467</v>
      </c>
      <c r="V31" s="57"/>
    </row>
    <row r="32" spans="1:22" ht="15" customHeight="1" x14ac:dyDescent="0.3">
      <c r="A32" s="38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39">
        <f t="shared" si="6"/>
        <v>71945</v>
      </c>
      <c r="V32" s="57"/>
    </row>
    <row r="33" spans="1:22" ht="15" customHeight="1" x14ac:dyDescent="0.3">
      <c r="A33" s="38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39">
        <f t="shared" si="6"/>
        <v>69243</v>
      </c>
      <c r="V33" s="57"/>
    </row>
    <row r="34" spans="1:22" ht="15" customHeight="1" x14ac:dyDescent="0.3">
      <c r="A34" s="38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39">
        <f t="shared" si="6"/>
        <v>76346</v>
      </c>
      <c r="V34" s="57"/>
    </row>
    <row r="35" spans="1:22" ht="15.75" customHeight="1" x14ac:dyDescent="0.3">
      <c r="A35" s="38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39">
        <f t="shared" si="6"/>
        <v>71246</v>
      </c>
      <c r="V35" s="57"/>
    </row>
    <row r="36" spans="1:22" ht="15" thickBot="1" x14ac:dyDescent="0.35">
      <c r="A36" s="40">
        <v>45688</v>
      </c>
      <c r="B36" s="41">
        <v>0.29166666666666702</v>
      </c>
      <c r="C36" s="42">
        <v>1499572</v>
      </c>
      <c r="D36" s="42">
        <v>1477160</v>
      </c>
      <c r="E36" s="42">
        <v>1323715</v>
      </c>
      <c r="F36" s="42">
        <v>1194754</v>
      </c>
      <c r="G36" s="42"/>
      <c r="H36" s="42"/>
      <c r="I36" s="42">
        <v>97185</v>
      </c>
      <c r="J36" s="42">
        <v>139954</v>
      </c>
      <c r="K36" s="42">
        <v>8805421</v>
      </c>
      <c r="L36" s="42">
        <f t="shared" si="0"/>
        <v>142263</v>
      </c>
      <c r="M36" s="42">
        <f t="shared" si="1"/>
        <v>14802</v>
      </c>
      <c r="N36" s="42">
        <f t="shared" si="2"/>
        <v>14918</v>
      </c>
      <c r="O36" s="42">
        <f t="shared" si="3"/>
        <v>14390</v>
      </c>
      <c r="P36" s="42">
        <f t="shared" si="4"/>
        <v>0</v>
      </c>
      <c r="Q36" s="42">
        <f t="shared" si="7"/>
        <v>0</v>
      </c>
      <c r="R36" s="42">
        <f t="shared" si="8"/>
        <v>0</v>
      </c>
      <c r="S36" s="42">
        <f t="shared" si="9"/>
        <v>13971</v>
      </c>
      <c r="T36" s="42">
        <f t="shared" si="10"/>
        <v>14787</v>
      </c>
      <c r="U36" s="43">
        <f t="shared" si="6"/>
        <v>72868</v>
      </c>
      <c r="V36" s="58"/>
    </row>
    <row r="37" spans="1:22" x14ac:dyDescent="0.3">
      <c r="A37" s="30">
        <v>45689</v>
      </c>
      <c r="B37" s="31">
        <v>0.29166666666666702</v>
      </c>
      <c r="C37" s="32">
        <v>1514185</v>
      </c>
      <c r="D37" s="32">
        <v>1491891</v>
      </c>
      <c r="E37" s="32">
        <v>1337698</v>
      </c>
      <c r="F37" s="32">
        <v>1194754</v>
      </c>
      <c r="G37" s="32"/>
      <c r="H37" s="32"/>
      <c r="I37" s="32">
        <v>110964</v>
      </c>
      <c r="J37" s="32">
        <v>154537</v>
      </c>
      <c r="K37" s="32">
        <v>8964470</v>
      </c>
      <c r="L37" s="32">
        <f t="shared" si="0"/>
        <v>159049</v>
      </c>
      <c r="M37" s="32">
        <f t="shared" si="1"/>
        <v>14613</v>
      </c>
      <c r="N37" s="32">
        <f t="shared" si="2"/>
        <v>14731</v>
      </c>
      <c r="O37" s="32">
        <f t="shared" si="3"/>
        <v>13983</v>
      </c>
      <c r="P37" s="32">
        <f t="shared" si="4"/>
        <v>0</v>
      </c>
      <c r="Q37" s="32">
        <f t="shared" si="7"/>
        <v>0</v>
      </c>
      <c r="R37" s="32">
        <f t="shared" si="8"/>
        <v>0</v>
      </c>
      <c r="S37" s="32">
        <f t="shared" si="9"/>
        <v>13779</v>
      </c>
      <c r="T37" s="32">
        <f t="shared" si="10"/>
        <v>14583</v>
      </c>
      <c r="U37" s="33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26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26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26">
        <f t="shared" si="6"/>
        <v>68826</v>
      </c>
      <c r="V40" s="48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26">
        <f t="shared" si="6"/>
        <v>66010</v>
      </c>
      <c r="V41" s="48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26">
        <f t="shared" si="6"/>
        <v>52915</v>
      </c>
      <c r="V42" s="48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26">
        <f t="shared" si="6"/>
        <v>70336</v>
      </c>
      <c r="V43" s="48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26">
        <f t="shared" si="6"/>
        <v>77269</v>
      </c>
      <c r="V44" s="48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26">
        <f t="shared" si="6"/>
        <v>81052</v>
      </c>
      <c r="V45" s="48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26">
        <v>84392</v>
      </c>
      <c r="V46">
        <v>5608</v>
      </c>
    </row>
    <row r="47" spans="1:22" x14ac:dyDescent="0.3">
      <c r="A47" s="49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48" si="12">K47-K46</f>
        <v>159900</v>
      </c>
      <c r="M47" s="3">
        <f t="shared" ref="M47:T48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26">
        <f t="shared" ref="U47" si="14">SUM(M47:T47)</f>
        <v>75872</v>
      </c>
      <c r="V47" s="48">
        <f t="shared" ref="V47:V48" si="15">90000-U47</f>
        <v>14128</v>
      </c>
    </row>
    <row r="48" spans="1:22" x14ac:dyDescent="0.3">
      <c r="A48" s="49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26">
        <f t="shared" ref="U48" si="16">SUM(M48:T48)</f>
        <v>40308</v>
      </c>
      <c r="V48" s="48">
        <f t="shared" si="15"/>
        <v>49692</v>
      </c>
    </row>
    <row r="49" spans="1:21" x14ac:dyDescent="0.3">
      <c r="A49" s="1">
        <v>45701</v>
      </c>
      <c r="B49" s="2">
        <v>0.29166666666666702</v>
      </c>
      <c r="C49" s="3"/>
      <c r="D49" s="3"/>
      <c r="E49" s="3"/>
      <c r="F49" s="3"/>
      <c r="G49" s="3"/>
      <c r="H49" s="3"/>
      <c r="I49" s="3"/>
      <c r="J49" s="3"/>
      <c r="K49" s="3"/>
      <c r="L49" s="3">
        <f t="shared" si="0"/>
        <v>-10653370</v>
      </c>
      <c r="M49" s="3">
        <f t="shared" si="1"/>
        <v>-1657249</v>
      </c>
      <c r="N49" s="3">
        <f t="shared" si="2"/>
        <v>-1622517</v>
      </c>
      <c r="O49" s="3">
        <f t="shared" si="3"/>
        <v>-1452679</v>
      </c>
      <c r="P49" s="3">
        <f t="shared" si="4"/>
        <v>-1319934</v>
      </c>
      <c r="Q49" s="3">
        <f t="shared" si="7"/>
        <v>0</v>
      </c>
      <c r="R49" s="3">
        <f t="shared" si="8"/>
        <v>0</v>
      </c>
      <c r="S49" s="3">
        <f t="shared" si="9"/>
        <v>-234609</v>
      </c>
      <c r="T49" s="3">
        <f t="shared" si="10"/>
        <v>-269197</v>
      </c>
      <c r="U49" s="26">
        <f t="shared" si="6"/>
        <v>-6556185</v>
      </c>
    </row>
    <row r="50" spans="1:21" x14ac:dyDescent="0.3">
      <c r="A50" s="1">
        <v>45702</v>
      </c>
      <c r="B50" s="2">
        <v>0.29166666666666702</v>
      </c>
      <c r="C50" s="3"/>
      <c r="D50" s="3"/>
      <c r="E50" s="3"/>
      <c r="F50" s="3"/>
      <c r="G50" s="3"/>
      <c r="H50" s="3"/>
      <c r="I50" s="3"/>
      <c r="J50" s="3"/>
      <c r="K50" s="3"/>
      <c r="L50" s="3">
        <f t="shared" si="0"/>
        <v>0</v>
      </c>
      <c r="M50" s="3">
        <f t="shared" si="1"/>
        <v>0</v>
      </c>
      <c r="N50" s="3">
        <f t="shared" si="2"/>
        <v>0</v>
      </c>
      <c r="O50" s="3">
        <f t="shared" si="3"/>
        <v>0</v>
      </c>
      <c r="P50" s="3">
        <f t="shared" si="4"/>
        <v>0</v>
      </c>
      <c r="Q50" s="3">
        <f t="shared" si="7"/>
        <v>0</v>
      </c>
      <c r="R50" s="3">
        <f t="shared" si="8"/>
        <v>0</v>
      </c>
      <c r="S50" s="3">
        <f t="shared" si="9"/>
        <v>0</v>
      </c>
      <c r="T50" s="3">
        <f t="shared" si="10"/>
        <v>0</v>
      </c>
      <c r="U50" s="26">
        <f t="shared" si="6"/>
        <v>0</v>
      </c>
    </row>
    <row r="51" spans="1:21" x14ac:dyDescent="0.3">
      <c r="A51" s="1">
        <v>45703</v>
      </c>
      <c r="B51" s="2">
        <v>0.29166666666666702</v>
      </c>
      <c r="C51" s="3"/>
      <c r="D51" s="3"/>
      <c r="E51" s="3"/>
      <c r="F51" s="3"/>
      <c r="G51" s="3"/>
      <c r="H51" s="3"/>
      <c r="I51" s="3"/>
      <c r="J51" s="3"/>
      <c r="K51" s="3"/>
      <c r="L51" s="3">
        <f t="shared" si="0"/>
        <v>0</v>
      </c>
      <c r="M51" s="3">
        <f t="shared" si="1"/>
        <v>0</v>
      </c>
      <c r="N51" s="3">
        <f t="shared" si="2"/>
        <v>0</v>
      </c>
      <c r="O51" s="3">
        <f t="shared" si="3"/>
        <v>0</v>
      </c>
      <c r="P51" s="3">
        <f t="shared" si="4"/>
        <v>0</v>
      </c>
      <c r="Q51" s="3">
        <f t="shared" si="7"/>
        <v>0</v>
      </c>
      <c r="R51" s="3">
        <f t="shared" si="8"/>
        <v>0</v>
      </c>
      <c r="S51" s="3">
        <f t="shared" si="9"/>
        <v>0</v>
      </c>
      <c r="T51" s="3">
        <f t="shared" si="10"/>
        <v>0</v>
      </c>
      <c r="U51" s="26">
        <f t="shared" si="6"/>
        <v>0</v>
      </c>
    </row>
    <row r="52" spans="1:21" x14ac:dyDescent="0.3">
      <c r="A52" s="1">
        <v>45704</v>
      </c>
      <c r="B52" s="2">
        <v>0.29166666666666702</v>
      </c>
      <c r="C52" s="3"/>
      <c r="D52" s="3"/>
      <c r="E52" s="3"/>
      <c r="F52" s="3"/>
      <c r="G52" s="3"/>
      <c r="H52" s="3"/>
      <c r="I52" s="3"/>
      <c r="J52" s="3"/>
      <c r="K52" s="3"/>
      <c r="L52" s="3">
        <f t="shared" si="0"/>
        <v>0</v>
      </c>
      <c r="M52" s="3">
        <f t="shared" si="1"/>
        <v>0</v>
      </c>
      <c r="N52" s="3">
        <f t="shared" si="2"/>
        <v>0</v>
      </c>
      <c r="O52" s="3">
        <f t="shared" si="3"/>
        <v>0</v>
      </c>
      <c r="P52" s="3">
        <f t="shared" si="4"/>
        <v>0</v>
      </c>
      <c r="Q52" s="3">
        <f t="shared" si="7"/>
        <v>0</v>
      </c>
      <c r="R52" s="3">
        <f t="shared" si="8"/>
        <v>0</v>
      </c>
      <c r="S52" s="3">
        <f t="shared" si="9"/>
        <v>0</v>
      </c>
      <c r="T52" s="3">
        <f t="shared" si="10"/>
        <v>0</v>
      </c>
      <c r="U52" s="26">
        <f t="shared" si="6"/>
        <v>0</v>
      </c>
    </row>
    <row r="53" spans="1:21" x14ac:dyDescent="0.3">
      <c r="A53" s="1">
        <v>45705</v>
      </c>
      <c r="B53" s="2">
        <v>0.29166666666666702</v>
      </c>
      <c r="C53" s="3"/>
      <c r="D53" s="3"/>
      <c r="E53" s="3"/>
      <c r="F53" s="3"/>
      <c r="G53" s="3"/>
      <c r="H53" s="3"/>
      <c r="I53" s="3"/>
      <c r="J53" s="3"/>
      <c r="K53" s="3"/>
      <c r="L53" s="3">
        <f t="shared" si="0"/>
        <v>0</v>
      </c>
      <c r="M53" s="3">
        <f t="shared" si="1"/>
        <v>0</v>
      </c>
      <c r="N53" s="3">
        <f t="shared" si="2"/>
        <v>0</v>
      </c>
      <c r="O53" s="3">
        <f t="shared" si="3"/>
        <v>0</v>
      </c>
      <c r="P53" s="3">
        <f t="shared" si="4"/>
        <v>0</v>
      </c>
      <c r="Q53" s="3">
        <f t="shared" si="7"/>
        <v>0</v>
      </c>
      <c r="R53" s="3">
        <f t="shared" si="8"/>
        <v>0</v>
      </c>
      <c r="S53" s="3">
        <f t="shared" si="9"/>
        <v>0</v>
      </c>
      <c r="T53" s="3">
        <f t="shared" si="10"/>
        <v>0</v>
      </c>
      <c r="U53" s="26">
        <f t="shared" si="6"/>
        <v>0</v>
      </c>
    </row>
    <row r="54" spans="1:21" x14ac:dyDescent="0.3">
      <c r="A54" s="1">
        <v>45706</v>
      </c>
      <c r="B54" s="2">
        <v>0.29166666666666702</v>
      </c>
      <c r="C54" s="3"/>
      <c r="D54" s="3"/>
      <c r="E54" s="3"/>
      <c r="F54" s="3"/>
      <c r="G54" s="3"/>
      <c r="H54" s="3"/>
      <c r="I54" s="3"/>
      <c r="J54" s="3"/>
      <c r="K54" s="3"/>
      <c r="L54" s="3">
        <f t="shared" si="0"/>
        <v>0</v>
      </c>
      <c r="M54" s="3">
        <f t="shared" si="1"/>
        <v>0</v>
      </c>
      <c r="N54" s="3">
        <f t="shared" si="2"/>
        <v>0</v>
      </c>
      <c r="O54" s="3">
        <f t="shared" si="3"/>
        <v>0</v>
      </c>
      <c r="P54" s="3">
        <f t="shared" si="4"/>
        <v>0</v>
      </c>
      <c r="Q54" s="3">
        <f t="shared" si="7"/>
        <v>0</v>
      </c>
      <c r="R54" s="3">
        <f t="shared" si="8"/>
        <v>0</v>
      </c>
      <c r="S54" s="3">
        <f t="shared" si="9"/>
        <v>0</v>
      </c>
      <c r="T54" s="3">
        <f t="shared" si="10"/>
        <v>0</v>
      </c>
      <c r="U54" s="26">
        <f t="shared" si="6"/>
        <v>0</v>
      </c>
    </row>
    <row r="55" spans="1:21" x14ac:dyDescent="0.3">
      <c r="A55" s="1">
        <v>45707</v>
      </c>
      <c r="B55" s="2">
        <v>0.29166666666666702</v>
      </c>
      <c r="C55" s="3"/>
      <c r="D55" s="3"/>
      <c r="E55" s="3"/>
      <c r="F55" s="3"/>
      <c r="G55" s="3"/>
      <c r="H55" s="3"/>
      <c r="I55" s="3"/>
      <c r="J55" s="3"/>
      <c r="K55" s="3"/>
      <c r="L55" s="3">
        <f t="shared" si="0"/>
        <v>0</v>
      </c>
      <c r="M55" s="3">
        <f t="shared" si="1"/>
        <v>0</v>
      </c>
      <c r="N55" s="3">
        <f t="shared" si="2"/>
        <v>0</v>
      </c>
      <c r="O55" s="3">
        <f t="shared" si="3"/>
        <v>0</v>
      </c>
      <c r="P55" s="3">
        <f t="shared" si="4"/>
        <v>0</v>
      </c>
      <c r="Q55" s="3">
        <f t="shared" si="7"/>
        <v>0</v>
      </c>
      <c r="R55" s="3">
        <f t="shared" si="8"/>
        <v>0</v>
      </c>
      <c r="S55" s="3">
        <f t="shared" si="9"/>
        <v>0</v>
      </c>
      <c r="T55" s="3">
        <f t="shared" si="10"/>
        <v>0</v>
      </c>
      <c r="U55" s="26">
        <f t="shared" si="6"/>
        <v>0</v>
      </c>
    </row>
    <row r="56" spans="1:21" x14ac:dyDescent="0.3">
      <c r="A56" s="1">
        <v>45708</v>
      </c>
      <c r="B56" s="2">
        <v>0.29166666666666702</v>
      </c>
      <c r="C56" s="3"/>
      <c r="D56" s="3"/>
      <c r="E56" s="3"/>
      <c r="F56" s="3"/>
      <c r="G56" s="3"/>
      <c r="H56" s="3"/>
      <c r="I56" s="3"/>
      <c r="J56" s="3"/>
      <c r="K56" s="3"/>
      <c r="L56" s="3">
        <f t="shared" si="0"/>
        <v>0</v>
      </c>
      <c r="M56" s="3">
        <f t="shared" si="1"/>
        <v>0</v>
      </c>
      <c r="N56" s="3">
        <f t="shared" si="2"/>
        <v>0</v>
      </c>
      <c r="O56" s="3">
        <f t="shared" si="3"/>
        <v>0</v>
      </c>
      <c r="P56" s="3">
        <f t="shared" si="4"/>
        <v>0</v>
      </c>
      <c r="Q56" s="3">
        <f t="shared" si="7"/>
        <v>0</v>
      </c>
      <c r="R56" s="3">
        <f t="shared" si="8"/>
        <v>0</v>
      </c>
      <c r="S56" s="3">
        <f t="shared" si="9"/>
        <v>0</v>
      </c>
      <c r="T56" s="3">
        <f t="shared" si="10"/>
        <v>0</v>
      </c>
      <c r="U56" s="26">
        <f t="shared" si="6"/>
        <v>0</v>
      </c>
    </row>
    <row r="57" spans="1:21" x14ac:dyDescent="0.3">
      <c r="A57" s="1">
        <v>45709</v>
      </c>
      <c r="B57" s="2">
        <v>0.29166666666666702</v>
      </c>
      <c r="C57" s="3"/>
      <c r="D57" s="3"/>
      <c r="E57" s="3"/>
      <c r="F57" s="3"/>
      <c r="G57" s="3"/>
      <c r="H57" s="3"/>
      <c r="I57" s="3"/>
      <c r="J57" s="3"/>
      <c r="K57" s="3"/>
      <c r="L57" s="3">
        <f t="shared" si="0"/>
        <v>0</v>
      </c>
      <c r="M57" s="3">
        <f t="shared" si="1"/>
        <v>0</v>
      </c>
      <c r="N57" s="3">
        <f t="shared" si="2"/>
        <v>0</v>
      </c>
      <c r="O57" s="3">
        <f t="shared" si="3"/>
        <v>0</v>
      </c>
      <c r="P57" s="3">
        <f t="shared" si="4"/>
        <v>0</v>
      </c>
      <c r="Q57" s="3">
        <f t="shared" si="7"/>
        <v>0</v>
      </c>
      <c r="R57" s="3">
        <f t="shared" si="8"/>
        <v>0</v>
      </c>
      <c r="S57" s="3">
        <f t="shared" si="9"/>
        <v>0</v>
      </c>
      <c r="T57" s="3">
        <f t="shared" si="10"/>
        <v>0</v>
      </c>
      <c r="U57" s="26">
        <f t="shared" si="6"/>
        <v>0</v>
      </c>
    </row>
    <row r="58" spans="1:21" x14ac:dyDescent="0.3">
      <c r="A58" s="1">
        <v>45710</v>
      </c>
      <c r="B58" s="2">
        <v>0.29166666666666702</v>
      </c>
      <c r="C58" s="3"/>
      <c r="D58" s="3"/>
      <c r="E58" s="3"/>
      <c r="F58" s="3"/>
      <c r="G58" s="3"/>
      <c r="H58" s="3"/>
      <c r="I58" s="3"/>
      <c r="J58" s="3"/>
      <c r="K58" s="3"/>
      <c r="L58" s="3">
        <f t="shared" si="0"/>
        <v>0</v>
      </c>
      <c r="M58" s="3">
        <f t="shared" si="1"/>
        <v>0</v>
      </c>
      <c r="N58" s="3">
        <f t="shared" si="2"/>
        <v>0</v>
      </c>
      <c r="O58" s="3">
        <f t="shared" si="3"/>
        <v>0</v>
      </c>
      <c r="P58" s="3">
        <f t="shared" si="4"/>
        <v>0</v>
      </c>
      <c r="Q58" s="3">
        <f t="shared" si="7"/>
        <v>0</v>
      </c>
      <c r="R58" s="3">
        <f t="shared" si="8"/>
        <v>0</v>
      </c>
      <c r="S58" s="3">
        <f t="shared" si="9"/>
        <v>0</v>
      </c>
      <c r="T58" s="3">
        <f t="shared" si="10"/>
        <v>0</v>
      </c>
      <c r="U58" s="26">
        <f t="shared" si="6"/>
        <v>0</v>
      </c>
    </row>
    <row r="59" spans="1:21" x14ac:dyDescent="0.3">
      <c r="A59" s="1">
        <v>45711</v>
      </c>
      <c r="B59" s="2">
        <v>0.29166666666666702</v>
      </c>
      <c r="C59" s="3"/>
      <c r="D59" s="3"/>
      <c r="E59" s="3"/>
      <c r="F59" s="3"/>
      <c r="G59" s="3"/>
      <c r="H59" s="3"/>
      <c r="I59" s="3"/>
      <c r="J59" s="3"/>
      <c r="K59" s="3"/>
      <c r="L59" s="3">
        <f t="shared" si="0"/>
        <v>0</v>
      </c>
      <c r="M59" s="3">
        <f t="shared" si="1"/>
        <v>0</v>
      </c>
      <c r="N59" s="3">
        <f t="shared" si="2"/>
        <v>0</v>
      </c>
      <c r="O59" s="3">
        <f t="shared" si="3"/>
        <v>0</v>
      </c>
      <c r="P59" s="3">
        <f t="shared" si="4"/>
        <v>0</v>
      </c>
      <c r="Q59" s="3">
        <f t="shared" si="7"/>
        <v>0</v>
      </c>
      <c r="R59" s="3">
        <f t="shared" si="8"/>
        <v>0</v>
      </c>
      <c r="S59" s="3">
        <f t="shared" si="9"/>
        <v>0</v>
      </c>
      <c r="T59" s="3">
        <f t="shared" si="10"/>
        <v>0</v>
      </c>
      <c r="U59" s="26">
        <f t="shared" si="6"/>
        <v>0</v>
      </c>
    </row>
    <row r="60" spans="1:21" x14ac:dyDescent="0.3">
      <c r="A60" s="1">
        <v>45712</v>
      </c>
      <c r="B60" s="2">
        <v>0.29166666666666702</v>
      </c>
      <c r="C60" s="3"/>
      <c r="D60" s="3"/>
      <c r="E60" s="3"/>
      <c r="F60" s="3"/>
      <c r="G60" s="3"/>
      <c r="H60" s="3"/>
      <c r="I60" s="3"/>
      <c r="J60" s="3"/>
      <c r="K60" s="3"/>
      <c r="L60" s="3">
        <f t="shared" si="0"/>
        <v>0</v>
      </c>
      <c r="M60" s="3">
        <f t="shared" si="1"/>
        <v>0</v>
      </c>
      <c r="N60" s="3">
        <f t="shared" si="2"/>
        <v>0</v>
      </c>
      <c r="O60" s="3">
        <f t="shared" si="3"/>
        <v>0</v>
      </c>
      <c r="P60" s="3">
        <f t="shared" si="4"/>
        <v>0</v>
      </c>
      <c r="Q60" s="3">
        <f t="shared" si="7"/>
        <v>0</v>
      </c>
      <c r="R60" s="3">
        <f t="shared" si="8"/>
        <v>0</v>
      </c>
      <c r="S60" s="3">
        <f t="shared" si="9"/>
        <v>0</v>
      </c>
      <c r="T60" s="3">
        <f t="shared" si="10"/>
        <v>0</v>
      </c>
      <c r="U60" s="26">
        <f t="shared" si="6"/>
        <v>0</v>
      </c>
    </row>
    <row r="61" spans="1:21" x14ac:dyDescent="0.3">
      <c r="A61" s="1">
        <v>45713</v>
      </c>
      <c r="B61" s="2">
        <v>0.29166666666666702</v>
      </c>
      <c r="C61" s="3"/>
      <c r="D61" s="3"/>
      <c r="E61" s="3"/>
      <c r="F61" s="3"/>
      <c r="G61" s="3"/>
      <c r="H61" s="3"/>
      <c r="I61" s="3"/>
      <c r="J61" s="3"/>
      <c r="K61" s="3"/>
      <c r="L61" s="3">
        <f t="shared" si="0"/>
        <v>0</v>
      </c>
      <c r="M61" s="3">
        <f t="shared" si="1"/>
        <v>0</v>
      </c>
      <c r="N61" s="3">
        <f t="shared" si="2"/>
        <v>0</v>
      </c>
      <c r="O61" s="3">
        <f t="shared" si="3"/>
        <v>0</v>
      </c>
      <c r="P61" s="3">
        <f t="shared" si="4"/>
        <v>0</v>
      </c>
      <c r="Q61" s="3">
        <f t="shared" si="7"/>
        <v>0</v>
      </c>
      <c r="R61" s="3">
        <f t="shared" si="8"/>
        <v>0</v>
      </c>
      <c r="S61" s="3">
        <f t="shared" si="9"/>
        <v>0</v>
      </c>
      <c r="T61" s="3">
        <f t="shared" si="10"/>
        <v>0</v>
      </c>
      <c r="U61" s="26">
        <f t="shared" si="6"/>
        <v>0</v>
      </c>
    </row>
    <row r="62" spans="1:21" x14ac:dyDescent="0.3">
      <c r="A62" s="1">
        <v>45714</v>
      </c>
      <c r="B62" s="2">
        <v>0.29166666666666702</v>
      </c>
      <c r="C62" s="3"/>
      <c r="D62" s="3"/>
      <c r="E62" s="3"/>
      <c r="F62" s="3"/>
      <c r="G62" s="3"/>
      <c r="H62" s="3"/>
      <c r="I62" s="3"/>
      <c r="J62" s="3"/>
      <c r="K62" s="3"/>
      <c r="L62" s="3">
        <f t="shared" si="0"/>
        <v>0</v>
      </c>
      <c r="M62" s="3">
        <f t="shared" si="1"/>
        <v>0</v>
      </c>
      <c r="N62" s="3">
        <f t="shared" si="2"/>
        <v>0</v>
      </c>
      <c r="O62" s="3">
        <f t="shared" si="3"/>
        <v>0</v>
      </c>
      <c r="P62" s="3">
        <f t="shared" si="4"/>
        <v>0</v>
      </c>
      <c r="Q62" s="3">
        <f t="shared" si="7"/>
        <v>0</v>
      </c>
      <c r="R62" s="3">
        <f t="shared" si="8"/>
        <v>0</v>
      </c>
      <c r="S62" s="3">
        <f t="shared" si="9"/>
        <v>0</v>
      </c>
      <c r="T62" s="3">
        <f t="shared" si="10"/>
        <v>0</v>
      </c>
      <c r="U62" s="26">
        <f t="shared" si="6"/>
        <v>0</v>
      </c>
    </row>
    <row r="63" spans="1:21" x14ac:dyDescent="0.3">
      <c r="A63" s="1">
        <v>45715</v>
      </c>
      <c r="B63" s="2">
        <v>0.29166666666666702</v>
      </c>
      <c r="C63" s="3"/>
      <c r="D63" s="3"/>
      <c r="E63" s="3"/>
      <c r="F63" s="3"/>
      <c r="G63" s="3"/>
      <c r="H63" s="3"/>
      <c r="I63" s="3"/>
      <c r="J63" s="3"/>
      <c r="K63" s="3"/>
      <c r="L63" s="3">
        <f t="shared" si="0"/>
        <v>0</v>
      </c>
      <c r="M63" s="3">
        <f t="shared" si="1"/>
        <v>0</v>
      </c>
      <c r="N63" s="3">
        <f t="shared" si="2"/>
        <v>0</v>
      </c>
      <c r="O63" s="3">
        <f t="shared" si="3"/>
        <v>0</v>
      </c>
      <c r="P63" s="3">
        <f t="shared" si="4"/>
        <v>0</v>
      </c>
      <c r="Q63" s="3">
        <f t="shared" si="7"/>
        <v>0</v>
      </c>
      <c r="R63" s="3">
        <f t="shared" si="8"/>
        <v>0</v>
      </c>
      <c r="S63" s="3">
        <f t="shared" si="9"/>
        <v>0</v>
      </c>
      <c r="T63" s="3">
        <f t="shared" si="10"/>
        <v>0</v>
      </c>
      <c r="U63" s="26">
        <f t="shared" si="6"/>
        <v>0</v>
      </c>
    </row>
    <row r="64" spans="1:21" x14ac:dyDescent="0.3">
      <c r="A64" s="1">
        <v>45716</v>
      </c>
      <c r="B64" s="2">
        <v>0.29166666666666702</v>
      </c>
      <c r="C64" s="3"/>
      <c r="D64" s="3"/>
      <c r="E64" s="3"/>
      <c r="F64" s="3"/>
      <c r="G64" s="3"/>
      <c r="H64" s="3"/>
      <c r="I64" s="3"/>
      <c r="J64" s="3"/>
      <c r="K64" s="3"/>
      <c r="L64" s="3">
        <f t="shared" si="0"/>
        <v>0</v>
      </c>
      <c r="M64" s="3">
        <f t="shared" si="1"/>
        <v>0</v>
      </c>
      <c r="N64" s="3">
        <f t="shared" si="2"/>
        <v>0</v>
      </c>
      <c r="O64" s="3">
        <f t="shared" si="3"/>
        <v>0</v>
      </c>
      <c r="P64" s="3">
        <f t="shared" si="4"/>
        <v>0</v>
      </c>
      <c r="Q64" s="3">
        <f t="shared" si="7"/>
        <v>0</v>
      </c>
      <c r="R64" s="3">
        <f t="shared" si="8"/>
        <v>0</v>
      </c>
      <c r="S64" s="3">
        <f t="shared" si="9"/>
        <v>0</v>
      </c>
      <c r="T64" s="3">
        <f t="shared" si="10"/>
        <v>0</v>
      </c>
      <c r="U64" s="26">
        <f t="shared" si="6"/>
        <v>0</v>
      </c>
    </row>
    <row r="65" spans="1:21" x14ac:dyDescent="0.3">
      <c r="A65" s="1">
        <v>45717</v>
      </c>
      <c r="B65" s="2">
        <v>0.29166666666666702</v>
      </c>
      <c r="C65" s="3"/>
      <c r="D65" s="3"/>
      <c r="E65" s="3"/>
      <c r="F65" s="3"/>
      <c r="G65" s="3"/>
      <c r="H65" s="3"/>
      <c r="I65" s="3"/>
      <c r="J65" s="3"/>
      <c r="K65" s="3"/>
      <c r="L65" s="3">
        <f t="shared" si="0"/>
        <v>0</v>
      </c>
      <c r="M65" s="3">
        <f t="shared" si="1"/>
        <v>0</v>
      </c>
      <c r="N65" s="3">
        <f t="shared" si="2"/>
        <v>0</v>
      </c>
      <c r="O65" s="3">
        <f t="shared" si="3"/>
        <v>0</v>
      </c>
      <c r="P65" s="3">
        <f t="shared" si="4"/>
        <v>0</v>
      </c>
      <c r="Q65" s="3">
        <f t="shared" si="7"/>
        <v>0</v>
      </c>
      <c r="R65" s="3">
        <f t="shared" si="8"/>
        <v>0</v>
      </c>
      <c r="S65" s="3">
        <f t="shared" si="9"/>
        <v>0</v>
      </c>
      <c r="T65" s="3">
        <f t="shared" si="10"/>
        <v>0</v>
      </c>
      <c r="U65" s="26">
        <f t="shared" si="6"/>
        <v>0</v>
      </c>
    </row>
    <row r="66" spans="1:21" x14ac:dyDescent="0.3">
      <c r="A66" s="1">
        <v>45718</v>
      </c>
      <c r="B66" s="2">
        <v>0.29166666666666702</v>
      </c>
      <c r="C66" s="3"/>
      <c r="D66" s="3"/>
      <c r="E66" s="3"/>
      <c r="F66" s="3"/>
      <c r="G66" s="3"/>
      <c r="H66" s="3"/>
      <c r="I66" s="3"/>
      <c r="J66" s="3"/>
      <c r="K66" s="3"/>
      <c r="L66" s="3">
        <f t="shared" si="0"/>
        <v>0</v>
      </c>
      <c r="M66" s="3">
        <f t="shared" si="1"/>
        <v>0</v>
      </c>
      <c r="N66" s="3">
        <f t="shared" si="2"/>
        <v>0</v>
      </c>
      <c r="O66" s="3">
        <f t="shared" si="3"/>
        <v>0</v>
      </c>
      <c r="P66" s="3">
        <f t="shared" si="4"/>
        <v>0</v>
      </c>
      <c r="Q66" s="3">
        <f t="shared" si="7"/>
        <v>0</v>
      </c>
      <c r="R66" s="3">
        <f t="shared" si="8"/>
        <v>0</v>
      </c>
      <c r="S66" s="3">
        <f t="shared" si="9"/>
        <v>0</v>
      </c>
      <c r="T66" s="3">
        <f t="shared" si="10"/>
        <v>0</v>
      </c>
      <c r="U66" s="26">
        <f t="shared" si="6"/>
        <v>0</v>
      </c>
    </row>
    <row r="67" spans="1:21" x14ac:dyDescent="0.3">
      <c r="A67" s="1">
        <v>45719</v>
      </c>
      <c r="B67" s="2">
        <v>0.29166666666666702</v>
      </c>
      <c r="C67" s="3"/>
      <c r="D67" s="3"/>
      <c r="E67" s="3"/>
      <c r="F67" s="3"/>
      <c r="G67" s="3"/>
      <c r="H67" s="3"/>
      <c r="I67" s="3"/>
      <c r="J67" s="3"/>
      <c r="K67" s="3"/>
      <c r="L67" s="3">
        <f t="shared" si="0"/>
        <v>0</v>
      </c>
      <c r="M67" s="3">
        <f t="shared" si="1"/>
        <v>0</v>
      </c>
      <c r="N67" s="3">
        <f t="shared" si="2"/>
        <v>0</v>
      </c>
      <c r="O67" s="3">
        <f t="shared" si="3"/>
        <v>0</v>
      </c>
      <c r="P67" s="3">
        <f t="shared" si="4"/>
        <v>0</v>
      </c>
      <c r="Q67" s="3">
        <f t="shared" si="7"/>
        <v>0</v>
      </c>
      <c r="R67" s="3">
        <f t="shared" si="8"/>
        <v>0</v>
      </c>
      <c r="S67" s="3">
        <f t="shared" si="9"/>
        <v>0</v>
      </c>
      <c r="T67" s="3">
        <f t="shared" si="10"/>
        <v>0</v>
      </c>
      <c r="U67" s="26">
        <f t="shared" si="6"/>
        <v>0</v>
      </c>
    </row>
    <row r="68" spans="1:21" x14ac:dyDescent="0.3">
      <c r="A68" s="1">
        <v>45720</v>
      </c>
      <c r="B68" s="2">
        <v>0.29166666666666702</v>
      </c>
      <c r="C68" s="3"/>
      <c r="D68" s="3"/>
      <c r="E68" s="3"/>
      <c r="F68" s="3"/>
      <c r="G68" s="3"/>
      <c r="H68" s="3"/>
      <c r="I68" s="3"/>
      <c r="J68" s="3"/>
      <c r="K68" s="3"/>
      <c r="L68" s="3">
        <f t="shared" si="0"/>
        <v>0</v>
      </c>
      <c r="M68" s="3">
        <f t="shared" si="1"/>
        <v>0</v>
      </c>
      <c r="N68" s="3">
        <f t="shared" si="2"/>
        <v>0</v>
      </c>
      <c r="O68" s="3">
        <f t="shared" si="3"/>
        <v>0</v>
      </c>
      <c r="P68" s="3">
        <f t="shared" si="4"/>
        <v>0</v>
      </c>
      <c r="Q68" s="3">
        <f t="shared" si="7"/>
        <v>0</v>
      </c>
      <c r="R68" s="3">
        <f t="shared" si="8"/>
        <v>0</v>
      </c>
      <c r="S68" s="3">
        <f t="shared" si="9"/>
        <v>0</v>
      </c>
      <c r="T68" s="3">
        <f t="shared" si="10"/>
        <v>0</v>
      </c>
      <c r="U68" s="26">
        <f t="shared" si="6"/>
        <v>0</v>
      </c>
    </row>
    <row r="69" spans="1:21" x14ac:dyDescent="0.3">
      <c r="A69" s="1">
        <v>45721</v>
      </c>
      <c r="B69" s="2">
        <v>0.29166666666666702</v>
      </c>
      <c r="C69" s="3"/>
      <c r="D69" s="3"/>
      <c r="E69" s="3"/>
      <c r="F69" s="3"/>
      <c r="G69" s="3"/>
      <c r="H69" s="3"/>
      <c r="I69" s="3"/>
      <c r="J69" s="3"/>
      <c r="K69" s="3"/>
      <c r="L69" s="3">
        <f t="shared" si="0"/>
        <v>0</v>
      </c>
      <c r="M69" s="3">
        <f t="shared" si="1"/>
        <v>0</v>
      </c>
      <c r="N69" s="3">
        <f t="shared" si="2"/>
        <v>0</v>
      </c>
      <c r="O69" s="3">
        <f t="shared" si="3"/>
        <v>0</v>
      </c>
      <c r="P69" s="3">
        <f t="shared" si="4"/>
        <v>0</v>
      </c>
      <c r="Q69" s="3">
        <f t="shared" si="7"/>
        <v>0</v>
      </c>
      <c r="R69" s="3">
        <f t="shared" si="8"/>
        <v>0</v>
      </c>
      <c r="S69" s="3">
        <f t="shared" si="9"/>
        <v>0</v>
      </c>
      <c r="T69" s="3">
        <f t="shared" si="10"/>
        <v>0</v>
      </c>
      <c r="U69" s="26">
        <f t="shared" si="6"/>
        <v>0</v>
      </c>
    </row>
    <row r="70" spans="1:21" x14ac:dyDescent="0.3">
      <c r="A70" s="1">
        <v>45722</v>
      </c>
      <c r="B70" s="2">
        <v>0.29166666666666702</v>
      </c>
      <c r="C70" s="3"/>
      <c r="D70" s="3"/>
      <c r="E70" s="3"/>
      <c r="F70" s="3"/>
      <c r="G70" s="3"/>
      <c r="H70" s="3"/>
      <c r="I70" s="3"/>
      <c r="J70" s="3"/>
      <c r="K70" s="3"/>
      <c r="L70" s="3">
        <f t="shared" ref="L70:L133" si="17">K70-K69</f>
        <v>0</v>
      </c>
      <c r="M70" s="3">
        <f t="shared" ref="M70:M133" si="18">+C70-C69</f>
        <v>0</v>
      </c>
      <c r="N70" s="3">
        <f t="shared" ref="N70:N133" si="19">+D70-D69</f>
        <v>0</v>
      </c>
      <c r="O70" s="3">
        <f t="shared" ref="O70:O133" si="20">+E70-E69</f>
        <v>0</v>
      </c>
      <c r="P70" s="3">
        <f t="shared" ref="P70:P133" si="21">+F70-F69</f>
        <v>0</v>
      </c>
      <c r="Q70" s="3">
        <f t="shared" si="7"/>
        <v>0</v>
      </c>
      <c r="R70" s="3">
        <f t="shared" si="8"/>
        <v>0</v>
      </c>
      <c r="S70" s="3">
        <f t="shared" si="9"/>
        <v>0</v>
      </c>
      <c r="T70" s="3">
        <f t="shared" si="10"/>
        <v>0</v>
      </c>
      <c r="U70" s="26">
        <f t="shared" si="6"/>
        <v>0</v>
      </c>
    </row>
    <row r="71" spans="1:21" x14ac:dyDescent="0.3">
      <c r="A71" s="1">
        <v>45723</v>
      </c>
      <c r="B71" s="2">
        <v>0.29166666666666702</v>
      </c>
      <c r="C71" s="3"/>
      <c r="D71" s="3"/>
      <c r="E71" s="3"/>
      <c r="F71" s="3"/>
      <c r="G71" s="3"/>
      <c r="H71" s="3"/>
      <c r="I71" s="3"/>
      <c r="J71" s="3"/>
      <c r="K71" s="3"/>
      <c r="L71" s="3">
        <f t="shared" si="17"/>
        <v>0</v>
      </c>
      <c r="M71" s="3">
        <f t="shared" si="18"/>
        <v>0</v>
      </c>
      <c r="N71" s="3">
        <f t="shared" si="19"/>
        <v>0</v>
      </c>
      <c r="O71" s="3">
        <f t="shared" si="20"/>
        <v>0</v>
      </c>
      <c r="P71" s="3">
        <f t="shared" si="21"/>
        <v>0</v>
      </c>
      <c r="Q71" s="3">
        <f t="shared" si="7"/>
        <v>0</v>
      </c>
      <c r="R71" s="3">
        <f t="shared" si="8"/>
        <v>0</v>
      </c>
      <c r="S71" s="3">
        <f t="shared" si="9"/>
        <v>0</v>
      </c>
      <c r="T71" s="3">
        <f t="shared" si="10"/>
        <v>0</v>
      </c>
      <c r="U71" s="26">
        <f t="shared" ref="U71:U134" si="22">SUM(M71:T71)</f>
        <v>0</v>
      </c>
    </row>
    <row r="72" spans="1:21" x14ac:dyDescent="0.3">
      <c r="A72" s="1">
        <v>45724</v>
      </c>
      <c r="B72" s="2">
        <v>0.29166666666666702</v>
      </c>
      <c r="C72" s="3"/>
      <c r="D72" s="3"/>
      <c r="E72" s="3"/>
      <c r="F72" s="3"/>
      <c r="G72" s="3"/>
      <c r="H72" s="3"/>
      <c r="I72" s="3"/>
      <c r="J72" s="3"/>
      <c r="K72" s="3"/>
      <c r="L72" s="3">
        <f t="shared" si="17"/>
        <v>0</v>
      </c>
      <c r="M72" s="3">
        <f t="shared" si="18"/>
        <v>0</v>
      </c>
      <c r="N72" s="3">
        <f t="shared" si="19"/>
        <v>0</v>
      </c>
      <c r="O72" s="3">
        <f t="shared" si="20"/>
        <v>0</v>
      </c>
      <c r="P72" s="3">
        <f t="shared" si="21"/>
        <v>0</v>
      </c>
      <c r="Q72" s="3">
        <f t="shared" ref="Q72:Q135" si="23">+G72-G71</f>
        <v>0</v>
      </c>
      <c r="R72" s="3">
        <f t="shared" ref="R72:R135" si="24">+H72-H71</f>
        <v>0</v>
      </c>
      <c r="S72" s="3">
        <f t="shared" ref="S72:S135" si="25">+I72-I71</f>
        <v>0</v>
      </c>
      <c r="T72" s="3">
        <f t="shared" ref="T72:T135" si="26">+J72-J71</f>
        <v>0</v>
      </c>
      <c r="U72" s="26">
        <f t="shared" si="22"/>
        <v>0</v>
      </c>
    </row>
    <row r="73" spans="1:21" x14ac:dyDescent="0.3">
      <c r="A73" s="1">
        <v>45725</v>
      </c>
      <c r="B73" s="2">
        <v>0.29166666666666702</v>
      </c>
      <c r="C73" s="3"/>
      <c r="D73" s="3"/>
      <c r="E73" s="3"/>
      <c r="F73" s="3"/>
      <c r="G73" s="3"/>
      <c r="H73" s="3"/>
      <c r="I73" s="3"/>
      <c r="J73" s="3"/>
      <c r="K73" s="3"/>
      <c r="L73" s="3">
        <f t="shared" si="17"/>
        <v>0</v>
      </c>
      <c r="M73" s="3">
        <f t="shared" si="18"/>
        <v>0</v>
      </c>
      <c r="N73" s="3">
        <f t="shared" si="19"/>
        <v>0</v>
      </c>
      <c r="O73" s="3">
        <f t="shared" si="20"/>
        <v>0</v>
      </c>
      <c r="P73" s="3">
        <f t="shared" si="21"/>
        <v>0</v>
      </c>
      <c r="Q73" s="3">
        <f t="shared" si="23"/>
        <v>0</v>
      </c>
      <c r="R73" s="3">
        <f t="shared" si="24"/>
        <v>0</v>
      </c>
      <c r="S73" s="3">
        <f t="shared" si="25"/>
        <v>0</v>
      </c>
      <c r="T73" s="3">
        <f t="shared" si="26"/>
        <v>0</v>
      </c>
      <c r="U73" s="26">
        <f t="shared" si="22"/>
        <v>0</v>
      </c>
    </row>
    <row r="74" spans="1:21" x14ac:dyDescent="0.3">
      <c r="A74" s="1">
        <v>45726</v>
      </c>
      <c r="B74" s="2">
        <v>0.29166666666666702</v>
      </c>
      <c r="C74" s="3"/>
      <c r="D74" s="3"/>
      <c r="E74" s="3"/>
      <c r="F74" s="3"/>
      <c r="G74" s="3"/>
      <c r="H74" s="3"/>
      <c r="I74" s="3"/>
      <c r="J74" s="3"/>
      <c r="K74" s="3"/>
      <c r="L74" s="3">
        <f t="shared" si="17"/>
        <v>0</v>
      </c>
      <c r="M74" s="3">
        <f t="shared" si="18"/>
        <v>0</v>
      </c>
      <c r="N74" s="3">
        <f t="shared" si="19"/>
        <v>0</v>
      </c>
      <c r="O74" s="3">
        <f t="shared" si="20"/>
        <v>0</v>
      </c>
      <c r="P74" s="3">
        <f t="shared" si="21"/>
        <v>0</v>
      </c>
      <c r="Q74" s="3">
        <f t="shared" si="23"/>
        <v>0</v>
      </c>
      <c r="R74" s="3">
        <f t="shared" si="24"/>
        <v>0</v>
      </c>
      <c r="S74" s="3">
        <f t="shared" si="25"/>
        <v>0</v>
      </c>
      <c r="T74" s="3">
        <f t="shared" si="26"/>
        <v>0</v>
      </c>
      <c r="U74" s="26">
        <f t="shared" si="22"/>
        <v>0</v>
      </c>
    </row>
    <row r="75" spans="1:21" x14ac:dyDescent="0.3">
      <c r="A75" s="1">
        <v>45727</v>
      </c>
      <c r="B75" s="2">
        <v>0.29166666666666702</v>
      </c>
      <c r="C75" s="3"/>
      <c r="D75" s="3"/>
      <c r="E75" s="3"/>
      <c r="F75" s="3"/>
      <c r="G75" s="3"/>
      <c r="H75" s="3"/>
      <c r="I75" s="3"/>
      <c r="J75" s="3"/>
      <c r="K75" s="3"/>
      <c r="L75" s="3">
        <f t="shared" si="17"/>
        <v>0</v>
      </c>
      <c r="M75" s="3">
        <f t="shared" si="18"/>
        <v>0</v>
      </c>
      <c r="N75" s="3">
        <f t="shared" si="19"/>
        <v>0</v>
      </c>
      <c r="O75" s="3">
        <f t="shared" si="20"/>
        <v>0</v>
      </c>
      <c r="P75" s="3">
        <f t="shared" si="21"/>
        <v>0</v>
      </c>
      <c r="Q75" s="3">
        <f t="shared" si="23"/>
        <v>0</v>
      </c>
      <c r="R75" s="3">
        <f t="shared" si="24"/>
        <v>0</v>
      </c>
      <c r="S75" s="3">
        <f t="shared" si="25"/>
        <v>0</v>
      </c>
      <c r="T75" s="3">
        <f t="shared" si="26"/>
        <v>0</v>
      </c>
      <c r="U75" s="26">
        <f t="shared" si="22"/>
        <v>0</v>
      </c>
    </row>
    <row r="76" spans="1:21" x14ac:dyDescent="0.3">
      <c r="A76" s="1">
        <v>45728</v>
      </c>
      <c r="B76" s="2">
        <v>0.29166666666666702</v>
      </c>
      <c r="C76" s="3"/>
      <c r="D76" s="3"/>
      <c r="E76" s="3"/>
      <c r="F76" s="3"/>
      <c r="G76" s="3"/>
      <c r="H76" s="3"/>
      <c r="I76" s="3"/>
      <c r="J76" s="3"/>
      <c r="K76" s="3"/>
      <c r="L76" s="3">
        <f t="shared" si="17"/>
        <v>0</v>
      </c>
      <c r="M76" s="3">
        <f t="shared" si="18"/>
        <v>0</v>
      </c>
      <c r="N76" s="3">
        <f t="shared" si="19"/>
        <v>0</v>
      </c>
      <c r="O76" s="3">
        <f t="shared" si="20"/>
        <v>0</v>
      </c>
      <c r="P76" s="3">
        <f t="shared" si="21"/>
        <v>0</v>
      </c>
      <c r="Q76" s="3">
        <f t="shared" si="23"/>
        <v>0</v>
      </c>
      <c r="R76" s="3">
        <f t="shared" si="24"/>
        <v>0</v>
      </c>
      <c r="S76" s="3">
        <f t="shared" si="25"/>
        <v>0</v>
      </c>
      <c r="T76" s="3">
        <f t="shared" si="26"/>
        <v>0</v>
      </c>
      <c r="U76" s="26">
        <f t="shared" si="22"/>
        <v>0</v>
      </c>
    </row>
    <row r="77" spans="1:21" x14ac:dyDescent="0.3">
      <c r="A77" s="1">
        <v>45729</v>
      </c>
      <c r="B77" s="2">
        <v>0.29166666666666702</v>
      </c>
      <c r="C77" s="3"/>
      <c r="D77" s="3"/>
      <c r="E77" s="3"/>
      <c r="F77" s="3"/>
      <c r="G77" s="3"/>
      <c r="H77" s="3"/>
      <c r="I77" s="3"/>
      <c r="J77" s="3"/>
      <c r="K77" s="3"/>
      <c r="L77" s="3">
        <f t="shared" si="17"/>
        <v>0</v>
      </c>
      <c r="M77" s="3">
        <f t="shared" si="18"/>
        <v>0</v>
      </c>
      <c r="N77" s="3">
        <f t="shared" si="19"/>
        <v>0</v>
      </c>
      <c r="O77" s="3">
        <f t="shared" si="20"/>
        <v>0</v>
      </c>
      <c r="P77" s="3">
        <f t="shared" si="21"/>
        <v>0</v>
      </c>
      <c r="Q77" s="3">
        <f t="shared" si="23"/>
        <v>0</v>
      </c>
      <c r="R77" s="3">
        <f t="shared" si="24"/>
        <v>0</v>
      </c>
      <c r="S77" s="3">
        <f t="shared" si="25"/>
        <v>0</v>
      </c>
      <c r="T77" s="3">
        <f t="shared" si="26"/>
        <v>0</v>
      </c>
      <c r="U77" s="26">
        <f t="shared" si="22"/>
        <v>0</v>
      </c>
    </row>
    <row r="78" spans="1:21" x14ac:dyDescent="0.3">
      <c r="A78" s="1">
        <v>45730</v>
      </c>
      <c r="B78" s="2">
        <v>0.29166666666666702</v>
      </c>
      <c r="C78" s="3"/>
      <c r="D78" s="3"/>
      <c r="E78" s="3"/>
      <c r="F78" s="3"/>
      <c r="G78" s="3"/>
      <c r="H78" s="3"/>
      <c r="I78" s="3"/>
      <c r="J78" s="3"/>
      <c r="K78" s="3"/>
      <c r="L78" s="3">
        <f t="shared" si="17"/>
        <v>0</v>
      </c>
      <c r="M78" s="3">
        <f t="shared" si="18"/>
        <v>0</v>
      </c>
      <c r="N78" s="3">
        <f t="shared" si="19"/>
        <v>0</v>
      </c>
      <c r="O78" s="3">
        <f t="shared" si="20"/>
        <v>0</v>
      </c>
      <c r="P78" s="3">
        <f t="shared" si="21"/>
        <v>0</v>
      </c>
      <c r="Q78" s="3">
        <f t="shared" si="23"/>
        <v>0</v>
      </c>
      <c r="R78" s="3">
        <f t="shared" si="24"/>
        <v>0</v>
      </c>
      <c r="S78" s="3">
        <f t="shared" si="25"/>
        <v>0</v>
      </c>
      <c r="T78" s="3">
        <f t="shared" si="26"/>
        <v>0</v>
      </c>
      <c r="U78" s="26">
        <f t="shared" si="22"/>
        <v>0</v>
      </c>
    </row>
    <row r="79" spans="1:21" x14ac:dyDescent="0.3">
      <c r="A79" s="1">
        <v>45731</v>
      </c>
      <c r="B79" s="2">
        <v>0.29166666666666702</v>
      </c>
      <c r="C79" s="3"/>
      <c r="D79" s="3"/>
      <c r="E79" s="3"/>
      <c r="F79" s="3"/>
      <c r="G79" s="3"/>
      <c r="H79" s="3"/>
      <c r="I79" s="3"/>
      <c r="J79" s="3"/>
      <c r="K79" s="3"/>
      <c r="L79" s="3">
        <f t="shared" si="17"/>
        <v>0</v>
      </c>
      <c r="M79" s="3">
        <f t="shared" si="18"/>
        <v>0</v>
      </c>
      <c r="N79" s="3">
        <f t="shared" si="19"/>
        <v>0</v>
      </c>
      <c r="O79" s="3">
        <f t="shared" si="20"/>
        <v>0</v>
      </c>
      <c r="P79" s="3">
        <f t="shared" si="21"/>
        <v>0</v>
      </c>
      <c r="Q79" s="3">
        <f t="shared" si="23"/>
        <v>0</v>
      </c>
      <c r="R79" s="3">
        <f t="shared" si="24"/>
        <v>0</v>
      </c>
      <c r="S79" s="3">
        <f t="shared" si="25"/>
        <v>0</v>
      </c>
      <c r="T79" s="3">
        <f t="shared" si="26"/>
        <v>0</v>
      </c>
      <c r="U79" s="26">
        <f t="shared" si="22"/>
        <v>0</v>
      </c>
    </row>
    <row r="80" spans="1:21" x14ac:dyDescent="0.3">
      <c r="A80" s="1">
        <v>45732</v>
      </c>
      <c r="B80" s="2">
        <v>0.29166666666666702</v>
      </c>
      <c r="C80" s="3"/>
      <c r="D80" s="3"/>
      <c r="E80" s="3"/>
      <c r="F80" s="3"/>
      <c r="G80" s="3"/>
      <c r="H80" s="3"/>
      <c r="I80" s="3"/>
      <c r="J80" s="3"/>
      <c r="K80" s="3"/>
      <c r="L80" s="3">
        <f t="shared" si="17"/>
        <v>0</v>
      </c>
      <c r="M80" s="3">
        <f t="shared" si="18"/>
        <v>0</v>
      </c>
      <c r="N80" s="3">
        <f t="shared" si="19"/>
        <v>0</v>
      </c>
      <c r="O80" s="3">
        <f t="shared" si="20"/>
        <v>0</v>
      </c>
      <c r="P80" s="3">
        <f t="shared" si="21"/>
        <v>0</v>
      </c>
      <c r="Q80" s="3">
        <f t="shared" si="23"/>
        <v>0</v>
      </c>
      <c r="R80" s="3">
        <f t="shared" si="24"/>
        <v>0</v>
      </c>
      <c r="S80" s="3">
        <f t="shared" si="25"/>
        <v>0</v>
      </c>
      <c r="T80" s="3">
        <f t="shared" si="26"/>
        <v>0</v>
      </c>
      <c r="U80" s="26">
        <f t="shared" si="22"/>
        <v>0</v>
      </c>
    </row>
    <row r="81" spans="1:21" x14ac:dyDescent="0.3">
      <c r="A81" s="1">
        <v>45733</v>
      </c>
      <c r="B81" s="2">
        <v>0.29166666666666702</v>
      </c>
      <c r="C81" s="3"/>
      <c r="D81" s="3"/>
      <c r="E81" s="3"/>
      <c r="F81" s="3"/>
      <c r="G81" s="3"/>
      <c r="H81" s="3"/>
      <c r="I81" s="3"/>
      <c r="J81" s="3"/>
      <c r="K81" s="3"/>
      <c r="L81" s="3">
        <f t="shared" si="17"/>
        <v>0</v>
      </c>
      <c r="M81" s="3">
        <f t="shared" si="18"/>
        <v>0</v>
      </c>
      <c r="N81" s="3">
        <f t="shared" si="19"/>
        <v>0</v>
      </c>
      <c r="O81" s="3">
        <f t="shared" si="20"/>
        <v>0</v>
      </c>
      <c r="P81" s="3">
        <f t="shared" si="21"/>
        <v>0</v>
      </c>
      <c r="Q81" s="3">
        <f t="shared" si="23"/>
        <v>0</v>
      </c>
      <c r="R81" s="3">
        <f t="shared" si="24"/>
        <v>0</v>
      </c>
      <c r="S81" s="3">
        <f t="shared" si="25"/>
        <v>0</v>
      </c>
      <c r="T81" s="3">
        <f t="shared" si="26"/>
        <v>0</v>
      </c>
      <c r="U81" s="26">
        <f t="shared" si="22"/>
        <v>0</v>
      </c>
    </row>
    <row r="82" spans="1:21" x14ac:dyDescent="0.3">
      <c r="A82" s="1">
        <v>45734</v>
      </c>
      <c r="B82" s="2">
        <v>0.29166666666666702</v>
      </c>
      <c r="C82" s="3"/>
      <c r="D82" s="3"/>
      <c r="E82" s="3"/>
      <c r="F82" s="3"/>
      <c r="G82" s="3"/>
      <c r="H82" s="3"/>
      <c r="I82" s="3"/>
      <c r="J82" s="3"/>
      <c r="K82" s="3"/>
      <c r="L82" s="3">
        <f t="shared" si="17"/>
        <v>0</v>
      </c>
      <c r="M82" s="3">
        <f t="shared" si="18"/>
        <v>0</v>
      </c>
      <c r="N82" s="3">
        <f t="shared" si="19"/>
        <v>0</v>
      </c>
      <c r="O82" s="3">
        <f t="shared" si="20"/>
        <v>0</v>
      </c>
      <c r="P82" s="3">
        <f t="shared" si="21"/>
        <v>0</v>
      </c>
      <c r="Q82" s="3">
        <f t="shared" si="23"/>
        <v>0</v>
      </c>
      <c r="R82" s="3">
        <f t="shared" si="24"/>
        <v>0</v>
      </c>
      <c r="S82" s="3">
        <f t="shared" si="25"/>
        <v>0</v>
      </c>
      <c r="T82" s="3">
        <f t="shared" si="26"/>
        <v>0</v>
      </c>
      <c r="U82" s="26">
        <f t="shared" si="22"/>
        <v>0</v>
      </c>
    </row>
    <row r="83" spans="1:21" x14ac:dyDescent="0.3">
      <c r="A83" s="1">
        <v>45735</v>
      </c>
      <c r="B83" s="2">
        <v>0.29166666666666702</v>
      </c>
      <c r="C83" s="3"/>
      <c r="D83" s="3"/>
      <c r="E83" s="3"/>
      <c r="F83" s="3"/>
      <c r="G83" s="3"/>
      <c r="H83" s="3"/>
      <c r="I83" s="3"/>
      <c r="J83" s="3"/>
      <c r="K83" s="3"/>
      <c r="L83" s="3">
        <f t="shared" si="17"/>
        <v>0</v>
      </c>
      <c r="M83" s="3">
        <f t="shared" si="18"/>
        <v>0</v>
      </c>
      <c r="N83" s="3">
        <f t="shared" si="19"/>
        <v>0</v>
      </c>
      <c r="O83" s="3">
        <f t="shared" si="20"/>
        <v>0</v>
      </c>
      <c r="P83" s="3">
        <f t="shared" si="21"/>
        <v>0</v>
      </c>
      <c r="Q83" s="3">
        <f t="shared" si="23"/>
        <v>0</v>
      </c>
      <c r="R83" s="3">
        <f t="shared" si="24"/>
        <v>0</v>
      </c>
      <c r="S83" s="3">
        <f t="shared" si="25"/>
        <v>0</v>
      </c>
      <c r="T83" s="3">
        <f t="shared" si="26"/>
        <v>0</v>
      </c>
      <c r="U83" s="26">
        <f t="shared" si="22"/>
        <v>0</v>
      </c>
    </row>
    <row r="84" spans="1:21" x14ac:dyDescent="0.3">
      <c r="A84" s="1">
        <v>45736</v>
      </c>
      <c r="B84" s="2">
        <v>0.29166666666666702</v>
      </c>
      <c r="C84" s="3"/>
      <c r="D84" s="3"/>
      <c r="E84" s="3"/>
      <c r="F84" s="3"/>
      <c r="G84" s="3"/>
      <c r="H84" s="3"/>
      <c r="I84" s="3"/>
      <c r="J84" s="3"/>
      <c r="K84" s="3"/>
      <c r="L84" s="3">
        <f t="shared" si="17"/>
        <v>0</v>
      </c>
      <c r="M84" s="3">
        <f t="shared" si="18"/>
        <v>0</v>
      </c>
      <c r="N84" s="3">
        <f t="shared" si="19"/>
        <v>0</v>
      </c>
      <c r="O84" s="3">
        <f t="shared" si="20"/>
        <v>0</v>
      </c>
      <c r="P84" s="3">
        <f t="shared" si="21"/>
        <v>0</v>
      </c>
      <c r="Q84" s="3">
        <f t="shared" si="23"/>
        <v>0</v>
      </c>
      <c r="R84" s="3">
        <f t="shared" si="24"/>
        <v>0</v>
      </c>
      <c r="S84" s="3">
        <f t="shared" si="25"/>
        <v>0</v>
      </c>
      <c r="T84" s="3">
        <f t="shared" si="26"/>
        <v>0</v>
      </c>
      <c r="U84" s="26">
        <f t="shared" si="22"/>
        <v>0</v>
      </c>
    </row>
    <row r="85" spans="1:21" x14ac:dyDescent="0.3">
      <c r="A85" s="1">
        <v>45737</v>
      </c>
      <c r="B85" s="2">
        <v>0.29166666666666702</v>
      </c>
      <c r="C85" s="3"/>
      <c r="D85" s="3"/>
      <c r="E85" s="3"/>
      <c r="F85" s="3"/>
      <c r="G85" s="3"/>
      <c r="H85" s="3"/>
      <c r="I85" s="3"/>
      <c r="J85" s="3"/>
      <c r="K85" s="3"/>
      <c r="L85" s="3">
        <f t="shared" si="17"/>
        <v>0</v>
      </c>
      <c r="M85" s="3">
        <f t="shared" si="18"/>
        <v>0</v>
      </c>
      <c r="N85" s="3">
        <f t="shared" si="19"/>
        <v>0</v>
      </c>
      <c r="O85" s="3">
        <f t="shared" si="20"/>
        <v>0</v>
      </c>
      <c r="P85" s="3">
        <f t="shared" si="21"/>
        <v>0</v>
      </c>
      <c r="Q85" s="3">
        <f t="shared" si="23"/>
        <v>0</v>
      </c>
      <c r="R85" s="3">
        <f t="shared" si="24"/>
        <v>0</v>
      </c>
      <c r="S85" s="3">
        <f t="shared" si="25"/>
        <v>0</v>
      </c>
      <c r="T85" s="3">
        <f t="shared" si="26"/>
        <v>0</v>
      </c>
      <c r="U85" s="26">
        <f t="shared" si="22"/>
        <v>0</v>
      </c>
    </row>
    <row r="86" spans="1:21" x14ac:dyDescent="0.3">
      <c r="A86" s="1">
        <v>45738</v>
      </c>
      <c r="B86" s="2">
        <v>0.29166666666666702</v>
      </c>
      <c r="C86" s="3"/>
      <c r="D86" s="3"/>
      <c r="E86" s="3"/>
      <c r="F86" s="3"/>
      <c r="G86" s="3"/>
      <c r="H86" s="3"/>
      <c r="I86" s="3"/>
      <c r="J86" s="3"/>
      <c r="K86" s="3"/>
      <c r="L86" s="3">
        <f t="shared" si="17"/>
        <v>0</v>
      </c>
      <c r="M86" s="3">
        <f t="shared" si="18"/>
        <v>0</v>
      </c>
      <c r="N86" s="3">
        <f t="shared" si="19"/>
        <v>0</v>
      </c>
      <c r="O86" s="3">
        <f t="shared" si="20"/>
        <v>0</v>
      </c>
      <c r="P86" s="3">
        <f t="shared" si="21"/>
        <v>0</v>
      </c>
      <c r="Q86" s="3">
        <f t="shared" si="23"/>
        <v>0</v>
      </c>
      <c r="R86" s="3">
        <f t="shared" si="24"/>
        <v>0</v>
      </c>
      <c r="S86" s="3">
        <f t="shared" si="25"/>
        <v>0</v>
      </c>
      <c r="T86" s="3">
        <f t="shared" si="26"/>
        <v>0</v>
      </c>
      <c r="U86" s="26">
        <f t="shared" si="22"/>
        <v>0</v>
      </c>
    </row>
    <row r="87" spans="1:21" x14ac:dyDescent="0.3">
      <c r="A87" s="1">
        <v>45739</v>
      </c>
      <c r="B87" s="2">
        <v>0.29166666666666702</v>
      </c>
      <c r="C87" s="3"/>
      <c r="D87" s="3"/>
      <c r="E87" s="3"/>
      <c r="F87" s="3"/>
      <c r="G87" s="3"/>
      <c r="H87" s="3"/>
      <c r="I87" s="3"/>
      <c r="J87" s="3"/>
      <c r="K87" s="3"/>
      <c r="L87" s="3">
        <f t="shared" si="17"/>
        <v>0</v>
      </c>
      <c r="M87" s="3">
        <f t="shared" si="18"/>
        <v>0</v>
      </c>
      <c r="N87" s="3">
        <f t="shared" si="19"/>
        <v>0</v>
      </c>
      <c r="O87" s="3">
        <f t="shared" si="20"/>
        <v>0</v>
      </c>
      <c r="P87" s="3">
        <f t="shared" si="21"/>
        <v>0</v>
      </c>
      <c r="Q87" s="3">
        <f t="shared" si="23"/>
        <v>0</v>
      </c>
      <c r="R87" s="3">
        <f t="shared" si="24"/>
        <v>0</v>
      </c>
      <c r="S87" s="3">
        <f t="shared" si="25"/>
        <v>0</v>
      </c>
      <c r="T87" s="3">
        <f t="shared" si="26"/>
        <v>0</v>
      </c>
      <c r="U87" s="26">
        <f t="shared" si="22"/>
        <v>0</v>
      </c>
    </row>
    <row r="88" spans="1:21" x14ac:dyDescent="0.3">
      <c r="A88" s="1">
        <v>45740</v>
      </c>
      <c r="B88" s="2">
        <v>0.29166666666666702</v>
      </c>
      <c r="C88" s="3"/>
      <c r="D88" s="3"/>
      <c r="E88" s="3"/>
      <c r="F88" s="3"/>
      <c r="G88" s="3"/>
      <c r="H88" s="3"/>
      <c r="I88" s="3"/>
      <c r="J88" s="3"/>
      <c r="K88" s="3"/>
      <c r="L88" s="3">
        <f t="shared" si="17"/>
        <v>0</v>
      </c>
      <c r="M88" s="3">
        <f t="shared" si="18"/>
        <v>0</v>
      </c>
      <c r="N88" s="3">
        <f t="shared" si="19"/>
        <v>0</v>
      </c>
      <c r="O88" s="3">
        <f t="shared" si="20"/>
        <v>0</v>
      </c>
      <c r="P88" s="3">
        <f t="shared" si="21"/>
        <v>0</v>
      </c>
      <c r="Q88" s="3">
        <f t="shared" si="23"/>
        <v>0</v>
      </c>
      <c r="R88" s="3">
        <f t="shared" si="24"/>
        <v>0</v>
      </c>
      <c r="S88" s="3">
        <f t="shared" si="25"/>
        <v>0</v>
      </c>
      <c r="T88" s="3">
        <f t="shared" si="26"/>
        <v>0</v>
      </c>
      <c r="U88" s="26">
        <f t="shared" si="22"/>
        <v>0</v>
      </c>
    </row>
    <row r="89" spans="1:21" x14ac:dyDescent="0.3">
      <c r="A89" s="1">
        <v>45741</v>
      </c>
      <c r="B89" s="2">
        <v>0.29166666666666702</v>
      </c>
      <c r="C89" s="3"/>
      <c r="D89" s="3"/>
      <c r="E89" s="3"/>
      <c r="F89" s="3"/>
      <c r="G89" s="3"/>
      <c r="H89" s="3"/>
      <c r="I89" s="3"/>
      <c r="J89" s="3"/>
      <c r="K89" s="3"/>
      <c r="L89" s="3">
        <f t="shared" si="17"/>
        <v>0</v>
      </c>
      <c r="M89" s="3">
        <f t="shared" si="18"/>
        <v>0</v>
      </c>
      <c r="N89" s="3">
        <f t="shared" si="19"/>
        <v>0</v>
      </c>
      <c r="O89" s="3">
        <f t="shared" si="20"/>
        <v>0</v>
      </c>
      <c r="P89" s="3">
        <f t="shared" si="21"/>
        <v>0</v>
      </c>
      <c r="Q89" s="3">
        <f t="shared" si="23"/>
        <v>0</v>
      </c>
      <c r="R89" s="3">
        <f t="shared" si="24"/>
        <v>0</v>
      </c>
      <c r="S89" s="3">
        <f t="shared" si="25"/>
        <v>0</v>
      </c>
      <c r="T89" s="3">
        <f t="shared" si="26"/>
        <v>0</v>
      </c>
      <c r="U89" s="26">
        <f t="shared" si="22"/>
        <v>0</v>
      </c>
    </row>
    <row r="90" spans="1:21" x14ac:dyDescent="0.3">
      <c r="A90" s="1">
        <v>45742</v>
      </c>
      <c r="B90" s="2">
        <v>0.29166666666666702</v>
      </c>
      <c r="C90" s="3"/>
      <c r="D90" s="3"/>
      <c r="E90" s="3"/>
      <c r="F90" s="3"/>
      <c r="G90" s="3"/>
      <c r="H90" s="3"/>
      <c r="I90" s="3"/>
      <c r="J90" s="3"/>
      <c r="K90" s="3"/>
      <c r="L90" s="3">
        <f t="shared" si="17"/>
        <v>0</v>
      </c>
      <c r="M90" s="3">
        <f t="shared" si="18"/>
        <v>0</v>
      </c>
      <c r="N90" s="3">
        <f t="shared" si="19"/>
        <v>0</v>
      </c>
      <c r="O90" s="3">
        <f t="shared" si="20"/>
        <v>0</v>
      </c>
      <c r="P90" s="3">
        <f t="shared" si="21"/>
        <v>0</v>
      </c>
      <c r="Q90" s="3">
        <f t="shared" si="23"/>
        <v>0</v>
      </c>
      <c r="R90" s="3">
        <f t="shared" si="24"/>
        <v>0</v>
      </c>
      <c r="S90" s="3">
        <f t="shared" si="25"/>
        <v>0</v>
      </c>
      <c r="T90" s="3">
        <f t="shared" si="26"/>
        <v>0</v>
      </c>
      <c r="U90" s="26">
        <f t="shared" si="22"/>
        <v>0</v>
      </c>
    </row>
    <row r="91" spans="1:21" x14ac:dyDescent="0.3">
      <c r="A91" s="1">
        <v>45743</v>
      </c>
      <c r="B91" s="2">
        <v>0.29166666666666702</v>
      </c>
      <c r="C91" s="3"/>
      <c r="D91" s="3"/>
      <c r="E91" s="3"/>
      <c r="F91" s="3"/>
      <c r="G91" s="3"/>
      <c r="H91" s="3"/>
      <c r="I91" s="3"/>
      <c r="J91" s="3"/>
      <c r="K91" s="3"/>
      <c r="L91" s="3">
        <f t="shared" si="17"/>
        <v>0</v>
      </c>
      <c r="M91" s="3">
        <f t="shared" si="18"/>
        <v>0</v>
      </c>
      <c r="N91" s="3">
        <f t="shared" si="19"/>
        <v>0</v>
      </c>
      <c r="O91" s="3">
        <f t="shared" si="20"/>
        <v>0</v>
      </c>
      <c r="P91" s="3">
        <f t="shared" si="21"/>
        <v>0</v>
      </c>
      <c r="Q91" s="3">
        <f t="shared" si="23"/>
        <v>0</v>
      </c>
      <c r="R91" s="3">
        <f t="shared" si="24"/>
        <v>0</v>
      </c>
      <c r="S91" s="3">
        <f t="shared" si="25"/>
        <v>0</v>
      </c>
      <c r="T91" s="3">
        <f t="shared" si="26"/>
        <v>0</v>
      </c>
      <c r="U91" s="26">
        <f t="shared" si="22"/>
        <v>0</v>
      </c>
    </row>
    <row r="92" spans="1:21" x14ac:dyDescent="0.3">
      <c r="A92" s="1">
        <v>45744</v>
      </c>
      <c r="B92" s="2">
        <v>0.29166666666666702</v>
      </c>
      <c r="C92" s="3"/>
      <c r="D92" s="3"/>
      <c r="E92" s="3"/>
      <c r="F92" s="3"/>
      <c r="G92" s="3"/>
      <c r="H92" s="3"/>
      <c r="I92" s="3"/>
      <c r="J92" s="3"/>
      <c r="K92" s="3"/>
      <c r="L92" s="3">
        <f t="shared" si="17"/>
        <v>0</v>
      </c>
      <c r="M92" s="3">
        <f t="shared" si="18"/>
        <v>0</v>
      </c>
      <c r="N92" s="3">
        <f t="shared" si="19"/>
        <v>0</v>
      </c>
      <c r="O92" s="3">
        <f t="shared" si="20"/>
        <v>0</v>
      </c>
      <c r="P92" s="3">
        <f t="shared" si="21"/>
        <v>0</v>
      </c>
      <c r="Q92" s="3">
        <f t="shared" si="23"/>
        <v>0</v>
      </c>
      <c r="R92" s="3">
        <f t="shared" si="24"/>
        <v>0</v>
      </c>
      <c r="S92" s="3">
        <f t="shared" si="25"/>
        <v>0</v>
      </c>
      <c r="T92" s="3">
        <f t="shared" si="26"/>
        <v>0</v>
      </c>
      <c r="U92" s="26">
        <f t="shared" si="22"/>
        <v>0</v>
      </c>
    </row>
    <row r="93" spans="1:21" x14ac:dyDescent="0.3">
      <c r="A93" s="1">
        <v>45745</v>
      </c>
      <c r="B93" s="2">
        <v>0.29166666666666702</v>
      </c>
      <c r="C93" s="3"/>
      <c r="D93" s="3"/>
      <c r="E93" s="3"/>
      <c r="F93" s="3"/>
      <c r="G93" s="3"/>
      <c r="H93" s="3"/>
      <c r="I93" s="3"/>
      <c r="J93" s="3"/>
      <c r="K93" s="3"/>
      <c r="L93" s="3">
        <f t="shared" si="17"/>
        <v>0</v>
      </c>
      <c r="M93" s="3">
        <f t="shared" si="18"/>
        <v>0</v>
      </c>
      <c r="N93" s="3">
        <f t="shared" si="19"/>
        <v>0</v>
      </c>
      <c r="O93" s="3">
        <f t="shared" si="20"/>
        <v>0</v>
      </c>
      <c r="P93" s="3">
        <f t="shared" si="21"/>
        <v>0</v>
      </c>
      <c r="Q93" s="3">
        <f t="shared" si="23"/>
        <v>0</v>
      </c>
      <c r="R93" s="3">
        <f t="shared" si="24"/>
        <v>0</v>
      </c>
      <c r="S93" s="3">
        <f t="shared" si="25"/>
        <v>0</v>
      </c>
      <c r="T93" s="3">
        <f t="shared" si="26"/>
        <v>0</v>
      </c>
      <c r="U93" s="26">
        <f t="shared" si="22"/>
        <v>0</v>
      </c>
    </row>
    <row r="94" spans="1:21" x14ac:dyDescent="0.3">
      <c r="A94" s="1">
        <v>45746</v>
      </c>
      <c r="B94" s="2">
        <v>0.29166666666666702</v>
      </c>
      <c r="C94" s="3"/>
      <c r="D94" s="3"/>
      <c r="E94" s="3"/>
      <c r="F94" s="3"/>
      <c r="G94" s="3"/>
      <c r="H94" s="3"/>
      <c r="I94" s="3"/>
      <c r="J94" s="3"/>
      <c r="K94" s="3"/>
      <c r="L94" s="3">
        <f t="shared" si="17"/>
        <v>0</v>
      </c>
      <c r="M94" s="3">
        <f t="shared" si="18"/>
        <v>0</v>
      </c>
      <c r="N94" s="3">
        <f t="shared" si="19"/>
        <v>0</v>
      </c>
      <c r="O94" s="3">
        <f t="shared" si="20"/>
        <v>0</v>
      </c>
      <c r="P94" s="3">
        <f t="shared" si="21"/>
        <v>0</v>
      </c>
      <c r="Q94" s="3">
        <f t="shared" si="23"/>
        <v>0</v>
      </c>
      <c r="R94" s="3">
        <f t="shared" si="24"/>
        <v>0</v>
      </c>
      <c r="S94" s="3">
        <f t="shared" si="25"/>
        <v>0</v>
      </c>
      <c r="T94" s="3">
        <f t="shared" si="26"/>
        <v>0</v>
      </c>
      <c r="U94" s="26">
        <f t="shared" si="22"/>
        <v>0</v>
      </c>
    </row>
    <row r="95" spans="1:21" x14ac:dyDescent="0.3">
      <c r="A95" s="1">
        <v>45747</v>
      </c>
      <c r="B95" s="2">
        <v>0.29166666666666702</v>
      </c>
      <c r="C95" s="3"/>
      <c r="D95" s="3"/>
      <c r="E95" s="3"/>
      <c r="F95" s="3"/>
      <c r="G95" s="3"/>
      <c r="H95" s="3"/>
      <c r="I95" s="3"/>
      <c r="J95" s="3"/>
      <c r="K95" s="3"/>
      <c r="L95" s="3">
        <f t="shared" si="17"/>
        <v>0</v>
      </c>
      <c r="M95" s="3">
        <f t="shared" si="18"/>
        <v>0</v>
      </c>
      <c r="N95" s="3">
        <f t="shared" si="19"/>
        <v>0</v>
      </c>
      <c r="O95" s="3">
        <f t="shared" si="20"/>
        <v>0</v>
      </c>
      <c r="P95" s="3">
        <f t="shared" si="21"/>
        <v>0</v>
      </c>
      <c r="Q95" s="3">
        <f t="shared" si="23"/>
        <v>0</v>
      </c>
      <c r="R95" s="3">
        <f t="shared" si="24"/>
        <v>0</v>
      </c>
      <c r="S95" s="3">
        <f t="shared" si="25"/>
        <v>0</v>
      </c>
      <c r="T95" s="3">
        <f t="shared" si="26"/>
        <v>0</v>
      </c>
      <c r="U95" s="26">
        <f t="shared" si="22"/>
        <v>0</v>
      </c>
    </row>
    <row r="96" spans="1:21" x14ac:dyDescent="0.3">
      <c r="A96" s="1">
        <v>45748</v>
      </c>
      <c r="B96" s="2">
        <v>0.29166666666666702</v>
      </c>
      <c r="C96" s="3"/>
      <c r="D96" s="3"/>
      <c r="E96" s="3"/>
      <c r="F96" s="3"/>
      <c r="G96" s="3"/>
      <c r="H96" s="3"/>
      <c r="I96" s="3"/>
      <c r="J96" s="3"/>
      <c r="K96" s="3"/>
      <c r="L96" s="3">
        <f t="shared" si="17"/>
        <v>0</v>
      </c>
      <c r="M96" s="3">
        <f t="shared" si="18"/>
        <v>0</v>
      </c>
      <c r="N96" s="3">
        <f t="shared" si="19"/>
        <v>0</v>
      </c>
      <c r="O96" s="3">
        <f t="shared" si="20"/>
        <v>0</v>
      </c>
      <c r="P96" s="3">
        <f t="shared" si="21"/>
        <v>0</v>
      </c>
      <c r="Q96" s="3">
        <f t="shared" si="23"/>
        <v>0</v>
      </c>
      <c r="R96" s="3">
        <f t="shared" si="24"/>
        <v>0</v>
      </c>
      <c r="S96" s="3">
        <f t="shared" si="25"/>
        <v>0</v>
      </c>
      <c r="T96" s="3">
        <f t="shared" si="26"/>
        <v>0</v>
      </c>
      <c r="U96" s="26">
        <f t="shared" si="22"/>
        <v>0</v>
      </c>
    </row>
    <row r="97" spans="1:21" x14ac:dyDescent="0.3">
      <c r="A97" s="1">
        <v>45749</v>
      </c>
      <c r="B97" s="2">
        <v>0.29166666666666702</v>
      </c>
      <c r="C97" s="3"/>
      <c r="D97" s="3"/>
      <c r="E97" s="3"/>
      <c r="F97" s="3"/>
      <c r="G97" s="3"/>
      <c r="H97" s="3"/>
      <c r="I97" s="3"/>
      <c r="J97" s="3"/>
      <c r="K97" s="3"/>
      <c r="L97" s="3">
        <f t="shared" si="17"/>
        <v>0</v>
      </c>
      <c r="M97" s="3">
        <f t="shared" si="18"/>
        <v>0</v>
      </c>
      <c r="N97" s="3">
        <f t="shared" si="19"/>
        <v>0</v>
      </c>
      <c r="O97" s="3">
        <f t="shared" si="20"/>
        <v>0</v>
      </c>
      <c r="P97" s="3">
        <f t="shared" si="21"/>
        <v>0</v>
      </c>
      <c r="Q97" s="3">
        <f t="shared" si="23"/>
        <v>0</v>
      </c>
      <c r="R97" s="3">
        <f t="shared" si="24"/>
        <v>0</v>
      </c>
      <c r="S97" s="3">
        <f t="shared" si="25"/>
        <v>0</v>
      </c>
      <c r="T97" s="3">
        <f t="shared" si="26"/>
        <v>0</v>
      </c>
      <c r="U97" s="26">
        <f t="shared" si="22"/>
        <v>0</v>
      </c>
    </row>
    <row r="98" spans="1:21" x14ac:dyDescent="0.3">
      <c r="A98" s="1">
        <v>45750</v>
      </c>
      <c r="B98" s="2">
        <v>0.29166666666666702</v>
      </c>
      <c r="C98" s="3"/>
      <c r="D98" s="3"/>
      <c r="E98" s="3"/>
      <c r="F98" s="3"/>
      <c r="G98" s="3"/>
      <c r="H98" s="3"/>
      <c r="I98" s="3"/>
      <c r="J98" s="3"/>
      <c r="K98" s="3"/>
      <c r="L98" s="3">
        <f t="shared" si="17"/>
        <v>0</v>
      </c>
      <c r="M98" s="3">
        <f t="shared" si="18"/>
        <v>0</v>
      </c>
      <c r="N98" s="3">
        <f t="shared" si="19"/>
        <v>0</v>
      </c>
      <c r="O98" s="3">
        <f t="shared" si="20"/>
        <v>0</v>
      </c>
      <c r="P98" s="3">
        <f t="shared" si="21"/>
        <v>0</v>
      </c>
      <c r="Q98" s="3">
        <f t="shared" si="23"/>
        <v>0</v>
      </c>
      <c r="R98" s="3">
        <f t="shared" si="24"/>
        <v>0</v>
      </c>
      <c r="S98" s="3">
        <f t="shared" si="25"/>
        <v>0</v>
      </c>
      <c r="T98" s="3">
        <f t="shared" si="26"/>
        <v>0</v>
      </c>
      <c r="U98" s="26">
        <f t="shared" si="22"/>
        <v>0</v>
      </c>
    </row>
    <row r="99" spans="1:21" x14ac:dyDescent="0.3">
      <c r="A99" s="1">
        <v>45751</v>
      </c>
      <c r="B99" s="2">
        <v>0.29166666666666702</v>
      </c>
      <c r="C99" s="3"/>
      <c r="D99" s="3"/>
      <c r="E99" s="3"/>
      <c r="F99" s="3"/>
      <c r="G99" s="3"/>
      <c r="H99" s="3"/>
      <c r="I99" s="3"/>
      <c r="J99" s="3"/>
      <c r="K99" s="3"/>
      <c r="L99" s="3">
        <f t="shared" si="17"/>
        <v>0</v>
      </c>
      <c r="M99" s="3">
        <f t="shared" si="18"/>
        <v>0</v>
      </c>
      <c r="N99" s="3">
        <f t="shared" si="19"/>
        <v>0</v>
      </c>
      <c r="O99" s="3">
        <f t="shared" si="20"/>
        <v>0</v>
      </c>
      <c r="P99" s="3">
        <f t="shared" si="21"/>
        <v>0</v>
      </c>
      <c r="Q99" s="3">
        <f t="shared" si="23"/>
        <v>0</v>
      </c>
      <c r="R99" s="3">
        <f t="shared" si="24"/>
        <v>0</v>
      </c>
      <c r="S99" s="3">
        <f t="shared" si="25"/>
        <v>0</v>
      </c>
      <c r="T99" s="3">
        <f t="shared" si="26"/>
        <v>0</v>
      </c>
      <c r="U99" s="26">
        <f t="shared" si="22"/>
        <v>0</v>
      </c>
    </row>
    <row r="100" spans="1:21" x14ac:dyDescent="0.3">
      <c r="A100" s="1">
        <v>45752</v>
      </c>
      <c r="B100" s="2">
        <v>0.29166666666666702</v>
      </c>
      <c r="C100" s="3"/>
      <c r="D100" s="3"/>
      <c r="E100" s="3"/>
      <c r="F100" s="3"/>
      <c r="G100" s="3"/>
      <c r="H100" s="3"/>
      <c r="I100" s="3"/>
      <c r="J100" s="3"/>
      <c r="K100" s="3"/>
      <c r="L100" s="3">
        <f t="shared" si="17"/>
        <v>0</v>
      </c>
      <c r="M100" s="3">
        <f t="shared" si="18"/>
        <v>0</v>
      </c>
      <c r="N100" s="3">
        <f t="shared" si="19"/>
        <v>0</v>
      </c>
      <c r="O100" s="3">
        <f t="shared" si="20"/>
        <v>0</v>
      </c>
      <c r="P100" s="3">
        <f t="shared" si="21"/>
        <v>0</v>
      </c>
      <c r="Q100" s="3">
        <f t="shared" si="23"/>
        <v>0</v>
      </c>
      <c r="R100" s="3">
        <f t="shared" si="24"/>
        <v>0</v>
      </c>
      <c r="S100" s="3">
        <f t="shared" si="25"/>
        <v>0</v>
      </c>
      <c r="T100" s="3">
        <f t="shared" si="26"/>
        <v>0</v>
      </c>
      <c r="U100" s="26">
        <f t="shared" si="22"/>
        <v>0</v>
      </c>
    </row>
    <row r="101" spans="1:21" x14ac:dyDescent="0.3">
      <c r="A101" s="1">
        <v>45753</v>
      </c>
      <c r="B101" s="2">
        <v>0.29166666666666702</v>
      </c>
      <c r="C101" s="3"/>
      <c r="D101" s="3"/>
      <c r="E101" s="3"/>
      <c r="F101" s="3"/>
      <c r="G101" s="3"/>
      <c r="H101" s="3"/>
      <c r="I101" s="3"/>
      <c r="J101" s="3"/>
      <c r="K101" s="3"/>
      <c r="L101" s="3">
        <f t="shared" si="17"/>
        <v>0</v>
      </c>
      <c r="M101" s="3">
        <f t="shared" si="18"/>
        <v>0</v>
      </c>
      <c r="N101" s="3">
        <f t="shared" si="19"/>
        <v>0</v>
      </c>
      <c r="O101" s="3">
        <f t="shared" si="20"/>
        <v>0</v>
      </c>
      <c r="P101" s="3">
        <f t="shared" si="21"/>
        <v>0</v>
      </c>
      <c r="Q101" s="3">
        <f t="shared" si="23"/>
        <v>0</v>
      </c>
      <c r="R101" s="3">
        <f t="shared" si="24"/>
        <v>0</v>
      </c>
      <c r="S101" s="3">
        <f t="shared" si="25"/>
        <v>0</v>
      </c>
      <c r="T101" s="3">
        <f t="shared" si="26"/>
        <v>0</v>
      </c>
      <c r="U101" s="26">
        <f t="shared" si="22"/>
        <v>0</v>
      </c>
    </row>
    <row r="102" spans="1:21" x14ac:dyDescent="0.3">
      <c r="A102" s="1">
        <v>45754</v>
      </c>
      <c r="B102" s="2">
        <v>0.29166666666666702</v>
      </c>
      <c r="C102" s="3"/>
      <c r="D102" s="3"/>
      <c r="E102" s="3"/>
      <c r="F102" s="3"/>
      <c r="G102" s="3"/>
      <c r="H102" s="3"/>
      <c r="I102" s="3"/>
      <c r="J102" s="3"/>
      <c r="K102" s="3"/>
      <c r="L102" s="3">
        <f t="shared" si="17"/>
        <v>0</v>
      </c>
      <c r="M102" s="3">
        <f t="shared" si="18"/>
        <v>0</v>
      </c>
      <c r="N102" s="3">
        <f t="shared" si="19"/>
        <v>0</v>
      </c>
      <c r="O102" s="3">
        <f t="shared" si="20"/>
        <v>0</v>
      </c>
      <c r="P102" s="3">
        <f t="shared" si="21"/>
        <v>0</v>
      </c>
      <c r="Q102" s="3">
        <f t="shared" si="23"/>
        <v>0</v>
      </c>
      <c r="R102" s="3">
        <f t="shared" si="24"/>
        <v>0</v>
      </c>
      <c r="S102" s="3">
        <f t="shared" si="25"/>
        <v>0</v>
      </c>
      <c r="T102" s="3">
        <f t="shared" si="26"/>
        <v>0</v>
      </c>
      <c r="U102" s="26">
        <f t="shared" si="22"/>
        <v>0</v>
      </c>
    </row>
    <row r="103" spans="1:21" x14ac:dyDescent="0.3">
      <c r="A103" s="1">
        <v>45755</v>
      </c>
      <c r="B103" s="2">
        <v>0.29166666666666702</v>
      </c>
      <c r="C103" s="3"/>
      <c r="D103" s="3"/>
      <c r="E103" s="3"/>
      <c r="F103" s="3"/>
      <c r="G103" s="3"/>
      <c r="H103" s="3"/>
      <c r="I103" s="3"/>
      <c r="J103" s="3"/>
      <c r="K103" s="3"/>
      <c r="L103" s="3">
        <f t="shared" si="17"/>
        <v>0</v>
      </c>
      <c r="M103" s="3">
        <f t="shared" si="18"/>
        <v>0</v>
      </c>
      <c r="N103" s="3">
        <f t="shared" si="19"/>
        <v>0</v>
      </c>
      <c r="O103" s="3">
        <f t="shared" si="20"/>
        <v>0</v>
      </c>
      <c r="P103" s="3">
        <f t="shared" si="21"/>
        <v>0</v>
      </c>
      <c r="Q103" s="3">
        <f t="shared" si="23"/>
        <v>0</v>
      </c>
      <c r="R103" s="3">
        <f t="shared" si="24"/>
        <v>0</v>
      </c>
      <c r="S103" s="3">
        <f t="shared" si="25"/>
        <v>0</v>
      </c>
      <c r="T103" s="3">
        <f t="shared" si="26"/>
        <v>0</v>
      </c>
      <c r="U103" s="26">
        <f t="shared" si="22"/>
        <v>0</v>
      </c>
    </row>
    <row r="104" spans="1:21" x14ac:dyDescent="0.3">
      <c r="A104" s="1">
        <v>45756</v>
      </c>
      <c r="B104" s="2">
        <v>0.29166666666666702</v>
      </c>
      <c r="C104" s="3"/>
      <c r="D104" s="3"/>
      <c r="E104" s="3"/>
      <c r="F104" s="3"/>
      <c r="G104" s="3"/>
      <c r="H104" s="3"/>
      <c r="I104" s="3"/>
      <c r="J104" s="3"/>
      <c r="K104" s="3"/>
      <c r="L104" s="3">
        <f t="shared" si="17"/>
        <v>0</v>
      </c>
      <c r="M104" s="3">
        <f t="shared" si="18"/>
        <v>0</v>
      </c>
      <c r="N104" s="3">
        <f t="shared" si="19"/>
        <v>0</v>
      </c>
      <c r="O104" s="3">
        <f t="shared" si="20"/>
        <v>0</v>
      </c>
      <c r="P104" s="3">
        <f t="shared" si="21"/>
        <v>0</v>
      </c>
      <c r="Q104" s="3">
        <f t="shared" si="23"/>
        <v>0</v>
      </c>
      <c r="R104" s="3">
        <f t="shared" si="24"/>
        <v>0</v>
      </c>
      <c r="S104" s="3">
        <f t="shared" si="25"/>
        <v>0</v>
      </c>
      <c r="T104" s="3">
        <f t="shared" si="26"/>
        <v>0</v>
      </c>
      <c r="U104" s="26">
        <f t="shared" si="22"/>
        <v>0</v>
      </c>
    </row>
    <row r="105" spans="1:21" x14ac:dyDescent="0.3">
      <c r="A105" s="1">
        <v>45757</v>
      </c>
      <c r="B105" s="2">
        <v>0.29166666666666702</v>
      </c>
      <c r="C105" s="3"/>
      <c r="D105" s="3"/>
      <c r="E105" s="3"/>
      <c r="F105" s="3"/>
      <c r="G105" s="3"/>
      <c r="H105" s="3"/>
      <c r="I105" s="3"/>
      <c r="J105" s="3"/>
      <c r="K105" s="3"/>
      <c r="L105" s="3">
        <f t="shared" si="17"/>
        <v>0</v>
      </c>
      <c r="M105" s="3">
        <f t="shared" si="18"/>
        <v>0</v>
      </c>
      <c r="N105" s="3">
        <f t="shared" si="19"/>
        <v>0</v>
      </c>
      <c r="O105" s="3">
        <f t="shared" si="20"/>
        <v>0</v>
      </c>
      <c r="P105" s="3">
        <f t="shared" si="21"/>
        <v>0</v>
      </c>
      <c r="Q105" s="3">
        <f t="shared" si="23"/>
        <v>0</v>
      </c>
      <c r="R105" s="3">
        <f t="shared" si="24"/>
        <v>0</v>
      </c>
      <c r="S105" s="3">
        <f t="shared" si="25"/>
        <v>0</v>
      </c>
      <c r="T105" s="3">
        <f t="shared" si="26"/>
        <v>0</v>
      </c>
      <c r="U105" s="26">
        <f t="shared" si="22"/>
        <v>0</v>
      </c>
    </row>
    <row r="106" spans="1:21" x14ac:dyDescent="0.3">
      <c r="A106" s="1">
        <v>45758</v>
      </c>
      <c r="B106" s="2">
        <v>0.29166666666666702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f t="shared" si="17"/>
        <v>0</v>
      </c>
      <c r="M106" s="3">
        <f t="shared" si="18"/>
        <v>0</v>
      </c>
      <c r="N106" s="3">
        <f t="shared" si="19"/>
        <v>0</v>
      </c>
      <c r="O106" s="3">
        <f t="shared" si="20"/>
        <v>0</v>
      </c>
      <c r="P106" s="3">
        <f t="shared" si="21"/>
        <v>0</v>
      </c>
      <c r="Q106" s="3">
        <f t="shared" si="23"/>
        <v>0</v>
      </c>
      <c r="R106" s="3">
        <f t="shared" si="24"/>
        <v>0</v>
      </c>
      <c r="S106" s="3">
        <f t="shared" si="25"/>
        <v>0</v>
      </c>
      <c r="T106" s="3">
        <f t="shared" si="26"/>
        <v>0</v>
      </c>
      <c r="U106" s="26">
        <f t="shared" si="22"/>
        <v>0</v>
      </c>
    </row>
    <row r="107" spans="1:21" x14ac:dyDescent="0.3">
      <c r="A107" s="1">
        <v>45759</v>
      </c>
      <c r="B107" s="2">
        <v>0.29166666666666702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f t="shared" si="17"/>
        <v>0</v>
      </c>
      <c r="M107" s="3">
        <f t="shared" si="18"/>
        <v>0</v>
      </c>
      <c r="N107" s="3">
        <f t="shared" si="19"/>
        <v>0</v>
      </c>
      <c r="O107" s="3">
        <f t="shared" si="20"/>
        <v>0</v>
      </c>
      <c r="P107" s="3">
        <f t="shared" si="21"/>
        <v>0</v>
      </c>
      <c r="Q107" s="3">
        <f t="shared" si="23"/>
        <v>0</v>
      </c>
      <c r="R107" s="3">
        <f t="shared" si="24"/>
        <v>0</v>
      </c>
      <c r="S107" s="3">
        <f t="shared" si="25"/>
        <v>0</v>
      </c>
      <c r="T107" s="3">
        <f t="shared" si="26"/>
        <v>0</v>
      </c>
      <c r="U107" s="26">
        <f t="shared" si="22"/>
        <v>0</v>
      </c>
    </row>
    <row r="108" spans="1:21" x14ac:dyDescent="0.3">
      <c r="A108" s="1">
        <v>45760</v>
      </c>
      <c r="B108" s="2">
        <v>0.29166666666666702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f t="shared" si="17"/>
        <v>0</v>
      </c>
      <c r="M108" s="3">
        <f t="shared" si="18"/>
        <v>0</v>
      </c>
      <c r="N108" s="3">
        <f t="shared" si="19"/>
        <v>0</v>
      </c>
      <c r="O108" s="3">
        <f t="shared" si="20"/>
        <v>0</v>
      </c>
      <c r="P108" s="3">
        <f t="shared" si="21"/>
        <v>0</v>
      </c>
      <c r="Q108" s="3">
        <f t="shared" si="23"/>
        <v>0</v>
      </c>
      <c r="R108" s="3">
        <f t="shared" si="24"/>
        <v>0</v>
      </c>
      <c r="S108" s="3">
        <f t="shared" si="25"/>
        <v>0</v>
      </c>
      <c r="T108" s="3">
        <f t="shared" si="26"/>
        <v>0</v>
      </c>
      <c r="U108" s="26">
        <f t="shared" si="22"/>
        <v>0</v>
      </c>
    </row>
    <row r="109" spans="1:21" x14ac:dyDescent="0.3">
      <c r="A109" s="1">
        <v>45761</v>
      </c>
      <c r="B109" s="2">
        <v>0.29166666666666702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f t="shared" si="17"/>
        <v>0</v>
      </c>
      <c r="M109" s="3">
        <f t="shared" si="18"/>
        <v>0</v>
      </c>
      <c r="N109" s="3">
        <f t="shared" si="19"/>
        <v>0</v>
      </c>
      <c r="O109" s="3">
        <f t="shared" si="20"/>
        <v>0</v>
      </c>
      <c r="P109" s="3">
        <f t="shared" si="21"/>
        <v>0</v>
      </c>
      <c r="Q109" s="3">
        <f t="shared" si="23"/>
        <v>0</v>
      </c>
      <c r="R109" s="3">
        <f t="shared" si="24"/>
        <v>0</v>
      </c>
      <c r="S109" s="3">
        <f t="shared" si="25"/>
        <v>0</v>
      </c>
      <c r="T109" s="3">
        <f t="shared" si="26"/>
        <v>0</v>
      </c>
      <c r="U109" s="26">
        <f t="shared" si="22"/>
        <v>0</v>
      </c>
    </row>
    <row r="110" spans="1:21" x14ac:dyDescent="0.3">
      <c r="A110" s="1">
        <v>45762</v>
      </c>
      <c r="B110" s="2">
        <v>0.29166666666666702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f t="shared" si="17"/>
        <v>0</v>
      </c>
      <c r="M110" s="3">
        <f t="shared" si="18"/>
        <v>0</v>
      </c>
      <c r="N110" s="3">
        <f t="shared" si="19"/>
        <v>0</v>
      </c>
      <c r="O110" s="3">
        <f t="shared" si="20"/>
        <v>0</v>
      </c>
      <c r="P110" s="3">
        <f t="shared" si="21"/>
        <v>0</v>
      </c>
      <c r="Q110" s="3">
        <f t="shared" si="23"/>
        <v>0</v>
      </c>
      <c r="R110" s="3">
        <f t="shared" si="24"/>
        <v>0</v>
      </c>
      <c r="S110" s="3">
        <f t="shared" si="25"/>
        <v>0</v>
      </c>
      <c r="T110" s="3">
        <f t="shared" si="26"/>
        <v>0</v>
      </c>
      <c r="U110" s="26">
        <f t="shared" si="22"/>
        <v>0</v>
      </c>
    </row>
    <row r="111" spans="1:21" x14ac:dyDescent="0.3">
      <c r="A111" s="1">
        <v>45763</v>
      </c>
      <c r="B111" s="2">
        <v>0.29166666666666702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f t="shared" si="17"/>
        <v>0</v>
      </c>
      <c r="M111" s="3">
        <f t="shared" si="18"/>
        <v>0</v>
      </c>
      <c r="N111" s="3">
        <f t="shared" si="19"/>
        <v>0</v>
      </c>
      <c r="O111" s="3">
        <f t="shared" si="20"/>
        <v>0</v>
      </c>
      <c r="P111" s="3">
        <f t="shared" si="21"/>
        <v>0</v>
      </c>
      <c r="Q111" s="3">
        <f t="shared" si="23"/>
        <v>0</v>
      </c>
      <c r="R111" s="3">
        <f t="shared" si="24"/>
        <v>0</v>
      </c>
      <c r="S111" s="3">
        <f t="shared" si="25"/>
        <v>0</v>
      </c>
      <c r="T111" s="3">
        <f t="shared" si="26"/>
        <v>0</v>
      </c>
      <c r="U111" s="26">
        <f t="shared" si="22"/>
        <v>0</v>
      </c>
    </row>
    <row r="112" spans="1:21" x14ac:dyDescent="0.3">
      <c r="A112" s="1">
        <v>45764</v>
      </c>
      <c r="B112" s="2">
        <v>0.29166666666666702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f t="shared" si="17"/>
        <v>0</v>
      </c>
      <c r="M112" s="3">
        <f t="shared" si="18"/>
        <v>0</v>
      </c>
      <c r="N112" s="3">
        <f t="shared" si="19"/>
        <v>0</v>
      </c>
      <c r="O112" s="3">
        <f t="shared" si="20"/>
        <v>0</v>
      </c>
      <c r="P112" s="3">
        <f t="shared" si="21"/>
        <v>0</v>
      </c>
      <c r="Q112" s="3">
        <f t="shared" si="23"/>
        <v>0</v>
      </c>
      <c r="R112" s="3">
        <f t="shared" si="24"/>
        <v>0</v>
      </c>
      <c r="S112" s="3">
        <f t="shared" si="25"/>
        <v>0</v>
      </c>
      <c r="T112" s="3">
        <f t="shared" si="26"/>
        <v>0</v>
      </c>
      <c r="U112" s="26">
        <f t="shared" si="22"/>
        <v>0</v>
      </c>
    </row>
    <row r="113" spans="1:21" x14ac:dyDescent="0.3">
      <c r="A113" s="1">
        <v>45765</v>
      </c>
      <c r="B113" s="2">
        <v>0.29166666666666702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f t="shared" si="17"/>
        <v>0</v>
      </c>
      <c r="M113" s="3">
        <f t="shared" si="18"/>
        <v>0</v>
      </c>
      <c r="N113" s="3">
        <f t="shared" si="19"/>
        <v>0</v>
      </c>
      <c r="O113" s="3">
        <f t="shared" si="20"/>
        <v>0</v>
      </c>
      <c r="P113" s="3">
        <f t="shared" si="21"/>
        <v>0</v>
      </c>
      <c r="Q113" s="3">
        <f t="shared" si="23"/>
        <v>0</v>
      </c>
      <c r="R113" s="3">
        <f t="shared" si="24"/>
        <v>0</v>
      </c>
      <c r="S113" s="3">
        <f t="shared" si="25"/>
        <v>0</v>
      </c>
      <c r="T113" s="3">
        <f t="shared" si="26"/>
        <v>0</v>
      </c>
      <c r="U113" s="26">
        <f t="shared" si="22"/>
        <v>0</v>
      </c>
    </row>
    <row r="114" spans="1:21" x14ac:dyDescent="0.3">
      <c r="A114" s="1">
        <v>45766</v>
      </c>
      <c r="B114" s="2">
        <v>0.29166666666666702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f t="shared" si="17"/>
        <v>0</v>
      </c>
      <c r="M114" s="3">
        <f t="shared" si="18"/>
        <v>0</v>
      </c>
      <c r="N114" s="3">
        <f t="shared" si="19"/>
        <v>0</v>
      </c>
      <c r="O114" s="3">
        <f t="shared" si="20"/>
        <v>0</v>
      </c>
      <c r="P114" s="3">
        <f t="shared" si="21"/>
        <v>0</v>
      </c>
      <c r="Q114" s="3">
        <f t="shared" si="23"/>
        <v>0</v>
      </c>
      <c r="R114" s="3">
        <f t="shared" si="24"/>
        <v>0</v>
      </c>
      <c r="S114" s="3">
        <f t="shared" si="25"/>
        <v>0</v>
      </c>
      <c r="T114" s="3">
        <f t="shared" si="26"/>
        <v>0</v>
      </c>
      <c r="U114" s="26">
        <f t="shared" si="22"/>
        <v>0</v>
      </c>
    </row>
    <row r="115" spans="1:21" x14ac:dyDescent="0.3">
      <c r="A115" s="1">
        <v>45767</v>
      </c>
      <c r="B115" s="2">
        <v>0.29166666666666702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f t="shared" si="17"/>
        <v>0</v>
      </c>
      <c r="M115" s="3">
        <f t="shared" si="18"/>
        <v>0</v>
      </c>
      <c r="N115" s="3">
        <f t="shared" si="19"/>
        <v>0</v>
      </c>
      <c r="O115" s="3">
        <f t="shared" si="20"/>
        <v>0</v>
      </c>
      <c r="P115" s="3">
        <f t="shared" si="21"/>
        <v>0</v>
      </c>
      <c r="Q115" s="3">
        <f t="shared" si="23"/>
        <v>0</v>
      </c>
      <c r="R115" s="3">
        <f t="shared" si="24"/>
        <v>0</v>
      </c>
      <c r="S115" s="3">
        <f t="shared" si="25"/>
        <v>0</v>
      </c>
      <c r="T115" s="3">
        <f t="shared" si="26"/>
        <v>0</v>
      </c>
      <c r="U115" s="26">
        <f t="shared" si="22"/>
        <v>0</v>
      </c>
    </row>
    <row r="116" spans="1:21" x14ac:dyDescent="0.3">
      <c r="A116" s="1">
        <v>45768</v>
      </c>
      <c r="B116" s="2">
        <v>0.29166666666666702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f t="shared" si="17"/>
        <v>0</v>
      </c>
      <c r="M116" s="3">
        <f t="shared" si="18"/>
        <v>0</v>
      </c>
      <c r="N116" s="3">
        <f t="shared" si="19"/>
        <v>0</v>
      </c>
      <c r="O116" s="3">
        <f t="shared" si="20"/>
        <v>0</v>
      </c>
      <c r="P116" s="3">
        <f t="shared" si="21"/>
        <v>0</v>
      </c>
      <c r="Q116" s="3">
        <f t="shared" si="23"/>
        <v>0</v>
      </c>
      <c r="R116" s="3">
        <f t="shared" si="24"/>
        <v>0</v>
      </c>
      <c r="S116" s="3">
        <f t="shared" si="25"/>
        <v>0</v>
      </c>
      <c r="T116" s="3">
        <f t="shared" si="26"/>
        <v>0</v>
      </c>
      <c r="U116" s="26">
        <f t="shared" si="22"/>
        <v>0</v>
      </c>
    </row>
    <row r="117" spans="1:21" x14ac:dyDescent="0.3">
      <c r="A117" s="1">
        <v>45769</v>
      </c>
      <c r="B117" s="2">
        <v>0.29166666666666702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f t="shared" si="17"/>
        <v>0</v>
      </c>
      <c r="M117" s="3">
        <f t="shared" si="18"/>
        <v>0</v>
      </c>
      <c r="N117" s="3">
        <f t="shared" si="19"/>
        <v>0</v>
      </c>
      <c r="O117" s="3">
        <f t="shared" si="20"/>
        <v>0</v>
      </c>
      <c r="P117" s="3">
        <f t="shared" si="21"/>
        <v>0</v>
      </c>
      <c r="Q117" s="3">
        <f t="shared" si="23"/>
        <v>0</v>
      </c>
      <c r="R117" s="3">
        <f t="shared" si="24"/>
        <v>0</v>
      </c>
      <c r="S117" s="3">
        <f t="shared" si="25"/>
        <v>0</v>
      </c>
      <c r="T117" s="3">
        <f t="shared" si="26"/>
        <v>0</v>
      </c>
      <c r="U117" s="26">
        <f t="shared" si="22"/>
        <v>0</v>
      </c>
    </row>
    <row r="118" spans="1:21" x14ac:dyDescent="0.3">
      <c r="A118" s="1">
        <v>45770</v>
      </c>
      <c r="B118" s="2">
        <v>0.29166666666666702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f t="shared" si="17"/>
        <v>0</v>
      </c>
      <c r="M118" s="3">
        <f t="shared" si="18"/>
        <v>0</v>
      </c>
      <c r="N118" s="3">
        <f t="shared" si="19"/>
        <v>0</v>
      </c>
      <c r="O118" s="3">
        <f t="shared" si="20"/>
        <v>0</v>
      </c>
      <c r="P118" s="3">
        <f t="shared" si="21"/>
        <v>0</v>
      </c>
      <c r="Q118" s="3">
        <f t="shared" si="23"/>
        <v>0</v>
      </c>
      <c r="R118" s="3">
        <f t="shared" si="24"/>
        <v>0</v>
      </c>
      <c r="S118" s="3">
        <f t="shared" si="25"/>
        <v>0</v>
      </c>
      <c r="T118" s="3">
        <f t="shared" si="26"/>
        <v>0</v>
      </c>
      <c r="U118" s="26">
        <f t="shared" si="22"/>
        <v>0</v>
      </c>
    </row>
    <row r="119" spans="1:21" x14ac:dyDescent="0.3">
      <c r="A119" s="1">
        <v>45771</v>
      </c>
      <c r="B119" s="2">
        <v>0.29166666666666702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f t="shared" si="17"/>
        <v>0</v>
      </c>
      <c r="M119" s="3">
        <f t="shared" si="18"/>
        <v>0</v>
      </c>
      <c r="N119" s="3">
        <f t="shared" si="19"/>
        <v>0</v>
      </c>
      <c r="O119" s="3">
        <f t="shared" si="20"/>
        <v>0</v>
      </c>
      <c r="P119" s="3">
        <f t="shared" si="21"/>
        <v>0</v>
      </c>
      <c r="Q119" s="3">
        <f t="shared" si="23"/>
        <v>0</v>
      </c>
      <c r="R119" s="3">
        <f t="shared" si="24"/>
        <v>0</v>
      </c>
      <c r="S119" s="3">
        <f t="shared" si="25"/>
        <v>0</v>
      </c>
      <c r="T119" s="3">
        <f t="shared" si="26"/>
        <v>0</v>
      </c>
      <c r="U119" s="26">
        <f t="shared" si="22"/>
        <v>0</v>
      </c>
    </row>
    <row r="120" spans="1:21" x14ac:dyDescent="0.3">
      <c r="A120" s="1">
        <v>45772</v>
      </c>
      <c r="B120" s="2">
        <v>0.29166666666666702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f t="shared" si="17"/>
        <v>0</v>
      </c>
      <c r="M120" s="3">
        <f t="shared" si="18"/>
        <v>0</v>
      </c>
      <c r="N120" s="3">
        <f t="shared" si="19"/>
        <v>0</v>
      </c>
      <c r="O120" s="3">
        <f t="shared" si="20"/>
        <v>0</v>
      </c>
      <c r="P120" s="3">
        <f t="shared" si="21"/>
        <v>0</v>
      </c>
      <c r="Q120" s="3">
        <f t="shared" si="23"/>
        <v>0</v>
      </c>
      <c r="R120" s="3">
        <f t="shared" si="24"/>
        <v>0</v>
      </c>
      <c r="S120" s="3">
        <f t="shared" si="25"/>
        <v>0</v>
      </c>
      <c r="T120" s="3">
        <f t="shared" si="26"/>
        <v>0</v>
      </c>
      <c r="U120" s="26">
        <f t="shared" si="22"/>
        <v>0</v>
      </c>
    </row>
    <row r="121" spans="1:21" x14ac:dyDescent="0.3">
      <c r="A121" s="1">
        <v>45773</v>
      </c>
      <c r="B121" s="2">
        <v>0.29166666666666702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f t="shared" si="17"/>
        <v>0</v>
      </c>
      <c r="M121" s="3">
        <f t="shared" si="18"/>
        <v>0</v>
      </c>
      <c r="N121" s="3">
        <f t="shared" si="19"/>
        <v>0</v>
      </c>
      <c r="O121" s="3">
        <f t="shared" si="20"/>
        <v>0</v>
      </c>
      <c r="P121" s="3">
        <f t="shared" si="21"/>
        <v>0</v>
      </c>
      <c r="Q121" s="3">
        <f t="shared" si="23"/>
        <v>0</v>
      </c>
      <c r="R121" s="3">
        <f t="shared" si="24"/>
        <v>0</v>
      </c>
      <c r="S121" s="3">
        <f t="shared" si="25"/>
        <v>0</v>
      </c>
      <c r="T121" s="3">
        <f t="shared" si="26"/>
        <v>0</v>
      </c>
      <c r="U121" s="26">
        <f t="shared" si="22"/>
        <v>0</v>
      </c>
    </row>
    <row r="122" spans="1:21" x14ac:dyDescent="0.3">
      <c r="A122" s="1">
        <v>45774</v>
      </c>
      <c r="B122" s="2">
        <v>0.29166666666666702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f t="shared" si="17"/>
        <v>0</v>
      </c>
      <c r="M122" s="3">
        <f t="shared" si="18"/>
        <v>0</v>
      </c>
      <c r="N122" s="3">
        <f t="shared" si="19"/>
        <v>0</v>
      </c>
      <c r="O122" s="3">
        <f t="shared" si="20"/>
        <v>0</v>
      </c>
      <c r="P122" s="3">
        <f t="shared" si="21"/>
        <v>0</v>
      </c>
      <c r="Q122" s="3">
        <f t="shared" si="23"/>
        <v>0</v>
      </c>
      <c r="R122" s="3">
        <f t="shared" si="24"/>
        <v>0</v>
      </c>
      <c r="S122" s="3">
        <f t="shared" si="25"/>
        <v>0</v>
      </c>
      <c r="T122" s="3">
        <f t="shared" si="26"/>
        <v>0</v>
      </c>
      <c r="U122" s="26">
        <f t="shared" si="22"/>
        <v>0</v>
      </c>
    </row>
    <row r="123" spans="1:21" x14ac:dyDescent="0.3">
      <c r="A123" s="1">
        <v>45775</v>
      </c>
      <c r="B123" s="2">
        <v>0.29166666666666702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 t="shared" si="17"/>
        <v>0</v>
      </c>
      <c r="M123" s="3">
        <f t="shared" si="18"/>
        <v>0</v>
      </c>
      <c r="N123" s="3">
        <f t="shared" si="19"/>
        <v>0</v>
      </c>
      <c r="O123" s="3">
        <f t="shared" si="20"/>
        <v>0</v>
      </c>
      <c r="P123" s="3">
        <f t="shared" si="21"/>
        <v>0</v>
      </c>
      <c r="Q123" s="3">
        <f t="shared" si="23"/>
        <v>0</v>
      </c>
      <c r="R123" s="3">
        <f t="shared" si="24"/>
        <v>0</v>
      </c>
      <c r="S123" s="3">
        <f t="shared" si="25"/>
        <v>0</v>
      </c>
      <c r="T123" s="3">
        <f t="shared" si="26"/>
        <v>0</v>
      </c>
      <c r="U123" s="26">
        <f t="shared" si="22"/>
        <v>0</v>
      </c>
    </row>
    <row r="124" spans="1:21" x14ac:dyDescent="0.3">
      <c r="A124" s="1">
        <v>45776</v>
      </c>
      <c r="B124" s="2">
        <v>0.29166666666666702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 t="shared" si="17"/>
        <v>0</v>
      </c>
      <c r="M124" s="3">
        <f t="shared" si="18"/>
        <v>0</v>
      </c>
      <c r="N124" s="3">
        <f t="shared" si="19"/>
        <v>0</v>
      </c>
      <c r="O124" s="3">
        <f t="shared" si="20"/>
        <v>0</v>
      </c>
      <c r="P124" s="3">
        <f t="shared" si="21"/>
        <v>0</v>
      </c>
      <c r="Q124" s="3">
        <f t="shared" si="23"/>
        <v>0</v>
      </c>
      <c r="R124" s="3">
        <f t="shared" si="24"/>
        <v>0</v>
      </c>
      <c r="S124" s="3">
        <f t="shared" si="25"/>
        <v>0</v>
      </c>
      <c r="T124" s="3">
        <f t="shared" si="26"/>
        <v>0</v>
      </c>
      <c r="U124" s="26">
        <f t="shared" si="22"/>
        <v>0</v>
      </c>
    </row>
    <row r="125" spans="1:21" x14ac:dyDescent="0.3">
      <c r="A125" s="1">
        <v>45777</v>
      </c>
      <c r="B125" s="2">
        <v>0.29166666666666702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f t="shared" si="17"/>
        <v>0</v>
      </c>
      <c r="M125" s="3">
        <f t="shared" si="18"/>
        <v>0</v>
      </c>
      <c r="N125" s="3">
        <f t="shared" si="19"/>
        <v>0</v>
      </c>
      <c r="O125" s="3">
        <f t="shared" si="20"/>
        <v>0</v>
      </c>
      <c r="P125" s="3">
        <f t="shared" si="21"/>
        <v>0</v>
      </c>
      <c r="Q125" s="3">
        <f t="shared" si="23"/>
        <v>0</v>
      </c>
      <c r="R125" s="3">
        <f t="shared" si="24"/>
        <v>0</v>
      </c>
      <c r="S125" s="3">
        <f t="shared" si="25"/>
        <v>0</v>
      </c>
      <c r="T125" s="3">
        <f t="shared" si="26"/>
        <v>0</v>
      </c>
      <c r="U125" s="26">
        <f t="shared" si="22"/>
        <v>0</v>
      </c>
    </row>
    <row r="126" spans="1:21" x14ac:dyDescent="0.3">
      <c r="A126" s="1">
        <v>45778</v>
      </c>
      <c r="B126" s="2">
        <v>0.29166666666666702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f t="shared" si="17"/>
        <v>0</v>
      </c>
      <c r="M126" s="3">
        <f t="shared" si="18"/>
        <v>0</v>
      </c>
      <c r="N126" s="3">
        <f t="shared" si="19"/>
        <v>0</v>
      </c>
      <c r="O126" s="3">
        <f t="shared" si="20"/>
        <v>0</v>
      </c>
      <c r="P126" s="3">
        <f t="shared" si="21"/>
        <v>0</v>
      </c>
      <c r="Q126" s="3">
        <f t="shared" si="23"/>
        <v>0</v>
      </c>
      <c r="R126" s="3">
        <f t="shared" si="24"/>
        <v>0</v>
      </c>
      <c r="S126" s="3">
        <f t="shared" si="25"/>
        <v>0</v>
      </c>
      <c r="T126" s="3">
        <f t="shared" si="26"/>
        <v>0</v>
      </c>
      <c r="U126" s="26">
        <f t="shared" si="22"/>
        <v>0</v>
      </c>
    </row>
    <row r="127" spans="1:21" x14ac:dyDescent="0.3">
      <c r="A127" s="1">
        <v>45779</v>
      </c>
      <c r="B127" s="2">
        <v>0.29166666666666702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f t="shared" si="17"/>
        <v>0</v>
      </c>
      <c r="M127" s="3">
        <f t="shared" si="18"/>
        <v>0</v>
      </c>
      <c r="N127" s="3">
        <f t="shared" si="19"/>
        <v>0</v>
      </c>
      <c r="O127" s="3">
        <f t="shared" si="20"/>
        <v>0</v>
      </c>
      <c r="P127" s="3">
        <f t="shared" si="21"/>
        <v>0</v>
      </c>
      <c r="Q127" s="3">
        <f t="shared" si="23"/>
        <v>0</v>
      </c>
      <c r="R127" s="3">
        <f t="shared" si="24"/>
        <v>0</v>
      </c>
      <c r="S127" s="3">
        <f t="shared" si="25"/>
        <v>0</v>
      </c>
      <c r="T127" s="3">
        <f t="shared" si="26"/>
        <v>0</v>
      </c>
      <c r="U127" s="26">
        <f t="shared" si="22"/>
        <v>0</v>
      </c>
    </row>
    <row r="128" spans="1:21" x14ac:dyDescent="0.3">
      <c r="A128" s="1">
        <v>45780</v>
      </c>
      <c r="B128" s="2">
        <v>0.29166666666666702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f t="shared" si="17"/>
        <v>0</v>
      </c>
      <c r="M128" s="3">
        <f t="shared" si="18"/>
        <v>0</v>
      </c>
      <c r="N128" s="3">
        <f t="shared" si="19"/>
        <v>0</v>
      </c>
      <c r="O128" s="3">
        <f t="shared" si="20"/>
        <v>0</v>
      </c>
      <c r="P128" s="3">
        <f t="shared" si="21"/>
        <v>0</v>
      </c>
      <c r="Q128" s="3">
        <f t="shared" si="23"/>
        <v>0</v>
      </c>
      <c r="R128" s="3">
        <f t="shared" si="24"/>
        <v>0</v>
      </c>
      <c r="S128" s="3">
        <f t="shared" si="25"/>
        <v>0</v>
      </c>
      <c r="T128" s="3">
        <f t="shared" si="26"/>
        <v>0</v>
      </c>
      <c r="U128" s="26">
        <f t="shared" si="22"/>
        <v>0</v>
      </c>
    </row>
    <row r="129" spans="1:21" x14ac:dyDescent="0.3">
      <c r="A129" s="1">
        <v>45781</v>
      </c>
      <c r="B129" s="2">
        <v>0.29166666666666702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f t="shared" si="17"/>
        <v>0</v>
      </c>
      <c r="M129" s="3">
        <f t="shared" si="18"/>
        <v>0</v>
      </c>
      <c r="N129" s="3">
        <f t="shared" si="19"/>
        <v>0</v>
      </c>
      <c r="O129" s="3">
        <f t="shared" si="20"/>
        <v>0</v>
      </c>
      <c r="P129" s="3">
        <f t="shared" si="21"/>
        <v>0</v>
      </c>
      <c r="Q129" s="3">
        <f t="shared" si="23"/>
        <v>0</v>
      </c>
      <c r="R129" s="3">
        <f t="shared" si="24"/>
        <v>0</v>
      </c>
      <c r="S129" s="3">
        <f t="shared" si="25"/>
        <v>0</v>
      </c>
      <c r="T129" s="3">
        <f t="shared" si="26"/>
        <v>0</v>
      </c>
      <c r="U129" s="26">
        <f t="shared" si="22"/>
        <v>0</v>
      </c>
    </row>
    <row r="130" spans="1:21" x14ac:dyDescent="0.3">
      <c r="A130" s="1">
        <v>45782</v>
      </c>
      <c r="B130" s="2">
        <v>0.29166666666666702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f t="shared" si="17"/>
        <v>0</v>
      </c>
      <c r="M130" s="3">
        <f t="shared" si="18"/>
        <v>0</v>
      </c>
      <c r="N130" s="3">
        <f t="shared" si="19"/>
        <v>0</v>
      </c>
      <c r="O130" s="3">
        <f t="shared" si="20"/>
        <v>0</v>
      </c>
      <c r="P130" s="3">
        <f t="shared" si="21"/>
        <v>0</v>
      </c>
      <c r="Q130" s="3">
        <f t="shared" si="23"/>
        <v>0</v>
      </c>
      <c r="R130" s="3">
        <f t="shared" si="24"/>
        <v>0</v>
      </c>
      <c r="S130" s="3">
        <f t="shared" si="25"/>
        <v>0</v>
      </c>
      <c r="T130" s="3">
        <f t="shared" si="26"/>
        <v>0</v>
      </c>
      <c r="U130" s="26">
        <f t="shared" si="22"/>
        <v>0</v>
      </c>
    </row>
    <row r="131" spans="1:21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si="17"/>
        <v>0</v>
      </c>
      <c r="M131" s="3">
        <f t="shared" si="18"/>
        <v>0</v>
      </c>
      <c r="N131" s="3">
        <f t="shared" si="19"/>
        <v>0</v>
      </c>
      <c r="O131" s="3">
        <f t="shared" si="20"/>
        <v>0</v>
      </c>
      <c r="P131" s="3">
        <f t="shared" si="21"/>
        <v>0</v>
      </c>
      <c r="Q131" s="3">
        <f t="shared" si="23"/>
        <v>0</v>
      </c>
      <c r="R131" s="3">
        <f t="shared" si="24"/>
        <v>0</v>
      </c>
      <c r="S131" s="3">
        <f t="shared" si="25"/>
        <v>0</v>
      </c>
      <c r="T131" s="3">
        <f t="shared" si="26"/>
        <v>0</v>
      </c>
      <c r="U131" s="26">
        <f t="shared" si="22"/>
        <v>0</v>
      </c>
    </row>
    <row r="132" spans="1:21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17"/>
        <v>0</v>
      </c>
      <c r="M132" s="3">
        <f t="shared" si="18"/>
        <v>0</v>
      </c>
      <c r="N132" s="3">
        <f t="shared" si="19"/>
        <v>0</v>
      </c>
      <c r="O132" s="3">
        <f t="shared" si="20"/>
        <v>0</v>
      </c>
      <c r="P132" s="3">
        <f t="shared" si="21"/>
        <v>0</v>
      </c>
      <c r="Q132" s="3">
        <f t="shared" si="23"/>
        <v>0</v>
      </c>
      <c r="R132" s="3">
        <f t="shared" si="24"/>
        <v>0</v>
      </c>
      <c r="S132" s="3">
        <f t="shared" si="25"/>
        <v>0</v>
      </c>
      <c r="T132" s="3">
        <f t="shared" si="26"/>
        <v>0</v>
      </c>
      <c r="U132" s="26">
        <f t="shared" si="22"/>
        <v>0</v>
      </c>
    </row>
    <row r="133" spans="1:21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17"/>
        <v>0</v>
      </c>
      <c r="M133" s="3">
        <f t="shared" si="18"/>
        <v>0</v>
      </c>
      <c r="N133" s="3">
        <f t="shared" si="19"/>
        <v>0</v>
      </c>
      <c r="O133" s="3">
        <f t="shared" si="20"/>
        <v>0</v>
      </c>
      <c r="P133" s="3">
        <f t="shared" si="21"/>
        <v>0</v>
      </c>
      <c r="Q133" s="3">
        <f t="shared" si="23"/>
        <v>0</v>
      </c>
      <c r="R133" s="3">
        <f t="shared" si="24"/>
        <v>0</v>
      </c>
      <c r="S133" s="3">
        <f t="shared" si="25"/>
        <v>0</v>
      </c>
      <c r="T133" s="3">
        <f t="shared" si="26"/>
        <v>0</v>
      </c>
      <c r="U133" s="26">
        <f t="shared" si="22"/>
        <v>0</v>
      </c>
    </row>
    <row r="134" spans="1:21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27">K134-K133</f>
        <v>0</v>
      </c>
      <c r="M134" s="3">
        <f t="shared" ref="M134:M197" si="28">+C134-C133</f>
        <v>0</v>
      </c>
      <c r="N134" s="3">
        <f t="shared" ref="N134:N197" si="29">+D134-D133</f>
        <v>0</v>
      </c>
      <c r="O134" s="3">
        <f t="shared" ref="O134:O197" si="30">+E134-E133</f>
        <v>0</v>
      </c>
      <c r="P134" s="3">
        <f t="shared" ref="P134:P197" si="31">+F134-F133</f>
        <v>0</v>
      </c>
      <c r="Q134" s="3">
        <f t="shared" si="23"/>
        <v>0</v>
      </c>
      <c r="R134" s="3">
        <f t="shared" si="24"/>
        <v>0</v>
      </c>
      <c r="S134" s="3">
        <f t="shared" si="25"/>
        <v>0</v>
      </c>
      <c r="T134" s="3">
        <f t="shared" si="26"/>
        <v>0</v>
      </c>
      <c r="U134" s="26">
        <f t="shared" si="22"/>
        <v>0</v>
      </c>
    </row>
    <row r="135" spans="1:21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27"/>
        <v>0</v>
      </c>
      <c r="M135" s="3">
        <f t="shared" si="28"/>
        <v>0</v>
      </c>
      <c r="N135" s="3">
        <f t="shared" si="29"/>
        <v>0</v>
      </c>
      <c r="O135" s="3">
        <f t="shared" si="30"/>
        <v>0</v>
      </c>
      <c r="P135" s="3">
        <f t="shared" si="31"/>
        <v>0</v>
      </c>
      <c r="Q135" s="3">
        <f t="shared" si="23"/>
        <v>0</v>
      </c>
      <c r="R135" s="3">
        <f t="shared" si="24"/>
        <v>0</v>
      </c>
      <c r="S135" s="3">
        <f t="shared" si="25"/>
        <v>0</v>
      </c>
      <c r="T135" s="3">
        <f t="shared" si="26"/>
        <v>0</v>
      </c>
      <c r="U135" s="26">
        <f t="shared" ref="U135:U198" si="32">SUM(M135:T135)</f>
        <v>0</v>
      </c>
    </row>
    <row r="136" spans="1:21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27"/>
        <v>0</v>
      </c>
      <c r="M136" s="3">
        <f t="shared" si="28"/>
        <v>0</v>
      </c>
      <c r="N136" s="3">
        <f t="shared" si="29"/>
        <v>0</v>
      </c>
      <c r="O136" s="3">
        <f t="shared" si="30"/>
        <v>0</v>
      </c>
      <c r="P136" s="3">
        <f t="shared" si="31"/>
        <v>0</v>
      </c>
      <c r="Q136" s="3">
        <f t="shared" ref="Q136:Q199" si="33">+G136-G135</f>
        <v>0</v>
      </c>
      <c r="R136" s="3">
        <f t="shared" ref="R136:R199" si="34">+H136-H135</f>
        <v>0</v>
      </c>
      <c r="S136" s="3">
        <f t="shared" ref="S136:S199" si="35">+I136-I135</f>
        <v>0</v>
      </c>
      <c r="T136" s="3">
        <f t="shared" ref="T136:T199" si="36">+J136-J135</f>
        <v>0</v>
      </c>
      <c r="U136" s="26">
        <f t="shared" si="32"/>
        <v>0</v>
      </c>
    </row>
    <row r="137" spans="1:21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27"/>
        <v>0</v>
      </c>
      <c r="M137" s="3">
        <f t="shared" si="28"/>
        <v>0</v>
      </c>
      <c r="N137" s="3">
        <f t="shared" si="29"/>
        <v>0</v>
      </c>
      <c r="O137" s="3">
        <f t="shared" si="30"/>
        <v>0</v>
      </c>
      <c r="P137" s="3">
        <f t="shared" si="31"/>
        <v>0</v>
      </c>
      <c r="Q137" s="3">
        <f t="shared" si="33"/>
        <v>0</v>
      </c>
      <c r="R137" s="3">
        <f t="shared" si="34"/>
        <v>0</v>
      </c>
      <c r="S137" s="3">
        <f t="shared" si="35"/>
        <v>0</v>
      </c>
      <c r="T137" s="3">
        <f t="shared" si="36"/>
        <v>0</v>
      </c>
      <c r="U137" s="26">
        <f t="shared" si="32"/>
        <v>0</v>
      </c>
    </row>
    <row r="138" spans="1:21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27"/>
        <v>0</v>
      </c>
      <c r="M138" s="3">
        <f t="shared" si="28"/>
        <v>0</v>
      </c>
      <c r="N138" s="3">
        <f t="shared" si="29"/>
        <v>0</v>
      </c>
      <c r="O138" s="3">
        <f t="shared" si="30"/>
        <v>0</v>
      </c>
      <c r="P138" s="3">
        <f t="shared" si="31"/>
        <v>0</v>
      </c>
      <c r="Q138" s="3">
        <f t="shared" si="33"/>
        <v>0</v>
      </c>
      <c r="R138" s="3">
        <f t="shared" si="34"/>
        <v>0</v>
      </c>
      <c r="S138" s="3">
        <f t="shared" si="35"/>
        <v>0</v>
      </c>
      <c r="T138" s="3">
        <f t="shared" si="36"/>
        <v>0</v>
      </c>
      <c r="U138" s="26">
        <f t="shared" si="32"/>
        <v>0</v>
      </c>
    </row>
    <row r="139" spans="1:21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27"/>
        <v>0</v>
      </c>
      <c r="M139" s="3">
        <f t="shared" si="28"/>
        <v>0</v>
      </c>
      <c r="N139" s="3">
        <f t="shared" si="29"/>
        <v>0</v>
      </c>
      <c r="O139" s="3">
        <f t="shared" si="30"/>
        <v>0</v>
      </c>
      <c r="P139" s="3">
        <f t="shared" si="31"/>
        <v>0</v>
      </c>
      <c r="Q139" s="3">
        <f t="shared" si="33"/>
        <v>0</v>
      </c>
      <c r="R139" s="3">
        <f t="shared" si="34"/>
        <v>0</v>
      </c>
      <c r="S139" s="3">
        <f t="shared" si="35"/>
        <v>0</v>
      </c>
      <c r="T139" s="3">
        <f t="shared" si="36"/>
        <v>0</v>
      </c>
      <c r="U139" s="26">
        <f t="shared" si="32"/>
        <v>0</v>
      </c>
    </row>
    <row r="140" spans="1:21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27"/>
        <v>0</v>
      </c>
      <c r="M140" s="3">
        <f t="shared" si="28"/>
        <v>0</v>
      </c>
      <c r="N140" s="3">
        <f t="shared" si="29"/>
        <v>0</v>
      </c>
      <c r="O140" s="3">
        <f t="shared" si="30"/>
        <v>0</v>
      </c>
      <c r="P140" s="3">
        <f t="shared" si="31"/>
        <v>0</v>
      </c>
      <c r="Q140" s="3">
        <f t="shared" si="33"/>
        <v>0</v>
      </c>
      <c r="R140" s="3">
        <f t="shared" si="34"/>
        <v>0</v>
      </c>
      <c r="S140" s="3">
        <f t="shared" si="35"/>
        <v>0</v>
      </c>
      <c r="T140" s="3">
        <f t="shared" si="36"/>
        <v>0</v>
      </c>
      <c r="U140" s="26">
        <f t="shared" si="32"/>
        <v>0</v>
      </c>
    </row>
    <row r="141" spans="1:21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27"/>
        <v>0</v>
      </c>
      <c r="M141" s="3">
        <f t="shared" si="28"/>
        <v>0</v>
      </c>
      <c r="N141" s="3">
        <f t="shared" si="29"/>
        <v>0</v>
      </c>
      <c r="O141" s="3">
        <f t="shared" si="30"/>
        <v>0</v>
      </c>
      <c r="P141" s="3">
        <f t="shared" si="31"/>
        <v>0</v>
      </c>
      <c r="Q141" s="3">
        <f t="shared" si="33"/>
        <v>0</v>
      </c>
      <c r="R141" s="3">
        <f t="shared" si="34"/>
        <v>0</v>
      </c>
      <c r="S141" s="3">
        <f t="shared" si="35"/>
        <v>0</v>
      </c>
      <c r="T141" s="3">
        <f t="shared" si="36"/>
        <v>0</v>
      </c>
      <c r="U141" s="26">
        <f t="shared" si="32"/>
        <v>0</v>
      </c>
    </row>
    <row r="142" spans="1:21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27"/>
        <v>0</v>
      </c>
      <c r="M142" s="3">
        <f t="shared" si="28"/>
        <v>0</v>
      </c>
      <c r="N142" s="3">
        <f t="shared" si="29"/>
        <v>0</v>
      </c>
      <c r="O142" s="3">
        <f t="shared" si="30"/>
        <v>0</v>
      </c>
      <c r="P142" s="3">
        <f t="shared" si="31"/>
        <v>0</v>
      </c>
      <c r="Q142" s="3">
        <f t="shared" si="33"/>
        <v>0</v>
      </c>
      <c r="R142" s="3">
        <f t="shared" si="34"/>
        <v>0</v>
      </c>
      <c r="S142" s="3">
        <f t="shared" si="35"/>
        <v>0</v>
      </c>
      <c r="T142" s="3">
        <f t="shared" si="36"/>
        <v>0</v>
      </c>
      <c r="U142" s="26">
        <f t="shared" si="32"/>
        <v>0</v>
      </c>
    </row>
    <row r="143" spans="1:21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27"/>
        <v>0</v>
      </c>
      <c r="M143" s="3">
        <f t="shared" si="28"/>
        <v>0</v>
      </c>
      <c r="N143" s="3">
        <f t="shared" si="29"/>
        <v>0</v>
      </c>
      <c r="O143" s="3">
        <f t="shared" si="30"/>
        <v>0</v>
      </c>
      <c r="P143" s="3">
        <f t="shared" si="31"/>
        <v>0</v>
      </c>
      <c r="Q143" s="3">
        <f t="shared" si="33"/>
        <v>0</v>
      </c>
      <c r="R143" s="3">
        <f t="shared" si="34"/>
        <v>0</v>
      </c>
      <c r="S143" s="3">
        <f t="shared" si="35"/>
        <v>0</v>
      </c>
      <c r="T143" s="3">
        <f t="shared" si="36"/>
        <v>0</v>
      </c>
      <c r="U143" s="26">
        <f t="shared" si="32"/>
        <v>0</v>
      </c>
    </row>
    <row r="144" spans="1:21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27"/>
        <v>0</v>
      </c>
      <c r="M144" s="3">
        <f t="shared" si="28"/>
        <v>0</v>
      </c>
      <c r="N144" s="3">
        <f t="shared" si="29"/>
        <v>0</v>
      </c>
      <c r="O144" s="3">
        <f t="shared" si="30"/>
        <v>0</v>
      </c>
      <c r="P144" s="3">
        <f t="shared" si="31"/>
        <v>0</v>
      </c>
      <c r="Q144" s="3">
        <f t="shared" si="33"/>
        <v>0</v>
      </c>
      <c r="R144" s="3">
        <f t="shared" si="34"/>
        <v>0</v>
      </c>
      <c r="S144" s="3">
        <f t="shared" si="35"/>
        <v>0</v>
      </c>
      <c r="T144" s="3">
        <f t="shared" si="36"/>
        <v>0</v>
      </c>
      <c r="U144" s="26">
        <f t="shared" si="32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27"/>
        <v>0</v>
      </c>
      <c r="M145" s="3">
        <f t="shared" si="28"/>
        <v>0</v>
      </c>
      <c r="N145" s="3">
        <f t="shared" si="29"/>
        <v>0</v>
      </c>
      <c r="O145" s="3">
        <f t="shared" si="30"/>
        <v>0</v>
      </c>
      <c r="P145" s="3">
        <f t="shared" si="31"/>
        <v>0</v>
      </c>
      <c r="Q145" s="3">
        <f t="shared" si="33"/>
        <v>0</v>
      </c>
      <c r="R145" s="3">
        <f t="shared" si="34"/>
        <v>0</v>
      </c>
      <c r="S145" s="3">
        <f t="shared" si="35"/>
        <v>0</v>
      </c>
      <c r="T145" s="3">
        <f t="shared" si="36"/>
        <v>0</v>
      </c>
      <c r="U145" s="26">
        <f t="shared" si="32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27"/>
        <v>0</v>
      </c>
      <c r="M146" s="3">
        <f t="shared" si="28"/>
        <v>0</v>
      </c>
      <c r="N146" s="3">
        <f t="shared" si="29"/>
        <v>0</v>
      </c>
      <c r="O146" s="3">
        <f t="shared" si="30"/>
        <v>0</v>
      </c>
      <c r="P146" s="3">
        <f t="shared" si="31"/>
        <v>0</v>
      </c>
      <c r="Q146" s="3">
        <f t="shared" si="33"/>
        <v>0</v>
      </c>
      <c r="R146" s="3">
        <f t="shared" si="34"/>
        <v>0</v>
      </c>
      <c r="S146" s="3">
        <f t="shared" si="35"/>
        <v>0</v>
      </c>
      <c r="T146" s="3">
        <f t="shared" si="36"/>
        <v>0</v>
      </c>
      <c r="U146" s="26">
        <f t="shared" si="32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27"/>
        <v>0</v>
      </c>
      <c r="M147" s="3">
        <f t="shared" si="28"/>
        <v>0</v>
      </c>
      <c r="N147" s="3">
        <f t="shared" si="29"/>
        <v>0</v>
      </c>
      <c r="O147" s="3">
        <f t="shared" si="30"/>
        <v>0</v>
      </c>
      <c r="P147" s="3">
        <f t="shared" si="31"/>
        <v>0</v>
      </c>
      <c r="Q147" s="3">
        <f t="shared" si="33"/>
        <v>0</v>
      </c>
      <c r="R147" s="3">
        <f t="shared" si="34"/>
        <v>0</v>
      </c>
      <c r="S147" s="3">
        <f t="shared" si="35"/>
        <v>0</v>
      </c>
      <c r="T147" s="3">
        <f t="shared" si="36"/>
        <v>0</v>
      </c>
      <c r="U147" s="26">
        <f t="shared" si="32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27"/>
        <v>0</v>
      </c>
      <c r="M148" s="3">
        <f t="shared" si="28"/>
        <v>0</v>
      </c>
      <c r="N148" s="3">
        <f t="shared" si="29"/>
        <v>0</v>
      </c>
      <c r="O148" s="3">
        <f t="shared" si="30"/>
        <v>0</v>
      </c>
      <c r="P148" s="3">
        <f t="shared" si="31"/>
        <v>0</v>
      </c>
      <c r="Q148" s="3">
        <f t="shared" si="33"/>
        <v>0</v>
      </c>
      <c r="R148" s="3">
        <f t="shared" si="34"/>
        <v>0</v>
      </c>
      <c r="S148" s="3">
        <f t="shared" si="35"/>
        <v>0</v>
      </c>
      <c r="T148" s="3">
        <f t="shared" si="36"/>
        <v>0</v>
      </c>
      <c r="U148" s="26">
        <f t="shared" si="32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27"/>
        <v>0</v>
      </c>
      <c r="M149" s="3">
        <f t="shared" si="28"/>
        <v>0</v>
      </c>
      <c r="N149" s="3">
        <f t="shared" si="29"/>
        <v>0</v>
      </c>
      <c r="O149" s="3">
        <f t="shared" si="30"/>
        <v>0</v>
      </c>
      <c r="P149" s="3">
        <f t="shared" si="31"/>
        <v>0</v>
      </c>
      <c r="Q149" s="3">
        <f t="shared" si="33"/>
        <v>0</v>
      </c>
      <c r="R149" s="3">
        <f t="shared" si="34"/>
        <v>0</v>
      </c>
      <c r="S149" s="3">
        <f t="shared" si="35"/>
        <v>0</v>
      </c>
      <c r="T149" s="3">
        <f t="shared" si="36"/>
        <v>0</v>
      </c>
      <c r="U149" s="26">
        <f t="shared" si="32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27"/>
        <v>0</v>
      </c>
      <c r="M150" s="3">
        <f t="shared" si="28"/>
        <v>0</v>
      </c>
      <c r="N150" s="3">
        <f t="shared" si="29"/>
        <v>0</v>
      </c>
      <c r="O150" s="3">
        <f t="shared" si="30"/>
        <v>0</v>
      </c>
      <c r="P150" s="3">
        <f t="shared" si="31"/>
        <v>0</v>
      </c>
      <c r="Q150" s="3">
        <f t="shared" si="33"/>
        <v>0</v>
      </c>
      <c r="R150" s="3">
        <f t="shared" si="34"/>
        <v>0</v>
      </c>
      <c r="S150" s="3">
        <f t="shared" si="35"/>
        <v>0</v>
      </c>
      <c r="T150" s="3">
        <f t="shared" si="36"/>
        <v>0</v>
      </c>
      <c r="U150" s="26">
        <f t="shared" si="32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27"/>
        <v>0</v>
      </c>
      <c r="M151" s="3">
        <f t="shared" si="28"/>
        <v>0</v>
      </c>
      <c r="N151" s="3">
        <f t="shared" si="29"/>
        <v>0</v>
      </c>
      <c r="O151" s="3">
        <f t="shared" si="30"/>
        <v>0</v>
      </c>
      <c r="P151" s="3">
        <f t="shared" si="31"/>
        <v>0</v>
      </c>
      <c r="Q151" s="3">
        <f t="shared" si="33"/>
        <v>0</v>
      </c>
      <c r="R151" s="3">
        <f t="shared" si="34"/>
        <v>0</v>
      </c>
      <c r="S151" s="3">
        <f t="shared" si="35"/>
        <v>0</v>
      </c>
      <c r="T151" s="3">
        <f t="shared" si="36"/>
        <v>0</v>
      </c>
      <c r="U151" s="26">
        <f t="shared" si="32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27"/>
        <v>0</v>
      </c>
      <c r="M152" s="3">
        <f t="shared" si="28"/>
        <v>0</v>
      </c>
      <c r="N152" s="3">
        <f t="shared" si="29"/>
        <v>0</v>
      </c>
      <c r="O152" s="3">
        <f t="shared" si="30"/>
        <v>0</v>
      </c>
      <c r="P152" s="3">
        <f t="shared" si="31"/>
        <v>0</v>
      </c>
      <c r="Q152" s="3">
        <f t="shared" si="33"/>
        <v>0</v>
      </c>
      <c r="R152" s="3">
        <f t="shared" si="34"/>
        <v>0</v>
      </c>
      <c r="S152" s="3">
        <f t="shared" si="35"/>
        <v>0</v>
      </c>
      <c r="T152" s="3">
        <f t="shared" si="36"/>
        <v>0</v>
      </c>
      <c r="U152" s="26">
        <f t="shared" si="32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27"/>
        <v>0</v>
      </c>
      <c r="M153" s="3">
        <f t="shared" si="28"/>
        <v>0</v>
      </c>
      <c r="N153" s="3">
        <f t="shared" si="29"/>
        <v>0</v>
      </c>
      <c r="O153" s="3">
        <f t="shared" si="30"/>
        <v>0</v>
      </c>
      <c r="P153" s="3">
        <f t="shared" si="31"/>
        <v>0</v>
      </c>
      <c r="Q153" s="3">
        <f t="shared" si="33"/>
        <v>0</v>
      </c>
      <c r="R153" s="3">
        <f t="shared" si="34"/>
        <v>0</v>
      </c>
      <c r="S153" s="3">
        <f t="shared" si="35"/>
        <v>0</v>
      </c>
      <c r="T153" s="3">
        <f t="shared" si="36"/>
        <v>0</v>
      </c>
      <c r="U153" s="26">
        <f t="shared" si="32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27"/>
        <v>0</v>
      </c>
      <c r="M154" s="3">
        <f t="shared" si="28"/>
        <v>0</v>
      </c>
      <c r="N154" s="3">
        <f t="shared" si="29"/>
        <v>0</v>
      </c>
      <c r="O154" s="3">
        <f t="shared" si="30"/>
        <v>0</v>
      </c>
      <c r="P154" s="3">
        <f t="shared" si="31"/>
        <v>0</v>
      </c>
      <c r="Q154" s="3">
        <f t="shared" si="33"/>
        <v>0</v>
      </c>
      <c r="R154" s="3">
        <f t="shared" si="34"/>
        <v>0</v>
      </c>
      <c r="S154" s="3">
        <f t="shared" si="35"/>
        <v>0</v>
      </c>
      <c r="T154" s="3">
        <f t="shared" si="36"/>
        <v>0</v>
      </c>
      <c r="U154" s="26">
        <f t="shared" si="32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27"/>
        <v>0</v>
      </c>
      <c r="M155" s="3">
        <f t="shared" si="28"/>
        <v>0</v>
      </c>
      <c r="N155" s="3">
        <f t="shared" si="29"/>
        <v>0</v>
      </c>
      <c r="O155" s="3">
        <f t="shared" si="30"/>
        <v>0</v>
      </c>
      <c r="P155" s="3">
        <f t="shared" si="31"/>
        <v>0</v>
      </c>
      <c r="Q155" s="3">
        <f t="shared" si="33"/>
        <v>0</v>
      </c>
      <c r="R155" s="3">
        <f t="shared" si="34"/>
        <v>0</v>
      </c>
      <c r="S155" s="3">
        <f t="shared" si="35"/>
        <v>0</v>
      </c>
      <c r="T155" s="3">
        <f t="shared" si="36"/>
        <v>0</v>
      </c>
      <c r="U155" s="26">
        <f t="shared" si="32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27"/>
        <v>0</v>
      </c>
      <c r="M156" s="3">
        <f t="shared" si="28"/>
        <v>0</v>
      </c>
      <c r="N156" s="3">
        <f t="shared" si="29"/>
        <v>0</v>
      </c>
      <c r="O156" s="3">
        <f t="shared" si="30"/>
        <v>0</v>
      </c>
      <c r="P156" s="3">
        <f t="shared" si="31"/>
        <v>0</v>
      </c>
      <c r="Q156" s="3">
        <f t="shared" si="33"/>
        <v>0</v>
      </c>
      <c r="R156" s="3">
        <f t="shared" si="34"/>
        <v>0</v>
      </c>
      <c r="S156" s="3">
        <f t="shared" si="35"/>
        <v>0</v>
      </c>
      <c r="T156" s="3">
        <f t="shared" si="36"/>
        <v>0</v>
      </c>
      <c r="U156" s="26">
        <f t="shared" si="32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27"/>
        <v>0</v>
      </c>
      <c r="M157" s="3">
        <f t="shared" si="28"/>
        <v>0</v>
      </c>
      <c r="N157" s="3">
        <f t="shared" si="29"/>
        <v>0</v>
      </c>
      <c r="O157" s="3">
        <f t="shared" si="30"/>
        <v>0</v>
      </c>
      <c r="P157" s="3">
        <f t="shared" si="31"/>
        <v>0</v>
      </c>
      <c r="Q157" s="3">
        <f t="shared" si="33"/>
        <v>0</v>
      </c>
      <c r="R157" s="3">
        <f t="shared" si="34"/>
        <v>0</v>
      </c>
      <c r="S157" s="3">
        <f t="shared" si="35"/>
        <v>0</v>
      </c>
      <c r="T157" s="3">
        <f t="shared" si="36"/>
        <v>0</v>
      </c>
      <c r="U157" s="26">
        <f t="shared" si="32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27"/>
        <v>0</v>
      </c>
      <c r="M158" s="3">
        <f t="shared" si="28"/>
        <v>0</v>
      </c>
      <c r="N158" s="3">
        <f t="shared" si="29"/>
        <v>0</v>
      </c>
      <c r="O158" s="3">
        <f t="shared" si="30"/>
        <v>0</v>
      </c>
      <c r="P158" s="3">
        <f t="shared" si="31"/>
        <v>0</v>
      </c>
      <c r="Q158" s="3">
        <f t="shared" si="33"/>
        <v>0</v>
      </c>
      <c r="R158" s="3">
        <f t="shared" si="34"/>
        <v>0</v>
      </c>
      <c r="S158" s="3">
        <f t="shared" si="35"/>
        <v>0</v>
      </c>
      <c r="T158" s="3">
        <f t="shared" si="36"/>
        <v>0</v>
      </c>
      <c r="U158" s="26">
        <f t="shared" si="32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27"/>
        <v>0</v>
      </c>
      <c r="M159" s="3">
        <f t="shared" si="28"/>
        <v>0</v>
      </c>
      <c r="N159" s="3">
        <f t="shared" si="29"/>
        <v>0</v>
      </c>
      <c r="O159" s="3">
        <f t="shared" si="30"/>
        <v>0</v>
      </c>
      <c r="P159" s="3">
        <f t="shared" si="31"/>
        <v>0</v>
      </c>
      <c r="Q159" s="3">
        <f t="shared" si="33"/>
        <v>0</v>
      </c>
      <c r="R159" s="3">
        <f t="shared" si="34"/>
        <v>0</v>
      </c>
      <c r="S159" s="3">
        <f t="shared" si="35"/>
        <v>0</v>
      </c>
      <c r="T159" s="3">
        <f t="shared" si="36"/>
        <v>0</v>
      </c>
      <c r="U159" s="26">
        <f t="shared" si="32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27"/>
        <v>0</v>
      </c>
      <c r="M160" s="3">
        <f t="shared" si="28"/>
        <v>0</v>
      </c>
      <c r="N160" s="3">
        <f t="shared" si="29"/>
        <v>0</v>
      </c>
      <c r="O160" s="3">
        <f t="shared" si="30"/>
        <v>0</v>
      </c>
      <c r="P160" s="3">
        <f t="shared" si="31"/>
        <v>0</v>
      </c>
      <c r="Q160" s="3">
        <f t="shared" si="33"/>
        <v>0</v>
      </c>
      <c r="R160" s="3">
        <f t="shared" si="34"/>
        <v>0</v>
      </c>
      <c r="S160" s="3">
        <f t="shared" si="35"/>
        <v>0</v>
      </c>
      <c r="T160" s="3">
        <f t="shared" si="36"/>
        <v>0</v>
      </c>
      <c r="U160" s="26">
        <f t="shared" si="32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27"/>
        <v>0</v>
      </c>
      <c r="M161" s="3">
        <f t="shared" si="28"/>
        <v>0</v>
      </c>
      <c r="N161" s="3">
        <f t="shared" si="29"/>
        <v>0</v>
      </c>
      <c r="O161" s="3">
        <f t="shared" si="30"/>
        <v>0</v>
      </c>
      <c r="P161" s="3">
        <f t="shared" si="31"/>
        <v>0</v>
      </c>
      <c r="Q161" s="3">
        <f t="shared" si="33"/>
        <v>0</v>
      </c>
      <c r="R161" s="3">
        <f t="shared" si="34"/>
        <v>0</v>
      </c>
      <c r="S161" s="3">
        <f t="shared" si="35"/>
        <v>0</v>
      </c>
      <c r="T161" s="3">
        <f t="shared" si="36"/>
        <v>0</v>
      </c>
      <c r="U161" s="26">
        <f t="shared" si="32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27"/>
        <v>0</v>
      </c>
      <c r="M162" s="3">
        <f t="shared" si="28"/>
        <v>0</v>
      </c>
      <c r="N162" s="3">
        <f t="shared" si="29"/>
        <v>0</v>
      </c>
      <c r="O162" s="3">
        <f t="shared" si="30"/>
        <v>0</v>
      </c>
      <c r="P162" s="3">
        <f t="shared" si="31"/>
        <v>0</v>
      </c>
      <c r="Q162" s="3">
        <f t="shared" si="33"/>
        <v>0</v>
      </c>
      <c r="R162" s="3">
        <f t="shared" si="34"/>
        <v>0</v>
      </c>
      <c r="S162" s="3">
        <f t="shared" si="35"/>
        <v>0</v>
      </c>
      <c r="T162" s="3">
        <f t="shared" si="36"/>
        <v>0</v>
      </c>
      <c r="U162" s="26">
        <f t="shared" si="32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27"/>
        <v>0</v>
      </c>
      <c r="M163" s="3">
        <f t="shared" si="28"/>
        <v>0</v>
      </c>
      <c r="N163" s="3">
        <f t="shared" si="29"/>
        <v>0</v>
      </c>
      <c r="O163" s="3">
        <f t="shared" si="30"/>
        <v>0</v>
      </c>
      <c r="P163" s="3">
        <f t="shared" si="31"/>
        <v>0</v>
      </c>
      <c r="Q163" s="3">
        <f t="shared" si="33"/>
        <v>0</v>
      </c>
      <c r="R163" s="3">
        <f t="shared" si="34"/>
        <v>0</v>
      </c>
      <c r="S163" s="3">
        <f t="shared" si="35"/>
        <v>0</v>
      </c>
      <c r="T163" s="3">
        <f t="shared" si="36"/>
        <v>0</v>
      </c>
      <c r="U163" s="26">
        <f t="shared" si="32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27"/>
        <v>0</v>
      </c>
      <c r="M164" s="3">
        <f t="shared" si="28"/>
        <v>0</v>
      </c>
      <c r="N164" s="3">
        <f t="shared" si="29"/>
        <v>0</v>
      </c>
      <c r="O164" s="3">
        <f t="shared" si="30"/>
        <v>0</v>
      </c>
      <c r="P164" s="3">
        <f t="shared" si="31"/>
        <v>0</v>
      </c>
      <c r="Q164" s="3">
        <f t="shared" si="33"/>
        <v>0</v>
      </c>
      <c r="R164" s="3">
        <f t="shared" si="34"/>
        <v>0</v>
      </c>
      <c r="S164" s="3">
        <f t="shared" si="35"/>
        <v>0</v>
      </c>
      <c r="T164" s="3">
        <f t="shared" si="36"/>
        <v>0</v>
      </c>
      <c r="U164" s="26">
        <f t="shared" si="32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27"/>
        <v>0</v>
      </c>
      <c r="M165" s="3">
        <f t="shared" si="28"/>
        <v>0</v>
      </c>
      <c r="N165" s="3">
        <f t="shared" si="29"/>
        <v>0</v>
      </c>
      <c r="O165" s="3">
        <f t="shared" si="30"/>
        <v>0</v>
      </c>
      <c r="P165" s="3">
        <f t="shared" si="31"/>
        <v>0</v>
      </c>
      <c r="Q165" s="3">
        <f t="shared" si="33"/>
        <v>0</v>
      </c>
      <c r="R165" s="3">
        <f t="shared" si="34"/>
        <v>0</v>
      </c>
      <c r="S165" s="3">
        <f t="shared" si="35"/>
        <v>0</v>
      </c>
      <c r="T165" s="3">
        <f t="shared" si="36"/>
        <v>0</v>
      </c>
      <c r="U165" s="26">
        <f t="shared" si="32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27"/>
        <v>0</v>
      </c>
      <c r="M166" s="3">
        <f t="shared" si="28"/>
        <v>0</v>
      </c>
      <c r="N166" s="3">
        <f t="shared" si="29"/>
        <v>0</v>
      </c>
      <c r="O166" s="3">
        <f t="shared" si="30"/>
        <v>0</v>
      </c>
      <c r="P166" s="3">
        <f t="shared" si="31"/>
        <v>0</v>
      </c>
      <c r="Q166" s="3">
        <f t="shared" si="33"/>
        <v>0</v>
      </c>
      <c r="R166" s="3">
        <f t="shared" si="34"/>
        <v>0</v>
      </c>
      <c r="S166" s="3">
        <f t="shared" si="35"/>
        <v>0</v>
      </c>
      <c r="T166" s="3">
        <f t="shared" si="36"/>
        <v>0</v>
      </c>
      <c r="U166" s="26">
        <f t="shared" si="32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27"/>
        <v>0</v>
      </c>
      <c r="M167" s="3">
        <f t="shared" si="28"/>
        <v>0</v>
      </c>
      <c r="N167" s="3">
        <f t="shared" si="29"/>
        <v>0</v>
      </c>
      <c r="O167" s="3">
        <f t="shared" si="30"/>
        <v>0</v>
      </c>
      <c r="P167" s="3">
        <f t="shared" si="31"/>
        <v>0</v>
      </c>
      <c r="Q167" s="3">
        <f t="shared" si="33"/>
        <v>0</v>
      </c>
      <c r="R167" s="3">
        <f t="shared" si="34"/>
        <v>0</v>
      </c>
      <c r="S167" s="3">
        <f t="shared" si="35"/>
        <v>0</v>
      </c>
      <c r="T167" s="3">
        <f t="shared" si="36"/>
        <v>0</v>
      </c>
      <c r="U167" s="26">
        <f t="shared" si="32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27"/>
        <v>0</v>
      </c>
      <c r="M168" s="3">
        <f t="shared" si="28"/>
        <v>0</v>
      </c>
      <c r="N168" s="3">
        <f t="shared" si="29"/>
        <v>0</v>
      </c>
      <c r="O168" s="3">
        <f t="shared" si="30"/>
        <v>0</v>
      </c>
      <c r="P168" s="3">
        <f t="shared" si="31"/>
        <v>0</v>
      </c>
      <c r="Q168" s="3">
        <f t="shared" si="33"/>
        <v>0</v>
      </c>
      <c r="R168" s="3">
        <f t="shared" si="34"/>
        <v>0</v>
      </c>
      <c r="S168" s="3">
        <f t="shared" si="35"/>
        <v>0</v>
      </c>
      <c r="T168" s="3">
        <f t="shared" si="36"/>
        <v>0</v>
      </c>
      <c r="U168" s="26">
        <f t="shared" si="32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27"/>
        <v>0</v>
      </c>
      <c r="M169" s="3">
        <f t="shared" si="28"/>
        <v>0</v>
      </c>
      <c r="N169" s="3">
        <f t="shared" si="29"/>
        <v>0</v>
      </c>
      <c r="O169" s="3">
        <f t="shared" si="30"/>
        <v>0</v>
      </c>
      <c r="P169" s="3">
        <f t="shared" si="31"/>
        <v>0</v>
      </c>
      <c r="Q169" s="3">
        <f t="shared" si="33"/>
        <v>0</v>
      </c>
      <c r="R169" s="3">
        <f t="shared" si="34"/>
        <v>0</v>
      </c>
      <c r="S169" s="3">
        <f t="shared" si="35"/>
        <v>0</v>
      </c>
      <c r="T169" s="3">
        <f t="shared" si="36"/>
        <v>0</v>
      </c>
      <c r="U169" s="26">
        <f t="shared" si="32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27"/>
        <v>0</v>
      </c>
      <c r="M170" s="3">
        <f t="shared" si="28"/>
        <v>0</v>
      </c>
      <c r="N170" s="3">
        <f t="shared" si="29"/>
        <v>0</v>
      </c>
      <c r="O170" s="3">
        <f t="shared" si="30"/>
        <v>0</v>
      </c>
      <c r="P170" s="3">
        <f t="shared" si="31"/>
        <v>0</v>
      </c>
      <c r="Q170" s="3">
        <f t="shared" si="33"/>
        <v>0</v>
      </c>
      <c r="R170" s="3">
        <f t="shared" si="34"/>
        <v>0</v>
      </c>
      <c r="S170" s="3">
        <f t="shared" si="35"/>
        <v>0</v>
      </c>
      <c r="T170" s="3">
        <f t="shared" si="36"/>
        <v>0</v>
      </c>
      <c r="U170" s="26">
        <f t="shared" si="32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27"/>
        <v>0</v>
      </c>
      <c r="M171" s="3">
        <f t="shared" si="28"/>
        <v>0</v>
      </c>
      <c r="N171" s="3">
        <f t="shared" si="29"/>
        <v>0</v>
      </c>
      <c r="O171" s="3">
        <f t="shared" si="30"/>
        <v>0</v>
      </c>
      <c r="P171" s="3">
        <f t="shared" si="31"/>
        <v>0</v>
      </c>
      <c r="Q171" s="3">
        <f t="shared" si="33"/>
        <v>0</v>
      </c>
      <c r="R171" s="3">
        <f t="shared" si="34"/>
        <v>0</v>
      </c>
      <c r="S171" s="3">
        <f t="shared" si="35"/>
        <v>0</v>
      </c>
      <c r="T171" s="3">
        <f t="shared" si="36"/>
        <v>0</v>
      </c>
      <c r="U171" s="26">
        <f t="shared" si="32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27"/>
        <v>0</v>
      </c>
      <c r="M172" s="3">
        <f t="shared" si="28"/>
        <v>0</v>
      </c>
      <c r="N172" s="3">
        <f t="shared" si="29"/>
        <v>0</v>
      </c>
      <c r="O172" s="3">
        <f t="shared" si="30"/>
        <v>0</v>
      </c>
      <c r="P172" s="3">
        <f t="shared" si="31"/>
        <v>0</v>
      </c>
      <c r="Q172" s="3">
        <f t="shared" si="33"/>
        <v>0</v>
      </c>
      <c r="R172" s="3">
        <f t="shared" si="34"/>
        <v>0</v>
      </c>
      <c r="S172" s="3">
        <f t="shared" si="35"/>
        <v>0</v>
      </c>
      <c r="T172" s="3">
        <f t="shared" si="36"/>
        <v>0</v>
      </c>
      <c r="U172" s="26">
        <f t="shared" si="32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27"/>
        <v>0</v>
      </c>
      <c r="M173" s="3">
        <f t="shared" si="28"/>
        <v>0</v>
      </c>
      <c r="N173" s="3">
        <f t="shared" si="29"/>
        <v>0</v>
      </c>
      <c r="O173" s="3">
        <f t="shared" si="30"/>
        <v>0</v>
      </c>
      <c r="P173" s="3">
        <f t="shared" si="31"/>
        <v>0</v>
      </c>
      <c r="Q173" s="3">
        <f t="shared" si="33"/>
        <v>0</v>
      </c>
      <c r="R173" s="3">
        <f t="shared" si="34"/>
        <v>0</v>
      </c>
      <c r="S173" s="3">
        <f t="shared" si="35"/>
        <v>0</v>
      </c>
      <c r="T173" s="3">
        <f t="shared" si="36"/>
        <v>0</v>
      </c>
      <c r="U173" s="26">
        <f t="shared" si="32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27"/>
        <v>0</v>
      </c>
      <c r="M174" s="3">
        <f t="shared" si="28"/>
        <v>0</v>
      </c>
      <c r="N174" s="3">
        <f t="shared" si="29"/>
        <v>0</v>
      </c>
      <c r="O174" s="3">
        <f t="shared" si="30"/>
        <v>0</v>
      </c>
      <c r="P174" s="3">
        <f t="shared" si="31"/>
        <v>0</v>
      </c>
      <c r="Q174" s="3">
        <f t="shared" si="33"/>
        <v>0</v>
      </c>
      <c r="R174" s="3">
        <f t="shared" si="34"/>
        <v>0</v>
      </c>
      <c r="S174" s="3">
        <f t="shared" si="35"/>
        <v>0</v>
      </c>
      <c r="T174" s="3">
        <f t="shared" si="36"/>
        <v>0</v>
      </c>
      <c r="U174" s="26">
        <f t="shared" si="32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27"/>
        <v>0</v>
      </c>
      <c r="M175" s="3">
        <f t="shared" si="28"/>
        <v>0</v>
      </c>
      <c r="N175" s="3">
        <f t="shared" si="29"/>
        <v>0</v>
      </c>
      <c r="O175" s="3">
        <f t="shared" si="30"/>
        <v>0</v>
      </c>
      <c r="P175" s="3">
        <f t="shared" si="31"/>
        <v>0</v>
      </c>
      <c r="Q175" s="3">
        <f t="shared" si="33"/>
        <v>0</v>
      </c>
      <c r="R175" s="3">
        <f t="shared" si="34"/>
        <v>0</v>
      </c>
      <c r="S175" s="3">
        <f t="shared" si="35"/>
        <v>0</v>
      </c>
      <c r="T175" s="3">
        <f t="shared" si="36"/>
        <v>0</v>
      </c>
      <c r="U175" s="26">
        <f t="shared" si="32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27"/>
        <v>0</v>
      </c>
      <c r="M176" s="3">
        <f t="shared" si="28"/>
        <v>0</v>
      </c>
      <c r="N176" s="3">
        <f t="shared" si="29"/>
        <v>0</v>
      </c>
      <c r="O176" s="3">
        <f t="shared" si="30"/>
        <v>0</v>
      </c>
      <c r="P176" s="3">
        <f t="shared" si="31"/>
        <v>0</v>
      </c>
      <c r="Q176" s="3">
        <f t="shared" si="33"/>
        <v>0</v>
      </c>
      <c r="R176" s="3">
        <f t="shared" si="34"/>
        <v>0</v>
      </c>
      <c r="S176" s="3">
        <f t="shared" si="35"/>
        <v>0</v>
      </c>
      <c r="T176" s="3">
        <f t="shared" si="36"/>
        <v>0</v>
      </c>
      <c r="U176" s="26">
        <f t="shared" si="32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27"/>
        <v>0</v>
      </c>
      <c r="M177" s="3">
        <f t="shared" si="28"/>
        <v>0</v>
      </c>
      <c r="N177" s="3">
        <f t="shared" si="29"/>
        <v>0</v>
      </c>
      <c r="O177" s="3">
        <f t="shared" si="30"/>
        <v>0</v>
      </c>
      <c r="P177" s="3">
        <f t="shared" si="31"/>
        <v>0</v>
      </c>
      <c r="Q177" s="3">
        <f t="shared" si="33"/>
        <v>0</v>
      </c>
      <c r="R177" s="3">
        <f t="shared" si="34"/>
        <v>0</v>
      </c>
      <c r="S177" s="3">
        <f t="shared" si="35"/>
        <v>0</v>
      </c>
      <c r="T177" s="3">
        <f t="shared" si="36"/>
        <v>0</v>
      </c>
      <c r="U177" s="26">
        <f t="shared" si="32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27"/>
        <v>0</v>
      </c>
      <c r="M178" s="3">
        <f t="shared" si="28"/>
        <v>0</v>
      </c>
      <c r="N178" s="3">
        <f t="shared" si="29"/>
        <v>0</v>
      </c>
      <c r="O178" s="3">
        <f t="shared" si="30"/>
        <v>0</v>
      </c>
      <c r="P178" s="3">
        <f t="shared" si="31"/>
        <v>0</v>
      </c>
      <c r="Q178" s="3">
        <f t="shared" si="33"/>
        <v>0</v>
      </c>
      <c r="R178" s="3">
        <f t="shared" si="34"/>
        <v>0</v>
      </c>
      <c r="S178" s="3">
        <f t="shared" si="35"/>
        <v>0</v>
      </c>
      <c r="T178" s="3">
        <f t="shared" si="36"/>
        <v>0</v>
      </c>
      <c r="U178" s="26">
        <f t="shared" si="32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27"/>
        <v>0</v>
      </c>
      <c r="M179" s="3">
        <f t="shared" si="28"/>
        <v>0</v>
      </c>
      <c r="N179" s="3">
        <f t="shared" si="29"/>
        <v>0</v>
      </c>
      <c r="O179" s="3">
        <f t="shared" si="30"/>
        <v>0</v>
      </c>
      <c r="P179" s="3">
        <f t="shared" si="31"/>
        <v>0</v>
      </c>
      <c r="Q179" s="3">
        <f t="shared" si="33"/>
        <v>0</v>
      </c>
      <c r="R179" s="3">
        <f t="shared" si="34"/>
        <v>0</v>
      </c>
      <c r="S179" s="3">
        <f t="shared" si="35"/>
        <v>0</v>
      </c>
      <c r="T179" s="3">
        <f t="shared" si="36"/>
        <v>0</v>
      </c>
      <c r="U179" s="26">
        <f t="shared" si="32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27"/>
        <v>0</v>
      </c>
      <c r="M180" s="3">
        <f t="shared" si="28"/>
        <v>0</v>
      </c>
      <c r="N180" s="3">
        <f t="shared" si="29"/>
        <v>0</v>
      </c>
      <c r="O180" s="3">
        <f t="shared" si="30"/>
        <v>0</v>
      </c>
      <c r="P180" s="3">
        <f t="shared" si="31"/>
        <v>0</v>
      </c>
      <c r="Q180" s="3">
        <f t="shared" si="33"/>
        <v>0</v>
      </c>
      <c r="R180" s="3">
        <f t="shared" si="34"/>
        <v>0</v>
      </c>
      <c r="S180" s="3">
        <f t="shared" si="35"/>
        <v>0</v>
      </c>
      <c r="T180" s="3">
        <f t="shared" si="36"/>
        <v>0</v>
      </c>
      <c r="U180" s="26">
        <f t="shared" si="32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27"/>
        <v>0</v>
      </c>
      <c r="M181" s="3">
        <f t="shared" si="28"/>
        <v>0</v>
      </c>
      <c r="N181" s="3">
        <f t="shared" si="29"/>
        <v>0</v>
      </c>
      <c r="O181" s="3">
        <f t="shared" si="30"/>
        <v>0</v>
      </c>
      <c r="P181" s="3">
        <f t="shared" si="31"/>
        <v>0</v>
      </c>
      <c r="Q181" s="3">
        <f t="shared" si="33"/>
        <v>0</v>
      </c>
      <c r="R181" s="3">
        <f t="shared" si="34"/>
        <v>0</v>
      </c>
      <c r="S181" s="3">
        <f t="shared" si="35"/>
        <v>0</v>
      </c>
      <c r="T181" s="3">
        <f t="shared" si="36"/>
        <v>0</v>
      </c>
      <c r="U181" s="26">
        <f t="shared" si="32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27"/>
        <v>0</v>
      </c>
      <c r="M182" s="3">
        <f t="shared" si="28"/>
        <v>0</v>
      </c>
      <c r="N182" s="3">
        <f t="shared" si="29"/>
        <v>0</v>
      </c>
      <c r="O182" s="3">
        <f t="shared" si="30"/>
        <v>0</v>
      </c>
      <c r="P182" s="3">
        <f t="shared" si="31"/>
        <v>0</v>
      </c>
      <c r="Q182" s="3">
        <f t="shared" si="33"/>
        <v>0</v>
      </c>
      <c r="R182" s="3">
        <f t="shared" si="34"/>
        <v>0</v>
      </c>
      <c r="S182" s="3">
        <f t="shared" si="35"/>
        <v>0</v>
      </c>
      <c r="T182" s="3">
        <f t="shared" si="36"/>
        <v>0</v>
      </c>
      <c r="U182" s="26">
        <f t="shared" si="32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27"/>
        <v>0</v>
      </c>
      <c r="M183" s="3">
        <f t="shared" si="28"/>
        <v>0</v>
      </c>
      <c r="N183" s="3">
        <f t="shared" si="29"/>
        <v>0</v>
      </c>
      <c r="O183" s="3">
        <f t="shared" si="30"/>
        <v>0</v>
      </c>
      <c r="P183" s="3">
        <f t="shared" si="31"/>
        <v>0</v>
      </c>
      <c r="Q183" s="3">
        <f t="shared" si="33"/>
        <v>0</v>
      </c>
      <c r="R183" s="3">
        <f t="shared" si="34"/>
        <v>0</v>
      </c>
      <c r="S183" s="3">
        <f t="shared" si="35"/>
        <v>0</v>
      </c>
      <c r="T183" s="3">
        <f t="shared" si="36"/>
        <v>0</v>
      </c>
      <c r="U183" s="26">
        <f t="shared" si="32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27"/>
        <v>0</v>
      </c>
      <c r="M184" s="3">
        <f t="shared" si="28"/>
        <v>0</v>
      </c>
      <c r="N184" s="3">
        <f t="shared" si="29"/>
        <v>0</v>
      </c>
      <c r="O184" s="3">
        <f t="shared" si="30"/>
        <v>0</v>
      </c>
      <c r="P184" s="3">
        <f t="shared" si="31"/>
        <v>0</v>
      </c>
      <c r="Q184" s="3">
        <f t="shared" si="33"/>
        <v>0</v>
      </c>
      <c r="R184" s="3">
        <f t="shared" si="34"/>
        <v>0</v>
      </c>
      <c r="S184" s="3">
        <f t="shared" si="35"/>
        <v>0</v>
      </c>
      <c r="T184" s="3">
        <f t="shared" si="36"/>
        <v>0</v>
      </c>
      <c r="U184" s="26">
        <f t="shared" si="32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27"/>
        <v>0</v>
      </c>
      <c r="M185" s="3">
        <f t="shared" si="28"/>
        <v>0</v>
      </c>
      <c r="N185" s="3">
        <f t="shared" si="29"/>
        <v>0</v>
      </c>
      <c r="O185" s="3">
        <f t="shared" si="30"/>
        <v>0</v>
      </c>
      <c r="P185" s="3">
        <f t="shared" si="31"/>
        <v>0</v>
      </c>
      <c r="Q185" s="3">
        <f t="shared" si="33"/>
        <v>0</v>
      </c>
      <c r="R185" s="3">
        <f t="shared" si="34"/>
        <v>0</v>
      </c>
      <c r="S185" s="3">
        <f t="shared" si="35"/>
        <v>0</v>
      </c>
      <c r="T185" s="3">
        <f t="shared" si="36"/>
        <v>0</v>
      </c>
      <c r="U185" s="26">
        <f t="shared" si="32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27"/>
        <v>0</v>
      </c>
      <c r="M186" s="3">
        <f t="shared" si="28"/>
        <v>0</v>
      </c>
      <c r="N186" s="3">
        <f t="shared" si="29"/>
        <v>0</v>
      </c>
      <c r="O186" s="3">
        <f t="shared" si="30"/>
        <v>0</v>
      </c>
      <c r="P186" s="3">
        <f t="shared" si="31"/>
        <v>0</v>
      </c>
      <c r="Q186" s="3">
        <f t="shared" si="33"/>
        <v>0</v>
      </c>
      <c r="R186" s="3">
        <f t="shared" si="34"/>
        <v>0</v>
      </c>
      <c r="S186" s="3">
        <f t="shared" si="35"/>
        <v>0</v>
      </c>
      <c r="T186" s="3">
        <f t="shared" si="36"/>
        <v>0</v>
      </c>
      <c r="U186" s="26">
        <f t="shared" si="32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27"/>
        <v>0</v>
      </c>
      <c r="M187" s="3">
        <f t="shared" si="28"/>
        <v>0</v>
      </c>
      <c r="N187" s="3">
        <f t="shared" si="29"/>
        <v>0</v>
      </c>
      <c r="O187" s="3">
        <f t="shared" si="30"/>
        <v>0</v>
      </c>
      <c r="P187" s="3">
        <f t="shared" si="31"/>
        <v>0</v>
      </c>
      <c r="Q187" s="3">
        <f t="shared" si="33"/>
        <v>0</v>
      </c>
      <c r="R187" s="3">
        <f t="shared" si="34"/>
        <v>0</v>
      </c>
      <c r="S187" s="3">
        <f t="shared" si="35"/>
        <v>0</v>
      </c>
      <c r="T187" s="3">
        <f t="shared" si="36"/>
        <v>0</v>
      </c>
      <c r="U187" s="26">
        <f t="shared" si="32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27"/>
        <v>0</v>
      </c>
      <c r="M188" s="3">
        <f t="shared" si="28"/>
        <v>0</v>
      </c>
      <c r="N188" s="3">
        <f t="shared" si="29"/>
        <v>0</v>
      </c>
      <c r="O188" s="3">
        <f t="shared" si="30"/>
        <v>0</v>
      </c>
      <c r="P188" s="3">
        <f t="shared" si="31"/>
        <v>0</v>
      </c>
      <c r="Q188" s="3">
        <f t="shared" si="33"/>
        <v>0</v>
      </c>
      <c r="R188" s="3">
        <f t="shared" si="34"/>
        <v>0</v>
      </c>
      <c r="S188" s="3">
        <f t="shared" si="35"/>
        <v>0</v>
      </c>
      <c r="T188" s="3">
        <f t="shared" si="36"/>
        <v>0</v>
      </c>
      <c r="U188" s="26">
        <f t="shared" si="32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27"/>
        <v>0</v>
      </c>
      <c r="M189" s="3">
        <f t="shared" si="28"/>
        <v>0</v>
      </c>
      <c r="N189" s="3">
        <f t="shared" si="29"/>
        <v>0</v>
      </c>
      <c r="O189" s="3">
        <f t="shared" si="30"/>
        <v>0</v>
      </c>
      <c r="P189" s="3">
        <f t="shared" si="31"/>
        <v>0</v>
      </c>
      <c r="Q189" s="3">
        <f t="shared" si="33"/>
        <v>0</v>
      </c>
      <c r="R189" s="3">
        <f t="shared" si="34"/>
        <v>0</v>
      </c>
      <c r="S189" s="3">
        <f t="shared" si="35"/>
        <v>0</v>
      </c>
      <c r="T189" s="3">
        <f t="shared" si="36"/>
        <v>0</v>
      </c>
      <c r="U189" s="26">
        <f t="shared" si="32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27"/>
        <v>0</v>
      </c>
      <c r="M190" s="3">
        <f t="shared" si="28"/>
        <v>0</v>
      </c>
      <c r="N190" s="3">
        <f t="shared" si="29"/>
        <v>0</v>
      </c>
      <c r="O190" s="3">
        <f t="shared" si="30"/>
        <v>0</v>
      </c>
      <c r="P190" s="3">
        <f t="shared" si="31"/>
        <v>0</v>
      </c>
      <c r="Q190" s="3">
        <f t="shared" si="33"/>
        <v>0</v>
      </c>
      <c r="R190" s="3">
        <f t="shared" si="34"/>
        <v>0</v>
      </c>
      <c r="S190" s="3">
        <f t="shared" si="35"/>
        <v>0</v>
      </c>
      <c r="T190" s="3">
        <f t="shared" si="36"/>
        <v>0</v>
      </c>
      <c r="U190" s="26">
        <f t="shared" si="32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27"/>
        <v>0</v>
      </c>
      <c r="M191" s="3">
        <f t="shared" si="28"/>
        <v>0</v>
      </c>
      <c r="N191" s="3">
        <f t="shared" si="29"/>
        <v>0</v>
      </c>
      <c r="O191" s="3">
        <f t="shared" si="30"/>
        <v>0</v>
      </c>
      <c r="P191" s="3">
        <f t="shared" si="31"/>
        <v>0</v>
      </c>
      <c r="Q191" s="3">
        <f t="shared" si="33"/>
        <v>0</v>
      </c>
      <c r="R191" s="3">
        <f t="shared" si="34"/>
        <v>0</v>
      </c>
      <c r="S191" s="3">
        <f t="shared" si="35"/>
        <v>0</v>
      </c>
      <c r="T191" s="3">
        <f t="shared" si="36"/>
        <v>0</v>
      </c>
      <c r="U191" s="26">
        <f t="shared" si="32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27"/>
        <v>0</v>
      </c>
      <c r="M192" s="3">
        <f t="shared" si="28"/>
        <v>0</v>
      </c>
      <c r="N192" s="3">
        <f t="shared" si="29"/>
        <v>0</v>
      </c>
      <c r="O192" s="3">
        <f t="shared" si="30"/>
        <v>0</v>
      </c>
      <c r="P192" s="3">
        <f t="shared" si="31"/>
        <v>0</v>
      </c>
      <c r="Q192" s="3">
        <f t="shared" si="33"/>
        <v>0</v>
      </c>
      <c r="R192" s="3">
        <f t="shared" si="34"/>
        <v>0</v>
      </c>
      <c r="S192" s="3">
        <f t="shared" si="35"/>
        <v>0</v>
      </c>
      <c r="T192" s="3">
        <f t="shared" si="36"/>
        <v>0</v>
      </c>
      <c r="U192" s="26">
        <f t="shared" si="32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27"/>
        <v>0</v>
      </c>
      <c r="M193" s="3">
        <f t="shared" si="28"/>
        <v>0</v>
      </c>
      <c r="N193" s="3">
        <f t="shared" si="29"/>
        <v>0</v>
      </c>
      <c r="O193" s="3">
        <f t="shared" si="30"/>
        <v>0</v>
      </c>
      <c r="P193" s="3">
        <f t="shared" si="31"/>
        <v>0</v>
      </c>
      <c r="Q193" s="3">
        <f t="shared" si="33"/>
        <v>0</v>
      </c>
      <c r="R193" s="3">
        <f t="shared" si="34"/>
        <v>0</v>
      </c>
      <c r="S193" s="3">
        <f t="shared" si="35"/>
        <v>0</v>
      </c>
      <c r="T193" s="3">
        <f t="shared" si="36"/>
        <v>0</v>
      </c>
      <c r="U193" s="26">
        <f t="shared" si="32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27"/>
        <v>0</v>
      </c>
      <c r="M194" s="3">
        <f t="shared" si="28"/>
        <v>0</v>
      </c>
      <c r="N194" s="3">
        <f t="shared" si="29"/>
        <v>0</v>
      </c>
      <c r="O194" s="3">
        <f t="shared" si="30"/>
        <v>0</v>
      </c>
      <c r="P194" s="3">
        <f t="shared" si="31"/>
        <v>0</v>
      </c>
      <c r="Q194" s="3">
        <f t="shared" si="33"/>
        <v>0</v>
      </c>
      <c r="R194" s="3">
        <f t="shared" si="34"/>
        <v>0</v>
      </c>
      <c r="S194" s="3">
        <f t="shared" si="35"/>
        <v>0</v>
      </c>
      <c r="T194" s="3">
        <f t="shared" si="36"/>
        <v>0</v>
      </c>
      <c r="U194" s="26">
        <f t="shared" si="32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27"/>
        <v>0</v>
      </c>
      <c r="M195" s="3">
        <f t="shared" si="28"/>
        <v>0</v>
      </c>
      <c r="N195" s="3">
        <f t="shared" si="29"/>
        <v>0</v>
      </c>
      <c r="O195" s="3">
        <f t="shared" si="30"/>
        <v>0</v>
      </c>
      <c r="P195" s="3">
        <f t="shared" si="31"/>
        <v>0</v>
      </c>
      <c r="Q195" s="3">
        <f t="shared" si="33"/>
        <v>0</v>
      </c>
      <c r="R195" s="3">
        <f t="shared" si="34"/>
        <v>0</v>
      </c>
      <c r="S195" s="3">
        <f t="shared" si="35"/>
        <v>0</v>
      </c>
      <c r="T195" s="3">
        <f t="shared" si="36"/>
        <v>0</v>
      </c>
      <c r="U195" s="26">
        <f t="shared" si="32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27"/>
        <v>0</v>
      </c>
      <c r="M196" s="3">
        <f t="shared" si="28"/>
        <v>0</v>
      </c>
      <c r="N196" s="3">
        <f t="shared" si="29"/>
        <v>0</v>
      </c>
      <c r="O196" s="3">
        <f t="shared" si="30"/>
        <v>0</v>
      </c>
      <c r="P196" s="3">
        <f t="shared" si="31"/>
        <v>0</v>
      </c>
      <c r="Q196" s="3">
        <f t="shared" si="33"/>
        <v>0</v>
      </c>
      <c r="R196" s="3">
        <f t="shared" si="34"/>
        <v>0</v>
      </c>
      <c r="S196" s="3">
        <f t="shared" si="35"/>
        <v>0</v>
      </c>
      <c r="T196" s="3">
        <f t="shared" si="36"/>
        <v>0</v>
      </c>
      <c r="U196" s="26">
        <f t="shared" si="32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27"/>
        <v>0</v>
      </c>
      <c r="M197" s="3">
        <f t="shared" si="28"/>
        <v>0</v>
      </c>
      <c r="N197" s="3">
        <f t="shared" si="29"/>
        <v>0</v>
      </c>
      <c r="O197" s="3">
        <f t="shared" si="30"/>
        <v>0</v>
      </c>
      <c r="P197" s="3">
        <f t="shared" si="31"/>
        <v>0</v>
      </c>
      <c r="Q197" s="3">
        <f t="shared" si="33"/>
        <v>0</v>
      </c>
      <c r="R197" s="3">
        <f t="shared" si="34"/>
        <v>0</v>
      </c>
      <c r="S197" s="3">
        <f t="shared" si="35"/>
        <v>0</v>
      </c>
      <c r="T197" s="3">
        <f t="shared" si="36"/>
        <v>0</v>
      </c>
      <c r="U197" s="26">
        <f t="shared" si="32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37">K198-K197</f>
        <v>0</v>
      </c>
      <c r="M198" s="3">
        <f t="shared" ref="M198:M261" si="38">+C198-C197</f>
        <v>0</v>
      </c>
      <c r="N198" s="3">
        <f t="shared" ref="N198:N261" si="39">+D198-D197</f>
        <v>0</v>
      </c>
      <c r="O198" s="3">
        <f t="shared" ref="O198:O261" si="40">+E198-E197</f>
        <v>0</v>
      </c>
      <c r="P198" s="3">
        <f t="shared" ref="P198:P261" si="41">+F198-F197</f>
        <v>0</v>
      </c>
      <c r="Q198" s="3">
        <f t="shared" si="33"/>
        <v>0</v>
      </c>
      <c r="R198" s="3">
        <f t="shared" si="34"/>
        <v>0</v>
      </c>
      <c r="S198" s="3">
        <f t="shared" si="35"/>
        <v>0</v>
      </c>
      <c r="T198" s="3">
        <f t="shared" si="36"/>
        <v>0</v>
      </c>
      <c r="U198" s="26">
        <f t="shared" si="32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37"/>
        <v>0</v>
      </c>
      <c r="M199" s="3">
        <f t="shared" si="38"/>
        <v>0</v>
      </c>
      <c r="N199" s="3">
        <f t="shared" si="39"/>
        <v>0</v>
      </c>
      <c r="O199" s="3">
        <f t="shared" si="40"/>
        <v>0</v>
      </c>
      <c r="P199" s="3">
        <f t="shared" si="41"/>
        <v>0</v>
      </c>
      <c r="Q199" s="3">
        <f t="shared" si="33"/>
        <v>0</v>
      </c>
      <c r="R199" s="3">
        <f t="shared" si="34"/>
        <v>0</v>
      </c>
      <c r="S199" s="3">
        <f t="shared" si="35"/>
        <v>0</v>
      </c>
      <c r="T199" s="3">
        <f t="shared" si="36"/>
        <v>0</v>
      </c>
      <c r="U199" s="26">
        <f t="shared" ref="U199:U262" si="42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37"/>
        <v>0</v>
      </c>
      <c r="M200" s="3">
        <f t="shared" si="38"/>
        <v>0</v>
      </c>
      <c r="N200" s="3">
        <f t="shared" si="39"/>
        <v>0</v>
      </c>
      <c r="O200" s="3">
        <f t="shared" si="40"/>
        <v>0</v>
      </c>
      <c r="P200" s="3">
        <f t="shared" si="41"/>
        <v>0</v>
      </c>
      <c r="Q200" s="3">
        <f t="shared" ref="Q200:Q263" si="43">+G200-G199</f>
        <v>0</v>
      </c>
      <c r="R200" s="3">
        <f t="shared" ref="R200:R263" si="44">+H200-H199</f>
        <v>0</v>
      </c>
      <c r="S200" s="3">
        <f t="shared" ref="S200:S263" si="45">+I200-I199</f>
        <v>0</v>
      </c>
      <c r="T200" s="3">
        <f t="shared" ref="T200:T263" si="46">+J200-J199</f>
        <v>0</v>
      </c>
      <c r="U200" s="26">
        <f t="shared" si="42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37"/>
        <v>0</v>
      </c>
      <c r="M201" s="3">
        <f t="shared" si="38"/>
        <v>0</v>
      </c>
      <c r="N201" s="3">
        <f t="shared" si="39"/>
        <v>0</v>
      </c>
      <c r="O201" s="3">
        <f t="shared" si="40"/>
        <v>0</v>
      </c>
      <c r="P201" s="3">
        <f t="shared" si="41"/>
        <v>0</v>
      </c>
      <c r="Q201" s="3">
        <f t="shared" si="43"/>
        <v>0</v>
      </c>
      <c r="R201" s="3">
        <f t="shared" si="44"/>
        <v>0</v>
      </c>
      <c r="S201" s="3">
        <f t="shared" si="45"/>
        <v>0</v>
      </c>
      <c r="T201" s="3">
        <f t="shared" si="46"/>
        <v>0</v>
      </c>
      <c r="U201" s="26">
        <f t="shared" si="42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37"/>
        <v>0</v>
      </c>
      <c r="M202" s="3">
        <f t="shared" si="38"/>
        <v>0</v>
      </c>
      <c r="N202" s="3">
        <f t="shared" si="39"/>
        <v>0</v>
      </c>
      <c r="O202" s="3">
        <f t="shared" si="40"/>
        <v>0</v>
      </c>
      <c r="P202" s="3">
        <f t="shared" si="41"/>
        <v>0</v>
      </c>
      <c r="Q202" s="3">
        <f t="shared" si="43"/>
        <v>0</v>
      </c>
      <c r="R202" s="3">
        <f t="shared" si="44"/>
        <v>0</v>
      </c>
      <c r="S202" s="3">
        <f t="shared" si="45"/>
        <v>0</v>
      </c>
      <c r="T202" s="3">
        <f t="shared" si="46"/>
        <v>0</v>
      </c>
      <c r="U202" s="26">
        <f t="shared" si="42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37"/>
        <v>0</v>
      </c>
      <c r="M203" s="3">
        <f t="shared" si="38"/>
        <v>0</v>
      </c>
      <c r="N203" s="3">
        <f t="shared" si="39"/>
        <v>0</v>
      </c>
      <c r="O203" s="3">
        <f t="shared" si="40"/>
        <v>0</v>
      </c>
      <c r="P203" s="3">
        <f t="shared" si="41"/>
        <v>0</v>
      </c>
      <c r="Q203" s="3">
        <f t="shared" si="43"/>
        <v>0</v>
      </c>
      <c r="R203" s="3">
        <f t="shared" si="44"/>
        <v>0</v>
      </c>
      <c r="S203" s="3">
        <f t="shared" si="45"/>
        <v>0</v>
      </c>
      <c r="T203" s="3">
        <f t="shared" si="46"/>
        <v>0</v>
      </c>
      <c r="U203" s="26">
        <f t="shared" si="42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37"/>
        <v>0</v>
      </c>
      <c r="M204" s="3">
        <f t="shared" si="38"/>
        <v>0</v>
      </c>
      <c r="N204" s="3">
        <f t="shared" si="39"/>
        <v>0</v>
      </c>
      <c r="O204" s="3">
        <f t="shared" si="40"/>
        <v>0</v>
      </c>
      <c r="P204" s="3">
        <f t="shared" si="41"/>
        <v>0</v>
      </c>
      <c r="Q204" s="3">
        <f t="shared" si="43"/>
        <v>0</v>
      </c>
      <c r="R204" s="3">
        <f t="shared" si="44"/>
        <v>0</v>
      </c>
      <c r="S204" s="3">
        <f t="shared" si="45"/>
        <v>0</v>
      </c>
      <c r="T204" s="3">
        <f t="shared" si="46"/>
        <v>0</v>
      </c>
      <c r="U204" s="26">
        <f t="shared" si="42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37"/>
        <v>0</v>
      </c>
      <c r="M205" s="3">
        <f t="shared" si="38"/>
        <v>0</v>
      </c>
      <c r="N205" s="3">
        <f t="shared" si="39"/>
        <v>0</v>
      </c>
      <c r="O205" s="3">
        <f t="shared" si="40"/>
        <v>0</v>
      </c>
      <c r="P205" s="3">
        <f t="shared" si="41"/>
        <v>0</v>
      </c>
      <c r="Q205" s="3">
        <f t="shared" si="43"/>
        <v>0</v>
      </c>
      <c r="R205" s="3">
        <f t="shared" si="44"/>
        <v>0</v>
      </c>
      <c r="S205" s="3">
        <f t="shared" si="45"/>
        <v>0</v>
      </c>
      <c r="T205" s="3">
        <f t="shared" si="46"/>
        <v>0</v>
      </c>
      <c r="U205" s="26">
        <f t="shared" si="42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37"/>
        <v>0</v>
      </c>
      <c r="M206" s="3">
        <f t="shared" si="38"/>
        <v>0</v>
      </c>
      <c r="N206" s="3">
        <f t="shared" si="39"/>
        <v>0</v>
      </c>
      <c r="O206" s="3">
        <f t="shared" si="40"/>
        <v>0</v>
      </c>
      <c r="P206" s="3">
        <f t="shared" si="41"/>
        <v>0</v>
      </c>
      <c r="Q206" s="3">
        <f t="shared" si="43"/>
        <v>0</v>
      </c>
      <c r="R206" s="3">
        <f t="shared" si="44"/>
        <v>0</v>
      </c>
      <c r="S206" s="3">
        <f t="shared" si="45"/>
        <v>0</v>
      </c>
      <c r="T206" s="3">
        <f t="shared" si="46"/>
        <v>0</v>
      </c>
      <c r="U206" s="26">
        <f t="shared" si="42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37"/>
        <v>0</v>
      </c>
      <c r="M207" s="3">
        <f t="shared" si="38"/>
        <v>0</v>
      </c>
      <c r="N207" s="3">
        <f t="shared" si="39"/>
        <v>0</v>
      </c>
      <c r="O207" s="3">
        <f t="shared" si="40"/>
        <v>0</v>
      </c>
      <c r="P207" s="3">
        <f t="shared" si="41"/>
        <v>0</v>
      </c>
      <c r="Q207" s="3">
        <f t="shared" si="43"/>
        <v>0</v>
      </c>
      <c r="R207" s="3">
        <f t="shared" si="44"/>
        <v>0</v>
      </c>
      <c r="S207" s="3">
        <f t="shared" si="45"/>
        <v>0</v>
      </c>
      <c r="T207" s="3">
        <f t="shared" si="46"/>
        <v>0</v>
      </c>
      <c r="U207" s="26">
        <f t="shared" si="42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37"/>
        <v>0</v>
      </c>
      <c r="M208" s="3">
        <f t="shared" si="38"/>
        <v>0</v>
      </c>
      <c r="N208" s="3">
        <f t="shared" si="39"/>
        <v>0</v>
      </c>
      <c r="O208" s="3">
        <f t="shared" si="40"/>
        <v>0</v>
      </c>
      <c r="P208" s="3">
        <f t="shared" si="41"/>
        <v>0</v>
      </c>
      <c r="Q208" s="3">
        <f t="shared" si="43"/>
        <v>0</v>
      </c>
      <c r="R208" s="3">
        <f t="shared" si="44"/>
        <v>0</v>
      </c>
      <c r="S208" s="3">
        <f t="shared" si="45"/>
        <v>0</v>
      </c>
      <c r="T208" s="3">
        <f t="shared" si="46"/>
        <v>0</v>
      </c>
      <c r="U208" s="26">
        <f t="shared" si="42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37"/>
        <v>0</v>
      </c>
      <c r="M209" s="3">
        <f t="shared" si="38"/>
        <v>0</v>
      </c>
      <c r="N209" s="3">
        <f t="shared" si="39"/>
        <v>0</v>
      </c>
      <c r="O209" s="3">
        <f t="shared" si="40"/>
        <v>0</v>
      </c>
      <c r="P209" s="3">
        <f t="shared" si="41"/>
        <v>0</v>
      </c>
      <c r="Q209" s="3">
        <f t="shared" si="43"/>
        <v>0</v>
      </c>
      <c r="R209" s="3">
        <f t="shared" si="44"/>
        <v>0</v>
      </c>
      <c r="S209" s="3">
        <f t="shared" si="45"/>
        <v>0</v>
      </c>
      <c r="T209" s="3">
        <f t="shared" si="46"/>
        <v>0</v>
      </c>
      <c r="U209" s="26">
        <f t="shared" si="42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37"/>
        <v>0</v>
      </c>
      <c r="M210" s="3">
        <f t="shared" si="38"/>
        <v>0</v>
      </c>
      <c r="N210" s="3">
        <f t="shared" si="39"/>
        <v>0</v>
      </c>
      <c r="O210" s="3">
        <f t="shared" si="40"/>
        <v>0</v>
      </c>
      <c r="P210" s="3">
        <f t="shared" si="41"/>
        <v>0</v>
      </c>
      <c r="Q210" s="3">
        <f t="shared" si="43"/>
        <v>0</v>
      </c>
      <c r="R210" s="3">
        <f t="shared" si="44"/>
        <v>0</v>
      </c>
      <c r="S210" s="3">
        <f t="shared" si="45"/>
        <v>0</v>
      </c>
      <c r="T210" s="3">
        <f t="shared" si="46"/>
        <v>0</v>
      </c>
      <c r="U210" s="26">
        <f t="shared" si="42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37"/>
        <v>0</v>
      </c>
      <c r="M211" s="3">
        <f t="shared" si="38"/>
        <v>0</v>
      </c>
      <c r="N211" s="3">
        <f t="shared" si="39"/>
        <v>0</v>
      </c>
      <c r="O211" s="3">
        <f t="shared" si="40"/>
        <v>0</v>
      </c>
      <c r="P211" s="3">
        <f t="shared" si="41"/>
        <v>0</v>
      </c>
      <c r="Q211" s="3">
        <f t="shared" si="43"/>
        <v>0</v>
      </c>
      <c r="R211" s="3">
        <f t="shared" si="44"/>
        <v>0</v>
      </c>
      <c r="S211" s="3">
        <f t="shared" si="45"/>
        <v>0</v>
      </c>
      <c r="T211" s="3">
        <f t="shared" si="46"/>
        <v>0</v>
      </c>
      <c r="U211" s="26">
        <f t="shared" si="42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37"/>
        <v>0</v>
      </c>
      <c r="M212" s="3">
        <f t="shared" si="38"/>
        <v>0</v>
      </c>
      <c r="N212" s="3">
        <f t="shared" si="39"/>
        <v>0</v>
      </c>
      <c r="O212" s="3">
        <f t="shared" si="40"/>
        <v>0</v>
      </c>
      <c r="P212" s="3">
        <f t="shared" si="41"/>
        <v>0</v>
      </c>
      <c r="Q212" s="3">
        <f t="shared" si="43"/>
        <v>0</v>
      </c>
      <c r="R212" s="3">
        <f t="shared" si="44"/>
        <v>0</v>
      </c>
      <c r="S212" s="3">
        <f t="shared" si="45"/>
        <v>0</v>
      </c>
      <c r="T212" s="3">
        <f t="shared" si="46"/>
        <v>0</v>
      </c>
      <c r="U212" s="26">
        <f t="shared" si="42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37"/>
        <v>0</v>
      </c>
      <c r="M213" s="3">
        <f t="shared" si="38"/>
        <v>0</v>
      </c>
      <c r="N213" s="3">
        <f t="shared" si="39"/>
        <v>0</v>
      </c>
      <c r="O213" s="3">
        <f t="shared" si="40"/>
        <v>0</v>
      </c>
      <c r="P213" s="3">
        <f t="shared" si="41"/>
        <v>0</v>
      </c>
      <c r="Q213" s="3">
        <f t="shared" si="43"/>
        <v>0</v>
      </c>
      <c r="R213" s="3">
        <f t="shared" si="44"/>
        <v>0</v>
      </c>
      <c r="S213" s="3">
        <f t="shared" si="45"/>
        <v>0</v>
      </c>
      <c r="T213" s="3">
        <f t="shared" si="46"/>
        <v>0</v>
      </c>
      <c r="U213" s="26">
        <f t="shared" si="42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37"/>
        <v>0</v>
      </c>
      <c r="M214" s="3">
        <f t="shared" si="38"/>
        <v>0</v>
      </c>
      <c r="N214" s="3">
        <f t="shared" si="39"/>
        <v>0</v>
      </c>
      <c r="O214" s="3">
        <f t="shared" si="40"/>
        <v>0</v>
      </c>
      <c r="P214" s="3">
        <f t="shared" si="41"/>
        <v>0</v>
      </c>
      <c r="Q214" s="3">
        <f t="shared" si="43"/>
        <v>0</v>
      </c>
      <c r="R214" s="3">
        <f t="shared" si="44"/>
        <v>0</v>
      </c>
      <c r="S214" s="3">
        <f t="shared" si="45"/>
        <v>0</v>
      </c>
      <c r="T214" s="3">
        <f t="shared" si="46"/>
        <v>0</v>
      </c>
      <c r="U214" s="26">
        <f t="shared" si="42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37"/>
        <v>0</v>
      </c>
      <c r="M215" s="3">
        <f t="shared" si="38"/>
        <v>0</v>
      </c>
      <c r="N215" s="3">
        <f t="shared" si="39"/>
        <v>0</v>
      </c>
      <c r="O215" s="3">
        <f t="shared" si="40"/>
        <v>0</v>
      </c>
      <c r="P215" s="3">
        <f t="shared" si="41"/>
        <v>0</v>
      </c>
      <c r="Q215" s="3">
        <f t="shared" si="43"/>
        <v>0</v>
      </c>
      <c r="R215" s="3">
        <f t="shared" si="44"/>
        <v>0</v>
      </c>
      <c r="S215" s="3">
        <f t="shared" si="45"/>
        <v>0</v>
      </c>
      <c r="T215" s="3">
        <f t="shared" si="46"/>
        <v>0</v>
      </c>
      <c r="U215" s="26">
        <f t="shared" si="42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37"/>
        <v>0</v>
      </c>
      <c r="M216" s="3">
        <f t="shared" si="38"/>
        <v>0</v>
      </c>
      <c r="N216" s="3">
        <f t="shared" si="39"/>
        <v>0</v>
      </c>
      <c r="O216" s="3">
        <f t="shared" si="40"/>
        <v>0</v>
      </c>
      <c r="P216" s="3">
        <f t="shared" si="41"/>
        <v>0</v>
      </c>
      <c r="Q216" s="3">
        <f t="shared" si="43"/>
        <v>0</v>
      </c>
      <c r="R216" s="3">
        <f t="shared" si="44"/>
        <v>0</v>
      </c>
      <c r="S216" s="3">
        <f t="shared" si="45"/>
        <v>0</v>
      </c>
      <c r="T216" s="3">
        <f t="shared" si="46"/>
        <v>0</v>
      </c>
      <c r="U216" s="26">
        <f t="shared" si="42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37"/>
        <v>0</v>
      </c>
      <c r="M217" s="3">
        <f t="shared" si="38"/>
        <v>0</v>
      </c>
      <c r="N217" s="3">
        <f t="shared" si="39"/>
        <v>0</v>
      </c>
      <c r="O217" s="3">
        <f t="shared" si="40"/>
        <v>0</v>
      </c>
      <c r="P217" s="3">
        <f t="shared" si="41"/>
        <v>0</v>
      </c>
      <c r="Q217" s="3">
        <f t="shared" si="43"/>
        <v>0</v>
      </c>
      <c r="R217" s="3">
        <f t="shared" si="44"/>
        <v>0</v>
      </c>
      <c r="S217" s="3">
        <f t="shared" si="45"/>
        <v>0</v>
      </c>
      <c r="T217" s="3">
        <f t="shared" si="46"/>
        <v>0</v>
      </c>
      <c r="U217" s="26">
        <f t="shared" si="42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37"/>
        <v>0</v>
      </c>
      <c r="M218" s="3">
        <f t="shared" si="38"/>
        <v>0</v>
      </c>
      <c r="N218" s="3">
        <f t="shared" si="39"/>
        <v>0</v>
      </c>
      <c r="O218" s="3">
        <f t="shared" si="40"/>
        <v>0</v>
      </c>
      <c r="P218" s="3">
        <f t="shared" si="41"/>
        <v>0</v>
      </c>
      <c r="Q218" s="3">
        <f t="shared" si="43"/>
        <v>0</v>
      </c>
      <c r="R218" s="3">
        <f t="shared" si="44"/>
        <v>0</v>
      </c>
      <c r="S218" s="3">
        <f t="shared" si="45"/>
        <v>0</v>
      </c>
      <c r="T218" s="3">
        <f t="shared" si="46"/>
        <v>0</v>
      </c>
      <c r="U218" s="26">
        <f t="shared" si="42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37"/>
        <v>0</v>
      </c>
      <c r="M219" s="3">
        <f t="shared" si="38"/>
        <v>0</v>
      </c>
      <c r="N219" s="3">
        <f t="shared" si="39"/>
        <v>0</v>
      </c>
      <c r="O219" s="3">
        <f t="shared" si="40"/>
        <v>0</v>
      </c>
      <c r="P219" s="3">
        <f t="shared" si="41"/>
        <v>0</v>
      </c>
      <c r="Q219" s="3">
        <f t="shared" si="43"/>
        <v>0</v>
      </c>
      <c r="R219" s="3">
        <f t="shared" si="44"/>
        <v>0</v>
      </c>
      <c r="S219" s="3">
        <f t="shared" si="45"/>
        <v>0</v>
      </c>
      <c r="T219" s="3">
        <f t="shared" si="46"/>
        <v>0</v>
      </c>
      <c r="U219" s="26">
        <f t="shared" si="42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37"/>
        <v>0</v>
      </c>
      <c r="M220" s="3">
        <f t="shared" si="38"/>
        <v>0</v>
      </c>
      <c r="N220" s="3">
        <f t="shared" si="39"/>
        <v>0</v>
      </c>
      <c r="O220" s="3">
        <f t="shared" si="40"/>
        <v>0</v>
      </c>
      <c r="P220" s="3">
        <f t="shared" si="41"/>
        <v>0</v>
      </c>
      <c r="Q220" s="3">
        <f t="shared" si="43"/>
        <v>0</v>
      </c>
      <c r="R220" s="3">
        <f t="shared" si="44"/>
        <v>0</v>
      </c>
      <c r="S220" s="3">
        <f t="shared" si="45"/>
        <v>0</v>
      </c>
      <c r="T220" s="3">
        <f t="shared" si="46"/>
        <v>0</v>
      </c>
      <c r="U220" s="26">
        <f t="shared" si="42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37"/>
        <v>0</v>
      </c>
      <c r="M221" s="3">
        <f t="shared" si="38"/>
        <v>0</v>
      </c>
      <c r="N221" s="3">
        <f t="shared" si="39"/>
        <v>0</v>
      </c>
      <c r="O221" s="3">
        <f t="shared" si="40"/>
        <v>0</v>
      </c>
      <c r="P221" s="3">
        <f t="shared" si="41"/>
        <v>0</v>
      </c>
      <c r="Q221" s="3">
        <f t="shared" si="43"/>
        <v>0</v>
      </c>
      <c r="R221" s="3">
        <f t="shared" si="44"/>
        <v>0</v>
      </c>
      <c r="S221" s="3">
        <f t="shared" si="45"/>
        <v>0</v>
      </c>
      <c r="T221" s="3">
        <f t="shared" si="46"/>
        <v>0</v>
      </c>
      <c r="U221" s="26">
        <f t="shared" si="42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37"/>
        <v>0</v>
      </c>
      <c r="M222" s="3">
        <f t="shared" si="38"/>
        <v>0</v>
      </c>
      <c r="N222" s="3">
        <f t="shared" si="39"/>
        <v>0</v>
      </c>
      <c r="O222" s="3">
        <f t="shared" si="40"/>
        <v>0</v>
      </c>
      <c r="P222" s="3">
        <f t="shared" si="41"/>
        <v>0</v>
      </c>
      <c r="Q222" s="3">
        <f t="shared" si="43"/>
        <v>0</v>
      </c>
      <c r="R222" s="3">
        <f t="shared" si="44"/>
        <v>0</v>
      </c>
      <c r="S222" s="3">
        <f t="shared" si="45"/>
        <v>0</v>
      </c>
      <c r="T222" s="3">
        <f t="shared" si="46"/>
        <v>0</v>
      </c>
      <c r="U222" s="26">
        <f t="shared" si="42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37"/>
        <v>0</v>
      </c>
      <c r="M223" s="3">
        <f t="shared" si="38"/>
        <v>0</v>
      </c>
      <c r="N223" s="3">
        <f t="shared" si="39"/>
        <v>0</v>
      </c>
      <c r="O223" s="3">
        <f t="shared" si="40"/>
        <v>0</v>
      </c>
      <c r="P223" s="3">
        <f t="shared" si="41"/>
        <v>0</v>
      </c>
      <c r="Q223" s="3">
        <f t="shared" si="43"/>
        <v>0</v>
      </c>
      <c r="R223" s="3">
        <f t="shared" si="44"/>
        <v>0</v>
      </c>
      <c r="S223" s="3">
        <f t="shared" si="45"/>
        <v>0</v>
      </c>
      <c r="T223" s="3">
        <f t="shared" si="46"/>
        <v>0</v>
      </c>
      <c r="U223" s="26">
        <f t="shared" si="42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37"/>
        <v>0</v>
      </c>
      <c r="M224" s="3">
        <f t="shared" si="38"/>
        <v>0</v>
      </c>
      <c r="N224" s="3">
        <f t="shared" si="39"/>
        <v>0</v>
      </c>
      <c r="O224" s="3">
        <f t="shared" si="40"/>
        <v>0</v>
      </c>
      <c r="P224" s="3">
        <f t="shared" si="41"/>
        <v>0</v>
      </c>
      <c r="Q224" s="3">
        <f t="shared" si="43"/>
        <v>0</v>
      </c>
      <c r="R224" s="3">
        <f t="shared" si="44"/>
        <v>0</v>
      </c>
      <c r="S224" s="3">
        <f t="shared" si="45"/>
        <v>0</v>
      </c>
      <c r="T224" s="3">
        <f t="shared" si="46"/>
        <v>0</v>
      </c>
      <c r="U224" s="26">
        <f t="shared" si="42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37"/>
        <v>0</v>
      </c>
      <c r="M225" s="3">
        <f t="shared" si="38"/>
        <v>0</v>
      </c>
      <c r="N225" s="3">
        <f t="shared" si="39"/>
        <v>0</v>
      </c>
      <c r="O225" s="3">
        <f t="shared" si="40"/>
        <v>0</v>
      </c>
      <c r="P225" s="3">
        <f t="shared" si="41"/>
        <v>0</v>
      </c>
      <c r="Q225" s="3">
        <f t="shared" si="43"/>
        <v>0</v>
      </c>
      <c r="R225" s="3">
        <f t="shared" si="44"/>
        <v>0</v>
      </c>
      <c r="S225" s="3">
        <f t="shared" si="45"/>
        <v>0</v>
      </c>
      <c r="T225" s="3">
        <f t="shared" si="46"/>
        <v>0</v>
      </c>
      <c r="U225" s="26">
        <f t="shared" si="42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37"/>
        <v>0</v>
      </c>
      <c r="M226" s="3">
        <f t="shared" si="38"/>
        <v>0</v>
      </c>
      <c r="N226" s="3">
        <f t="shared" si="39"/>
        <v>0</v>
      </c>
      <c r="O226" s="3">
        <f t="shared" si="40"/>
        <v>0</v>
      </c>
      <c r="P226" s="3">
        <f t="shared" si="41"/>
        <v>0</v>
      </c>
      <c r="Q226" s="3">
        <f t="shared" si="43"/>
        <v>0</v>
      </c>
      <c r="R226" s="3">
        <f t="shared" si="44"/>
        <v>0</v>
      </c>
      <c r="S226" s="3">
        <f t="shared" si="45"/>
        <v>0</v>
      </c>
      <c r="T226" s="3">
        <f t="shared" si="46"/>
        <v>0</v>
      </c>
      <c r="U226" s="26">
        <f t="shared" si="42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37"/>
        <v>0</v>
      </c>
      <c r="M227" s="3">
        <f t="shared" si="38"/>
        <v>0</v>
      </c>
      <c r="N227" s="3">
        <f t="shared" si="39"/>
        <v>0</v>
      </c>
      <c r="O227" s="3">
        <f t="shared" si="40"/>
        <v>0</v>
      </c>
      <c r="P227" s="3">
        <f t="shared" si="41"/>
        <v>0</v>
      </c>
      <c r="Q227" s="3">
        <f t="shared" si="43"/>
        <v>0</v>
      </c>
      <c r="R227" s="3">
        <f t="shared" si="44"/>
        <v>0</v>
      </c>
      <c r="S227" s="3">
        <f t="shared" si="45"/>
        <v>0</v>
      </c>
      <c r="T227" s="3">
        <f t="shared" si="46"/>
        <v>0</v>
      </c>
      <c r="U227" s="26">
        <f t="shared" si="42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37"/>
        <v>0</v>
      </c>
      <c r="M228" s="3">
        <f t="shared" si="38"/>
        <v>0</v>
      </c>
      <c r="N228" s="3">
        <f t="shared" si="39"/>
        <v>0</v>
      </c>
      <c r="O228" s="3">
        <f t="shared" si="40"/>
        <v>0</v>
      </c>
      <c r="P228" s="3">
        <f t="shared" si="41"/>
        <v>0</v>
      </c>
      <c r="Q228" s="3">
        <f t="shared" si="43"/>
        <v>0</v>
      </c>
      <c r="R228" s="3">
        <f t="shared" si="44"/>
        <v>0</v>
      </c>
      <c r="S228" s="3">
        <f t="shared" si="45"/>
        <v>0</v>
      </c>
      <c r="T228" s="3">
        <f t="shared" si="46"/>
        <v>0</v>
      </c>
      <c r="U228" s="26">
        <f t="shared" si="42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37"/>
        <v>0</v>
      </c>
      <c r="M229" s="3">
        <f t="shared" si="38"/>
        <v>0</v>
      </c>
      <c r="N229" s="3">
        <f t="shared" si="39"/>
        <v>0</v>
      </c>
      <c r="O229" s="3">
        <f t="shared" si="40"/>
        <v>0</v>
      </c>
      <c r="P229" s="3">
        <f t="shared" si="41"/>
        <v>0</v>
      </c>
      <c r="Q229" s="3">
        <f t="shared" si="43"/>
        <v>0</v>
      </c>
      <c r="R229" s="3">
        <f t="shared" si="44"/>
        <v>0</v>
      </c>
      <c r="S229" s="3">
        <f t="shared" si="45"/>
        <v>0</v>
      </c>
      <c r="T229" s="3">
        <f t="shared" si="46"/>
        <v>0</v>
      </c>
      <c r="U229" s="26">
        <f t="shared" si="42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37"/>
        <v>0</v>
      </c>
      <c r="M230" s="3">
        <f t="shared" si="38"/>
        <v>0</v>
      </c>
      <c r="N230" s="3">
        <f t="shared" si="39"/>
        <v>0</v>
      </c>
      <c r="O230" s="3">
        <f t="shared" si="40"/>
        <v>0</v>
      </c>
      <c r="P230" s="3">
        <f t="shared" si="41"/>
        <v>0</v>
      </c>
      <c r="Q230" s="3">
        <f t="shared" si="43"/>
        <v>0</v>
      </c>
      <c r="R230" s="3">
        <f t="shared" si="44"/>
        <v>0</v>
      </c>
      <c r="S230" s="3">
        <f t="shared" si="45"/>
        <v>0</v>
      </c>
      <c r="T230" s="3">
        <f t="shared" si="46"/>
        <v>0</v>
      </c>
      <c r="U230" s="26">
        <f t="shared" si="42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37"/>
        <v>0</v>
      </c>
      <c r="M231" s="3">
        <f t="shared" si="38"/>
        <v>0</v>
      </c>
      <c r="N231" s="3">
        <f t="shared" si="39"/>
        <v>0</v>
      </c>
      <c r="O231" s="3">
        <f t="shared" si="40"/>
        <v>0</v>
      </c>
      <c r="P231" s="3">
        <f t="shared" si="41"/>
        <v>0</v>
      </c>
      <c r="Q231" s="3">
        <f t="shared" si="43"/>
        <v>0</v>
      </c>
      <c r="R231" s="3">
        <f t="shared" si="44"/>
        <v>0</v>
      </c>
      <c r="S231" s="3">
        <f t="shared" si="45"/>
        <v>0</v>
      </c>
      <c r="T231" s="3">
        <f t="shared" si="46"/>
        <v>0</v>
      </c>
      <c r="U231" s="26">
        <f t="shared" si="42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37"/>
        <v>0</v>
      </c>
      <c r="M232" s="3">
        <f t="shared" si="38"/>
        <v>0</v>
      </c>
      <c r="N232" s="3">
        <f t="shared" si="39"/>
        <v>0</v>
      </c>
      <c r="O232" s="3">
        <f t="shared" si="40"/>
        <v>0</v>
      </c>
      <c r="P232" s="3">
        <f t="shared" si="41"/>
        <v>0</v>
      </c>
      <c r="Q232" s="3">
        <f t="shared" si="43"/>
        <v>0</v>
      </c>
      <c r="R232" s="3">
        <f t="shared" si="44"/>
        <v>0</v>
      </c>
      <c r="S232" s="3">
        <f t="shared" si="45"/>
        <v>0</v>
      </c>
      <c r="T232" s="3">
        <f t="shared" si="46"/>
        <v>0</v>
      </c>
      <c r="U232" s="26">
        <f t="shared" si="42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37"/>
        <v>0</v>
      </c>
      <c r="M233" s="3">
        <f t="shared" si="38"/>
        <v>0</v>
      </c>
      <c r="N233" s="3">
        <f t="shared" si="39"/>
        <v>0</v>
      </c>
      <c r="O233" s="3">
        <f t="shared" si="40"/>
        <v>0</v>
      </c>
      <c r="P233" s="3">
        <f t="shared" si="41"/>
        <v>0</v>
      </c>
      <c r="Q233" s="3">
        <f t="shared" si="43"/>
        <v>0</v>
      </c>
      <c r="R233" s="3">
        <f t="shared" si="44"/>
        <v>0</v>
      </c>
      <c r="S233" s="3">
        <f t="shared" si="45"/>
        <v>0</v>
      </c>
      <c r="T233" s="3">
        <f t="shared" si="46"/>
        <v>0</v>
      </c>
      <c r="U233" s="26">
        <f t="shared" si="42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37"/>
        <v>0</v>
      </c>
      <c r="M234" s="3">
        <f t="shared" si="38"/>
        <v>0</v>
      </c>
      <c r="N234" s="3">
        <f t="shared" si="39"/>
        <v>0</v>
      </c>
      <c r="O234" s="3">
        <f t="shared" si="40"/>
        <v>0</v>
      </c>
      <c r="P234" s="3">
        <f t="shared" si="41"/>
        <v>0</v>
      </c>
      <c r="Q234" s="3">
        <f t="shared" si="43"/>
        <v>0</v>
      </c>
      <c r="R234" s="3">
        <f t="shared" si="44"/>
        <v>0</v>
      </c>
      <c r="S234" s="3">
        <f t="shared" si="45"/>
        <v>0</v>
      </c>
      <c r="T234" s="3">
        <f t="shared" si="46"/>
        <v>0</v>
      </c>
      <c r="U234" s="26">
        <f t="shared" si="42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37"/>
        <v>0</v>
      </c>
      <c r="M235" s="3">
        <f t="shared" si="38"/>
        <v>0</v>
      </c>
      <c r="N235" s="3">
        <f t="shared" si="39"/>
        <v>0</v>
      </c>
      <c r="O235" s="3">
        <f t="shared" si="40"/>
        <v>0</v>
      </c>
      <c r="P235" s="3">
        <f t="shared" si="41"/>
        <v>0</v>
      </c>
      <c r="Q235" s="3">
        <f t="shared" si="43"/>
        <v>0</v>
      </c>
      <c r="R235" s="3">
        <f t="shared" si="44"/>
        <v>0</v>
      </c>
      <c r="S235" s="3">
        <f t="shared" si="45"/>
        <v>0</v>
      </c>
      <c r="T235" s="3">
        <f t="shared" si="46"/>
        <v>0</v>
      </c>
      <c r="U235" s="26">
        <f t="shared" si="42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37"/>
        <v>0</v>
      </c>
      <c r="M236" s="3">
        <f t="shared" si="38"/>
        <v>0</v>
      </c>
      <c r="N236" s="3">
        <f t="shared" si="39"/>
        <v>0</v>
      </c>
      <c r="O236" s="3">
        <f t="shared" si="40"/>
        <v>0</v>
      </c>
      <c r="P236" s="3">
        <f t="shared" si="41"/>
        <v>0</v>
      </c>
      <c r="Q236" s="3">
        <f t="shared" si="43"/>
        <v>0</v>
      </c>
      <c r="R236" s="3">
        <f t="shared" si="44"/>
        <v>0</v>
      </c>
      <c r="S236" s="3">
        <f t="shared" si="45"/>
        <v>0</v>
      </c>
      <c r="T236" s="3">
        <f t="shared" si="46"/>
        <v>0</v>
      </c>
      <c r="U236" s="26">
        <f t="shared" si="42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37"/>
        <v>0</v>
      </c>
      <c r="M237" s="3">
        <f t="shared" si="38"/>
        <v>0</v>
      </c>
      <c r="N237" s="3">
        <f t="shared" si="39"/>
        <v>0</v>
      </c>
      <c r="O237" s="3">
        <f t="shared" si="40"/>
        <v>0</v>
      </c>
      <c r="P237" s="3">
        <f t="shared" si="41"/>
        <v>0</v>
      </c>
      <c r="Q237" s="3">
        <f t="shared" si="43"/>
        <v>0</v>
      </c>
      <c r="R237" s="3">
        <f t="shared" si="44"/>
        <v>0</v>
      </c>
      <c r="S237" s="3">
        <f t="shared" si="45"/>
        <v>0</v>
      </c>
      <c r="T237" s="3">
        <f t="shared" si="46"/>
        <v>0</v>
      </c>
      <c r="U237" s="26">
        <f t="shared" si="42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37"/>
        <v>0</v>
      </c>
      <c r="M238" s="3">
        <f t="shared" si="38"/>
        <v>0</v>
      </c>
      <c r="N238" s="3">
        <f t="shared" si="39"/>
        <v>0</v>
      </c>
      <c r="O238" s="3">
        <f t="shared" si="40"/>
        <v>0</v>
      </c>
      <c r="P238" s="3">
        <f t="shared" si="41"/>
        <v>0</v>
      </c>
      <c r="Q238" s="3">
        <f t="shared" si="43"/>
        <v>0</v>
      </c>
      <c r="R238" s="3">
        <f t="shared" si="44"/>
        <v>0</v>
      </c>
      <c r="S238" s="3">
        <f t="shared" si="45"/>
        <v>0</v>
      </c>
      <c r="T238" s="3">
        <f t="shared" si="46"/>
        <v>0</v>
      </c>
      <c r="U238" s="26">
        <f t="shared" si="42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37"/>
        <v>0</v>
      </c>
      <c r="M239" s="3">
        <f t="shared" si="38"/>
        <v>0</v>
      </c>
      <c r="N239" s="3">
        <f t="shared" si="39"/>
        <v>0</v>
      </c>
      <c r="O239" s="3">
        <f t="shared" si="40"/>
        <v>0</v>
      </c>
      <c r="P239" s="3">
        <f t="shared" si="41"/>
        <v>0</v>
      </c>
      <c r="Q239" s="3">
        <f t="shared" si="43"/>
        <v>0</v>
      </c>
      <c r="R239" s="3">
        <f t="shared" si="44"/>
        <v>0</v>
      </c>
      <c r="S239" s="3">
        <f t="shared" si="45"/>
        <v>0</v>
      </c>
      <c r="T239" s="3">
        <f t="shared" si="46"/>
        <v>0</v>
      </c>
      <c r="U239" s="26">
        <f t="shared" si="42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37"/>
        <v>0</v>
      </c>
      <c r="M240" s="3">
        <f t="shared" si="38"/>
        <v>0</v>
      </c>
      <c r="N240" s="3">
        <f t="shared" si="39"/>
        <v>0</v>
      </c>
      <c r="O240" s="3">
        <f t="shared" si="40"/>
        <v>0</v>
      </c>
      <c r="P240" s="3">
        <f t="shared" si="41"/>
        <v>0</v>
      </c>
      <c r="Q240" s="3">
        <f t="shared" si="43"/>
        <v>0</v>
      </c>
      <c r="R240" s="3">
        <f t="shared" si="44"/>
        <v>0</v>
      </c>
      <c r="S240" s="3">
        <f t="shared" si="45"/>
        <v>0</v>
      </c>
      <c r="T240" s="3">
        <f t="shared" si="46"/>
        <v>0</v>
      </c>
      <c r="U240" s="26">
        <f t="shared" si="42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37"/>
        <v>0</v>
      </c>
      <c r="M241" s="3">
        <f t="shared" si="38"/>
        <v>0</v>
      </c>
      <c r="N241" s="3">
        <f t="shared" si="39"/>
        <v>0</v>
      </c>
      <c r="O241" s="3">
        <f t="shared" si="40"/>
        <v>0</v>
      </c>
      <c r="P241" s="3">
        <f t="shared" si="41"/>
        <v>0</v>
      </c>
      <c r="Q241" s="3">
        <f t="shared" si="43"/>
        <v>0</v>
      </c>
      <c r="R241" s="3">
        <f t="shared" si="44"/>
        <v>0</v>
      </c>
      <c r="S241" s="3">
        <f t="shared" si="45"/>
        <v>0</v>
      </c>
      <c r="T241" s="3">
        <f t="shared" si="46"/>
        <v>0</v>
      </c>
      <c r="U241" s="26">
        <f t="shared" si="42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37"/>
        <v>0</v>
      </c>
      <c r="M242" s="3">
        <f t="shared" si="38"/>
        <v>0</v>
      </c>
      <c r="N242" s="3">
        <f t="shared" si="39"/>
        <v>0</v>
      </c>
      <c r="O242" s="3">
        <f t="shared" si="40"/>
        <v>0</v>
      </c>
      <c r="P242" s="3">
        <f t="shared" si="41"/>
        <v>0</v>
      </c>
      <c r="Q242" s="3">
        <f t="shared" si="43"/>
        <v>0</v>
      </c>
      <c r="R242" s="3">
        <f t="shared" si="44"/>
        <v>0</v>
      </c>
      <c r="S242" s="3">
        <f t="shared" si="45"/>
        <v>0</v>
      </c>
      <c r="T242" s="3">
        <f t="shared" si="46"/>
        <v>0</v>
      </c>
      <c r="U242" s="26">
        <f t="shared" si="42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37"/>
        <v>0</v>
      </c>
      <c r="M243" s="3">
        <f t="shared" si="38"/>
        <v>0</v>
      </c>
      <c r="N243" s="3">
        <f t="shared" si="39"/>
        <v>0</v>
      </c>
      <c r="O243" s="3">
        <f t="shared" si="40"/>
        <v>0</v>
      </c>
      <c r="P243" s="3">
        <f t="shared" si="41"/>
        <v>0</v>
      </c>
      <c r="Q243" s="3">
        <f t="shared" si="43"/>
        <v>0</v>
      </c>
      <c r="R243" s="3">
        <f t="shared" si="44"/>
        <v>0</v>
      </c>
      <c r="S243" s="3">
        <f t="shared" si="45"/>
        <v>0</v>
      </c>
      <c r="T243" s="3">
        <f t="shared" si="46"/>
        <v>0</v>
      </c>
      <c r="U243" s="26">
        <f t="shared" si="42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37"/>
        <v>0</v>
      </c>
      <c r="M244" s="3">
        <f t="shared" si="38"/>
        <v>0</v>
      </c>
      <c r="N244" s="3">
        <f t="shared" si="39"/>
        <v>0</v>
      </c>
      <c r="O244" s="3">
        <f t="shared" si="40"/>
        <v>0</v>
      </c>
      <c r="P244" s="3">
        <f t="shared" si="41"/>
        <v>0</v>
      </c>
      <c r="Q244" s="3">
        <f t="shared" si="43"/>
        <v>0</v>
      </c>
      <c r="R244" s="3">
        <f t="shared" si="44"/>
        <v>0</v>
      </c>
      <c r="S244" s="3">
        <f t="shared" si="45"/>
        <v>0</v>
      </c>
      <c r="T244" s="3">
        <f t="shared" si="46"/>
        <v>0</v>
      </c>
      <c r="U244" s="26">
        <f t="shared" si="42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37"/>
        <v>0</v>
      </c>
      <c r="M245" s="3">
        <f t="shared" si="38"/>
        <v>0</v>
      </c>
      <c r="N245" s="3">
        <f t="shared" si="39"/>
        <v>0</v>
      </c>
      <c r="O245" s="3">
        <f t="shared" si="40"/>
        <v>0</v>
      </c>
      <c r="P245" s="3">
        <f t="shared" si="41"/>
        <v>0</v>
      </c>
      <c r="Q245" s="3">
        <f t="shared" si="43"/>
        <v>0</v>
      </c>
      <c r="R245" s="3">
        <f t="shared" si="44"/>
        <v>0</v>
      </c>
      <c r="S245" s="3">
        <f t="shared" si="45"/>
        <v>0</v>
      </c>
      <c r="T245" s="3">
        <f t="shared" si="46"/>
        <v>0</v>
      </c>
      <c r="U245" s="26">
        <f t="shared" si="42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37"/>
        <v>0</v>
      </c>
      <c r="M246" s="3">
        <f t="shared" si="38"/>
        <v>0</v>
      </c>
      <c r="N246" s="3">
        <f t="shared" si="39"/>
        <v>0</v>
      </c>
      <c r="O246" s="3">
        <f t="shared" si="40"/>
        <v>0</v>
      </c>
      <c r="P246" s="3">
        <f t="shared" si="41"/>
        <v>0</v>
      </c>
      <c r="Q246" s="3">
        <f t="shared" si="43"/>
        <v>0</v>
      </c>
      <c r="R246" s="3">
        <f t="shared" si="44"/>
        <v>0</v>
      </c>
      <c r="S246" s="3">
        <f t="shared" si="45"/>
        <v>0</v>
      </c>
      <c r="T246" s="3">
        <f t="shared" si="46"/>
        <v>0</v>
      </c>
      <c r="U246" s="26">
        <f t="shared" si="42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37"/>
        <v>0</v>
      </c>
      <c r="M247" s="3">
        <f t="shared" si="38"/>
        <v>0</v>
      </c>
      <c r="N247" s="3">
        <f t="shared" si="39"/>
        <v>0</v>
      </c>
      <c r="O247" s="3">
        <f t="shared" si="40"/>
        <v>0</v>
      </c>
      <c r="P247" s="3">
        <f t="shared" si="41"/>
        <v>0</v>
      </c>
      <c r="Q247" s="3">
        <f t="shared" si="43"/>
        <v>0</v>
      </c>
      <c r="R247" s="3">
        <f t="shared" si="44"/>
        <v>0</v>
      </c>
      <c r="S247" s="3">
        <f t="shared" si="45"/>
        <v>0</v>
      </c>
      <c r="T247" s="3">
        <f t="shared" si="46"/>
        <v>0</v>
      </c>
      <c r="U247" s="26">
        <f t="shared" si="42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37"/>
        <v>0</v>
      </c>
      <c r="M248" s="3">
        <f t="shared" si="38"/>
        <v>0</v>
      </c>
      <c r="N248" s="3">
        <f t="shared" si="39"/>
        <v>0</v>
      </c>
      <c r="O248" s="3">
        <f t="shared" si="40"/>
        <v>0</v>
      </c>
      <c r="P248" s="3">
        <f t="shared" si="41"/>
        <v>0</v>
      </c>
      <c r="Q248" s="3">
        <f t="shared" si="43"/>
        <v>0</v>
      </c>
      <c r="R248" s="3">
        <f t="shared" si="44"/>
        <v>0</v>
      </c>
      <c r="S248" s="3">
        <f t="shared" si="45"/>
        <v>0</v>
      </c>
      <c r="T248" s="3">
        <f t="shared" si="46"/>
        <v>0</v>
      </c>
      <c r="U248" s="26">
        <f t="shared" si="42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37"/>
        <v>0</v>
      </c>
      <c r="M249" s="3">
        <f t="shared" si="38"/>
        <v>0</v>
      </c>
      <c r="N249" s="3">
        <f t="shared" si="39"/>
        <v>0</v>
      </c>
      <c r="O249" s="3">
        <f t="shared" si="40"/>
        <v>0</v>
      </c>
      <c r="P249" s="3">
        <f t="shared" si="41"/>
        <v>0</v>
      </c>
      <c r="Q249" s="3">
        <f t="shared" si="43"/>
        <v>0</v>
      </c>
      <c r="R249" s="3">
        <f t="shared" si="44"/>
        <v>0</v>
      </c>
      <c r="S249" s="3">
        <f t="shared" si="45"/>
        <v>0</v>
      </c>
      <c r="T249" s="3">
        <f t="shared" si="46"/>
        <v>0</v>
      </c>
      <c r="U249" s="26">
        <f t="shared" si="42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37"/>
        <v>0</v>
      </c>
      <c r="M250" s="3">
        <f t="shared" si="38"/>
        <v>0</v>
      </c>
      <c r="N250" s="3">
        <f t="shared" si="39"/>
        <v>0</v>
      </c>
      <c r="O250" s="3">
        <f t="shared" si="40"/>
        <v>0</v>
      </c>
      <c r="P250" s="3">
        <f t="shared" si="41"/>
        <v>0</v>
      </c>
      <c r="Q250" s="3">
        <f t="shared" si="43"/>
        <v>0</v>
      </c>
      <c r="R250" s="3">
        <f t="shared" si="44"/>
        <v>0</v>
      </c>
      <c r="S250" s="3">
        <f t="shared" si="45"/>
        <v>0</v>
      </c>
      <c r="T250" s="3">
        <f t="shared" si="46"/>
        <v>0</v>
      </c>
      <c r="U250" s="26">
        <f t="shared" si="42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37"/>
        <v>0</v>
      </c>
      <c r="M251" s="3">
        <f t="shared" si="38"/>
        <v>0</v>
      </c>
      <c r="N251" s="3">
        <f t="shared" si="39"/>
        <v>0</v>
      </c>
      <c r="O251" s="3">
        <f t="shared" si="40"/>
        <v>0</v>
      </c>
      <c r="P251" s="3">
        <f t="shared" si="41"/>
        <v>0</v>
      </c>
      <c r="Q251" s="3">
        <f t="shared" si="43"/>
        <v>0</v>
      </c>
      <c r="R251" s="3">
        <f t="shared" si="44"/>
        <v>0</v>
      </c>
      <c r="S251" s="3">
        <f t="shared" si="45"/>
        <v>0</v>
      </c>
      <c r="T251" s="3">
        <f t="shared" si="46"/>
        <v>0</v>
      </c>
      <c r="U251" s="26">
        <f t="shared" si="42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37"/>
        <v>0</v>
      </c>
      <c r="M252" s="3">
        <f t="shared" si="38"/>
        <v>0</v>
      </c>
      <c r="N252" s="3">
        <f t="shared" si="39"/>
        <v>0</v>
      </c>
      <c r="O252" s="3">
        <f t="shared" si="40"/>
        <v>0</v>
      </c>
      <c r="P252" s="3">
        <f t="shared" si="41"/>
        <v>0</v>
      </c>
      <c r="Q252" s="3">
        <f t="shared" si="43"/>
        <v>0</v>
      </c>
      <c r="R252" s="3">
        <f t="shared" si="44"/>
        <v>0</v>
      </c>
      <c r="S252" s="3">
        <f t="shared" si="45"/>
        <v>0</v>
      </c>
      <c r="T252" s="3">
        <f t="shared" si="46"/>
        <v>0</v>
      </c>
      <c r="U252" s="26">
        <f t="shared" si="42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37"/>
        <v>0</v>
      </c>
      <c r="M253" s="3">
        <f t="shared" si="38"/>
        <v>0</v>
      </c>
      <c r="N253" s="3">
        <f t="shared" si="39"/>
        <v>0</v>
      </c>
      <c r="O253" s="3">
        <f t="shared" si="40"/>
        <v>0</v>
      </c>
      <c r="P253" s="3">
        <f t="shared" si="41"/>
        <v>0</v>
      </c>
      <c r="Q253" s="3">
        <f t="shared" si="43"/>
        <v>0</v>
      </c>
      <c r="R253" s="3">
        <f t="shared" si="44"/>
        <v>0</v>
      </c>
      <c r="S253" s="3">
        <f t="shared" si="45"/>
        <v>0</v>
      </c>
      <c r="T253" s="3">
        <f t="shared" si="46"/>
        <v>0</v>
      </c>
      <c r="U253" s="26">
        <f t="shared" si="42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37"/>
        <v>0</v>
      </c>
      <c r="M254" s="3">
        <f t="shared" si="38"/>
        <v>0</v>
      </c>
      <c r="N254" s="3">
        <f t="shared" si="39"/>
        <v>0</v>
      </c>
      <c r="O254" s="3">
        <f t="shared" si="40"/>
        <v>0</v>
      </c>
      <c r="P254" s="3">
        <f t="shared" si="41"/>
        <v>0</v>
      </c>
      <c r="Q254" s="3">
        <f t="shared" si="43"/>
        <v>0</v>
      </c>
      <c r="R254" s="3">
        <f t="shared" si="44"/>
        <v>0</v>
      </c>
      <c r="S254" s="3">
        <f t="shared" si="45"/>
        <v>0</v>
      </c>
      <c r="T254" s="3">
        <f t="shared" si="46"/>
        <v>0</v>
      </c>
      <c r="U254" s="26">
        <f t="shared" si="42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37"/>
        <v>0</v>
      </c>
      <c r="M255" s="3">
        <f t="shared" si="38"/>
        <v>0</v>
      </c>
      <c r="N255" s="3">
        <f t="shared" si="39"/>
        <v>0</v>
      </c>
      <c r="O255" s="3">
        <f t="shared" si="40"/>
        <v>0</v>
      </c>
      <c r="P255" s="3">
        <f t="shared" si="41"/>
        <v>0</v>
      </c>
      <c r="Q255" s="3">
        <f t="shared" si="43"/>
        <v>0</v>
      </c>
      <c r="R255" s="3">
        <f t="shared" si="44"/>
        <v>0</v>
      </c>
      <c r="S255" s="3">
        <f t="shared" si="45"/>
        <v>0</v>
      </c>
      <c r="T255" s="3">
        <f t="shared" si="46"/>
        <v>0</v>
      </c>
      <c r="U255" s="26">
        <f t="shared" si="42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37"/>
        <v>0</v>
      </c>
      <c r="M256" s="3">
        <f t="shared" si="38"/>
        <v>0</v>
      </c>
      <c r="N256" s="3">
        <f t="shared" si="39"/>
        <v>0</v>
      </c>
      <c r="O256" s="3">
        <f t="shared" si="40"/>
        <v>0</v>
      </c>
      <c r="P256" s="3">
        <f t="shared" si="41"/>
        <v>0</v>
      </c>
      <c r="Q256" s="3">
        <f t="shared" si="43"/>
        <v>0</v>
      </c>
      <c r="R256" s="3">
        <f t="shared" si="44"/>
        <v>0</v>
      </c>
      <c r="S256" s="3">
        <f t="shared" si="45"/>
        <v>0</v>
      </c>
      <c r="T256" s="3">
        <f t="shared" si="46"/>
        <v>0</v>
      </c>
      <c r="U256" s="26">
        <f t="shared" si="42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37"/>
        <v>0</v>
      </c>
      <c r="M257" s="3">
        <f t="shared" si="38"/>
        <v>0</v>
      </c>
      <c r="N257" s="3">
        <f t="shared" si="39"/>
        <v>0</v>
      </c>
      <c r="O257" s="3">
        <f t="shared" si="40"/>
        <v>0</v>
      </c>
      <c r="P257" s="3">
        <f t="shared" si="41"/>
        <v>0</v>
      </c>
      <c r="Q257" s="3">
        <f t="shared" si="43"/>
        <v>0</v>
      </c>
      <c r="R257" s="3">
        <f t="shared" si="44"/>
        <v>0</v>
      </c>
      <c r="S257" s="3">
        <f t="shared" si="45"/>
        <v>0</v>
      </c>
      <c r="T257" s="3">
        <f t="shared" si="46"/>
        <v>0</v>
      </c>
      <c r="U257" s="26">
        <f t="shared" si="42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37"/>
        <v>0</v>
      </c>
      <c r="M258" s="3">
        <f t="shared" si="38"/>
        <v>0</v>
      </c>
      <c r="N258" s="3">
        <f t="shared" si="39"/>
        <v>0</v>
      </c>
      <c r="O258" s="3">
        <f t="shared" si="40"/>
        <v>0</v>
      </c>
      <c r="P258" s="3">
        <f t="shared" si="41"/>
        <v>0</v>
      </c>
      <c r="Q258" s="3">
        <f t="shared" si="43"/>
        <v>0</v>
      </c>
      <c r="R258" s="3">
        <f t="shared" si="44"/>
        <v>0</v>
      </c>
      <c r="S258" s="3">
        <f t="shared" si="45"/>
        <v>0</v>
      </c>
      <c r="T258" s="3">
        <f t="shared" si="46"/>
        <v>0</v>
      </c>
      <c r="U258" s="26">
        <f t="shared" si="42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37"/>
        <v>0</v>
      </c>
      <c r="M259" s="3">
        <f t="shared" si="38"/>
        <v>0</v>
      </c>
      <c r="N259" s="3">
        <f t="shared" si="39"/>
        <v>0</v>
      </c>
      <c r="O259" s="3">
        <f t="shared" si="40"/>
        <v>0</v>
      </c>
      <c r="P259" s="3">
        <f t="shared" si="41"/>
        <v>0</v>
      </c>
      <c r="Q259" s="3">
        <f t="shared" si="43"/>
        <v>0</v>
      </c>
      <c r="R259" s="3">
        <f t="shared" si="44"/>
        <v>0</v>
      </c>
      <c r="S259" s="3">
        <f t="shared" si="45"/>
        <v>0</v>
      </c>
      <c r="T259" s="3">
        <f t="shared" si="46"/>
        <v>0</v>
      </c>
      <c r="U259" s="26">
        <f t="shared" si="42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37"/>
        <v>0</v>
      </c>
      <c r="M260" s="3">
        <f t="shared" si="38"/>
        <v>0</v>
      </c>
      <c r="N260" s="3">
        <f t="shared" si="39"/>
        <v>0</v>
      </c>
      <c r="O260" s="3">
        <f t="shared" si="40"/>
        <v>0</v>
      </c>
      <c r="P260" s="3">
        <f t="shared" si="41"/>
        <v>0</v>
      </c>
      <c r="Q260" s="3">
        <f t="shared" si="43"/>
        <v>0</v>
      </c>
      <c r="R260" s="3">
        <f t="shared" si="44"/>
        <v>0</v>
      </c>
      <c r="S260" s="3">
        <f t="shared" si="45"/>
        <v>0</v>
      </c>
      <c r="T260" s="3">
        <f t="shared" si="46"/>
        <v>0</v>
      </c>
      <c r="U260" s="26">
        <f t="shared" si="42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37"/>
        <v>0</v>
      </c>
      <c r="M261" s="3">
        <f t="shared" si="38"/>
        <v>0</v>
      </c>
      <c r="N261" s="3">
        <f t="shared" si="39"/>
        <v>0</v>
      </c>
      <c r="O261" s="3">
        <f t="shared" si="40"/>
        <v>0</v>
      </c>
      <c r="P261" s="3">
        <f t="shared" si="41"/>
        <v>0</v>
      </c>
      <c r="Q261" s="3">
        <f t="shared" si="43"/>
        <v>0</v>
      </c>
      <c r="R261" s="3">
        <f t="shared" si="44"/>
        <v>0</v>
      </c>
      <c r="S261" s="3">
        <f t="shared" si="45"/>
        <v>0</v>
      </c>
      <c r="T261" s="3">
        <f t="shared" si="46"/>
        <v>0</v>
      </c>
      <c r="U261" s="26">
        <f t="shared" si="42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47">K262-K261</f>
        <v>0</v>
      </c>
      <c r="M262" s="3">
        <f t="shared" ref="M262:M325" si="48">+C262-C261</f>
        <v>0</v>
      </c>
      <c r="N262" s="3">
        <f t="shared" ref="N262:N325" si="49">+D262-D261</f>
        <v>0</v>
      </c>
      <c r="O262" s="3">
        <f t="shared" ref="O262:O325" si="50">+E262-E261</f>
        <v>0</v>
      </c>
      <c r="P262" s="3">
        <f t="shared" ref="P262:P325" si="51">+F262-F261</f>
        <v>0</v>
      </c>
      <c r="Q262" s="3">
        <f t="shared" si="43"/>
        <v>0</v>
      </c>
      <c r="R262" s="3">
        <f t="shared" si="44"/>
        <v>0</v>
      </c>
      <c r="S262" s="3">
        <f t="shared" si="45"/>
        <v>0</v>
      </c>
      <c r="T262" s="3">
        <f t="shared" si="46"/>
        <v>0</v>
      </c>
      <c r="U262" s="26">
        <f t="shared" si="42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47"/>
        <v>0</v>
      </c>
      <c r="M263" s="3">
        <f t="shared" si="48"/>
        <v>0</v>
      </c>
      <c r="N263" s="3">
        <f t="shared" si="49"/>
        <v>0</v>
      </c>
      <c r="O263" s="3">
        <f t="shared" si="50"/>
        <v>0</v>
      </c>
      <c r="P263" s="3">
        <f t="shared" si="51"/>
        <v>0</v>
      </c>
      <c r="Q263" s="3">
        <f t="shared" si="43"/>
        <v>0</v>
      </c>
      <c r="R263" s="3">
        <f t="shared" si="44"/>
        <v>0</v>
      </c>
      <c r="S263" s="3">
        <f t="shared" si="45"/>
        <v>0</v>
      </c>
      <c r="T263" s="3">
        <f t="shared" si="46"/>
        <v>0</v>
      </c>
      <c r="U263" s="26">
        <f t="shared" ref="U263:U326" si="52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47"/>
        <v>0</v>
      </c>
      <c r="M264" s="3">
        <f t="shared" si="48"/>
        <v>0</v>
      </c>
      <c r="N264" s="3">
        <f t="shared" si="49"/>
        <v>0</v>
      </c>
      <c r="O264" s="3">
        <f t="shared" si="50"/>
        <v>0</v>
      </c>
      <c r="P264" s="3">
        <f t="shared" si="51"/>
        <v>0</v>
      </c>
      <c r="Q264" s="3">
        <f t="shared" ref="Q264:Q327" si="53">+G264-G263</f>
        <v>0</v>
      </c>
      <c r="R264" s="3">
        <f t="shared" ref="R264:R327" si="54">+H264-H263</f>
        <v>0</v>
      </c>
      <c r="S264" s="3">
        <f t="shared" ref="S264:S327" si="55">+I264-I263</f>
        <v>0</v>
      </c>
      <c r="T264" s="3">
        <f t="shared" ref="T264:T327" si="56">+J264-J263</f>
        <v>0</v>
      </c>
      <c r="U264" s="26">
        <f t="shared" si="52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47"/>
        <v>0</v>
      </c>
      <c r="M265" s="3">
        <f t="shared" si="48"/>
        <v>0</v>
      </c>
      <c r="N265" s="3">
        <f t="shared" si="49"/>
        <v>0</v>
      </c>
      <c r="O265" s="3">
        <f t="shared" si="50"/>
        <v>0</v>
      </c>
      <c r="P265" s="3">
        <f t="shared" si="51"/>
        <v>0</v>
      </c>
      <c r="Q265" s="3">
        <f t="shared" si="53"/>
        <v>0</v>
      </c>
      <c r="R265" s="3">
        <f t="shared" si="54"/>
        <v>0</v>
      </c>
      <c r="S265" s="3">
        <f t="shared" si="55"/>
        <v>0</v>
      </c>
      <c r="T265" s="3">
        <f t="shared" si="56"/>
        <v>0</v>
      </c>
      <c r="U265" s="26">
        <f t="shared" si="52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47"/>
        <v>0</v>
      </c>
      <c r="M266" s="3">
        <f t="shared" si="48"/>
        <v>0</v>
      </c>
      <c r="N266" s="3">
        <f t="shared" si="49"/>
        <v>0</v>
      </c>
      <c r="O266" s="3">
        <f t="shared" si="50"/>
        <v>0</v>
      </c>
      <c r="P266" s="3">
        <f t="shared" si="51"/>
        <v>0</v>
      </c>
      <c r="Q266" s="3">
        <f t="shared" si="53"/>
        <v>0</v>
      </c>
      <c r="R266" s="3">
        <f t="shared" si="54"/>
        <v>0</v>
      </c>
      <c r="S266" s="3">
        <f t="shared" si="55"/>
        <v>0</v>
      </c>
      <c r="T266" s="3">
        <f t="shared" si="56"/>
        <v>0</v>
      </c>
      <c r="U266" s="26">
        <f t="shared" si="52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47"/>
        <v>0</v>
      </c>
      <c r="M267" s="3">
        <f t="shared" si="48"/>
        <v>0</v>
      </c>
      <c r="N267" s="3">
        <f t="shared" si="49"/>
        <v>0</v>
      </c>
      <c r="O267" s="3">
        <f t="shared" si="50"/>
        <v>0</v>
      </c>
      <c r="P267" s="3">
        <f t="shared" si="51"/>
        <v>0</v>
      </c>
      <c r="Q267" s="3">
        <f t="shared" si="53"/>
        <v>0</v>
      </c>
      <c r="R267" s="3">
        <f t="shared" si="54"/>
        <v>0</v>
      </c>
      <c r="S267" s="3">
        <f t="shared" si="55"/>
        <v>0</v>
      </c>
      <c r="T267" s="3">
        <f t="shared" si="56"/>
        <v>0</v>
      </c>
      <c r="U267" s="26">
        <f t="shared" si="52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47"/>
        <v>0</v>
      </c>
      <c r="M268" s="3">
        <f t="shared" si="48"/>
        <v>0</v>
      </c>
      <c r="N268" s="3">
        <f t="shared" si="49"/>
        <v>0</v>
      </c>
      <c r="O268" s="3">
        <f t="shared" si="50"/>
        <v>0</v>
      </c>
      <c r="P268" s="3">
        <f t="shared" si="51"/>
        <v>0</v>
      </c>
      <c r="Q268" s="3">
        <f t="shared" si="53"/>
        <v>0</v>
      </c>
      <c r="R268" s="3">
        <f t="shared" si="54"/>
        <v>0</v>
      </c>
      <c r="S268" s="3">
        <f t="shared" si="55"/>
        <v>0</v>
      </c>
      <c r="T268" s="3">
        <f t="shared" si="56"/>
        <v>0</v>
      </c>
      <c r="U268" s="26">
        <f t="shared" si="52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47"/>
        <v>0</v>
      </c>
      <c r="M269" s="3">
        <f t="shared" si="48"/>
        <v>0</v>
      </c>
      <c r="N269" s="3">
        <f t="shared" si="49"/>
        <v>0</v>
      </c>
      <c r="O269" s="3">
        <f t="shared" si="50"/>
        <v>0</v>
      </c>
      <c r="P269" s="3">
        <f t="shared" si="51"/>
        <v>0</v>
      </c>
      <c r="Q269" s="3">
        <f t="shared" si="53"/>
        <v>0</v>
      </c>
      <c r="R269" s="3">
        <f t="shared" si="54"/>
        <v>0</v>
      </c>
      <c r="S269" s="3">
        <f t="shared" si="55"/>
        <v>0</v>
      </c>
      <c r="T269" s="3">
        <f t="shared" si="56"/>
        <v>0</v>
      </c>
      <c r="U269" s="26">
        <f t="shared" si="52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47"/>
        <v>0</v>
      </c>
      <c r="M270" s="3">
        <f t="shared" si="48"/>
        <v>0</v>
      </c>
      <c r="N270" s="3">
        <f t="shared" si="49"/>
        <v>0</v>
      </c>
      <c r="O270" s="3">
        <f t="shared" si="50"/>
        <v>0</v>
      </c>
      <c r="P270" s="3">
        <f t="shared" si="51"/>
        <v>0</v>
      </c>
      <c r="Q270" s="3">
        <f t="shared" si="53"/>
        <v>0</v>
      </c>
      <c r="R270" s="3">
        <f t="shared" si="54"/>
        <v>0</v>
      </c>
      <c r="S270" s="3">
        <f t="shared" si="55"/>
        <v>0</v>
      </c>
      <c r="T270" s="3">
        <f t="shared" si="56"/>
        <v>0</v>
      </c>
      <c r="U270" s="26">
        <f t="shared" si="52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47"/>
        <v>0</v>
      </c>
      <c r="M271" s="3">
        <f t="shared" si="48"/>
        <v>0</v>
      </c>
      <c r="N271" s="3">
        <f t="shared" si="49"/>
        <v>0</v>
      </c>
      <c r="O271" s="3">
        <f t="shared" si="50"/>
        <v>0</v>
      </c>
      <c r="P271" s="3">
        <f t="shared" si="51"/>
        <v>0</v>
      </c>
      <c r="Q271" s="3">
        <f t="shared" si="53"/>
        <v>0</v>
      </c>
      <c r="R271" s="3">
        <f t="shared" si="54"/>
        <v>0</v>
      </c>
      <c r="S271" s="3">
        <f t="shared" si="55"/>
        <v>0</v>
      </c>
      <c r="T271" s="3">
        <f t="shared" si="56"/>
        <v>0</v>
      </c>
      <c r="U271" s="26">
        <f t="shared" si="52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47"/>
        <v>0</v>
      </c>
      <c r="M272" s="3">
        <f t="shared" si="48"/>
        <v>0</v>
      </c>
      <c r="N272" s="3">
        <f t="shared" si="49"/>
        <v>0</v>
      </c>
      <c r="O272" s="3">
        <f t="shared" si="50"/>
        <v>0</v>
      </c>
      <c r="P272" s="3">
        <f t="shared" si="51"/>
        <v>0</v>
      </c>
      <c r="Q272" s="3">
        <f t="shared" si="53"/>
        <v>0</v>
      </c>
      <c r="R272" s="3">
        <f t="shared" si="54"/>
        <v>0</v>
      </c>
      <c r="S272" s="3">
        <f t="shared" si="55"/>
        <v>0</v>
      </c>
      <c r="T272" s="3">
        <f t="shared" si="56"/>
        <v>0</v>
      </c>
      <c r="U272" s="26">
        <f t="shared" si="52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47"/>
        <v>0</v>
      </c>
      <c r="M273" s="3">
        <f t="shared" si="48"/>
        <v>0</v>
      </c>
      <c r="N273" s="3">
        <f t="shared" si="49"/>
        <v>0</v>
      </c>
      <c r="O273" s="3">
        <f t="shared" si="50"/>
        <v>0</v>
      </c>
      <c r="P273" s="3">
        <f t="shared" si="51"/>
        <v>0</v>
      </c>
      <c r="Q273" s="3">
        <f t="shared" si="53"/>
        <v>0</v>
      </c>
      <c r="R273" s="3">
        <f t="shared" si="54"/>
        <v>0</v>
      </c>
      <c r="S273" s="3">
        <f t="shared" si="55"/>
        <v>0</v>
      </c>
      <c r="T273" s="3">
        <f t="shared" si="56"/>
        <v>0</v>
      </c>
      <c r="U273" s="26">
        <f t="shared" si="52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47"/>
        <v>0</v>
      </c>
      <c r="M274" s="3">
        <f t="shared" si="48"/>
        <v>0</v>
      </c>
      <c r="N274" s="3">
        <f t="shared" si="49"/>
        <v>0</v>
      </c>
      <c r="O274" s="3">
        <f t="shared" si="50"/>
        <v>0</v>
      </c>
      <c r="P274" s="3">
        <f t="shared" si="51"/>
        <v>0</v>
      </c>
      <c r="Q274" s="3">
        <f t="shared" si="53"/>
        <v>0</v>
      </c>
      <c r="R274" s="3">
        <f t="shared" si="54"/>
        <v>0</v>
      </c>
      <c r="S274" s="3">
        <f t="shared" si="55"/>
        <v>0</v>
      </c>
      <c r="T274" s="3">
        <f t="shared" si="56"/>
        <v>0</v>
      </c>
      <c r="U274" s="26">
        <f t="shared" si="52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47"/>
        <v>0</v>
      </c>
      <c r="M275" s="3">
        <f t="shared" si="48"/>
        <v>0</v>
      </c>
      <c r="N275" s="3">
        <f t="shared" si="49"/>
        <v>0</v>
      </c>
      <c r="O275" s="3">
        <f t="shared" si="50"/>
        <v>0</v>
      </c>
      <c r="P275" s="3">
        <f t="shared" si="51"/>
        <v>0</v>
      </c>
      <c r="Q275" s="3">
        <f t="shared" si="53"/>
        <v>0</v>
      </c>
      <c r="R275" s="3">
        <f t="shared" si="54"/>
        <v>0</v>
      </c>
      <c r="S275" s="3">
        <f t="shared" si="55"/>
        <v>0</v>
      </c>
      <c r="T275" s="3">
        <f t="shared" si="56"/>
        <v>0</v>
      </c>
      <c r="U275" s="26">
        <f t="shared" si="52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47"/>
        <v>0</v>
      </c>
      <c r="M276" s="3">
        <f t="shared" si="48"/>
        <v>0</v>
      </c>
      <c r="N276" s="3">
        <f t="shared" si="49"/>
        <v>0</v>
      </c>
      <c r="O276" s="3">
        <f t="shared" si="50"/>
        <v>0</v>
      </c>
      <c r="P276" s="3">
        <f t="shared" si="51"/>
        <v>0</v>
      </c>
      <c r="Q276" s="3">
        <f t="shared" si="53"/>
        <v>0</v>
      </c>
      <c r="R276" s="3">
        <f t="shared" si="54"/>
        <v>0</v>
      </c>
      <c r="S276" s="3">
        <f t="shared" si="55"/>
        <v>0</v>
      </c>
      <c r="T276" s="3">
        <f t="shared" si="56"/>
        <v>0</v>
      </c>
      <c r="U276" s="26">
        <f t="shared" si="52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47"/>
        <v>0</v>
      </c>
      <c r="M277" s="3">
        <f t="shared" si="48"/>
        <v>0</v>
      </c>
      <c r="N277" s="3">
        <f t="shared" si="49"/>
        <v>0</v>
      </c>
      <c r="O277" s="3">
        <f t="shared" si="50"/>
        <v>0</v>
      </c>
      <c r="P277" s="3">
        <f t="shared" si="51"/>
        <v>0</v>
      </c>
      <c r="Q277" s="3">
        <f t="shared" si="53"/>
        <v>0</v>
      </c>
      <c r="R277" s="3">
        <f t="shared" si="54"/>
        <v>0</v>
      </c>
      <c r="S277" s="3">
        <f t="shared" si="55"/>
        <v>0</v>
      </c>
      <c r="T277" s="3">
        <f t="shared" si="56"/>
        <v>0</v>
      </c>
      <c r="U277" s="26">
        <f t="shared" si="52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47"/>
        <v>0</v>
      </c>
      <c r="M278" s="3">
        <f t="shared" si="48"/>
        <v>0</v>
      </c>
      <c r="N278" s="3">
        <f t="shared" si="49"/>
        <v>0</v>
      </c>
      <c r="O278" s="3">
        <f t="shared" si="50"/>
        <v>0</v>
      </c>
      <c r="P278" s="3">
        <f t="shared" si="51"/>
        <v>0</v>
      </c>
      <c r="Q278" s="3">
        <f t="shared" si="53"/>
        <v>0</v>
      </c>
      <c r="R278" s="3">
        <f t="shared" si="54"/>
        <v>0</v>
      </c>
      <c r="S278" s="3">
        <f t="shared" si="55"/>
        <v>0</v>
      </c>
      <c r="T278" s="3">
        <f t="shared" si="56"/>
        <v>0</v>
      </c>
      <c r="U278" s="26">
        <f t="shared" si="52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47"/>
        <v>0</v>
      </c>
      <c r="M279" s="3">
        <f t="shared" si="48"/>
        <v>0</v>
      </c>
      <c r="N279" s="3">
        <f t="shared" si="49"/>
        <v>0</v>
      </c>
      <c r="O279" s="3">
        <f t="shared" si="50"/>
        <v>0</v>
      </c>
      <c r="P279" s="3">
        <f t="shared" si="51"/>
        <v>0</v>
      </c>
      <c r="Q279" s="3">
        <f t="shared" si="53"/>
        <v>0</v>
      </c>
      <c r="R279" s="3">
        <f t="shared" si="54"/>
        <v>0</v>
      </c>
      <c r="S279" s="3">
        <f t="shared" si="55"/>
        <v>0</v>
      </c>
      <c r="T279" s="3">
        <f t="shared" si="56"/>
        <v>0</v>
      </c>
      <c r="U279" s="26">
        <f t="shared" si="52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47"/>
        <v>0</v>
      </c>
      <c r="M280" s="3">
        <f t="shared" si="48"/>
        <v>0</v>
      </c>
      <c r="N280" s="3">
        <f t="shared" si="49"/>
        <v>0</v>
      </c>
      <c r="O280" s="3">
        <f t="shared" si="50"/>
        <v>0</v>
      </c>
      <c r="P280" s="3">
        <f t="shared" si="51"/>
        <v>0</v>
      </c>
      <c r="Q280" s="3">
        <f t="shared" si="53"/>
        <v>0</v>
      </c>
      <c r="R280" s="3">
        <f t="shared" si="54"/>
        <v>0</v>
      </c>
      <c r="S280" s="3">
        <f t="shared" si="55"/>
        <v>0</v>
      </c>
      <c r="T280" s="3">
        <f t="shared" si="56"/>
        <v>0</v>
      </c>
      <c r="U280" s="26">
        <f t="shared" si="52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47"/>
        <v>0</v>
      </c>
      <c r="M281" s="3">
        <f t="shared" si="48"/>
        <v>0</v>
      </c>
      <c r="N281" s="3">
        <f t="shared" si="49"/>
        <v>0</v>
      </c>
      <c r="O281" s="3">
        <f t="shared" si="50"/>
        <v>0</v>
      </c>
      <c r="P281" s="3">
        <f t="shared" si="51"/>
        <v>0</v>
      </c>
      <c r="Q281" s="3">
        <f t="shared" si="53"/>
        <v>0</v>
      </c>
      <c r="R281" s="3">
        <f t="shared" si="54"/>
        <v>0</v>
      </c>
      <c r="S281" s="3">
        <f t="shared" si="55"/>
        <v>0</v>
      </c>
      <c r="T281" s="3">
        <f t="shared" si="56"/>
        <v>0</v>
      </c>
      <c r="U281" s="26">
        <f t="shared" si="52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47"/>
        <v>0</v>
      </c>
      <c r="M282" s="3">
        <f t="shared" si="48"/>
        <v>0</v>
      </c>
      <c r="N282" s="3">
        <f t="shared" si="49"/>
        <v>0</v>
      </c>
      <c r="O282" s="3">
        <f t="shared" si="50"/>
        <v>0</v>
      </c>
      <c r="P282" s="3">
        <f t="shared" si="51"/>
        <v>0</v>
      </c>
      <c r="Q282" s="3">
        <f t="shared" si="53"/>
        <v>0</v>
      </c>
      <c r="R282" s="3">
        <f t="shared" si="54"/>
        <v>0</v>
      </c>
      <c r="S282" s="3">
        <f t="shared" si="55"/>
        <v>0</v>
      </c>
      <c r="T282" s="3">
        <f t="shared" si="56"/>
        <v>0</v>
      </c>
      <c r="U282" s="26">
        <f t="shared" si="52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47"/>
        <v>0</v>
      </c>
      <c r="M283" s="3">
        <f t="shared" si="48"/>
        <v>0</v>
      </c>
      <c r="N283" s="3">
        <f t="shared" si="49"/>
        <v>0</v>
      </c>
      <c r="O283" s="3">
        <f t="shared" si="50"/>
        <v>0</v>
      </c>
      <c r="P283" s="3">
        <f t="shared" si="51"/>
        <v>0</v>
      </c>
      <c r="Q283" s="3">
        <f t="shared" si="53"/>
        <v>0</v>
      </c>
      <c r="R283" s="3">
        <f t="shared" si="54"/>
        <v>0</v>
      </c>
      <c r="S283" s="3">
        <f t="shared" si="55"/>
        <v>0</v>
      </c>
      <c r="T283" s="3">
        <f t="shared" si="56"/>
        <v>0</v>
      </c>
      <c r="U283" s="26">
        <f t="shared" si="52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47"/>
        <v>0</v>
      </c>
      <c r="M284" s="3">
        <f t="shared" si="48"/>
        <v>0</v>
      </c>
      <c r="N284" s="3">
        <f t="shared" si="49"/>
        <v>0</v>
      </c>
      <c r="O284" s="3">
        <f t="shared" si="50"/>
        <v>0</v>
      </c>
      <c r="P284" s="3">
        <f t="shared" si="51"/>
        <v>0</v>
      </c>
      <c r="Q284" s="3">
        <f t="shared" si="53"/>
        <v>0</v>
      </c>
      <c r="R284" s="3">
        <f t="shared" si="54"/>
        <v>0</v>
      </c>
      <c r="S284" s="3">
        <f t="shared" si="55"/>
        <v>0</v>
      </c>
      <c r="T284" s="3">
        <f t="shared" si="56"/>
        <v>0</v>
      </c>
      <c r="U284" s="26">
        <f t="shared" si="52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47"/>
        <v>0</v>
      </c>
      <c r="M285" s="3">
        <f t="shared" si="48"/>
        <v>0</v>
      </c>
      <c r="N285" s="3">
        <f t="shared" si="49"/>
        <v>0</v>
      </c>
      <c r="O285" s="3">
        <f t="shared" si="50"/>
        <v>0</v>
      </c>
      <c r="P285" s="3">
        <f t="shared" si="51"/>
        <v>0</v>
      </c>
      <c r="Q285" s="3">
        <f t="shared" si="53"/>
        <v>0</v>
      </c>
      <c r="R285" s="3">
        <f t="shared" si="54"/>
        <v>0</v>
      </c>
      <c r="S285" s="3">
        <f t="shared" si="55"/>
        <v>0</v>
      </c>
      <c r="T285" s="3">
        <f t="shared" si="56"/>
        <v>0</v>
      </c>
      <c r="U285" s="26">
        <f t="shared" si="52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47"/>
        <v>0</v>
      </c>
      <c r="M286" s="3">
        <f t="shared" si="48"/>
        <v>0</v>
      </c>
      <c r="N286" s="3">
        <f t="shared" si="49"/>
        <v>0</v>
      </c>
      <c r="O286" s="3">
        <f t="shared" si="50"/>
        <v>0</v>
      </c>
      <c r="P286" s="3">
        <f t="shared" si="51"/>
        <v>0</v>
      </c>
      <c r="Q286" s="3">
        <f t="shared" si="53"/>
        <v>0</v>
      </c>
      <c r="R286" s="3">
        <f t="shared" si="54"/>
        <v>0</v>
      </c>
      <c r="S286" s="3">
        <f t="shared" si="55"/>
        <v>0</v>
      </c>
      <c r="T286" s="3">
        <f t="shared" si="56"/>
        <v>0</v>
      </c>
      <c r="U286" s="26">
        <f t="shared" si="52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47"/>
        <v>0</v>
      </c>
      <c r="M287" s="3">
        <f t="shared" si="48"/>
        <v>0</v>
      </c>
      <c r="N287" s="3">
        <f t="shared" si="49"/>
        <v>0</v>
      </c>
      <c r="O287" s="3">
        <f t="shared" si="50"/>
        <v>0</v>
      </c>
      <c r="P287" s="3">
        <f t="shared" si="51"/>
        <v>0</v>
      </c>
      <c r="Q287" s="3">
        <f t="shared" si="53"/>
        <v>0</v>
      </c>
      <c r="R287" s="3">
        <f t="shared" si="54"/>
        <v>0</v>
      </c>
      <c r="S287" s="3">
        <f t="shared" si="55"/>
        <v>0</v>
      </c>
      <c r="T287" s="3">
        <f t="shared" si="56"/>
        <v>0</v>
      </c>
      <c r="U287" s="26">
        <f t="shared" si="52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47"/>
        <v>0</v>
      </c>
      <c r="M288" s="3">
        <f t="shared" si="48"/>
        <v>0</v>
      </c>
      <c r="N288" s="3">
        <f t="shared" si="49"/>
        <v>0</v>
      </c>
      <c r="O288" s="3">
        <f t="shared" si="50"/>
        <v>0</v>
      </c>
      <c r="P288" s="3">
        <f t="shared" si="51"/>
        <v>0</v>
      </c>
      <c r="Q288" s="3">
        <f t="shared" si="53"/>
        <v>0</v>
      </c>
      <c r="R288" s="3">
        <f t="shared" si="54"/>
        <v>0</v>
      </c>
      <c r="S288" s="3">
        <f t="shared" si="55"/>
        <v>0</v>
      </c>
      <c r="T288" s="3">
        <f t="shared" si="56"/>
        <v>0</v>
      </c>
      <c r="U288" s="26">
        <f t="shared" si="52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47"/>
        <v>0</v>
      </c>
      <c r="M289" s="3">
        <f t="shared" si="48"/>
        <v>0</v>
      </c>
      <c r="N289" s="3">
        <f t="shared" si="49"/>
        <v>0</v>
      </c>
      <c r="O289" s="3">
        <f t="shared" si="50"/>
        <v>0</v>
      </c>
      <c r="P289" s="3">
        <f t="shared" si="51"/>
        <v>0</v>
      </c>
      <c r="Q289" s="3">
        <f t="shared" si="53"/>
        <v>0</v>
      </c>
      <c r="R289" s="3">
        <f t="shared" si="54"/>
        <v>0</v>
      </c>
      <c r="S289" s="3">
        <f t="shared" si="55"/>
        <v>0</v>
      </c>
      <c r="T289" s="3">
        <f t="shared" si="56"/>
        <v>0</v>
      </c>
      <c r="U289" s="26">
        <f t="shared" si="52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47"/>
        <v>0</v>
      </c>
      <c r="M290" s="3">
        <f t="shared" si="48"/>
        <v>0</v>
      </c>
      <c r="N290" s="3">
        <f t="shared" si="49"/>
        <v>0</v>
      </c>
      <c r="O290" s="3">
        <f t="shared" si="50"/>
        <v>0</v>
      </c>
      <c r="P290" s="3">
        <f t="shared" si="51"/>
        <v>0</v>
      </c>
      <c r="Q290" s="3">
        <f t="shared" si="53"/>
        <v>0</v>
      </c>
      <c r="R290" s="3">
        <f t="shared" si="54"/>
        <v>0</v>
      </c>
      <c r="S290" s="3">
        <f t="shared" si="55"/>
        <v>0</v>
      </c>
      <c r="T290" s="3">
        <f t="shared" si="56"/>
        <v>0</v>
      </c>
      <c r="U290" s="26">
        <f t="shared" si="52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47"/>
        <v>0</v>
      </c>
      <c r="M291" s="3">
        <f t="shared" si="48"/>
        <v>0</v>
      </c>
      <c r="N291" s="3">
        <f t="shared" si="49"/>
        <v>0</v>
      </c>
      <c r="O291" s="3">
        <f t="shared" si="50"/>
        <v>0</v>
      </c>
      <c r="P291" s="3">
        <f t="shared" si="51"/>
        <v>0</v>
      </c>
      <c r="Q291" s="3">
        <f t="shared" si="53"/>
        <v>0</v>
      </c>
      <c r="R291" s="3">
        <f t="shared" si="54"/>
        <v>0</v>
      </c>
      <c r="S291" s="3">
        <f t="shared" si="55"/>
        <v>0</v>
      </c>
      <c r="T291" s="3">
        <f t="shared" si="56"/>
        <v>0</v>
      </c>
      <c r="U291" s="26">
        <f t="shared" si="52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47"/>
        <v>0</v>
      </c>
      <c r="M292" s="3">
        <f t="shared" si="48"/>
        <v>0</v>
      </c>
      <c r="N292" s="3">
        <f t="shared" si="49"/>
        <v>0</v>
      </c>
      <c r="O292" s="3">
        <f t="shared" si="50"/>
        <v>0</v>
      </c>
      <c r="P292" s="3">
        <f t="shared" si="51"/>
        <v>0</v>
      </c>
      <c r="Q292" s="3">
        <f t="shared" si="53"/>
        <v>0</v>
      </c>
      <c r="R292" s="3">
        <f t="shared" si="54"/>
        <v>0</v>
      </c>
      <c r="S292" s="3">
        <f t="shared" si="55"/>
        <v>0</v>
      </c>
      <c r="T292" s="3">
        <f t="shared" si="56"/>
        <v>0</v>
      </c>
      <c r="U292" s="26">
        <f t="shared" si="52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47"/>
        <v>0</v>
      </c>
      <c r="M293" s="3">
        <f t="shared" si="48"/>
        <v>0</v>
      </c>
      <c r="N293" s="3">
        <f t="shared" si="49"/>
        <v>0</v>
      </c>
      <c r="O293" s="3">
        <f t="shared" si="50"/>
        <v>0</v>
      </c>
      <c r="P293" s="3">
        <f t="shared" si="51"/>
        <v>0</v>
      </c>
      <c r="Q293" s="3">
        <f t="shared" si="53"/>
        <v>0</v>
      </c>
      <c r="R293" s="3">
        <f t="shared" si="54"/>
        <v>0</v>
      </c>
      <c r="S293" s="3">
        <f t="shared" si="55"/>
        <v>0</v>
      </c>
      <c r="T293" s="3">
        <f t="shared" si="56"/>
        <v>0</v>
      </c>
      <c r="U293" s="26">
        <f t="shared" si="52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47"/>
        <v>0</v>
      </c>
      <c r="M294" s="3">
        <f t="shared" si="48"/>
        <v>0</v>
      </c>
      <c r="N294" s="3">
        <f t="shared" si="49"/>
        <v>0</v>
      </c>
      <c r="O294" s="3">
        <f t="shared" si="50"/>
        <v>0</v>
      </c>
      <c r="P294" s="3">
        <f t="shared" si="51"/>
        <v>0</v>
      </c>
      <c r="Q294" s="3">
        <f t="shared" si="53"/>
        <v>0</v>
      </c>
      <c r="R294" s="3">
        <f t="shared" si="54"/>
        <v>0</v>
      </c>
      <c r="S294" s="3">
        <f t="shared" si="55"/>
        <v>0</v>
      </c>
      <c r="T294" s="3">
        <f t="shared" si="56"/>
        <v>0</v>
      </c>
      <c r="U294" s="26">
        <f t="shared" si="52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47"/>
        <v>0</v>
      </c>
      <c r="M295" s="3">
        <f t="shared" si="48"/>
        <v>0</v>
      </c>
      <c r="N295" s="3">
        <f t="shared" si="49"/>
        <v>0</v>
      </c>
      <c r="O295" s="3">
        <f t="shared" si="50"/>
        <v>0</v>
      </c>
      <c r="P295" s="3">
        <f t="shared" si="51"/>
        <v>0</v>
      </c>
      <c r="Q295" s="3">
        <f t="shared" si="53"/>
        <v>0</v>
      </c>
      <c r="R295" s="3">
        <f t="shared" si="54"/>
        <v>0</v>
      </c>
      <c r="S295" s="3">
        <f t="shared" si="55"/>
        <v>0</v>
      </c>
      <c r="T295" s="3">
        <f t="shared" si="56"/>
        <v>0</v>
      </c>
      <c r="U295" s="26">
        <f t="shared" si="52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47"/>
        <v>0</v>
      </c>
      <c r="M296" s="3">
        <f t="shared" si="48"/>
        <v>0</v>
      </c>
      <c r="N296" s="3">
        <f t="shared" si="49"/>
        <v>0</v>
      </c>
      <c r="O296" s="3">
        <f t="shared" si="50"/>
        <v>0</v>
      </c>
      <c r="P296" s="3">
        <f t="shared" si="51"/>
        <v>0</v>
      </c>
      <c r="Q296" s="3">
        <f t="shared" si="53"/>
        <v>0</v>
      </c>
      <c r="R296" s="3">
        <f t="shared" si="54"/>
        <v>0</v>
      </c>
      <c r="S296" s="3">
        <f t="shared" si="55"/>
        <v>0</v>
      </c>
      <c r="T296" s="3">
        <f t="shared" si="56"/>
        <v>0</v>
      </c>
      <c r="U296" s="26">
        <f t="shared" si="52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47"/>
        <v>0</v>
      </c>
      <c r="M297" s="3">
        <f t="shared" si="48"/>
        <v>0</v>
      </c>
      <c r="N297" s="3">
        <f t="shared" si="49"/>
        <v>0</v>
      </c>
      <c r="O297" s="3">
        <f t="shared" si="50"/>
        <v>0</v>
      </c>
      <c r="P297" s="3">
        <f t="shared" si="51"/>
        <v>0</v>
      </c>
      <c r="Q297" s="3">
        <f t="shared" si="53"/>
        <v>0</v>
      </c>
      <c r="R297" s="3">
        <f t="shared" si="54"/>
        <v>0</v>
      </c>
      <c r="S297" s="3">
        <f t="shared" si="55"/>
        <v>0</v>
      </c>
      <c r="T297" s="3">
        <f t="shared" si="56"/>
        <v>0</v>
      </c>
      <c r="U297" s="26">
        <f t="shared" si="52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47"/>
        <v>0</v>
      </c>
      <c r="M298" s="3">
        <f t="shared" si="48"/>
        <v>0</v>
      </c>
      <c r="N298" s="3">
        <f t="shared" si="49"/>
        <v>0</v>
      </c>
      <c r="O298" s="3">
        <f t="shared" si="50"/>
        <v>0</v>
      </c>
      <c r="P298" s="3">
        <f t="shared" si="51"/>
        <v>0</v>
      </c>
      <c r="Q298" s="3">
        <f t="shared" si="53"/>
        <v>0</v>
      </c>
      <c r="R298" s="3">
        <f t="shared" si="54"/>
        <v>0</v>
      </c>
      <c r="S298" s="3">
        <f t="shared" si="55"/>
        <v>0</v>
      </c>
      <c r="T298" s="3">
        <f t="shared" si="56"/>
        <v>0</v>
      </c>
      <c r="U298" s="26">
        <f t="shared" si="52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47"/>
        <v>0</v>
      </c>
      <c r="M299" s="3">
        <f t="shared" si="48"/>
        <v>0</v>
      </c>
      <c r="N299" s="3">
        <f t="shared" si="49"/>
        <v>0</v>
      </c>
      <c r="O299" s="3">
        <f t="shared" si="50"/>
        <v>0</v>
      </c>
      <c r="P299" s="3">
        <f t="shared" si="51"/>
        <v>0</v>
      </c>
      <c r="Q299" s="3">
        <f t="shared" si="53"/>
        <v>0</v>
      </c>
      <c r="R299" s="3">
        <f t="shared" si="54"/>
        <v>0</v>
      </c>
      <c r="S299" s="3">
        <f t="shared" si="55"/>
        <v>0</v>
      </c>
      <c r="T299" s="3">
        <f t="shared" si="56"/>
        <v>0</v>
      </c>
      <c r="U299" s="26">
        <f t="shared" si="52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47"/>
        <v>0</v>
      </c>
      <c r="M300" s="3">
        <f t="shared" si="48"/>
        <v>0</v>
      </c>
      <c r="N300" s="3">
        <f t="shared" si="49"/>
        <v>0</v>
      </c>
      <c r="O300" s="3">
        <f t="shared" si="50"/>
        <v>0</v>
      </c>
      <c r="P300" s="3">
        <f t="shared" si="51"/>
        <v>0</v>
      </c>
      <c r="Q300" s="3">
        <f t="shared" si="53"/>
        <v>0</v>
      </c>
      <c r="R300" s="3">
        <f t="shared" si="54"/>
        <v>0</v>
      </c>
      <c r="S300" s="3">
        <f t="shared" si="55"/>
        <v>0</v>
      </c>
      <c r="T300" s="3">
        <f t="shared" si="56"/>
        <v>0</v>
      </c>
      <c r="U300" s="26">
        <f t="shared" si="52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47"/>
        <v>0</v>
      </c>
      <c r="M301" s="3">
        <f t="shared" si="48"/>
        <v>0</v>
      </c>
      <c r="N301" s="3">
        <f t="shared" si="49"/>
        <v>0</v>
      </c>
      <c r="O301" s="3">
        <f t="shared" si="50"/>
        <v>0</v>
      </c>
      <c r="P301" s="3">
        <f t="shared" si="51"/>
        <v>0</v>
      </c>
      <c r="Q301" s="3">
        <f t="shared" si="53"/>
        <v>0</v>
      </c>
      <c r="R301" s="3">
        <f t="shared" si="54"/>
        <v>0</v>
      </c>
      <c r="S301" s="3">
        <f t="shared" si="55"/>
        <v>0</v>
      </c>
      <c r="T301" s="3">
        <f t="shared" si="56"/>
        <v>0</v>
      </c>
      <c r="U301" s="26">
        <f t="shared" si="52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47"/>
        <v>0</v>
      </c>
      <c r="M302" s="3">
        <f t="shared" si="48"/>
        <v>0</v>
      </c>
      <c r="N302" s="3">
        <f t="shared" si="49"/>
        <v>0</v>
      </c>
      <c r="O302" s="3">
        <f t="shared" si="50"/>
        <v>0</v>
      </c>
      <c r="P302" s="3">
        <f t="shared" si="51"/>
        <v>0</v>
      </c>
      <c r="Q302" s="3">
        <f t="shared" si="53"/>
        <v>0</v>
      </c>
      <c r="R302" s="3">
        <f t="shared" si="54"/>
        <v>0</v>
      </c>
      <c r="S302" s="3">
        <f t="shared" si="55"/>
        <v>0</v>
      </c>
      <c r="T302" s="3">
        <f t="shared" si="56"/>
        <v>0</v>
      </c>
      <c r="U302" s="26">
        <f t="shared" si="52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47"/>
        <v>0</v>
      </c>
      <c r="M303" s="3">
        <f t="shared" si="48"/>
        <v>0</v>
      </c>
      <c r="N303" s="3">
        <f t="shared" si="49"/>
        <v>0</v>
      </c>
      <c r="O303" s="3">
        <f t="shared" si="50"/>
        <v>0</v>
      </c>
      <c r="P303" s="3">
        <f t="shared" si="51"/>
        <v>0</v>
      </c>
      <c r="Q303" s="3">
        <f t="shared" si="53"/>
        <v>0</v>
      </c>
      <c r="R303" s="3">
        <f t="shared" si="54"/>
        <v>0</v>
      </c>
      <c r="S303" s="3">
        <f t="shared" si="55"/>
        <v>0</v>
      </c>
      <c r="T303" s="3">
        <f t="shared" si="56"/>
        <v>0</v>
      </c>
      <c r="U303" s="26">
        <f t="shared" si="52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47"/>
        <v>0</v>
      </c>
      <c r="M304" s="3">
        <f t="shared" si="48"/>
        <v>0</v>
      </c>
      <c r="N304" s="3">
        <f t="shared" si="49"/>
        <v>0</v>
      </c>
      <c r="O304" s="3">
        <f t="shared" si="50"/>
        <v>0</v>
      </c>
      <c r="P304" s="3">
        <f t="shared" si="51"/>
        <v>0</v>
      </c>
      <c r="Q304" s="3">
        <f t="shared" si="53"/>
        <v>0</v>
      </c>
      <c r="R304" s="3">
        <f t="shared" si="54"/>
        <v>0</v>
      </c>
      <c r="S304" s="3">
        <f t="shared" si="55"/>
        <v>0</v>
      </c>
      <c r="T304" s="3">
        <f t="shared" si="56"/>
        <v>0</v>
      </c>
      <c r="U304" s="26">
        <f t="shared" si="52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47"/>
        <v>0</v>
      </c>
      <c r="M305" s="3">
        <f t="shared" si="48"/>
        <v>0</v>
      </c>
      <c r="N305" s="3">
        <f t="shared" si="49"/>
        <v>0</v>
      </c>
      <c r="O305" s="3">
        <f t="shared" si="50"/>
        <v>0</v>
      </c>
      <c r="P305" s="3">
        <f t="shared" si="51"/>
        <v>0</v>
      </c>
      <c r="Q305" s="3">
        <f t="shared" si="53"/>
        <v>0</v>
      </c>
      <c r="R305" s="3">
        <f t="shared" si="54"/>
        <v>0</v>
      </c>
      <c r="S305" s="3">
        <f t="shared" si="55"/>
        <v>0</v>
      </c>
      <c r="T305" s="3">
        <f t="shared" si="56"/>
        <v>0</v>
      </c>
      <c r="U305" s="26">
        <f t="shared" si="52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47"/>
        <v>0</v>
      </c>
      <c r="M306" s="3">
        <f t="shared" si="48"/>
        <v>0</v>
      </c>
      <c r="N306" s="3">
        <f t="shared" si="49"/>
        <v>0</v>
      </c>
      <c r="O306" s="3">
        <f t="shared" si="50"/>
        <v>0</v>
      </c>
      <c r="P306" s="3">
        <f t="shared" si="51"/>
        <v>0</v>
      </c>
      <c r="Q306" s="3">
        <f t="shared" si="53"/>
        <v>0</v>
      </c>
      <c r="R306" s="3">
        <f t="shared" si="54"/>
        <v>0</v>
      </c>
      <c r="S306" s="3">
        <f t="shared" si="55"/>
        <v>0</v>
      </c>
      <c r="T306" s="3">
        <f t="shared" si="56"/>
        <v>0</v>
      </c>
      <c r="U306" s="26">
        <f t="shared" si="52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47"/>
        <v>0</v>
      </c>
      <c r="M307" s="3">
        <f t="shared" si="48"/>
        <v>0</v>
      </c>
      <c r="N307" s="3">
        <f t="shared" si="49"/>
        <v>0</v>
      </c>
      <c r="O307" s="3">
        <f t="shared" si="50"/>
        <v>0</v>
      </c>
      <c r="P307" s="3">
        <f t="shared" si="51"/>
        <v>0</v>
      </c>
      <c r="Q307" s="3">
        <f t="shared" si="53"/>
        <v>0</v>
      </c>
      <c r="R307" s="3">
        <f t="shared" si="54"/>
        <v>0</v>
      </c>
      <c r="S307" s="3">
        <f t="shared" si="55"/>
        <v>0</v>
      </c>
      <c r="T307" s="3">
        <f t="shared" si="56"/>
        <v>0</v>
      </c>
      <c r="U307" s="26">
        <f t="shared" si="52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47"/>
        <v>0</v>
      </c>
      <c r="M308" s="3">
        <f t="shared" si="48"/>
        <v>0</v>
      </c>
      <c r="N308" s="3">
        <f t="shared" si="49"/>
        <v>0</v>
      </c>
      <c r="O308" s="3">
        <f t="shared" si="50"/>
        <v>0</v>
      </c>
      <c r="P308" s="3">
        <f t="shared" si="51"/>
        <v>0</v>
      </c>
      <c r="Q308" s="3">
        <f t="shared" si="53"/>
        <v>0</v>
      </c>
      <c r="R308" s="3">
        <f t="shared" si="54"/>
        <v>0</v>
      </c>
      <c r="S308" s="3">
        <f t="shared" si="55"/>
        <v>0</v>
      </c>
      <c r="T308" s="3">
        <f t="shared" si="56"/>
        <v>0</v>
      </c>
      <c r="U308" s="26">
        <f t="shared" si="52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47"/>
        <v>0</v>
      </c>
      <c r="M309" s="3">
        <f t="shared" si="48"/>
        <v>0</v>
      </c>
      <c r="N309" s="3">
        <f t="shared" si="49"/>
        <v>0</v>
      </c>
      <c r="O309" s="3">
        <f t="shared" si="50"/>
        <v>0</v>
      </c>
      <c r="P309" s="3">
        <f t="shared" si="51"/>
        <v>0</v>
      </c>
      <c r="Q309" s="3">
        <f t="shared" si="53"/>
        <v>0</v>
      </c>
      <c r="R309" s="3">
        <f t="shared" si="54"/>
        <v>0</v>
      </c>
      <c r="S309" s="3">
        <f t="shared" si="55"/>
        <v>0</v>
      </c>
      <c r="T309" s="3">
        <f t="shared" si="56"/>
        <v>0</v>
      </c>
      <c r="U309" s="26">
        <f t="shared" si="52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47"/>
        <v>0</v>
      </c>
      <c r="M310" s="3">
        <f t="shared" si="48"/>
        <v>0</v>
      </c>
      <c r="N310" s="3">
        <f t="shared" si="49"/>
        <v>0</v>
      </c>
      <c r="O310" s="3">
        <f t="shared" si="50"/>
        <v>0</v>
      </c>
      <c r="P310" s="3">
        <f t="shared" si="51"/>
        <v>0</v>
      </c>
      <c r="Q310" s="3">
        <f t="shared" si="53"/>
        <v>0</v>
      </c>
      <c r="R310" s="3">
        <f t="shared" si="54"/>
        <v>0</v>
      </c>
      <c r="S310" s="3">
        <f t="shared" si="55"/>
        <v>0</v>
      </c>
      <c r="T310" s="3">
        <f t="shared" si="56"/>
        <v>0</v>
      </c>
      <c r="U310" s="26">
        <f t="shared" si="52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47"/>
        <v>0</v>
      </c>
      <c r="M311" s="3">
        <f t="shared" si="48"/>
        <v>0</v>
      </c>
      <c r="N311" s="3">
        <f t="shared" si="49"/>
        <v>0</v>
      </c>
      <c r="O311" s="3">
        <f t="shared" si="50"/>
        <v>0</v>
      </c>
      <c r="P311" s="3">
        <f t="shared" si="51"/>
        <v>0</v>
      </c>
      <c r="Q311" s="3">
        <f t="shared" si="53"/>
        <v>0</v>
      </c>
      <c r="R311" s="3">
        <f t="shared" si="54"/>
        <v>0</v>
      </c>
      <c r="S311" s="3">
        <f t="shared" si="55"/>
        <v>0</v>
      </c>
      <c r="T311" s="3">
        <f t="shared" si="56"/>
        <v>0</v>
      </c>
      <c r="U311" s="26">
        <f t="shared" si="52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47"/>
        <v>0</v>
      </c>
      <c r="M312" s="3">
        <f t="shared" si="48"/>
        <v>0</v>
      </c>
      <c r="N312" s="3">
        <f t="shared" si="49"/>
        <v>0</v>
      </c>
      <c r="O312" s="3">
        <f t="shared" si="50"/>
        <v>0</v>
      </c>
      <c r="P312" s="3">
        <f t="shared" si="51"/>
        <v>0</v>
      </c>
      <c r="Q312" s="3">
        <f t="shared" si="53"/>
        <v>0</v>
      </c>
      <c r="R312" s="3">
        <f t="shared" si="54"/>
        <v>0</v>
      </c>
      <c r="S312" s="3">
        <f t="shared" si="55"/>
        <v>0</v>
      </c>
      <c r="T312" s="3">
        <f t="shared" si="56"/>
        <v>0</v>
      </c>
      <c r="U312" s="26">
        <f t="shared" si="52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47"/>
        <v>0</v>
      </c>
      <c r="M313" s="3">
        <f t="shared" si="48"/>
        <v>0</v>
      </c>
      <c r="N313" s="3">
        <f t="shared" si="49"/>
        <v>0</v>
      </c>
      <c r="O313" s="3">
        <f t="shared" si="50"/>
        <v>0</v>
      </c>
      <c r="P313" s="3">
        <f t="shared" si="51"/>
        <v>0</v>
      </c>
      <c r="Q313" s="3">
        <f t="shared" si="53"/>
        <v>0</v>
      </c>
      <c r="R313" s="3">
        <f t="shared" si="54"/>
        <v>0</v>
      </c>
      <c r="S313" s="3">
        <f t="shared" si="55"/>
        <v>0</v>
      </c>
      <c r="T313" s="3">
        <f t="shared" si="56"/>
        <v>0</v>
      </c>
      <c r="U313" s="26">
        <f t="shared" si="52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47"/>
        <v>0</v>
      </c>
      <c r="M314" s="3">
        <f t="shared" si="48"/>
        <v>0</v>
      </c>
      <c r="N314" s="3">
        <f t="shared" si="49"/>
        <v>0</v>
      </c>
      <c r="O314" s="3">
        <f t="shared" si="50"/>
        <v>0</v>
      </c>
      <c r="P314" s="3">
        <f t="shared" si="51"/>
        <v>0</v>
      </c>
      <c r="Q314" s="3">
        <f t="shared" si="53"/>
        <v>0</v>
      </c>
      <c r="R314" s="3">
        <f t="shared" si="54"/>
        <v>0</v>
      </c>
      <c r="S314" s="3">
        <f t="shared" si="55"/>
        <v>0</v>
      </c>
      <c r="T314" s="3">
        <f t="shared" si="56"/>
        <v>0</v>
      </c>
      <c r="U314" s="26">
        <f t="shared" si="52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47"/>
        <v>0</v>
      </c>
      <c r="M315" s="3">
        <f t="shared" si="48"/>
        <v>0</v>
      </c>
      <c r="N315" s="3">
        <f t="shared" si="49"/>
        <v>0</v>
      </c>
      <c r="O315" s="3">
        <f t="shared" si="50"/>
        <v>0</v>
      </c>
      <c r="P315" s="3">
        <f t="shared" si="51"/>
        <v>0</v>
      </c>
      <c r="Q315" s="3">
        <f t="shared" si="53"/>
        <v>0</v>
      </c>
      <c r="R315" s="3">
        <f t="shared" si="54"/>
        <v>0</v>
      </c>
      <c r="S315" s="3">
        <f t="shared" si="55"/>
        <v>0</v>
      </c>
      <c r="T315" s="3">
        <f t="shared" si="56"/>
        <v>0</v>
      </c>
      <c r="U315" s="26">
        <f t="shared" si="52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47"/>
        <v>0</v>
      </c>
      <c r="M316" s="3">
        <f t="shared" si="48"/>
        <v>0</v>
      </c>
      <c r="N316" s="3">
        <f t="shared" si="49"/>
        <v>0</v>
      </c>
      <c r="O316" s="3">
        <f t="shared" si="50"/>
        <v>0</v>
      </c>
      <c r="P316" s="3">
        <f t="shared" si="51"/>
        <v>0</v>
      </c>
      <c r="Q316" s="3">
        <f t="shared" si="53"/>
        <v>0</v>
      </c>
      <c r="R316" s="3">
        <f t="shared" si="54"/>
        <v>0</v>
      </c>
      <c r="S316" s="3">
        <f t="shared" si="55"/>
        <v>0</v>
      </c>
      <c r="T316" s="3">
        <f t="shared" si="56"/>
        <v>0</v>
      </c>
      <c r="U316" s="26">
        <f t="shared" si="52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47"/>
        <v>0</v>
      </c>
      <c r="M317" s="3">
        <f t="shared" si="48"/>
        <v>0</v>
      </c>
      <c r="N317" s="3">
        <f t="shared" si="49"/>
        <v>0</v>
      </c>
      <c r="O317" s="3">
        <f t="shared" si="50"/>
        <v>0</v>
      </c>
      <c r="P317" s="3">
        <f t="shared" si="51"/>
        <v>0</v>
      </c>
      <c r="Q317" s="3">
        <f t="shared" si="53"/>
        <v>0</v>
      </c>
      <c r="R317" s="3">
        <f t="shared" si="54"/>
        <v>0</v>
      </c>
      <c r="S317" s="3">
        <f t="shared" si="55"/>
        <v>0</v>
      </c>
      <c r="T317" s="3">
        <f t="shared" si="56"/>
        <v>0</v>
      </c>
      <c r="U317" s="26">
        <f t="shared" si="52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47"/>
        <v>0</v>
      </c>
      <c r="M318" s="3">
        <f t="shared" si="48"/>
        <v>0</v>
      </c>
      <c r="N318" s="3">
        <f t="shared" si="49"/>
        <v>0</v>
      </c>
      <c r="O318" s="3">
        <f t="shared" si="50"/>
        <v>0</v>
      </c>
      <c r="P318" s="3">
        <f t="shared" si="51"/>
        <v>0</v>
      </c>
      <c r="Q318" s="3">
        <f t="shared" si="53"/>
        <v>0</v>
      </c>
      <c r="R318" s="3">
        <f t="shared" si="54"/>
        <v>0</v>
      </c>
      <c r="S318" s="3">
        <f t="shared" si="55"/>
        <v>0</v>
      </c>
      <c r="T318" s="3">
        <f t="shared" si="56"/>
        <v>0</v>
      </c>
      <c r="U318" s="26">
        <f t="shared" si="52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47"/>
        <v>0</v>
      </c>
      <c r="M319" s="3">
        <f t="shared" si="48"/>
        <v>0</v>
      </c>
      <c r="N319" s="3">
        <f t="shared" si="49"/>
        <v>0</v>
      </c>
      <c r="O319" s="3">
        <f t="shared" si="50"/>
        <v>0</v>
      </c>
      <c r="P319" s="3">
        <f t="shared" si="51"/>
        <v>0</v>
      </c>
      <c r="Q319" s="3">
        <f t="shared" si="53"/>
        <v>0</v>
      </c>
      <c r="R319" s="3">
        <f t="shared" si="54"/>
        <v>0</v>
      </c>
      <c r="S319" s="3">
        <f t="shared" si="55"/>
        <v>0</v>
      </c>
      <c r="T319" s="3">
        <f t="shared" si="56"/>
        <v>0</v>
      </c>
      <c r="U319" s="26">
        <f t="shared" si="52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47"/>
        <v>0</v>
      </c>
      <c r="M320" s="3">
        <f t="shared" si="48"/>
        <v>0</v>
      </c>
      <c r="N320" s="3">
        <f t="shared" si="49"/>
        <v>0</v>
      </c>
      <c r="O320" s="3">
        <f t="shared" si="50"/>
        <v>0</v>
      </c>
      <c r="P320" s="3">
        <f t="shared" si="51"/>
        <v>0</v>
      </c>
      <c r="Q320" s="3">
        <f t="shared" si="53"/>
        <v>0</v>
      </c>
      <c r="R320" s="3">
        <f t="shared" si="54"/>
        <v>0</v>
      </c>
      <c r="S320" s="3">
        <f t="shared" si="55"/>
        <v>0</v>
      </c>
      <c r="T320" s="3">
        <f t="shared" si="56"/>
        <v>0</v>
      </c>
      <c r="U320" s="26">
        <f t="shared" si="52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47"/>
        <v>0</v>
      </c>
      <c r="M321" s="3">
        <f t="shared" si="48"/>
        <v>0</v>
      </c>
      <c r="N321" s="3">
        <f t="shared" si="49"/>
        <v>0</v>
      </c>
      <c r="O321" s="3">
        <f t="shared" si="50"/>
        <v>0</v>
      </c>
      <c r="P321" s="3">
        <f t="shared" si="51"/>
        <v>0</v>
      </c>
      <c r="Q321" s="3">
        <f t="shared" si="53"/>
        <v>0</v>
      </c>
      <c r="R321" s="3">
        <f t="shared" si="54"/>
        <v>0</v>
      </c>
      <c r="S321" s="3">
        <f t="shared" si="55"/>
        <v>0</v>
      </c>
      <c r="T321" s="3">
        <f t="shared" si="56"/>
        <v>0</v>
      </c>
      <c r="U321" s="26">
        <f t="shared" si="52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47"/>
        <v>0</v>
      </c>
      <c r="M322" s="3">
        <f t="shared" si="48"/>
        <v>0</v>
      </c>
      <c r="N322" s="3">
        <f t="shared" si="49"/>
        <v>0</v>
      </c>
      <c r="O322" s="3">
        <f t="shared" si="50"/>
        <v>0</v>
      </c>
      <c r="P322" s="3">
        <f t="shared" si="51"/>
        <v>0</v>
      </c>
      <c r="Q322" s="3">
        <f t="shared" si="53"/>
        <v>0</v>
      </c>
      <c r="R322" s="3">
        <f t="shared" si="54"/>
        <v>0</v>
      </c>
      <c r="S322" s="3">
        <f t="shared" si="55"/>
        <v>0</v>
      </c>
      <c r="T322" s="3">
        <f t="shared" si="56"/>
        <v>0</v>
      </c>
      <c r="U322" s="26">
        <f t="shared" si="52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47"/>
        <v>0</v>
      </c>
      <c r="M323" s="3">
        <f t="shared" si="48"/>
        <v>0</v>
      </c>
      <c r="N323" s="3">
        <f t="shared" si="49"/>
        <v>0</v>
      </c>
      <c r="O323" s="3">
        <f t="shared" si="50"/>
        <v>0</v>
      </c>
      <c r="P323" s="3">
        <f t="shared" si="51"/>
        <v>0</v>
      </c>
      <c r="Q323" s="3">
        <f t="shared" si="53"/>
        <v>0</v>
      </c>
      <c r="R323" s="3">
        <f t="shared" si="54"/>
        <v>0</v>
      </c>
      <c r="S323" s="3">
        <f t="shared" si="55"/>
        <v>0</v>
      </c>
      <c r="T323" s="3">
        <f t="shared" si="56"/>
        <v>0</v>
      </c>
      <c r="U323" s="26">
        <f t="shared" si="52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47"/>
        <v>0</v>
      </c>
      <c r="M324" s="3">
        <f t="shared" si="48"/>
        <v>0</v>
      </c>
      <c r="N324" s="3">
        <f t="shared" si="49"/>
        <v>0</v>
      </c>
      <c r="O324" s="3">
        <f t="shared" si="50"/>
        <v>0</v>
      </c>
      <c r="P324" s="3">
        <f t="shared" si="51"/>
        <v>0</v>
      </c>
      <c r="Q324" s="3">
        <f t="shared" si="53"/>
        <v>0</v>
      </c>
      <c r="R324" s="3">
        <f t="shared" si="54"/>
        <v>0</v>
      </c>
      <c r="S324" s="3">
        <f t="shared" si="55"/>
        <v>0</v>
      </c>
      <c r="T324" s="3">
        <f t="shared" si="56"/>
        <v>0</v>
      </c>
      <c r="U324" s="26">
        <f t="shared" si="52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47"/>
        <v>0</v>
      </c>
      <c r="M325" s="3">
        <f t="shared" si="48"/>
        <v>0</v>
      </c>
      <c r="N325" s="3">
        <f t="shared" si="49"/>
        <v>0</v>
      </c>
      <c r="O325" s="3">
        <f t="shared" si="50"/>
        <v>0</v>
      </c>
      <c r="P325" s="3">
        <f t="shared" si="51"/>
        <v>0</v>
      </c>
      <c r="Q325" s="3">
        <f t="shared" si="53"/>
        <v>0</v>
      </c>
      <c r="R325" s="3">
        <f t="shared" si="54"/>
        <v>0</v>
      </c>
      <c r="S325" s="3">
        <f t="shared" si="55"/>
        <v>0</v>
      </c>
      <c r="T325" s="3">
        <f t="shared" si="56"/>
        <v>0</v>
      </c>
      <c r="U325" s="26">
        <f t="shared" si="52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57">K326-K325</f>
        <v>0</v>
      </c>
      <c r="M326" s="3">
        <f t="shared" ref="M326:M371" si="58">+C326-C325</f>
        <v>0</v>
      </c>
      <c r="N326" s="3">
        <f t="shared" ref="N326:N371" si="59">+D326-D325</f>
        <v>0</v>
      </c>
      <c r="O326" s="3">
        <f t="shared" ref="O326:O371" si="60">+E326-E325</f>
        <v>0</v>
      </c>
      <c r="P326" s="3">
        <f t="shared" ref="P326:P371" si="61">+F326-F325</f>
        <v>0</v>
      </c>
      <c r="Q326" s="3">
        <f t="shared" si="53"/>
        <v>0</v>
      </c>
      <c r="R326" s="3">
        <f t="shared" si="54"/>
        <v>0</v>
      </c>
      <c r="S326" s="3">
        <f t="shared" si="55"/>
        <v>0</v>
      </c>
      <c r="T326" s="3">
        <f t="shared" si="56"/>
        <v>0</v>
      </c>
      <c r="U326" s="26">
        <f t="shared" si="52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57"/>
        <v>0</v>
      </c>
      <c r="M327" s="3">
        <f t="shared" si="58"/>
        <v>0</v>
      </c>
      <c r="N327" s="3">
        <f t="shared" si="59"/>
        <v>0</v>
      </c>
      <c r="O327" s="3">
        <f t="shared" si="60"/>
        <v>0</v>
      </c>
      <c r="P327" s="3">
        <f t="shared" si="61"/>
        <v>0</v>
      </c>
      <c r="Q327" s="3">
        <f t="shared" si="53"/>
        <v>0</v>
      </c>
      <c r="R327" s="3">
        <f t="shared" si="54"/>
        <v>0</v>
      </c>
      <c r="S327" s="3">
        <f t="shared" si="55"/>
        <v>0</v>
      </c>
      <c r="T327" s="3">
        <f t="shared" si="56"/>
        <v>0</v>
      </c>
      <c r="U327" s="26">
        <f t="shared" ref="U327:U371" si="62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57"/>
        <v>0</v>
      </c>
      <c r="M328" s="3">
        <f t="shared" si="58"/>
        <v>0</v>
      </c>
      <c r="N328" s="3">
        <f t="shared" si="59"/>
        <v>0</v>
      </c>
      <c r="O328" s="3">
        <f t="shared" si="60"/>
        <v>0</v>
      </c>
      <c r="P328" s="3">
        <f t="shared" si="61"/>
        <v>0</v>
      </c>
      <c r="Q328" s="3">
        <f t="shared" ref="Q328:Q371" si="63">+G328-G327</f>
        <v>0</v>
      </c>
      <c r="R328" s="3">
        <f t="shared" ref="R328:R371" si="64">+H328-H327</f>
        <v>0</v>
      </c>
      <c r="S328" s="3">
        <f t="shared" ref="S328:S371" si="65">+I328-I327</f>
        <v>0</v>
      </c>
      <c r="T328" s="3">
        <f t="shared" ref="T328:T371" si="66">+J328-J327</f>
        <v>0</v>
      </c>
      <c r="U328" s="26">
        <f t="shared" si="62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57"/>
        <v>0</v>
      </c>
      <c r="M329" s="3">
        <f t="shared" si="58"/>
        <v>0</v>
      </c>
      <c r="N329" s="3">
        <f t="shared" si="59"/>
        <v>0</v>
      </c>
      <c r="O329" s="3">
        <f t="shared" si="60"/>
        <v>0</v>
      </c>
      <c r="P329" s="3">
        <f t="shared" si="61"/>
        <v>0</v>
      </c>
      <c r="Q329" s="3">
        <f t="shared" si="63"/>
        <v>0</v>
      </c>
      <c r="R329" s="3">
        <f t="shared" si="64"/>
        <v>0</v>
      </c>
      <c r="S329" s="3">
        <f t="shared" si="65"/>
        <v>0</v>
      </c>
      <c r="T329" s="3">
        <f t="shared" si="66"/>
        <v>0</v>
      </c>
      <c r="U329" s="26">
        <f t="shared" si="62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57"/>
        <v>0</v>
      </c>
      <c r="M330" s="3">
        <f t="shared" si="58"/>
        <v>0</v>
      </c>
      <c r="N330" s="3">
        <f t="shared" si="59"/>
        <v>0</v>
      </c>
      <c r="O330" s="3">
        <f t="shared" si="60"/>
        <v>0</v>
      </c>
      <c r="P330" s="3">
        <f t="shared" si="61"/>
        <v>0</v>
      </c>
      <c r="Q330" s="3">
        <f t="shared" si="63"/>
        <v>0</v>
      </c>
      <c r="R330" s="3">
        <f t="shared" si="64"/>
        <v>0</v>
      </c>
      <c r="S330" s="3">
        <f t="shared" si="65"/>
        <v>0</v>
      </c>
      <c r="T330" s="3">
        <f t="shared" si="66"/>
        <v>0</v>
      </c>
      <c r="U330" s="26">
        <f t="shared" si="62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57"/>
        <v>0</v>
      </c>
      <c r="M331" s="3">
        <f t="shared" si="58"/>
        <v>0</v>
      </c>
      <c r="N331" s="3">
        <f t="shared" si="59"/>
        <v>0</v>
      </c>
      <c r="O331" s="3">
        <f t="shared" si="60"/>
        <v>0</v>
      </c>
      <c r="P331" s="3">
        <f t="shared" si="61"/>
        <v>0</v>
      </c>
      <c r="Q331" s="3">
        <f t="shared" si="63"/>
        <v>0</v>
      </c>
      <c r="R331" s="3">
        <f t="shared" si="64"/>
        <v>0</v>
      </c>
      <c r="S331" s="3">
        <f t="shared" si="65"/>
        <v>0</v>
      </c>
      <c r="T331" s="3">
        <f t="shared" si="66"/>
        <v>0</v>
      </c>
      <c r="U331" s="26">
        <f t="shared" si="62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57"/>
        <v>0</v>
      </c>
      <c r="M332" s="3">
        <f t="shared" si="58"/>
        <v>0</v>
      </c>
      <c r="N332" s="3">
        <f t="shared" si="59"/>
        <v>0</v>
      </c>
      <c r="O332" s="3">
        <f t="shared" si="60"/>
        <v>0</v>
      </c>
      <c r="P332" s="3">
        <f t="shared" si="61"/>
        <v>0</v>
      </c>
      <c r="Q332" s="3">
        <f t="shared" si="63"/>
        <v>0</v>
      </c>
      <c r="R332" s="3">
        <f t="shared" si="64"/>
        <v>0</v>
      </c>
      <c r="S332" s="3">
        <f t="shared" si="65"/>
        <v>0</v>
      </c>
      <c r="T332" s="3">
        <f t="shared" si="66"/>
        <v>0</v>
      </c>
      <c r="U332" s="26">
        <f t="shared" si="62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57"/>
        <v>0</v>
      </c>
      <c r="M333" s="3">
        <f t="shared" si="58"/>
        <v>0</v>
      </c>
      <c r="N333" s="3">
        <f t="shared" si="59"/>
        <v>0</v>
      </c>
      <c r="O333" s="3">
        <f t="shared" si="60"/>
        <v>0</v>
      </c>
      <c r="P333" s="3">
        <f t="shared" si="61"/>
        <v>0</v>
      </c>
      <c r="Q333" s="3">
        <f t="shared" si="63"/>
        <v>0</v>
      </c>
      <c r="R333" s="3">
        <f t="shared" si="64"/>
        <v>0</v>
      </c>
      <c r="S333" s="3">
        <f t="shared" si="65"/>
        <v>0</v>
      </c>
      <c r="T333" s="3">
        <f t="shared" si="66"/>
        <v>0</v>
      </c>
      <c r="U333" s="26">
        <f t="shared" si="62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57"/>
        <v>0</v>
      </c>
      <c r="M334" s="3">
        <f t="shared" si="58"/>
        <v>0</v>
      </c>
      <c r="N334" s="3">
        <f t="shared" si="59"/>
        <v>0</v>
      </c>
      <c r="O334" s="3">
        <f t="shared" si="60"/>
        <v>0</v>
      </c>
      <c r="P334" s="3">
        <f t="shared" si="61"/>
        <v>0</v>
      </c>
      <c r="Q334" s="3">
        <f t="shared" si="63"/>
        <v>0</v>
      </c>
      <c r="R334" s="3">
        <f t="shared" si="64"/>
        <v>0</v>
      </c>
      <c r="S334" s="3">
        <f t="shared" si="65"/>
        <v>0</v>
      </c>
      <c r="T334" s="3">
        <f t="shared" si="66"/>
        <v>0</v>
      </c>
      <c r="U334" s="26">
        <f t="shared" si="62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57"/>
        <v>0</v>
      </c>
      <c r="M335" s="3">
        <f t="shared" si="58"/>
        <v>0</v>
      </c>
      <c r="N335" s="3">
        <f t="shared" si="59"/>
        <v>0</v>
      </c>
      <c r="O335" s="3">
        <f t="shared" si="60"/>
        <v>0</v>
      </c>
      <c r="P335" s="3">
        <f t="shared" si="61"/>
        <v>0</v>
      </c>
      <c r="Q335" s="3">
        <f t="shared" si="63"/>
        <v>0</v>
      </c>
      <c r="R335" s="3">
        <f t="shared" si="64"/>
        <v>0</v>
      </c>
      <c r="S335" s="3">
        <f t="shared" si="65"/>
        <v>0</v>
      </c>
      <c r="T335" s="3">
        <f t="shared" si="66"/>
        <v>0</v>
      </c>
      <c r="U335" s="26">
        <f t="shared" si="62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57"/>
        <v>0</v>
      </c>
      <c r="M336" s="3">
        <f t="shared" si="58"/>
        <v>0</v>
      </c>
      <c r="N336" s="3">
        <f t="shared" si="59"/>
        <v>0</v>
      </c>
      <c r="O336" s="3">
        <f t="shared" si="60"/>
        <v>0</v>
      </c>
      <c r="P336" s="3">
        <f t="shared" si="61"/>
        <v>0</v>
      </c>
      <c r="Q336" s="3">
        <f t="shared" si="63"/>
        <v>0</v>
      </c>
      <c r="R336" s="3">
        <f t="shared" si="64"/>
        <v>0</v>
      </c>
      <c r="S336" s="3">
        <f t="shared" si="65"/>
        <v>0</v>
      </c>
      <c r="T336" s="3">
        <f t="shared" si="66"/>
        <v>0</v>
      </c>
      <c r="U336" s="26">
        <f t="shared" si="62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57"/>
        <v>0</v>
      </c>
      <c r="M337" s="3">
        <f t="shared" si="58"/>
        <v>0</v>
      </c>
      <c r="N337" s="3">
        <f t="shared" si="59"/>
        <v>0</v>
      </c>
      <c r="O337" s="3">
        <f t="shared" si="60"/>
        <v>0</v>
      </c>
      <c r="P337" s="3">
        <f t="shared" si="61"/>
        <v>0</v>
      </c>
      <c r="Q337" s="3">
        <f t="shared" si="63"/>
        <v>0</v>
      </c>
      <c r="R337" s="3">
        <f t="shared" si="64"/>
        <v>0</v>
      </c>
      <c r="S337" s="3">
        <f t="shared" si="65"/>
        <v>0</v>
      </c>
      <c r="T337" s="3">
        <f t="shared" si="66"/>
        <v>0</v>
      </c>
      <c r="U337" s="26">
        <f t="shared" si="62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57"/>
        <v>0</v>
      </c>
      <c r="M338" s="3">
        <f t="shared" si="58"/>
        <v>0</v>
      </c>
      <c r="N338" s="3">
        <f t="shared" si="59"/>
        <v>0</v>
      </c>
      <c r="O338" s="3">
        <f t="shared" si="60"/>
        <v>0</v>
      </c>
      <c r="P338" s="3">
        <f t="shared" si="61"/>
        <v>0</v>
      </c>
      <c r="Q338" s="3">
        <f t="shared" si="63"/>
        <v>0</v>
      </c>
      <c r="R338" s="3">
        <f t="shared" si="64"/>
        <v>0</v>
      </c>
      <c r="S338" s="3">
        <f t="shared" si="65"/>
        <v>0</v>
      </c>
      <c r="T338" s="3">
        <f t="shared" si="66"/>
        <v>0</v>
      </c>
      <c r="U338" s="26">
        <f t="shared" si="62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57"/>
        <v>0</v>
      </c>
      <c r="M339" s="3">
        <f t="shared" si="58"/>
        <v>0</v>
      </c>
      <c r="N339" s="3">
        <f t="shared" si="59"/>
        <v>0</v>
      </c>
      <c r="O339" s="3">
        <f t="shared" si="60"/>
        <v>0</v>
      </c>
      <c r="P339" s="3">
        <f t="shared" si="61"/>
        <v>0</v>
      </c>
      <c r="Q339" s="3">
        <f t="shared" si="63"/>
        <v>0</v>
      </c>
      <c r="R339" s="3">
        <f t="shared" si="64"/>
        <v>0</v>
      </c>
      <c r="S339" s="3">
        <f t="shared" si="65"/>
        <v>0</v>
      </c>
      <c r="T339" s="3">
        <f t="shared" si="66"/>
        <v>0</v>
      </c>
      <c r="U339" s="26">
        <f t="shared" si="62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57"/>
        <v>0</v>
      </c>
      <c r="M340" s="3">
        <f t="shared" si="58"/>
        <v>0</v>
      </c>
      <c r="N340" s="3">
        <f t="shared" si="59"/>
        <v>0</v>
      </c>
      <c r="O340" s="3">
        <f t="shared" si="60"/>
        <v>0</v>
      </c>
      <c r="P340" s="3">
        <f t="shared" si="61"/>
        <v>0</v>
      </c>
      <c r="Q340" s="3">
        <f t="shared" si="63"/>
        <v>0</v>
      </c>
      <c r="R340" s="3">
        <f t="shared" si="64"/>
        <v>0</v>
      </c>
      <c r="S340" s="3">
        <f t="shared" si="65"/>
        <v>0</v>
      </c>
      <c r="T340" s="3">
        <f t="shared" si="66"/>
        <v>0</v>
      </c>
      <c r="U340" s="26">
        <f t="shared" si="62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57"/>
        <v>0</v>
      </c>
      <c r="M341" s="3">
        <f t="shared" si="58"/>
        <v>0</v>
      </c>
      <c r="N341" s="3">
        <f t="shared" si="59"/>
        <v>0</v>
      </c>
      <c r="O341" s="3">
        <f t="shared" si="60"/>
        <v>0</v>
      </c>
      <c r="P341" s="3">
        <f t="shared" si="61"/>
        <v>0</v>
      </c>
      <c r="Q341" s="3">
        <f t="shared" si="63"/>
        <v>0</v>
      </c>
      <c r="R341" s="3">
        <f t="shared" si="64"/>
        <v>0</v>
      </c>
      <c r="S341" s="3">
        <f t="shared" si="65"/>
        <v>0</v>
      </c>
      <c r="T341" s="3">
        <f t="shared" si="66"/>
        <v>0</v>
      </c>
      <c r="U341" s="26">
        <f t="shared" si="62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57"/>
        <v>0</v>
      </c>
      <c r="M342" s="3">
        <f t="shared" si="58"/>
        <v>0</v>
      </c>
      <c r="N342" s="3">
        <f t="shared" si="59"/>
        <v>0</v>
      </c>
      <c r="O342" s="3">
        <f t="shared" si="60"/>
        <v>0</v>
      </c>
      <c r="P342" s="3">
        <f t="shared" si="61"/>
        <v>0</v>
      </c>
      <c r="Q342" s="3">
        <f t="shared" si="63"/>
        <v>0</v>
      </c>
      <c r="R342" s="3">
        <f t="shared" si="64"/>
        <v>0</v>
      </c>
      <c r="S342" s="3">
        <f t="shared" si="65"/>
        <v>0</v>
      </c>
      <c r="T342" s="3">
        <f t="shared" si="66"/>
        <v>0</v>
      </c>
      <c r="U342" s="26">
        <f t="shared" si="62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57"/>
        <v>0</v>
      </c>
      <c r="M343" s="3">
        <f t="shared" si="58"/>
        <v>0</v>
      </c>
      <c r="N343" s="3">
        <f t="shared" si="59"/>
        <v>0</v>
      </c>
      <c r="O343" s="3">
        <f t="shared" si="60"/>
        <v>0</v>
      </c>
      <c r="P343" s="3">
        <f t="shared" si="61"/>
        <v>0</v>
      </c>
      <c r="Q343" s="3">
        <f t="shared" si="63"/>
        <v>0</v>
      </c>
      <c r="R343" s="3">
        <f t="shared" si="64"/>
        <v>0</v>
      </c>
      <c r="S343" s="3">
        <f t="shared" si="65"/>
        <v>0</v>
      </c>
      <c r="T343" s="3">
        <f t="shared" si="66"/>
        <v>0</v>
      </c>
      <c r="U343" s="26">
        <f t="shared" si="62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57"/>
        <v>0</v>
      </c>
      <c r="M344" s="3">
        <f t="shared" si="58"/>
        <v>0</v>
      </c>
      <c r="N344" s="3">
        <f t="shared" si="59"/>
        <v>0</v>
      </c>
      <c r="O344" s="3">
        <f t="shared" si="60"/>
        <v>0</v>
      </c>
      <c r="P344" s="3">
        <f t="shared" si="61"/>
        <v>0</v>
      </c>
      <c r="Q344" s="3">
        <f t="shared" si="63"/>
        <v>0</v>
      </c>
      <c r="R344" s="3">
        <f t="shared" si="64"/>
        <v>0</v>
      </c>
      <c r="S344" s="3">
        <f t="shared" si="65"/>
        <v>0</v>
      </c>
      <c r="T344" s="3">
        <f t="shared" si="66"/>
        <v>0</v>
      </c>
      <c r="U344" s="26">
        <f t="shared" si="62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57"/>
        <v>0</v>
      </c>
      <c r="M345" s="3">
        <f t="shared" si="58"/>
        <v>0</v>
      </c>
      <c r="N345" s="3">
        <f t="shared" si="59"/>
        <v>0</v>
      </c>
      <c r="O345" s="3">
        <f t="shared" si="60"/>
        <v>0</v>
      </c>
      <c r="P345" s="3">
        <f t="shared" si="61"/>
        <v>0</v>
      </c>
      <c r="Q345" s="3">
        <f t="shared" si="63"/>
        <v>0</v>
      </c>
      <c r="R345" s="3">
        <f t="shared" si="64"/>
        <v>0</v>
      </c>
      <c r="S345" s="3">
        <f t="shared" si="65"/>
        <v>0</v>
      </c>
      <c r="T345" s="3">
        <f t="shared" si="66"/>
        <v>0</v>
      </c>
      <c r="U345" s="26">
        <f t="shared" si="62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57"/>
        <v>0</v>
      </c>
      <c r="M346" s="3">
        <f t="shared" si="58"/>
        <v>0</v>
      </c>
      <c r="N346" s="3">
        <f t="shared" si="59"/>
        <v>0</v>
      </c>
      <c r="O346" s="3">
        <f t="shared" si="60"/>
        <v>0</v>
      </c>
      <c r="P346" s="3">
        <f t="shared" si="61"/>
        <v>0</v>
      </c>
      <c r="Q346" s="3">
        <f t="shared" si="63"/>
        <v>0</v>
      </c>
      <c r="R346" s="3">
        <f t="shared" si="64"/>
        <v>0</v>
      </c>
      <c r="S346" s="3">
        <f t="shared" si="65"/>
        <v>0</v>
      </c>
      <c r="T346" s="3">
        <f t="shared" si="66"/>
        <v>0</v>
      </c>
      <c r="U346" s="26">
        <f t="shared" si="62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57"/>
        <v>0</v>
      </c>
      <c r="M347" s="3">
        <f t="shared" si="58"/>
        <v>0</v>
      </c>
      <c r="N347" s="3">
        <f t="shared" si="59"/>
        <v>0</v>
      </c>
      <c r="O347" s="3">
        <f t="shared" si="60"/>
        <v>0</v>
      </c>
      <c r="P347" s="3">
        <f t="shared" si="61"/>
        <v>0</v>
      </c>
      <c r="Q347" s="3">
        <f t="shared" si="63"/>
        <v>0</v>
      </c>
      <c r="R347" s="3">
        <f t="shared" si="64"/>
        <v>0</v>
      </c>
      <c r="S347" s="3">
        <f t="shared" si="65"/>
        <v>0</v>
      </c>
      <c r="T347" s="3">
        <f t="shared" si="66"/>
        <v>0</v>
      </c>
      <c r="U347" s="26">
        <f t="shared" si="62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57"/>
        <v>0</v>
      </c>
      <c r="M348" s="3">
        <f t="shared" si="58"/>
        <v>0</v>
      </c>
      <c r="N348" s="3">
        <f t="shared" si="59"/>
        <v>0</v>
      </c>
      <c r="O348" s="3">
        <f t="shared" si="60"/>
        <v>0</v>
      </c>
      <c r="P348" s="3">
        <f t="shared" si="61"/>
        <v>0</v>
      </c>
      <c r="Q348" s="3">
        <f t="shared" si="63"/>
        <v>0</v>
      </c>
      <c r="R348" s="3">
        <f t="shared" si="64"/>
        <v>0</v>
      </c>
      <c r="S348" s="3">
        <f t="shared" si="65"/>
        <v>0</v>
      </c>
      <c r="T348" s="3">
        <f t="shared" si="66"/>
        <v>0</v>
      </c>
      <c r="U348" s="26">
        <f t="shared" si="62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57"/>
        <v>0</v>
      </c>
      <c r="M349" s="3">
        <f t="shared" si="58"/>
        <v>0</v>
      </c>
      <c r="N349" s="3">
        <f t="shared" si="59"/>
        <v>0</v>
      </c>
      <c r="O349" s="3">
        <f t="shared" si="60"/>
        <v>0</v>
      </c>
      <c r="P349" s="3">
        <f t="shared" si="61"/>
        <v>0</v>
      </c>
      <c r="Q349" s="3">
        <f t="shared" si="63"/>
        <v>0</v>
      </c>
      <c r="R349" s="3">
        <f t="shared" si="64"/>
        <v>0</v>
      </c>
      <c r="S349" s="3">
        <f t="shared" si="65"/>
        <v>0</v>
      </c>
      <c r="T349" s="3">
        <f t="shared" si="66"/>
        <v>0</v>
      </c>
      <c r="U349" s="26">
        <f t="shared" si="62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57"/>
        <v>0</v>
      </c>
      <c r="M350" s="3">
        <f t="shared" si="58"/>
        <v>0</v>
      </c>
      <c r="N350" s="3">
        <f t="shared" si="59"/>
        <v>0</v>
      </c>
      <c r="O350" s="3">
        <f t="shared" si="60"/>
        <v>0</v>
      </c>
      <c r="P350" s="3">
        <f t="shared" si="61"/>
        <v>0</v>
      </c>
      <c r="Q350" s="3">
        <f t="shared" si="63"/>
        <v>0</v>
      </c>
      <c r="R350" s="3">
        <f t="shared" si="64"/>
        <v>0</v>
      </c>
      <c r="S350" s="3">
        <f t="shared" si="65"/>
        <v>0</v>
      </c>
      <c r="T350" s="3">
        <f t="shared" si="66"/>
        <v>0</v>
      </c>
      <c r="U350" s="26">
        <f t="shared" si="62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57"/>
        <v>0</v>
      </c>
      <c r="M351" s="3">
        <f t="shared" si="58"/>
        <v>0</v>
      </c>
      <c r="N351" s="3">
        <f t="shared" si="59"/>
        <v>0</v>
      </c>
      <c r="O351" s="3">
        <f t="shared" si="60"/>
        <v>0</v>
      </c>
      <c r="P351" s="3">
        <f t="shared" si="61"/>
        <v>0</v>
      </c>
      <c r="Q351" s="3">
        <f t="shared" si="63"/>
        <v>0</v>
      </c>
      <c r="R351" s="3">
        <f t="shared" si="64"/>
        <v>0</v>
      </c>
      <c r="S351" s="3">
        <f t="shared" si="65"/>
        <v>0</v>
      </c>
      <c r="T351" s="3">
        <f t="shared" si="66"/>
        <v>0</v>
      </c>
      <c r="U351" s="26">
        <f t="shared" si="62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57"/>
        <v>0</v>
      </c>
      <c r="M352" s="3">
        <f t="shared" si="58"/>
        <v>0</v>
      </c>
      <c r="N352" s="3">
        <f t="shared" si="59"/>
        <v>0</v>
      </c>
      <c r="O352" s="3">
        <f t="shared" si="60"/>
        <v>0</v>
      </c>
      <c r="P352" s="3">
        <f t="shared" si="61"/>
        <v>0</v>
      </c>
      <c r="Q352" s="3">
        <f t="shared" si="63"/>
        <v>0</v>
      </c>
      <c r="R352" s="3">
        <f t="shared" si="64"/>
        <v>0</v>
      </c>
      <c r="S352" s="3">
        <f t="shared" si="65"/>
        <v>0</v>
      </c>
      <c r="T352" s="3">
        <f t="shared" si="66"/>
        <v>0</v>
      </c>
      <c r="U352" s="26">
        <f t="shared" si="62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57"/>
        <v>0</v>
      </c>
      <c r="M353" s="3">
        <f t="shared" si="58"/>
        <v>0</v>
      </c>
      <c r="N353" s="3">
        <f t="shared" si="59"/>
        <v>0</v>
      </c>
      <c r="O353" s="3">
        <f t="shared" si="60"/>
        <v>0</v>
      </c>
      <c r="P353" s="3">
        <f t="shared" si="61"/>
        <v>0</v>
      </c>
      <c r="Q353" s="3">
        <f t="shared" si="63"/>
        <v>0</v>
      </c>
      <c r="R353" s="3">
        <f t="shared" si="64"/>
        <v>0</v>
      </c>
      <c r="S353" s="3">
        <f t="shared" si="65"/>
        <v>0</v>
      </c>
      <c r="T353" s="3">
        <f t="shared" si="66"/>
        <v>0</v>
      </c>
      <c r="U353" s="26">
        <f t="shared" si="62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57"/>
        <v>0</v>
      </c>
      <c r="M354" s="3">
        <f t="shared" si="58"/>
        <v>0</v>
      </c>
      <c r="N354" s="3">
        <f t="shared" si="59"/>
        <v>0</v>
      </c>
      <c r="O354" s="3">
        <f t="shared" si="60"/>
        <v>0</v>
      </c>
      <c r="P354" s="3">
        <f t="shared" si="61"/>
        <v>0</v>
      </c>
      <c r="Q354" s="3">
        <f t="shared" si="63"/>
        <v>0</v>
      </c>
      <c r="R354" s="3">
        <f t="shared" si="64"/>
        <v>0</v>
      </c>
      <c r="S354" s="3">
        <f t="shared" si="65"/>
        <v>0</v>
      </c>
      <c r="T354" s="3">
        <f t="shared" si="66"/>
        <v>0</v>
      </c>
      <c r="U354" s="26">
        <f t="shared" si="62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57"/>
        <v>0</v>
      </c>
      <c r="M355" s="3">
        <f t="shared" si="58"/>
        <v>0</v>
      </c>
      <c r="N355" s="3">
        <f t="shared" si="59"/>
        <v>0</v>
      </c>
      <c r="O355" s="3">
        <f t="shared" si="60"/>
        <v>0</v>
      </c>
      <c r="P355" s="3">
        <f t="shared" si="61"/>
        <v>0</v>
      </c>
      <c r="Q355" s="3">
        <f t="shared" si="63"/>
        <v>0</v>
      </c>
      <c r="R355" s="3">
        <f t="shared" si="64"/>
        <v>0</v>
      </c>
      <c r="S355" s="3">
        <f t="shared" si="65"/>
        <v>0</v>
      </c>
      <c r="T355" s="3">
        <f t="shared" si="66"/>
        <v>0</v>
      </c>
      <c r="U355" s="26">
        <f t="shared" si="62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57"/>
        <v>0</v>
      </c>
      <c r="M356" s="3">
        <f t="shared" si="58"/>
        <v>0</v>
      </c>
      <c r="N356" s="3">
        <f t="shared" si="59"/>
        <v>0</v>
      </c>
      <c r="O356" s="3">
        <f t="shared" si="60"/>
        <v>0</v>
      </c>
      <c r="P356" s="3">
        <f t="shared" si="61"/>
        <v>0</v>
      </c>
      <c r="Q356" s="3">
        <f t="shared" si="63"/>
        <v>0</v>
      </c>
      <c r="R356" s="3">
        <f t="shared" si="64"/>
        <v>0</v>
      </c>
      <c r="S356" s="3">
        <f t="shared" si="65"/>
        <v>0</v>
      </c>
      <c r="T356" s="3">
        <f t="shared" si="66"/>
        <v>0</v>
      </c>
      <c r="U356" s="26">
        <f t="shared" si="62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57"/>
        <v>0</v>
      </c>
      <c r="M357" s="3">
        <f t="shared" si="58"/>
        <v>0</v>
      </c>
      <c r="N357" s="3">
        <f t="shared" si="59"/>
        <v>0</v>
      </c>
      <c r="O357" s="3">
        <f t="shared" si="60"/>
        <v>0</v>
      </c>
      <c r="P357" s="3">
        <f t="shared" si="61"/>
        <v>0</v>
      </c>
      <c r="Q357" s="3">
        <f t="shared" si="63"/>
        <v>0</v>
      </c>
      <c r="R357" s="3">
        <f t="shared" si="64"/>
        <v>0</v>
      </c>
      <c r="S357" s="3">
        <f t="shared" si="65"/>
        <v>0</v>
      </c>
      <c r="T357" s="3">
        <f t="shared" si="66"/>
        <v>0</v>
      </c>
      <c r="U357" s="26">
        <f t="shared" si="62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57"/>
        <v>0</v>
      </c>
      <c r="M358" s="3">
        <f t="shared" si="58"/>
        <v>0</v>
      </c>
      <c r="N358" s="3">
        <f t="shared" si="59"/>
        <v>0</v>
      </c>
      <c r="O358" s="3">
        <f t="shared" si="60"/>
        <v>0</v>
      </c>
      <c r="P358" s="3">
        <f t="shared" si="61"/>
        <v>0</v>
      </c>
      <c r="Q358" s="3">
        <f t="shared" si="63"/>
        <v>0</v>
      </c>
      <c r="R358" s="3">
        <f t="shared" si="64"/>
        <v>0</v>
      </c>
      <c r="S358" s="3">
        <f t="shared" si="65"/>
        <v>0</v>
      </c>
      <c r="T358" s="3">
        <f t="shared" si="66"/>
        <v>0</v>
      </c>
      <c r="U358" s="26">
        <f t="shared" si="62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57"/>
        <v>0</v>
      </c>
      <c r="M359" s="3">
        <f t="shared" si="58"/>
        <v>0</v>
      </c>
      <c r="N359" s="3">
        <f t="shared" si="59"/>
        <v>0</v>
      </c>
      <c r="O359" s="3">
        <f t="shared" si="60"/>
        <v>0</v>
      </c>
      <c r="P359" s="3">
        <f t="shared" si="61"/>
        <v>0</v>
      </c>
      <c r="Q359" s="3">
        <f t="shared" si="63"/>
        <v>0</v>
      </c>
      <c r="R359" s="3">
        <f t="shared" si="64"/>
        <v>0</v>
      </c>
      <c r="S359" s="3">
        <f t="shared" si="65"/>
        <v>0</v>
      </c>
      <c r="T359" s="3">
        <f t="shared" si="66"/>
        <v>0</v>
      </c>
      <c r="U359" s="26">
        <f t="shared" si="62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57"/>
        <v>0</v>
      </c>
      <c r="M360" s="3">
        <f t="shared" si="58"/>
        <v>0</v>
      </c>
      <c r="N360" s="3">
        <f t="shared" si="59"/>
        <v>0</v>
      </c>
      <c r="O360" s="3">
        <f t="shared" si="60"/>
        <v>0</v>
      </c>
      <c r="P360" s="3">
        <f t="shared" si="61"/>
        <v>0</v>
      </c>
      <c r="Q360" s="3">
        <f t="shared" si="63"/>
        <v>0</v>
      </c>
      <c r="R360" s="3">
        <f t="shared" si="64"/>
        <v>0</v>
      </c>
      <c r="S360" s="3">
        <f t="shared" si="65"/>
        <v>0</v>
      </c>
      <c r="T360" s="3">
        <f t="shared" si="66"/>
        <v>0</v>
      </c>
      <c r="U360" s="26">
        <f t="shared" si="62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57"/>
        <v>0</v>
      </c>
      <c r="M361" s="3">
        <f t="shared" si="58"/>
        <v>0</v>
      </c>
      <c r="N361" s="3">
        <f t="shared" si="59"/>
        <v>0</v>
      </c>
      <c r="O361" s="3">
        <f t="shared" si="60"/>
        <v>0</v>
      </c>
      <c r="P361" s="3">
        <f t="shared" si="61"/>
        <v>0</v>
      </c>
      <c r="Q361" s="3">
        <f t="shared" si="63"/>
        <v>0</v>
      </c>
      <c r="R361" s="3">
        <f t="shared" si="64"/>
        <v>0</v>
      </c>
      <c r="S361" s="3">
        <f t="shared" si="65"/>
        <v>0</v>
      </c>
      <c r="T361" s="3">
        <f t="shared" si="66"/>
        <v>0</v>
      </c>
      <c r="U361" s="26">
        <f t="shared" si="62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57"/>
        <v>0</v>
      </c>
      <c r="M362" s="3">
        <f t="shared" si="58"/>
        <v>0</v>
      </c>
      <c r="N362" s="3">
        <f t="shared" si="59"/>
        <v>0</v>
      </c>
      <c r="O362" s="3">
        <f t="shared" si="60"/>
        <v>0</v>
      </c>
      <c r="P362" s="3">
        <f t="shared" si="61"/>
        <v>0</v>
      </c>
      <c r="Q362" s="3">
        <f t="shared" si="63"/>
        <v>0</v>
      </c>
      <c r="R362" s="3">
        <f t="shared" si="64"/>
        <v>0</v>
      </c>
      <c r="S362" s="3">
        <f t="shared" si="65"/>
        <v>0</v>
      </c>
      <c r="T362" s="3">
        <f t="shared" si="66"/>
        <v>0</v>
      </c>
      <c r="U362" s="26">
        <f t="shared" si="62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57"/>
        <v>0</v>
      </c>
      <c r="M363" s="3">
        <f t="shared" si="58"/>
        <v>0</v>
      </c>
      <c r="N363" s="3">
        <f t="shared" si="59"/>
        <v>0</v>
      </c>
      <c r="O363" s="3">
        <f t="shared" si="60"/>
        <v>0</v>
      </c>
      <c r="P363" s="3">
        <f t="shared" si="61"/>
        <v>0</v>
      </c>
      <c r="Q363" s="3">
        <f t="shared" si="63"/>
        <v>0</v>
      </c>
      <c r="R363" s="3">
        <f t="shared" si="64"/>
        <v>0</v>
      </c>
      <c r="S363" s="3">
        <f t="shared" si="65"/>
        <v>0</v>
      </c>
      <c r="T363" s="3">
        <f t="shared" si="66"/>
        <v>0</v>
      </c>
      <c r="U363" s="26">
        <f t="shared" si="62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57"/>
        <v>0</v>
      </c>
      <c r="M364" s="3">
        <f t="shared" si="58"/>
        <v>0</v>
      </c>
      <c r="N364" s="3">
        <f t="shared" si="59"/>
        <v>0</v>
      </c>
      <c r="O364" s="3">
        <f t="shared" si="60"/>
        <v>0</v>
      </c>
      <c r="P364" s="3">
        <f t="shared" si="61"/>
        <v>0</v>
      </c>
      <c r="Q364" s="3">
        <f t="shared" si="63"/>
        <v>0</v>
      </c>
      <c r="R364" s="3">
        <f t="shared" si="64"/>
        <v>0</v>
      </c>
      <c r="S364" s="3">
        <f t="shared" si="65"/>
        <v>0</v>
      </c>
      <c r="T364" s="3">
        <f t="shared" si="66"/>
        <v>0</v>
      </c>
      <c r="U364" s="26">
        <f t="shared" si="62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57"/>
        <v>0</v>
      </c>
      <c r="M365" s="3">
        <f t="shared" si="58"/>
        <v>0</v>
      </c>
      <c r="N365" s="3">
        <f t="shared" si="59"/>
        <v>0</v>
      </c>
      <c r="O365" s="3">
        <f t="shared" si="60"/>
        <v>0</v>
      </c>
      <c r="P365" s="3">
        <f t="shared" si="61"/>
        <v>0</v>
      </c>
      <c r="Q365" s="3">
        <f t="shared" si="63"/>
        <v>0</v>
      </c>
      <c r="R365" s="3">
        <f t="shared" si="64"/>
        <v>0</v>
      </c>
      <c r="S365" s="3">
        <f t="shared" si="65"/>
        <v>0</v>
      </c>
      <c r="T365" s="3">
        <f t="shared" si="66"/>
        <v>0</v>
      </c>
      <c r="U365" s="26">
        <f t="shared" si="62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57"/>
        <v>0</v>
      </c>
      <c r="M366" s="3">
        <f t="shared" si="58"/>
        <v>0</v>
      </c>
      <c r="N366" s="3">
        <f t="shared" si="59"/>
        <v>0</v>
      </c>
      <c r="O366" s="3">
        <f t="shared" si="60"/>
        <v>0</v>
      </c>
      <c r="P366" s="3">
        <f t="shared" si="61"/>
        <v>0</v>
      </c>
      <c r="Q366" s="3">
        <f t="shared" si="63"/>
        <v>0</v>
      </c>
      <c r="R366" s="3">
        <f t="shared" si="64"/>
        <v>0</v>
      </c>
      <c r="S366" s="3">
        <f t="shared" si="65"/>
        <v>0</v>
      </c>
      <c r="T366" s="3">
        <f t="shared" si="66"/>
        <v>0</v>
      </c>
      <c r="U366" s="26">
        <f t="shared" si="62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57"/>
        <v>0</v>
      </c>
      <c r="M367" s="3">
        <f t="shared" si="58"/>
        <v>0</v>
      </c>
      <c r="N367" s="3">
        <f t="shared" si="59"/>
        <v>0</v>
      </c>
      <c r="O367" s="3">
        <f t="shared" si="60"/>
        <v>0</v>
      </c>
      <c r="P367" s="3">
        <f t="shared" si="61"/>
        <v>0</v>
      </c>
      <c r="Q367" s="3">
        <f t="shared" si="63"/>
        <v>0</v>
      </c>
      <c r="R367" s="3">
        <f t="shared" si="64"/>
        <v>0</v>
      </c>
      <c r="S367" s="3">
        <f t="shared" si="65"/>
        <v>0</v>
      </c>
      <c r="T367" s="3">
        <f t="shared" si="66"/>
        <v>0</v>
      </c>
      <c r="U367" s="26">
        <f t="shared" si="62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57"/>
        <v>0</v>
      </c>
      <c r="M368" s="3">
        <f t="shared" si="58"/>
        <v>0</v>
      </c>
      <c r="N368" s="3">
        <f t="shared" si="59"/>
        <v>0</v>
      </c>
      <c r="O368" s="3">
        <f t="shared" si="60"/>
        <v>0</v>
      </c>
      <c r="P368" s="3">
        <f t="shared" si="61"/>
        <v>0</v>
      </c>
      <c r="Q368" s="3">
        <f t="shared" si="63"/>
        <v>0</v>
      </c>
      <c r="R368" s="3">
        <f t="shared" si="64"/>
        <v>0</v>
      </c>
      <c r="S368" s="3">
        <f t="shared" si="65"/>
        <v>0</v>
      </c>
      <c r="T368" s="3">
        <f t="shared" si="66"/>
        <v>0</v>
      </c>
      <c r="U368" s="26">
        <f t="shared" si="62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57"/>
        <v>0</v>
      </c>
      <c r="M369" s="3">
        <f t="shared" si="58"/>
        <v>0</v>
      </c>
      <c r="N369" s="3">
        <f t="shared" si="59"/>
        <v>0</v>
      </c>
      <c r="O369" s="3">
        <f t="shared" si="60"/>
        <v>0</v>
      </c>
      <c r="P369" s="3">
        <f t="shared" si="61"/>
        <v>0</v>
      </c>
      <c r="Q369" s="3">
        <f t="shared" si="63"/>
        <v>0</v>
      </c>
      <c r="R369" s="3">
        <f t="shared" si="64"/>
        <v>0</v>
      </c>
      <c r="S369" s="3">
        <f t="shared" si="65"/>
        <v>0</v>
      </c>
      <c r="T369" s="3">
        <f t="shared" si="66"/>
        <v>0</v>
      </c>
      <c r="U369" s="26">
        <f t="shared" si="62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57"/>
        <v>0</v>
      </c>
      <c r="M370" s="3">
        <f t="shared" si="58"/>
        <v>0</v>
      </c>
      <c r="N370" s="3">
        <f t="shared" si="59"/>
        <v>0</v>
      </c>
      <c r="O370" s="3">
        <f t="shared" si="60"/>
        <v>0</v>
      </c>
      <c r="P370" s="3">
        <f t="shared" si="61"/>
        <v>0</v>
      </c>
      <c r="Q370" s="3">
        <f t="shared" si="63"/>
        <v>0</v>
      </c>
      <c r="R370" s="3">
        <f t="shared" si="64"/>
        <v>0</v>
      </c>
      <c r="S370" s="3">
        <f t="shared" si="65"/>
        <v>0</v>
      </c>
      <c r="T370" s="3">
        <f t="shared" si="66"/>
        <v>0</v>
      </c>
      <c r="U370" s="26">
        <f t="shared" si="62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57"/>
        <v>0</v>
      </c>
      <c r="M371" s="3">
        <f t="shared" si="58"/>
        <v>0</v>
      </c>
      <c r="N371" s="3">
        <f t="shared" si="59"/>
        <v>0</v>
      </c>
      <c r="O371" s="3">
        <f t="shared" si="60"/>
        <v>0</v>
      </c>
      <c r="P371" s="3">
        <f t="shared" si="61"/>
        <v>0</v>
      </c>
      <c r="Q371" s="3">
        <f t="shared" si="63"/>
        <v>0</v>
      </c>
      <c r="R371" s="3">
        <f t="shared" si="64"/>
        <v>0</v>
      </c>
      <c r="S371" s="3">
        <f t="shared" si="65"/>
        <v>0</v>
      </c>
      <c r="T371" s="3">
        <f t="shared" si="66"/>
        <v>0</v>
      </c>
      <c r="U371" s="26">
        <f t="shared" si="62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25"/>
  <sheetViews>
    <sheetView workbookViewId="0">
      <selection activeCell="B31" sqref="B31"/>
    </sheetView>
  </sheetViews>
  <sheetFormatPr baseColWidth="10" defaultColWidth="9.109375" defaultRowHeight="14.4" x14ac:dyDescent="0.3"/>
  <cols>
    <col min="1" max="1" width="28.33203125" customWidth="1"/>
    <col min="2" max="2" width="18.6640625" bestFit="1" customWidth="1"/>
    <col min="3" max="3" width="18.5546875" bestFit="1" customWidth="1"/>
    <col min="4" max="4" width="18.44140625" bestFit="1" customWidth="1"/>
    <col min="5" max="5" width="18.6640625" bestFit="1" customWidth="1"/>
    <col min="6" max="6" width="27.44140625" customWidth="1"/>
  </cols>
  <sheetData>
    <row r="5" spans="1:6" ht="15" thickBot="1" x14ac:dyDescent="0.35"/>
    <row r="6" spans="1:6" ht="18.600000000000001" thickBot="1" x14ac:dyDescent="0.35">
      <c r="B6" s="8" t="s">
        <v>12</v>
      </c>
      <c r="C6" s="9" t="s">
        <v>13</v>
      </c>
      <c r="D6" s="9" t="s">
        <v>14</v>
      </c>
      <c r="E6" s="9" t="s">
        <v>15</v>
      </c>
      <c r="F6" s="4" t="s">
        <v>32</v>
      </c>
    </row>
    <row r="7" spans="1:6" ht="18.600000000000001" thickBot="1" x14ac:dyDescent="0.35">
      <c r="A7" s="10">
        <v>45611</v>
      </c>
      <c r="B7" s="11" t="e">
        <f>VLOOKUP($A7:$A8,Sheet1!#REF!,7,TRUE)</f>
        <v>#REF!</v>
      </c>
      <c r="C7" s="11" t="e">
        <f>VLOOKUP($A7:$A8,Sheet1!#REF!,8,TRUE)</f>
        <v>#REF!</v>
      </c>
      <c r="D7" s="11" t="e">
        <f>VLOOKUP($A7:$A8,Sheet1!#REF!,9,TRUE)</f>
        <v>#REF!</v>
      </c>
      <c r="E7" s="11" t="e">
        <f>VLOOKUP($A7:$A8,Sheet1!#REF!,10,TRUE)</f>
        <v>#REF!</v>
      </c>
      <c r="F7" s="5" t="e">
        <f>VLOOKUP($A7:$A8,Sheet1!#REF!,11,TRUE)</f>
        <v>#REF!</v>
      </c>
    </row>
    <row r="8" spans="1:6" ht="18.600000000000001" thickBot="1" x14ac:dyDescent="0.35">
      <c r="A8" s="10">
        <v>45612</v>
      </c>
      <c r="B8" s="11" t="e">
        <f>VLOOKUP($A8:$A9,Sheet1!$A6:$U6,7,TRUE)</f>
        <v>#N/A</v>
      </c>
      <c r="C8" s="11" t="e">
        <f>VLOOKUP($A8:$A9,Sheet1!$A6:$U6,8,TRUE)</f>
        <v>#N/A</v>
      </c>
      <c r="D8" s="11" t="e">
        <f>VLOOKUP($A8:$A9,Sheet1!$A6:$U6,9,TRUE)</f>
        <v>#N/A</v>
      </c>
      <c r="E8" s="11" t="e">
        <f>VLOOKUP($A8:$A9,Sheet1!$A6:$U6,10,TRUE)</f>
        <v>#N/A</v>
      </c>
      <c r="F8" s="5" t="e">
        <f>VLOOKUP($A8:$A9,Sheet1!$A6:$U6,11,TRUE)</f>
        <v>#N/A</v>
      </c>
    </row>
    <row r="9" spans="1:6" ht="18.600000000000001" thickBot="1" x14ac:dyDescent="0.35">
      <c r="A9" s="10">
        <v>45613</v>
      </c>
      <c r="B9" s="11" t="e">
        <f>VLOOKUP($A9:$A10,Sheet1!$A6:$U7,7,TRUE)</f>
        <v>#N/A</v>
      </c>
      <c r="C9" s="11" t="e">
        <f>VLOOKUP($A9:$A10,Sheet1!$A6:$U7,8,TRUE)</f>
        <v>#N/A</v>
      </c>
      <c r="D9" s="11" t="e">
        <f>VLOOKUP($A9:$A10,Sheet1!$A6:$U7,9,TRUE)</f>
        <v>#N/A</v>
      </c>
      <c r="E9" s="11" t="e">
        <f>VLOOKUP($A9:$A10,Sheet1!$A6:$U7,10,TRUE)</f>
        <v>#N/A</v>
      </c>
      <c r="F9" s="5" t="e">
        <f>VLOOKUP($A9:$A10,Sheet1!$A6:$U7,11,TRUE)</f>
        <v>#N/A</v>
      </c>
    </row>
    <row r="10" spans="1:6" ht="18.600000000000001" thickBot="1" x14ac:dyDescent="0.35">
      <c r="A10" s="10">
        <v>45614</v>
      </c>
      <c r="B10" s="11" t="e">
        <f>VLOOKUP($A10:$A11,Sheet1!$A6:$U8,7,TRUE)</f>
        <v>#N/A</v>
      </c>
      <c r="C10" s="11" t="e">
        <f>VLOOKUP($A10:$A11,Sheet1!$A6:$U8,8,TRUE)</f>
        <v>#N/A</v>
      </c>
      <c r="D10" s="11" t="e">
        <f>VLOOKUP($A10:$A11,Sheet1!$A6:$U8,9,TRUE)</f>
        <v>#N/A</v>
      </c>
      <c r="E10" s="11" t="e">
        <f>VLOOKUP($A10:$A11,Sheet1!$A6:$U8,10,TRUE)</f>
        <v>#N/A</v>
      </c>
      <c r="F10" s="5" t="e">
        <f>VLOOKUP($A10:$A11,Sheet1!$A6:$U8,11,TRUE)</f>
        <v>#N/A</v>
      </c>
    </row>
    <row r="11" spans="1:6" ht="18.600000000000001" thickBot="1" x14ac:dyDescent="0.35">
      <c r="A11" s="10">
        <v>45615</v>
      </c>
      <c r="B11" s="11" t="e">
        <f>VLOOKUP($A11:$A12,Sheet1!$A6:$U9,7,TRUE)</f>
        <v>#N/A</v>
      </c>
      <c r="C11" s="11" t="e">
        <f>VLOOKUP($A11:$A12,Sheet1!$A6:$U9,8,TRUE)</f>
        <v>#N/A</v>
      </c>
      <c r="D11" s="11" t="e">
        <f>VLOOKUP($A11:$A12,Sheet1!$A6:$U9,9,TRUE)</f>
        <v>#N/A</v>
      </c>
      <c r="E11" s="11" t="e">
        <f>VLOOKUP($A11:$A12,Sheet1!$A6:$U9,10,TRUE)</f>
        <v>#N/A</v>
      </c>
      <c r="F11" s="5" t="e">
        <f>VLOOKUP($A11:$A12,Sheet1!$A6:$U9,11,TRUE)</f>
        <v>#N/A</v>
      </c>
    </row>
    <row r="12" spans="1:6" ht="18.600000000000001" thickBot="1" x14ac:dyDescent="0.35">
      <c r="A12" s="10">
        <v>45616</v>
      </c>
      <c r="B12" s="11" t="e">
        <f>VLOOKUP($A12:$A13,Sheet1!$A6:$U10,7,TRUE)</f>
        <v>#N/A</v>
      </c>
      <c r="C12" s="11" t="e">
        <f>VLOOKUP($A12:$A13,Sheet1!$A6:$U10,8,TRUE)</f>
        <v>#N/A</v>
      </c>
      <c r="D12" s="11" t="e">
        <f>VLOOKUP($A12:$A13,Sheet1!$A6:$U10,9,TRUE)</f>
        <v>#N/A</v>
      </c>
      <c r="E12" s="11" t="e">
        <f>VLOOKUP($A12:$A13,Sheet1!$A6:$U10,10,TRUE)</f>
        <v>#N/A</v>
      </c>
      <c r="F12" s="5" t="e">
        <f>VLOOKUP($A12:$A13,Sheet1!$A6:$U10,11,TRUE)</f>
        <v>#N/A</v>
      </c>
    </row>
    <row r="13" spans="1:6" ht="18.600000000000001" thickBot="1" x14ac:dyDescent="0.35">
      <c r="A13" s="10">
        <v>45617</v>
      </c>
      <c r="B13" s="11" t="e">
        <f>VLOOKUP($A13:$A14,Sheet1!$A6:$U11,7,TRUE)</f>
        <v>#N/A</v>
      </c>
      <c r="C13" s="11" t="e">
        <f>VLOOKUP($A13:$A14,Sheet1!$A6:$U11,8,TRUE)</f>
        <v>#N/A</v>
      </c>
      <c r="D13" s="11" t="e">
        <f>VLOOKUP($A13:$A14,Sheet1!$A6:$U11,9,TRUE)</f>
        <v>#N/A</v>
      </c>
      <c r="E13" s="11" t="e">
        <f>VLOOKUP($A13:$A14,Sheet1!$A6:$U11,10,TRUE)</f>
        <v>#N/A</v>
      </c>
      <c r="F13" s="5" t="e">
        <f>VLOOKUP($A13:$A14,Sheet1!$A6:$U11,11,TRUE)</f>
        <v>#N/A</v>
      </c>
    </row>
    <row r="14" spans="1:6" ht="18.600000000000001" thickBot="1" x14ac:dyDescent="0.35">
      <c r="A14" s="10">
        <v>45618</v>
      </c>
      <c r="B14" s="11" t="e">
        <f>VLOOKUP($A14:$A15,Sheet1!$A6:$U12,7,TRUE)</f>
        <v>#N/A</v>
      </c>
      <c r="C14" s="11" t="e">
        <f>VLOOKUP($A14:$A15,Sheet1!$A6:$U12,8,TRUE)</f>
        <v>#N/A</v>
      </c>
      <c r="D14" s="11" t="e">
        <f>VLOOKUP($A14:$A15,Sheet1!$A6:$U12,9,TRUE)</f>
        <v>#N/A</v>
      </c>
      <c r="E14" s="11" t="e">
        <f>VLOOKUP($A14:$A15,Sheet1!$A6:$U12,10,TRUE)</f>
        <v>#N/A</v>
      </c>
      <c r="F14" s="5" t="e">
        <f>VLOOKUP($A14:$A15,Sheet1!$A6:$U12,11,TRUE)</f>
        <v>#N/A</v>
      </c>
    </row>
    <row r="15" spans="1:6" ht="18.600000000000001" thickBot="1" x14ac:dyDescent="0.35">
      <c r="A15" s="10">
        <v>45619</v>
      </c>
      <c r="B15" s="11" t="e">
        <f>VLOOKUP($A15:$A16,Sheet1!$A6:$U13,7,TRUE)</f>
        <v>#N/A</v>
      </c>
      <c r="C15" s="11" t="e">
        <f>VLOOKUP($A15:$A16,Sheet1!$A6:$U13,8,TRUE)</f>
        <v>#N/A</v>
      </c>
      <c r="D15" s="11" t="e">
        <f>VLOOKUP($A15:$A16,Sheet1!$A6:$U13,9,TRUE)</f>
        <v>#N/A</v>
      </c>
      <c r="E15" s="11" t="e">
        <f>VLOOKUP($A15:$A16,Sheet1!$A6:$U13,10,TRUE)</f>
        <v>#N/A</v>
      </c>
      <c r="F15" s="5" t="e">
        <f>VLOOKUP($A15:$A16,Sheet1!$A6:$U13,11,TRUE)</f>
        <v>#N/A</v>
      </c>
    </row>
    <row r="16" spans="1:6" ht="18.600000000000001" thickBot="1" x14ac:dyDescent="0.35">
      <c r="A16" s="10">
        <v>45620</v>
      </c>
      <c r="B16" s="11" t="e">
        <f>VLOOKUP($A16:$A17,Sheet1!$A6:$U14,7,TRUE)</f>
        <v>#N/A</v>
      </c>
      <c r="C16" s="11" t="e">
        <f>VLOOKUP($A16:$A17,Sheet1!$A6:$U14,8,TRUE)</f>
        <v>#N/A</v>
      </c>
      <c r="D16" s="11" t="e">
        <f>VLOOKUP($A16:$A17,Sheet1!$A6:$U14,9,TRUE)</f>
        <v>#N/A</v>
      </c>
      <c r="E16" s="11" t="e">
        <f>VLOOKUP($A16:$A17,Sheet1!$A6:$U14,10,TRUE)</f>
        <v>#N/A</v>
      </c>
      <c r="F16" s="5" t="e">
        <f>VLOOKUP($A16:$A17,Sheet1!$A6:$U14,11,TRUE)</f>
        <v>#N/A</v>
      </c>
    </row>
    <row r="17" spans="1:6" ht="18.600000000000001" thickBot="1" x14ac:dyDescent="0.35">
      <c r="A17" s="10">
        <v>45621</v>
      </c>
      <c r="B17" s="11" t="e">
        <f>VLOOKUP($A17:$A18,Sheet1!$A6:$U15,7,TRUE)</f>
        <v>#N/A</v>
      </c>
      <c r="C17" s="11" t="e">
        <f>VLOOKUP($A17:$A18,Sheet1!$A6:$U15,8,TRUE)</f>
        <v>#N/A</v>
      </c>
      <c r="D17" s="11" t="e">
        <f>VLOOKUP($A17:$A18,Sheet1!$A6:$U15,9,TRUE)</f>
        <v>#N/A</v>
      </c>
      <c r="E17" s="11" t="e">
        <f>VLOOKUP($A17:$A18,Sheet1!$A6:$U15,10,TRUE)</f>
        <v>#N/A</v>
      </c>
      <c r="F17" s="5" t="e">
        <f>VLOOKUP($A17:$A18,Sheet1!$A6:$U15,11,TRUE)</f>
        <v>#N/A</v>
      </c>
    </row>
    <row r="18" spans="1:6" ht="18.600000000000001" thickBot="1" x14ac:dyDescent="0.35">
      <c r="A18" s="10">
        <v>45622</v>
      </c>
      <c r="B18" s="11" t="e">
        <f>VLOOKUP($A18:$A19,Sheet1!$A6:$U16,7,TRUE)</f>
        <v>#N/A</v>
      </c>
      <c r="C18" s="11" t="e">
        <f>VLOOKUP($A18:$A19,Sheet1!$A6:$U16,8,TRUE)</f>
        <v>#N/A</v>
      </c>
      <c r="D18" s="11" t="e">
        <f>VLOOKUP($A18:$A19,Sheet1!$A6:$U16,9,TRUE)</f>
        <v>#N/A</v>
      </c>
      <c r="E18" s="11" t="e">
        <f>VLOOKUP($A18:$A19,Sheet1!$A6:$U16,10,TRUE)</f>
        <v>#N/A</v>
      </c>
      <c r="F18" s="5" t="e">
        <f>VLOOKUP($A18:$A19,Sheet1!$A6:$U16,11,TRUE)</f>
        <v>#N/A</v>
      </c>
    </row>
    <row r="19" spans="1:6" ht="18.600000000000001" thickBot="1" x14ac:dyDescent="0.35">
      <c r="A19" s="10">
        <v>45623</v>
      </c>
      <c r="B19" s="11" t="e">
        <f>VLOOKUP($A19:$A20,Sheet1!$A6:$U17,7,TRUE)</f>
        <v>#N/A</v>
      </c>
      <c r="C19" s="11" t="e">
        <f>VLOOKUP($A19:$A20,Sheet1!$A6:$U17,8,TRUE)</f>
        <v>#N/A</v>
      </c>
      <c r="D19" s="11" t="e">
        <f>VLOOKUP($A19:$A20,Sheet1!$A6:$U17,9,TRUE)</f>
        <v>#N/A</v>
      </c>
      <c r="E19" s="11" t="e">
        <f>VLOOKUP($A19:$A20,Sheet1!$A6:$U17,10,TRUE)</f>
        <v>#N/A</v>
      </c>
      <c r="F19" s="5" t="e">
        <f>VLOOKUP($A19:$A20,Sheet1!$A6:$U17,11,TRUE)</f>
        <v>#N/A</v>
      </c>
    </row>
    <row r="20" spans="1:6" ht="18.600000000000001" thickBot="1" x14ac:dyDescent="0.35">
      <c r="A20" s="10">
        <v>45624</v>
      </c>
      <c r="B20" s="11" t="e">
        <f>VLOOKUP($A20:$A21,Sheet1!$A6:$U18,7,TRUE)</f>
        <v>#N/A</v>
      </c>
      <c r="C20" s="11" t="e">
        <f>VLOOKUP($A20:$A21,Sheet1!$A6:$U18,8,TRUE)</f>
        <v>#N/A</v>
      </c>
      <c r="D20" s="11" t="e">
        <f>VLOOKUP($A20:$A21,Sheet1!$A6:$U18,9,TRUE)</f>
        <v>#N/A</v>
      </c>
      <c r="E20" s="11" t="e">
        <f>VLOOKUP($A20:$A21,Sheet1!$A6:$U18,10,TRUE)</f>
        <v>#N/A</v>
      </c>
      <c r="F20" s="5" t="e">
        <f>VLOOKUP($A20:$A21,Sheet1!$A6:$U18,11,TRUE)</f>
        <v>#N/A</v>
      </c>
    </row>
    <row r="21" spans="1:6" ht="18.600000000000001" thickBot="1" x14ac:dyDescent="0.35">
      <c r="A21" s="10">
        <v>45625</v>
      </c>
      <c r="B21" s="11" t="e">
        <f>VLOOKUP($A21:$A22,Sheet1!$A6:$U19,7,TRUE)</f>
        <v>#N/A</v>
      </c>
      <c r="C21" s="11" t="e">
        <f>VLOOKUP($A21:$A22,Sheet1!$A6:$U19,8,TRUE)</f>
        <v>#N/A</v>
      </c>
      <c r="D21" s="11" t="e">
        <f>VLOOKUP($A21:$A22,Sheet1!$A6:$U19,9,TRUE)</f>
        <v>#N/A</v>
      </c>
      <c r="E21" s="11" t="e">
        <f>VLOOKUP($A21:$A22,Sheet1!$A6:$U19,10,TRUE)</f>
        <v>#N/A</v>
      </c>
      <c r="F21" s="5" t="e">
        <f>VLOOKUP($A21:$A22,Sheet1!$A6:$U19,11,TRUE)</f>
        <v>#N/A</v>
      </c>
    </row>
    <row r="22" spans="1:6" ht="18.600000000000001" thickBot="1" x14ac:dyDescent="0.35">
      <c r="A22" s="10">
        <v>45626</v>
      </c>
      <c r="B22" s="11" t="e">
        <f>VLOOKUP($A22:$A23,Sheet1!$A6:$U20,7,TRUE)</f>
        <v>#N/A</v>
      </c>
      <c r="C22" s="11" t="e">
        <f>VLOOKUP($A22:$A23,Sheet1!$A6:$U20,8,TRUE)</f>
        <v>#N/A</v>
      </c>
      <c r="D22" s="11" t="e">
        <f>VLOOKUP($A22:$A23,Sheet1!$A6:$U20,9,TRUE)</f>
        <v>#N/A</v>
      </c>
      <c r="E22" s="11" t="e">
        <f>VLOOKUP($A22:$A23,Sheet1!$A6:$U20,10,TRUE)</f>
        <v>#N/A</v>
      </c>
      <c r="F22" s="5" t="e">
        <f>VLOOKUP($A22:$A23,Sheet1!$A6:$U20,11,TRUE)</f>
        <v>#N/A</v>
      </c>
    </row>
    <row r="23" spans="1:6" ht="18.600000000000001" thickBot="1" x14ac:dyDescent="0.35">
      <c r="A23" s="10">
        <v>45627</v>
      </c>
      <c r="B23" s="11" t="e">
        <f>VLOOKUP($A23:$A24,Sheet1!$A6:$U21,7,TRUE)</f>
        <v>#N/A</v>
      </c>
      <c r="C23" s="11" t="e">
        <f>VLOOKUP($A23:$A24,Sheet1!$A6:$U21,8,TRUE)</f>
        <v>#N/A</v>
      </c>
      <c r="D23" s="11" t="e">
        <f>VLOOKUP($A23:$A24,Sheet1!$A6:$U21,9,TRUE)</f>
        <v>#N/A</v>
      </c>
      <c r="E23" s="11" t="e">
        <f>VLOOKUP($A23:$A24,Sheet1!$A6:$U21,10,TRUE)</f>
        <v>#N/A</v>
      </c>
      <c r="F23" s="5" t="e">
        <f>VLOOKUP($A23:$A24,Sheet1!$A6:$U21,11,TRUE)</f>
        <v>#N/A</v>
      </c>
    </row>
    <row r="24" spans="1:6" ht="18.600000000000001" thickBot="1" x14ac:dyDescent="0.35">
      <c r="A24" s="10">
        <v>45628</v>
      </c>
      <c r="B24" s="11" t="e">
        <f>VLOOKUP($A24:$A25,Sheet1!$A6:$U22,7,TRUE)</f>
        <v>#N/A</v>
      </c>
      <c r="C24" s="11" t="e">
        <f>VLOOKUP($A24:$A25,Sheet1!$A6:$U22,8,TRUE)</f>
        <v>#N/A</v>
      </c>
      <c r="D24" s="11" t="e">
        <f>VLOOKUP($A24:$A25,Sheet1!$A6:$U22,9,TRUE)</f>
        <v>#N/A</v>
      </c>
      <c r="E24" s="11" t="e">
        <f>VLOOKUP($A24:$A25,Sheet1!$A6:$U22,10,TRUE)</f>
        <v>#N/A</v>
      </c>
      <c r="F24" s="5" t="e">
        <f>VLOOKUP($A24:$A25,Sheet1!$A6:$U22,11,TRUE)</f>
        <v>#N/A</v>
      </c>
    </row>
    <row r="25" spans="1:6" ht="18.600000000000001" thickBot="1" x14ac:dyDescent="0.35">
      <c r="A25" s="10">
        <v>45629</v>
      </c>
      <c r="B25" s="11" t="e">
        <f>VLOOKUP($A25:$A26,Sheet1!$A6:$U23,7,TRUE)</f>
        <v>#N/A</v>
      </c>
      <c r="C25" s="11" t="e">
        <f>VLOOKUP($A25:$A26,Sheet1!$A6:$U23,8,TRUE)</f>
        <v>#N/A</v>
      </c>
      <c r="D25" s="11" t="e">
        <f>VLOOKUP($A25:$A26,Sheet1!$A6:$U23,9,TRUE)</f>
        <v>#N/A</v>
      </c>
      <c r="E25" s="11" t="e">
        <f>VLOOKUP($A25:$A26,Sheet1!$A6:$U23,10,TRUE)</f>
        <v>#N/A</v>
      </c>
      <c r="F25" s="5" t="e">
        <f>VLOOKUP($A25:$A26,Sheet1!$A6:$U23,11,TRUE)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6" sqref="F6"/>
    </sheetView>
  </sheetViews>
  <sheetFormatPr baseColWidth="10" defaultColWidth="11.44140625" defaultRowHeight="14.4" x14ac:dyDescent="0.3"/>
  <cols>
    <col min="5" max="5" width="24.33203125" customWidth="1"/>
  </cols>
  <sheetData>
    <row r="1" spans="1:14" ht="55.2" x14ac:dyDescent="0.3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7" t="s">
        <v>27</v>
      </c>
      <c r="L1" s="18" t="s">
        <v>28</v>
      </c>
      <c r="M1" s="18" t="s">
        <v>29</v>
      </c>
      <c r="N1" s="18" t="s">
        <v>30</v>
      </c>
    </row>
    <row r="2" spans="1:14" x14ac:dyDescent="0.3">
      <c r="A2" s="19">
        <v>45595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</row>
    <row r="3" spans="1:14" x14ac:dyDescent="0.3">
      <c r="A3" s="19">
        <v>45596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</row>
    <row r="4" spans="1:14" x14ac:dyDescent="0.3">
      <c r="A4" s="19">
        <v>45608</v>
      </c>
      <c r="B4" s="20" t="s">
        <v>31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1"/>
      <c r="N4" s="21"/>
    </row>
  </sheetData>
  <conditionalFormatting sqref="B2:K4">
    <cfRule type="containsText" dxfId="0" priority="1" operator="containsText" text="oui">
      <formula>NOT(ISERROR(SEARCH("oui",B2)))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5C6-871C-4243-9411-942B8723EC66}">
  <dimension ref="C8:G30"/>
  <sheetViews>
    <sheetView workbookViewId="0">
      <selection activeCell="F39" sqref="F39"/>
    </sheetView>
  </sheetViews>
  <sheetFormatPr baseColWidth="10" defaultRowHeight="14.4" x14ac:dyDescent="0.3"/>
  <sheetData>
    <row r="8" spans="3:7" x14ac:dyDescent="0.3">
      <c r="C8" t="s">
        <v>33</v>
      </c>
      <c r="D8" t="s">
        <v>2</v>
      </c>
      <c r="E8" t="s">
        <v>3</v>
      </c>
      <c r="F8" t="s">
        <v>4</v>
      </c>
      <c r="G8" t="s">
        <v>5</v>
      </c>
    </row>
    <row r="9" spans="3:7" x14ac:dyDescent="0.3">
      <c r="C9">
        <v>5</v>
      </c>
      <c r="D9">
        <v>14777</v>
      </c>
      <c r="E9">
        <v>14516</v>
      </c>
      <c r="F9">
        <v>4860</v>
      </c>
      <c r="G9">
        <v>13571</v>
      </c>
    </row>
    <row r="10" spans="3:7" x14ac:dyDescent="0.3">
      <c r="C10">
        <v>6</v>
      </c>
      <c r="D10">
        <v>13967</v>
      </c>
      <c r="E10">
        <v>15709</v>
      </c>
      <c r="F10">
        <v>14803</v>
      </c>
      <c r="G10">
        <v>6686</v>
      </c>
    </row>
    <row r="11" spans="3:7" x14ac:dyDescent="0.3">
      <c r="C11">
        <v>7</v>
      </c>
      <c r="D11">
        <v>14924</v>
      </c>
      <c r="E11">
        <v>11962</v>
      </c>
      <c r="F11">
        <v>14569</v>
      </c>
      <c r="G11">
        <v>14122</v>
      </c>
    </row>
    <row r="12" spans="3:7" x14ac:dyDescent="0.3">
      <c r="C12">
        <v>8</v>
      </c>
      <c r="D12">
        <v>14255</v>
      </c>
      <c r="E12">
        <v>15206</v>
      </c>
      <c r="F12">
        <v>13802</v>
      </c>
      <c r="G12">
        <v>13533</v>
      </c>
    </row>
    <row r="13" spans="3:7" x14ac:dyDescent="0.3">
      <c r="C13">
        <v>9</v>
      </c>
      <c r="D13">
        <v>14693</v>
      </c>
      <c r="E13">
        <v>15151</v>
      </c>
      <c r="F13">
        <v>14298</v>
      </c>
      <c r="G13">
        <v>13981</v>
      </c>
    </row>
    <row r="14" spans="3:7" x14ac:dyDescent="0.3">
      <c r="C14">
        <v>10</v>
      </c>
      <c r="D14">
        <v>12272</v>
      </c>
      <c r="E14">
        <v>14634</v>
      </c>
      <c r="F14">
        <v>14240</v>
      </c>
      <c r="G14">
        <v>13976</v>
      </c>
    </row>
    <row r="15" spans="3:7" x14ac:dyDescent="0.3">
      <c r="C15">
        <v>11</v>
      </c>
      <c r="D15">
        <v>12292</v>
      </c>
      <c r="E15">
        <v>14241</v>
      </c>
      <c r="F15">
        <v>14272</v>
      </c>
      <c r="G15">
        <v>13974</v>
      </c>
    </row>
    <row r="16" spans="3:7" x14ac:dyDescent="0.3">
      <c r="C16">
        <v>12</v>
      </c>
      <c r="D16">
        <v>14679</v>
      </c>
      <c r="E16">
        <v>15121</v>
      </c>
      <c r="F16">
        <v>14298</v>
      </c>
      <c r="G16">
        <v>13968</v>
      </c>
    </row>
    <row r="17" spans="3:7" x14ac:dyDescent="0.3">
      <c r="C17">
        <v>13</v>
      </c>
      <c r="D17">
        <v>13232</v>
      </c>
      <c r="E17">
        <v>15218</v>
      </c>
      <c r="F17">
        <v>14299</v>
      </c>
      <c r="G17">
        <v>14045</v>
      </c>
    </row>
    <row r="18" spans="3:7" x14ac:dyDescent="0.3">
      <c r="C18">
        <v>14</v>
      </c>
      <c r="D18">
        <v>10510</v>
      </c>
      <c r="E18">
        <v>15223</v>
      </c>
      <c r="F18">
        <v>14283</v>
      </c>
      <c r="G18">
        <v>14036</v>
      </c>
    </row>
    <row r="19" spans="3:7" x14ac:dyDescent="0.3">
      <c r="C19">
        <v>15</v>
      </c>
      <c r="D19">
        <v>13551</v>
      </c>
      <c r="E19">
        <v>15194</v>
      </c>
      <c r="F19">
        <v>14288</v>
      </c>
      <c r="G19">
        <v>13972</v>
      </c>
    </row>
    <row r="20" spans="3:7" x14ac:dyDescent="0.3">
      <c r="C20">
        <v>16</v>
      </c>
      <c r="D20">
        <v>14409</v>
      </c>
      <c r="E20">
        <v>14301</v>
      </c>
      <c r="F20">
        <v>14094</v>
      </c>
      <c r="G20">
        <v>13782</v>
      </c>
    </row>
    <row r="21" spans="3:7" x14ac:dyDescent="0.3">
      <c r="C21">
        <v>17</v>
      </c>
      <c r="D21">
        <v>12524</v>
      </c>
      <c r="E21">
        <v>13160</v>
      </c>
      <c r="F21">
        <v>12452</v>
      </c>
      <c r="G21">
        <v>12470</v>
      </c>
    </row>
    <row r="22" spans="3:7" x14ac:dyDescent="0.3">
      <c r="C22">
        <v>18</v>
      </c>
      <c r="D22">
        <v>14586</v>
      </c>
      <c r="E22">
        <v>15136</v>
      </c>
      <c r="F22">
        <v>14215</v>
      </c>
      <c r="G22">
        <v>13926</v>
      </c>
    </row>
    <row r="23" spans="3:7" x14ac:dyDescent="0.3">
      <c r="C23">
        <v>19</v>
      </c>
      <c r="D23">
        <v>14605</v>
      </c>
      <c r="E23">
        <v>15125</v>
      </c>
      <c r="F23">
        <v>14198</v>
      </c>
      <c r="G23">
        <v>13434</v>
      </c>
    </row>
    <row r="24" spans="3:7" x14ac:dyDescent="0.3">
      <c r="C24">
        <v>20</v>
      </c>
      <c r="D24">
        <v>14732</v>
      </c>
      <c r="E24">
        <v>15261</v>
      </c>
      <c r="F24">
        <v>14314</v>
      </c>
      <c r="G24">
        <v>14033</v>
      </c>
    </row>
    <row r="25" spans="3:7" x14ac:dyDescent="0.3">
      <c r="C25">
        <v>21</v>
      </c>
      <c r="D25">
        <v>14677</v>
      </c>
      <c r="E25">
        <v>15212</v>
      </c>
      <c r="F25">
        <v>14250</v>
      </c>
      <c r="G25">
        <v>13994</v>
      </c>
    </row>
    <row r="26" spans="3:7" x14ac:dyDescent="0.3">
      <c r="C26">
        <v>22</v>
      </c>
      <c r="D26">
        <v>14647</v>
      </c>
      <c r="E26">
        <v>15011</v>
      </c>
      <c r="F26">
        <v>14211</v>
      </c>
      <c r="G26">
        <v>14354</v>
      </c>
    </row>
    <row r="27" spans="3:7" x14ac:dyDescent="0.3">
      <c r="C27">
        <v>23</v>
      </c>
      <c r="D27">
        <v>7376</v>
      </c>
      <c r="E27">
        <v>9513</v>
      </c>
      <c r="F27">
        <v>9714</v>
      </c>
      <c r="G27">
        <v>10294</v>
      </c>
    </row>
    <row r="28" spans="3:7" x14ac:dyDescent="0.3">
      <c r="C28">
        <v>24</v>
      </c>
      <c r="D28">
        <v>14082</v>
      </c>
      <c r="E28">
        <v>14127</v>
      </c>
      <c r="F28">
        <v>13351</v>
      </c>
      <c r="G28">
        <v>13787</v>
      </c>
    </row>
    <row r="29" spans="3:7" x14ac:dyDescent="0.3">
      <c r="C29">
        <v>25</v>
      </c>
      <c r="D29">
        <v>11260</v>
      </c>
      <c r="E29">
        <v>12776</v>
      </c>
      <c r="F29">
        <v>13824</v>
      </c>
      <c r="G29">
        <v>10887</v>
      </c>
    </row>
    <row r="30" spans="3:7" x14ac:dyDescent="0.3">
      <c r="C30">
        <v>26</v>
      </c>
      <c r="D30">
        <v>14635</v>
      </c>
      <c r="E30">
        <v>13127</v>
      </c>
      <c r="F30">
        <v>14273</v>
      </c>
      <c r="G30">
        <v>14690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44"/>
  <sheetViews>
    <sheetView tabSelected="1" topLeftCell="A19" workbookViewId="0">
      <selection activeCell="A43" sqref="A43:K44"/>
    </sheetView>
  </sheetViews>
  <sheetFormatPr baseColWidth="10" defaultRowHeight="14.4" x14ac:dyDescent="0.3"/>
  <cols>
    <col min="1" max="1" width="17" style="45" customWidth="1"/>
    <col min="2" max="2" width="17" style="47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44" t="s">
        <v>44</v>
      </c>
      <c r="B1" s="46" t="s">
        <v>45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11</v>
      </c>
    </row>
    <row r="2" spans="1:11" x14ac:dyDescent="0.3">
      <c r="A2" s="45">
        <f>Sheet1!A6</f>
        <v>45658</v>
      </c>
      <c r="B2" s="47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45">
        <f>Sheet1!A7</f>
        <v>45659</v>
      </c>
      <c r="B3" s="47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45">
        <f>Sheet1!A8</f>
        <v>45660</v>
      </c>
      <c r="B4" s="47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45">
        <f>Sheet1!A9</f>
        <v>45661</v>
      </c>
      <c r="B5" s="47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45">
        <f>Sheet1!A10</f>
        <v>45662</v>
      </c>
      <c r="B6" s="47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45">
        <f>Sheet1!A11</f>
        <v>45663</v>
      </c>
      <c r="B7" s="47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45">
        <f>Sheet1!A12</f>
        <v>45664</v>
      </c>
      <c r="B8" s="47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45">
        <f>Sheet1!A13</f>
        <v>45665</v>
      </c>
      <c r="B9" s="47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45">
        <f>Sheet1!A14</f>
        <v>45666</v>
      </c>
      <c r="B10" s="47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45">
        <f>Sheet1!A15</f>
        <v>45667</v>
      </c>
      <c r="B11" s="47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45">
        <f>Sheet1!A16</f>
        <v>45668</v>
      </c>
      <c r="B12" s="47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45">
        <f>Sheet1!A17</f>
        <v>45669</v>
      </c>
      <c r="B13" s="47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45">
        <f>Sheet1!A18</f>
        <v>45670</v>
      </c>
      <c r="B14" s="47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45">
        <f>Sheet1!A19</f>
        <v>45671</v>
      </c>
      <c r="B15" s="47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45">
        <f>Sheet1!A20</f>
        <v>45672</v>
      </c>
      <c r="B16" s="47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45">
        <f>Sheet1!A21</f>
        <v>45673</v>
      </c>
      <c r="B17" s="47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45">
        <f>Sheet1!A22</f>
        <v>45674</v>
      </c>
      <c r="B18" s="47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45">
        <f>Sheet1!A23</f>
        <v>45675</v>
      </c>
      <c r="B19" s="47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45">
        <f>Sheet1!A24</f>
        <v>45676</v>
      </c>
      <c r="B20" s="47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45">
        <f>Sheet1!A25</f>
        <v>45677</v>
      </c>
      <c r="B21" s="47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45">
        <f>Sheet1!A26</f>
        <v>45678</v>
      </c>
      <c r="B22" s="47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45">
        <f>Sheet1!A27</f>
        <v>45679</v>
      </c>
      <c r="B23" s="47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45">
        <f>Sheet1!A28</f>
        <v>45680</v>
      </c>
      <c r="B24" s="47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45">
        <f>Sheet1!A29</f>
        <v>45681</v>
      </c>
      <c r="B25" s="47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45">
        <f>Sheet1!A30</f>
        <v>45682</v>
      </c>
      <c r="B26" s="47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45">
        <f>Sheet1!A31</f>
        <v>45683</v>
      </c>
      <c r="B27" s="47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45">
        <f>Sheet1!A32</f>
        <v>45684</v>
      </c>
      <c r="B28" s="47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45">
        <f>Sheet1!A33</f>
        <v>45685</v>
      </c>
      <c r="B29" s="47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45">
        <f>Sheet1!A34</f>
        <v>45686</v>
      </c>
      <c r="B30" s="47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45">
        <f>Sheet1!A35</f>
        <v>45687</v>
      </c>
      <c r="B31" s="47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45">
        <f>Sheet1!A36</f>
        <v>45688</v>
      </c>
      <c r="B32" s="47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45">
        <f>Sheet1!A37</f>
        <v>45689</v>
      </c>
      <c r="B33" s="47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45">
        <f>Sheet1!A38</f>
        <v>45690</v>
      </c>
      <c r="B34" s="47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45">
        <f>Sheet1!A39</f>
        <v>45691</v>
      </c>
      <c r="B35" s="47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</row>
    <row r="36" spans="1:11" x14ac:dyDescent="0.3">
      <c r="A36" s="45">
        <f>Sheet1!A40</f>
        <v>45692</v>
      </c>
      <c r="B36" s="47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</row>
    <row r="37" spans="1:11" x14ac:dyDescent="0.3">
      <c r="A37" s="45">
        <f>Sheet1!A41</f>
        <v>45693</v>
      </c>
      <c r="B37" s="47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</row>
    <row r="38" spans="1:11" x14ac:dyDescent="0.3">
      <c r="A38" s="45">
        <f>Sheet1!A42</f>
        <v>45694</v>
      </c>
      <c r="B38" s="47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</row>
    <row r="39" spans="1:11" x14ac:dyDescent="0.3">
      <c r="A39" s="45">
        <f>Sheet1!A43</f>
        <v>45695</v>
      </c>
      <c r="B39" s="47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</row>
    <row r="40" spans="1:11" x14ac:dyDescent="0.3">
      <c r="A40" s="45">
        <f>Sheet1!A44</f>
        <v>45696</v>
      </c>
      <c r="B40" s="47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</row>
    <row r="41" spans="1:11" x14ac:dyDescent="0.3">
      <c r="A41" s="45">
        <f>Sheet1!A45</f>
        <v>45697</v>
      </c>
      <c r="B41" s="47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</row>
    <row r="42" spans="1:11" x14ac:dyDescent="0.3">
      <c r="A42" s="45">
        <f>Sheet1!A46</f>
        <v>45698</v>
      </c>
      <c r="B42" s="47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</row>
    <row r="43" spans="1:11" x14ac:dyDescent="0.3">
      <c r="A43" s="45">
        <f>Sheet1!A47</f>
        <v>45699</v>
      </c>
      <c r="B43" s="47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</row>
    <row r="44" spans="1:11" x14ac:dyDescent="0.3">
      <c r="A44" s="45">
        <f>Sheet1!A48</f>
        <v>45700</v>
      </c>
      <c r="B44" s="47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Suivi performance</vt:lpstr>
      <vt:lpstr>Historique des pannes</vt:lpstr>
      <vt:lpstr>Feuil1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2025-02-13T13:49:17Z</dcterms:modified>
</cp:coreProperties>
</file>