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filterPrivacy="1"/>
  <xr:revisionPtr revIDLastSave="0" documentId="13_ncr:1_{7DD0E980-4FEF-42F8-B7A3-E7E1E9466895}" xr6:coauthVersionLast="47" xr6:coauthVersionMax="47" xr10:uidLastSave="{00000000-0000-0000-0000-000000000000}"/>
  <bookViews>
    <workbookView xWindow="-108" yWindow="-108" windowWidth="30936" windowHeight="16896" activeTab="5" xr2:uid="{00000000-000D-0000-FFFF-FFFF00000000}"/>
  </bookViews>
  <sheets>
    <sheet name="Sheet1" sheetId="1" r:id="rId1"/>
    <sheet name="Sheet2" sheetId="2" r:id="rId2"/>
    <sheet name="Suivi performance" sheetId="3" r:id="rId3"/>
    <sheet name="Historique des pannes" sheetId="4" r:id="rId4"/>
    <sheet name="Feuil1" sheetId="5" r:id="rId5"/>
    <sheet name="Productio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3" i="6" l="1"/>
  <c r="B113" i="6"/>
  <c r="C113" i="6"/>
  <c r="D113" i="6"/>
  <c r="F113" i="6"/>
  <c r="G113" i="6"/>
  <c r="T117" i="1"/>
  <c r="J113" i="6" s="1"/>
  <c r="S117" i="1"/>
  <c r="I113" i="6" s="1"/>
  <c r="R117" i="1"/>
  <c r="H113" i="6" s="1"/>
  <c r="Q117" i="1"/>
  <c r="P117" i="1"/>
  <c r="O117" i="1"/>
  <c r="U117" i="1" s="1"/>
  <c r="N117" i="1"/>
  <c r="M117" i="1"/>
  <c r="L117" i="1"/>
  <c r="A112" i="6"/>
  <c r="B112" i="6"/>
  <c r="C112" i="6"/>
  <c r="F112" i="6"/>
  <c r="J112" i="6"/>
  <c r="T116" i="1"/>
  <c r="S116" i="1"/>
  <c r="I112" i="6" s="1"/>
  <c r="R116" i="1"/>
  <c r="H112" i="6" s="1"/>
  <c r="Q116" i="1"/>
  <c r="G112" i="6" s="1"/>
  <c r="P116" i="1"/>
  <c r="O116" i="1"/>
  <c r="E112" i="6" s="1"/>
  <c r="N116" i="1"/>
  <c r="D112" i="6" s="1"/>
  <c r="M116" i="1"/>
  <c r="L116" i="1"/>
  <c r="A109" i="6"/>
  <c r="B109" i="6"/>
  <c r="J109" i="6"/>
  <c r="A110" i="6"/>
  <c r="B110" i="6"/>
  <c r="A111" i="6"/>
  <c r="B111" i="6"/>
  <c r="G111" i="6"/>
  <c r="T115" i="1"/>
  <c r="J111" i="6" s="1"/>
  <c r="S115" i="1"/>
  <c r="I111" i="6" s="1"/>
  <c r="R115" i="1"/>
  <c r="H111" i="6" s="1"/>
  <c r="Q115" i="1"/>
  <c r="P115" i="1"/>
  <c r="F111" i="6" s="1"/>
  <c r="O115" i="1"/>
  <c r="E111" i="6" s="1"/>
  <c r="N115" i="1"/>
  <c r="D111" i="6" s="1"/>
  <c r="M115" i="1"/>
  <c r="C111" i="6" s="1"/>
  <c r="L115" i="1"/>
  <c r="T114" i="1"/>
  <c r="J110" i="6" s="1"/>
  <c r="S114" i="1"/>
  <c r="R114" i="1"/>
  <c r="H110" i="6" s="1"/>
  <c r="Q114" i="1"/>
  <c r="G110" i="6" s="1"/>
  <c r="P114" i="1"/>
  <c r="F110" i="6" s="1"/>
  <c r="O114" i="1"/>
  <c r="E110" i="6" s="1"/>
  <c r="N114" i="1"/>
  <c r="D110" i="6" s="1"/>
  <c r="M114" i="1"/>
  <c r="C110" i="6" s="1"/>
  <c r="L114" i="1"/>
  <c r="T113" i="1"/>
  <c r="S113" i="1"/>
  <c r="I109" i="6" s="1"/>
  <c r="R113" i="1"/>
  <c r="H109" i="6" s="1"/>
  <c r="Q113" i="1"/>
  <c r="G109" i="6" s="1"/>
  <c r="P113" i="1"/>
  <c r="F109" i="6" s="1"/>
  <c r="O113" i="1"/>
  <c r="E109" i="6" s="1"/>
  <c r="N113" i="1"/>
  <c r="D109" i="6" s="1"/>
  <c r="M113" i="1"/>
  <c r="C109" i="6" s="1"/>
  <c r="L113" i="1"/>
  <c r="A108" i="6"/>
  <c r="B108" i="6"/>
  <c r="T112" i="1"/>
  <c r="J108" i="6" s="1"/>
  <c r="S112" i="1"/>
  <c r="I108" i="6" s="1"/>
  <c r="R112" i="1"/>
  <c r="H108" i="6" s="1"/>
  <c r="Q112" i="1"/>
  <c r="G108" i="6" s="1"/>
  <c r="P112" i="1"/>
  <c r="F108" i="6" s="1"/>
  <c r="O112" i="1"/>
  <c r="E108" i="6" s="1"/>
  <c r="N112" i="1"/>
  <c r="D108" i="6" s="1"/>
  <c r="M112" i="1"/>
  <c r="C108" i="6" s="1"/>
  <c r="L112" i="1"/>
  <c r="A107" i="6"/>
  <c r="B107" i="6"/>
  <c r="T111" i="1"/>
  <c r="J107" i="6" s="1"/>
  <c r="S111" i="1"/>
  <c r="I107" i="6" s="1"/>
  <c r="R111" i="1"/>
  <c r="H107" i="6" s="1"/>
  <c r="Q111" i="1"/>
  <c r="G107" i="6" s="1"/>
  <c r="P111" i="1"/>
  <c r="F107" i="6" s="1"/>
  <c r="O111" i="1"/>
  <c r="E107" i="6" s="1"/>
  <c r="N111" i="1"/>
  <c r="D107" i="6" s="1"/>
  <c r="M111" i="1"/>
  <c r="C107" i="6" s="1"/>
  <c r="L111" i="1"/>
  <c r="A106" i="6"/>
  <c r="B106" i="6"/>
  <c r="T110" i="1"/>
  <c r="J106" i="6" s="1"/>
  <c r="S110" i="1"/>
  <c r="I106" i="6" s="1"/>
  <c r="R110" i="1"/>
  <c r="Q110" i="1"/>
  <c r="G106" i="6" s="1"/>
  <c r="P110" i="1"/>
  <c r="F106" i="6" s="1"/>
  <c r="O110" i="1"/>
  <c r="E106" i="6" s="1"/>
  <c r="N110" i="1"/>
  <c r="D106" i="6" s="1"/>
  <c r="M110" i="1"/>
  <c r="C106" i="6" s="1"/>
  <c r="L110" i="1"/>
  <c r="A105" i="6"/>
  <c r="B105" i="6"/>
  <c r="T109" i="1"/>
  <c r="J105" i="6" s="1"/>
  <c r="S109" i="1"/>
  <c r="I105" i="6" s="1"/>
  <c r="R109" i="1"/>
  <c r="H105" i="6" s="1"/>
  <c r="Q109" i="1"/>
  <c r="G105" i="6" s="1"/>
  <c r="P109" i="1"/>
  <c r="F105" i="6" s="1"/>
  <c r="O109" i="1"/>
  <c r="E105" i="6" s="1"/>
  <c r="N109" i="1"/>
  <c r="D105" i="6" s="1"/>
  <c r="M109" i="1"/>
  <c r="C105" i="6" s="1"/>
  <c r="L109" i="1"/>
  <c r="A102" i="6"/>
  <c r="B102" i="6"/>
  <c r="A103" i="6"/>
  <c r="B103" i="6"/>
  <c r="A104" i="6"/>
  <c r="B104" i="6"/>
  <c r="T108" i="1"/>
  <c r="J104" i="6" s="1"/>
  <c r="S108" i="1"/>
  <c r="I104" i="6" s="1"/>
  <c r="R108" i="1"/>
  <c r="H104" i="6" s="1"/>
  <c r="Q108" i="1"/>
  <c r="P108" i="1"/>
  <c r="F104" i="6" s="1"/>
  <c r="O108" i="1"/>
  <c r="E104" i="6" s="1"/>
  <c r="N108" i="1"/>
  <c r="D104" i="6" s="1"/>
  <c r="M108" i="1"/>
  <c r="C104" i="6" s="1"/>
  <c r="L108" i="1"/>
  <c r="T107" i="1"/>
  <c r="J103" i="6" s="1"/>
  <c r="S107" i="1"/>
  <c r="I103" i="6" s="1"/>
  <c r="R107" i="1"/>
  <c r="H103" i="6" s="1"/>
  <c r="Q107" i="1"/>
  <c r="G103" i="6" s="1"/>
  <c r="P107" i="1"/>
  <c r="O107" i="1"/>
  <c r="E103" i="6" s="1"/>
  <c r="N107" i="1"/>
  <c r="D103" i="6" s="1"/>
  <c r="M107" i="1"/>
  <c r="C103" i="6" s="1"/>
  <c r="L107" i="1"/>
  <c r="T106" i="1"/>
  <c r="J102" i="6" s="1"/>
  <c r="S106" i="1"/>
  <c r="I102" i="6" s="1"/>
  <c r="R106" i="1"/>
  <c r="H102" i="6" s="1"/>
  <c r="Q106" i="1"/>
  <c r="G102" i="6" s="1"/>
  <c r="P106" i="1"/>
  <c r="F102" i="6" s="1"/>
  <c r="O106" i="1"/>
  <c r="N106" i="1"/>
  <c r="D102" i="6" s="1"/>
  <c r="M106" i="1"/>
  <c r="C102" i="6" s="1"/>
  <c r="L106" i="1"/>
  <c r="A101" i="6"/>
  <c r="B101" i="6"/>
  <c r="T105" i="1"/>
  <c r="J101" i="6" s="1"/>
  <c r="S105" i="1"/>
  <c r="I101" i="6" s="1"/>
  <c r="R105" i="1"/>
  <c r="H101" i="6" s="1"/>
  <c r="Q105" i="1"/>
  <c r="G101" i="6" s="1"/>
  <c r="P105" i="1"/>
  <c r="F101" i="6" s="1"/>
  <c r="O105" i="1"/>
  <c r="E101" i="6" s="1"/>
  <c r="N105" i="1"/>
  <c r="D101" i="6" s="1"/>
  <c r="M105" i="1"/>
  <c r="C101" i="6" s="1"/>
  <c r="L105" i="1"/>
  <c r="K113" i="6" l="1"/>
  <c r="V117" i="1"/>
  <c r="E113" i="6"/>
  <c r="U116" i="1"/>
  <c r="U115" i="1"/>
  <c r="U114" i="1"/>
  <c r="I110" i="6"/>
  <c r="U113" i="1"/>
  <c r="U112" i="1"/>
  <c r="U111" i="1"/>
  <c r="U110" i="1"/>
  <c r="V110" i="1" s="1"/>
  <c r="H106" i="6"/>
  <c r="U107" i="1"/>
  <c r="V107" i="1" s="1"/>
  <c r="U109" i="1"/>
  <c r="U108" i="1"/>
  <c r="U106" i="1"/>
  <c r="E102" i="6"/>
  <c r="G104" i="6"/>
  <c r="F103" i="6"/>
  <c r="U105" i="1"/>
  <c r="V116" i="1" l="1"/>
  <c r="K112" i="6"/>
  <c r="V115" i="1"/>
  <c r="K111" i="6"/>
  <c r="V114" i="1"/>
  <c r="K110" i="6"/>
  <c r="K106" i="6"/>
  <c r="V113" i="1"/>
  <c r="K109" i="6"/>
  <c r="V112" i="1"/>
  <c r="K108" i="6"/>
  <c r="V111" i="1"/>
  <c r="K107" i="6"/>
  <c r="K103" i="6"/>
  <c r="V109" i="1"/>
  <c r="K105" i="6"/>
  <c r="V106" i="1"/>
  <c r="K102" i="6"/>
  <c r="V108" i="1"/>
  <c r="K104" i="6"/>
  <c r="V105" i="1"/>
  <c r="K101" i="6"/>
  <c r="A100" i="6" l="1"/>
  <c r="B100" i="6"/>
  <c r="T104" i="1"/>
  <c r="J100" i="6" s="1"/>
  <c r="S104" i="1"/>
  <c r="I100" i="6" s="1"/>
  <c r="R104" i="1"/>
  <c r="H100" i="6" s="1"/>
  <c r="Q104" i="1"/>
  <c r="G100" i="6" s="1"/>
  <c r="P104" i="1"/>
  <c r="F100" i="6" s="1"/>
  <c r="O104" i="1"/>
  <c r="E100" i="6" s="1"/>
  <c r="N104" i="1"/>
  <c r="D100" i="6" s="1"/>
  <c r="M104" i="1"/>
  <c r="L104" i="1"/>
  <c r="A98" i="6"/>
  <c r="B98" i="6"/>
  <c r="A99" i="6"/>
  <c r="B99" i="6"/>
  <c r="T103" i="1"/>
  <c r="J99" i="6" s="1"/>
  <c r="S103" i="1"/>
  <c r="I99" i="6" s="1"/>
  <c r="R103" i="1"/>
  <c r="H99" i="6" s="1"/>
  <c r="Q103" i="1"/>
  <c r="G99" i="6" s="1"/>
  <c r="P103" i="1"/>
  <c r="F99" i="6" s="1"/>
  <c r="O103" i="1"/>
  <c r="E99" i="6" s="1"/>
  <c r="N103" i="1"/>
  <c r="D99" i="6" s="1"/>
  <c r="M103" i="1"/>
  <c r="L103" i="1"/>
  <c r="T102" i="1"/>
  <c r="J98" i="6" s="1"/>
  <c r="S102" i="1"/>
  <c r="I98" i="6" s="1"/>
  <c r="R102" i="1"/>
  <c r="H98" i="6" s="1"/>
  <c r="Q102" i="1"/>
  <c r="G98" i="6" s="1"/>
  <c r="P102" i="1"/>
  <c r="F98" i="6" s="1"/>
  <c r="O102" i="1"/>
  <c r="E98" i="6" s="1"/>
  <c r="N102" i="1"/>
  <c r="D98" i="6" s="1"/>
  <c r="M102" i="1"/>
  <c r="L102" i="1"/>
  <c r="A97" i="6"/>
  <c r="B97" i="6"/>
  <c r="A88" i="6"/>
  <c r="B88" i="6"/>
  <c r="A89" i="6"/>
  <c r="B89" i="6"/>
  <c r="A90" i="6"/>
  <c r="B90" i="6"/>
  <c r="A91" i="6"/>
  <c r="B91" i="6"/>
  <c r="A92" i="6"/>
  <c r="B92" i="6"/>
  <c r="A93" i="6"/>
  <c r="B93" i="6"/>
  <c r="A94" i="6"/>
  <c r="B94" i="6"/>
  <c r="A95" i="6"/>
  <c r="B95" i="6"/>
  <c r="A96" i="6"/>
  <c r="B96" i="6"/>
  <c r="T101" i="1"/>
  <c r="J97" i="6" s="1"/>
  <c r="S101" i="1"/>
  <c r="I97" i="6" s="1"/>
  <c r="R101" i="1"/>
  <c r="H97" i="6" s="1"/>
  <c r="Q101" i="1"/>
  <c r="G97" i="6" s="1"/>
  <c r="P101" i="1"/>
  <c r="F97" i="6" s="1"/>
  <c r="O101" i="1"/>
  <c r="E97" i="6" s="1"/>
  <c r="N101" i="1"/>
  <c r="D97" i="6" s="1"/>
  <c r="M101" i="1"/>
  <c r="L101" i="1"/>
  <c r="T100" i="1"/>
  <c r="J96" i="6" s="1"/>
  <c r="S100" i="1"/>
  <c r="I96" i="6" s="1"/>
  <c r="R100" i="1"/>
  <c r="H96" i="6" s="1"/>
  <c r="Q100" i="1"/>
  <c r="G96" i="6" s="1"/>
  <c r="P100" i="1"/>
  <c r="F96" i="6" s="1"/>
  <c r="O100" i="1"/>
  <c r="E96" i="6" s="1"/>
  <c r="N100" i="1"/>
  <c r="D96" i="6" s="1"/>
  <c r="M100" i="1"/>
  <c r="L100" i="1"/>
  <c r="T99" i="1"/>
  <c r="J95" i="6" s="1"/>
  <c r="S99" i="1"/>
  <c r="I95" i="6" s="1"/>
  <c r="R99" i="1"/>
  <c r="H95" i="6" s="1"/>
  <c r="Q99" i="1"/>
  <c r="G95" i="6" s="1"/>
  <c r="P99" i="1"/>
  <c r="F95" i="6" s="1"/>
  <c r="O99" i="1"/>
  <c r="E95" i="6" s="1"/>
  <c r="N99" i="1"/>
  <c r="D95" i="6" s="1"/>
  <c r="M99" i="1"/>
  <c r="C95" i="6" s="1"/>
  <c r="L99" i="1"/>
  <c r="T98" i="1"/>
  <c r="J94" i="6" s="1"/>
  <c r="S98" i="1"/>
  <c r="I94" i="6" s="1"/>
  <c r="R98" i="1"/>
  <c r="H94" i="6" s="1"/>
  <c r="Q98" i="1"/>
  <c r="G94" i="6" s="1"/>
  <c r="P98" i="1"/>
  <c r="O98" i="1"/>
  <c r="E94" i="6" s="1"/>
  <c r="N98" i="1"/>
  <c r="D94" i="6" s="1"/>
  <c r="M98" i="1"/>
  <c r="C94" i="6" s="1"/>
  <c r="L98" i="1"/>
  <c r="T97" i="1"/>
  <c r="J93" i="6" s="1"/>
  <c r="S97" i="1"/>
  <c r="R97" i="1"/>
  <c r="H93" i="6" s="1"/>
  <c r="Q97" i="1"/>
  <c r="G93" i="6" s="1"/>
  <c r="P97" i="1"/>
  <c r="F93" i="6" s="1"/>
  <c r="O97" i="1"/>
  <c r="E93" i="6" s="1"/>
  <c r="N97" i="1"/>
  <c r="D93" i="6" s="1"/>
  <c r="M97" i="1"/>
  <c r="C93" i="6" s="1"/>
  <c r="L97" i="1"/>
  <c r="T96" i="1"/>
  <c r="J92" i="6" s="1"/>
  <c r="S96" i="1"/>
  <c r="I92" i="6" s="1"/>
  <c r="R96" i="1"/>
  <c r="H92" i="6" s="1"/>
  <c r="Q96" i="1"/>
  <c r="G92" i="6" s="1"/>
  <c r="P96" i="1"/>
  <c r="F92" i="6" s="1"/>
  <c r="O96" i="1"/>
  <c r="E92" i="6" s="1"/>
  <c r="N96" i="1"/>
  <c r="D92" i="6" s="1"/>
  <c r="M96" i="1"/>
  <c r="C92" i="6" s="1"/>
  <c r="L96" i="1"/>
  <c r="T95" i="1"/>
  <c r="J91" i="6" s="1"/>
  <c r="S95" i="1"/>
  <c r="I91" i="6" s="1"/>
  <c r="R95" i="1"/>
  <c r="H91" i="6" s="1"/>
  <c r="Q95" i="1"/>
  <c r="G91" i="6" s="1"/>
  <c r="P95" i="1"/>
  <c r="F91" i="6" s="1"/>
  <c r="O95" i="1"/>
  <c r="E91" i="6" s="1"/>
  <c r="N95" i="1"/>
  <c r="D91" i="6" s="1"/>
  <c r="M95" i="1"/>
  <c r="C91" i="6" s="1"/>
  <c r="L95" i="1"/>
  <c r="T94" i="1"/>
  <c r="J90" i="6" s="1"/>
  <c r="S94" i="1"/>
  <c r="I90" i="6" s="1"/>
  <c r="R94" i="1"/>
  <c r="H90" i="6" s="1"/>
  <c r="Q94" i="1"/>
  <c r="G90" i="6" s="1"/>
  <c r="P94" i="1"/>
  <c r="F90" i="6" s="1"/>
  <c r="O94" i="1"/>
  <c r="E90" i="6" s="1"/>
  <c r="N94" i="1"/>
  <c r="D90" i="6" s="1"/>
  <c r="M94" i="1"/>
  <c r="C90" i="6" s="1"/>
  <c r="L94" i="1"/>
  <c r="T93" i="1"/>
  <c r="J89" i="6" s="1"/>
  <c r="S93" i="1"/>
  <c r="I89" i="6" s="1"/>
  <c r="R93" i="1"/>
  <c r="H89" i="6" s="1"/>
  <c r="Q93" i="1"/>
  <c r="G89" i="6" s="1"/>
  <c r="P93" i="1"/>
  <c r="F89" i="6" s="1"/>
  <c r="O93" i="1"/>
  <c r="N93" i="1"/>
  <c r="D89" i="6" s="1"/>
  <c r="M93" i="1"/>
  <c r="C89" i="6" s="1"/>
  <c r="L93" i="1"/>
  <c r="T92" i="1"/>
  <c r="J88" i="6" s="1"/>
  <c r="S92" i="1"/>
  <c r="I88" i="6" s="1"/>
  <c r="R92" i="1"/>
  <c r="H88" i="6" s="1"/>
  <c r="Q92" i="1"/>
  <c r="G88" i="6" s="1"/>
  <c r="P92" i="1"/>
  <c r="F88" i="6" s="1"/>
  <c r="O92" i="1"/>
  <c r="E88" i="6" s="1"/>
  <c r="N92" i="1"/>
  <c r="M92" i="1"/>
  <c r="C88" i="6" s="1"/>
  <c r="L92" i="1"/>
  <c r="A87" i="6"/>
  <c r="B87" i="6"/>
  <c r="T91" i="1"/>
  <c r="J87" i="6" s="1"/>
  <c r="S91" i="1"/>
  <c r="I87" i="6" s="1"/>
  <c r="R91" i="1"/>
  <c r="H87" i="6" s="1"/>
  <c r="Q91" i="1"/>
  <c r="G87" i="6" s="1"/>
  <c r="P91" i="1"/>
  <c r="F87" i="6" s="1"/>
  <c r="O91" i="1"/>
  <c r="E87" i="6" s="1"/>
  <c r="N91" i="1"/>
  <c r="D87" i="6" s="1"/>
  <c r="M91" i="1"/>
  <c r="C87" i="6" s="1"/>
  <c r="L91" i="1"/>
  <c r="A86" i="6"/>
  <c r="B86" i="6"/>
  <c r="T90" i="1"/>
  <c r="J86" i="6" s="1"/>
  <c r="S90" i="1"/>
  <c r="I86" i="6" s="1"/>
  <c r="R90" i="1"/>
  <c r="H86" i="6" s="1"/>
  <c r="Q90" i="1"/>
  <c r="G86" i="6" s="1"/>
  <c r="P90" i="1"/>
  <c r="F86" i="6" s="1"/>
  <c r="O90" i="1"/>
  <c r="E86" i="6" s="1"/>
  <c r="N90" i="1"/>
  <c r="M90" i="1"/>
  <c r="C86" i="6" s="1"/>
  <c r="L90" i="1"/>
  <c r="A85" i="6"/>
  <c r="B85" i="6"/>
  <c r="T89" i="1"/>
  <c r="J85" i="6" s="1"/>
  <c r="S89" i="1"/>
  <c r="I85" i="6" s="1"/>
  <c r="R89" i="1"/>
  <c r="H85" i="6" s="1"/>
  <c r="Q89" i="1"/>
  <c r="G85" i="6" s="1"/>
  <c r="P89" i="1"/>
  <c r="F85" i="6" s="1"/>
  <c r="O89" i="1"/>
  <c r="E85" i="6" s="1"/>
  <c r="N89" i="1"/>
  <c r="D85" i="6" s="1"/>
  <c r="M89" i="1"/>
  <c r="C85" i="6" s="1"/>
  <c r="L89" i="1"/>
  <c r="A84" i="6"/>
  <c r="B84" i="6"/>
  <c r="T88" i="1"/>
  <c r="J84" i="6" s="1"/>
  <c r="S88" i="1"/>
  <c r="I84" i="6" s="1"/>
  <c r="R88" i="1"/>
  <c r="H84" i="6" s="1"/>
  <c r="Q88" i="1"/>
  <c r="G84" i="6" s="1"/>
  <c r="P88" i="1"/>
  <c r="F84" i="6" s="1"/>
  <c r="O88" i="1"/>
  <c r="E84" i="6" s="1"/>
  <c r="N88" i="1"/>
  <c r="D84" i="6" s="1"/>
  <c r="M88" i="1"/>
  <c r="L88" i="1"/>
  <c r="A81" i="6"/>
  <c r="B81" i="6"/>
  <c r="A82" i="6"/>
  <c r="B82" i="6"/>
  <c r="A83" i="6"/>
  <c r="B83" i="6"/>
  <c r="T87" i="1"/>
  <c r="J83" i="6" s="1"/>
  <c r="S87" i="1"/>
  <c r="I83" i="6" s="1"/>
  <c r="R87" i="1"/>
  <c r="H83" i="6" s="1"/>
  <c r="Q87" i="1"/>
  <c r="G83" i="6" s="1"/>
  <c r="P87" i="1"/>
  <c r="F83" i="6" s="1"/>
  <c r="O87" i="1"/>
  <c r="E83" i="6" s="1"/>
  <c r="N87" i="1"/>
  <c r="D83" i="6" s="1"/>
  <c r="M87" i="1"/>
  <c r="L87" i="1"/>
  <c r="T86" i="1"/>
  <c r="J82" i="6" s="1"/>
  <c r="S86" i="1"/>
  <c r="I82" i="6" s="1"/>
  <c r="R86" i="1"/>
  <c r="H82" i="6" s="1"/>
  <c r="Q86" i="1"/>
  <c r="G82" i="6" s="1"/>
  <c r="P86" i="1"/>
  <c r="F82" i="6" s="1"/>
  <c r="O86" i="1"/>
  <c r="E82" i="6" s="1"/>
  <c r="N86" i="1"/>
  <c r="D82" i="6" s="1"/>
  <c r="M86" i="1"/>
  <c r="L86" i="1"/>
  <c r="T85" i="1"/>
  <c r="J81" i="6" s="1"/>
  <c r="S85" i="1"/>
  <c r="I81" i="6" s="1"/>
  <c r="R85" i="1"/>
  <c r="H81" i="6" s="1"/>
  <c r="Q85" i="1"/>
  <c r="G81" i="6" s="1"/>
  <c r="P85" i="1"/>
  <c r="F81" i="6" s="1"/>
  <c r="O85" i="1"/>
  <c r="E81" i="6" s="1"/>
  <c r="N85" i="1"/>
  <c r="D81" i="6" s="1"/>
  <c r="M85" i="1"/>
  <c r="L85" i="1"/>
  <c r="A80" i="6"/>
  <c r="B80" i="6"/>
  <c r="T84" i="1"/>
  <c r="J80" i="6" s="1"/>
  <c r="S84" i="1"/>
  <c r="I80" i="6" s="1"/>
  <c r="R84" i="1"/>
  <c r="H80" i="6" s="1"/>
  <c r="Q84" i="1"/>
  <c r="G80" i="6" s="1"/>
  <c r="P84" i="1"/>
  <c r="F80" i="6" s="1"/>
  <c r="O84" i="1"/>
  <c r="E80" i="6" s="1"/>
  <c r="N84" i="1"/>
  <c r="D80" i="6" s="1"/>
  <c r="M84" i="1"/>
  <c r="L84" i="1"/>
  <c r="K42" i="6"/>
  <c r="A79" i="6"/>
  <c r="B79" i="6"/>
  <c r="H79" i="6"/>
  <c r="T83" i="1"/>
  <c r="S83" i="1"/>
  <c r="I79" i="6" s="1"/>
  <c r="Q83" i="1"/>
  <c r="G79" i="6" s="1"/>
  <c r="P83" i="1"/>
  <c r="F79" i="6" s="1"/>
  <c r="O83" i="1"/>
  <c r="E79" i="6" s="1"/>
  <c r="N83" i="1"/>
  <c r="D79" i="6" s="1"/>
  <c r="M83" i="1"/>
  <c r="C79" i="6" s="1"/>
  <c r="L83" i="1"/>
  <c r="A73" i="6"/>
  <c r="B73" i="6"/>
  <c r="A74" i="6"/>
  <c r="B74" i="6"/>
  <c r="A75" i="6"/>
  <c r="B75" i="6"/>
  <c r="A76" i="6"/>
  <c r="B76" i="6"/>
  <c r="A77" i="6"/>
  <c r="B77" i="6"/>
  <c r="A78" i="6"/>
  <c r="B78" i="6"/>
  <c r="H78" i="6"/>
  <c r="T82" i="1"/>
  <c r="J78" i="6" s="1"/>
  <c r="S82" i="1"/>
  <c r="I78" i="6" s="1"/>
  <c r="Q82" i="1"/>
  <c r="G78" i="6" s="1"/>
  <c r="P82" i="1"/>
  <c r="F78" i="6" s="1"/>
  <c r="O82" i="1"/>
  <c r="E78" i="6" s="1"/>
  <c r="N82" i="1"/>
  <c r="D78" i="6" s="1"/>
  <c r="M82" i="1"/>
  <c r="L82" i="1"/>
  <c r="T81" i="1"/>
  <c r="J77" i="6" s="1"/>
  <c r="S81" i="1"/>
  <c r="I77" i="6" s="1"/>
  <c r="R81" i="1"/>
  <c r="H77" i="6" s="1"/>
  <c r="Q81" i="1"/>
  <c r="G77" i="6" s="1"/>
  <c r="P81" i="1"/>
  <c r="F77" i="6" s="1"/>
  <c r="O81" i="1"/>
  <c r="E77" i="6" s="1"/>
  <c r="N81" i="1"/>
  <c r="D77" i="6" s="1"/>
  <c r="M81" i="1"/>
  <c r="C77" i="6" s="1"/>
  <c r="L81" i="1"/>
  <c r="T80" i="1"/>
  <c r="J76" i="6" s="1"/>
  <c r="S80" i="1"/>
  <c r="I76" i="6" s="1"/>
  <c r="R80" i="1"/>
  <c r="H76" i="6" s="1"/>
  <c r="Q80" i="1"/>
  <c r="G76" i="6" s="1"/>
  <c r="P80" i="1"/>
  <c r="O80" i="1"/>
  <c r="E76" i="6" s="1"/>
  <c r="N80" i="1"/>
  <c r="D76" i="6" s="1"/>
  <c r="M80" i="1"/>
  <c r="C76" i="6" s="1"/>
  <c r="L80" i="1"/>
  <c r="T79" i="1"/>
  <c r="J75" i="6" s="1"/>
  <c r="S79" i="1"/>
  <c r="I75" i="6" s="1"/>
  <c r="R79" i="1"/>
  <c r="H75" i="6" s="1"/>
  <c r="Q79" i="1"/>
  <c r="G75" i="6" s="1"/>
  <c r="P79" i="1"/>
  <c r="O79" i="1"/>
  <c r="E75" i="6" s="1"/>
  <c r="N79" i="1"/>
  <c r="D75" i="6" s="1"/>
  <c r="M79" i="1"/>
  <c r="C75" i="6" s="1"/>
  <c r="L79" i="1"/>
  <c r="T78" i="1"/>
  <c r="J74" i="6" s="1"/>
  <c r="S78" i="1"/>
  <c r="I74" i="6" s="1"/>
  <c r="R78" i="1"/>
  <c r="H74" i="6" s="1"/>
  <c r="Q78" i="1"/>
  <c r="G74" i="6" s="1"/>
  <c r="P78" i="1"/>
  <c r="F74" i="6" s="1"/>
  <c r="O78" i="1"/>
  <c r="E74" i="6" s="1"/>
  <c r="N78" i="1"/>
  <c r="D74" i="6" s="1"/>
  <c r="M78" i="1"/>
  <c r="C74" i="6" s="1"/>
  <c r="L78" i="1"/>
  <c r="T77" i="1"/>
  <c r="J73" i="6" s="1"/>
  <c r="S77" i="1"/>
  <c r="I73" i="6" s="1"/>
  <c r="R77" i="1"/>
  <c r="H73" i="6" s="1"/>
  <c r="Q77" i="1"/>
  <c r="G73" i="6" s="1"/>
  <c r="P77" i="1"/>
  <c r="F73" i="6" s="1"/>
  <c r="O77" i="1"/>
  <c r="E73" i="6" s="1"/>
  <c r="N77" i="1"/>
  <c r="M77" i="1"/>
  <c r="C73" i="6" s="1"/>
  <c r="L77" i="1"/>
  <c r="A72" i="6"/>
  <c r="B72" i="6"/>
  <c r="T76" i="1"/>
  <c r="J72" i="6" s="1"/>
  <c r="S76" i="1"/>
  <c r="I72" i="6" s="1"/>
  <c r="R76" i="1"/>
  <c r="H72" i="6" s="1"/>
  <c r="Q76" i="1"/>
  <c r="G72" i="6" s="1"/>
  <c r="P76" i="1"/>
  <c r="F72" i="6" s="1"/>
  <c r="O76" i="1"/>
  <c r="E72" i="6" s="1"/>
  <c r="N76" i="1"/>
  <c r="D72" i="6" s="1"/>
  <c r="M76" i="1"/>
  <c r="C72" i="6" s="1"/>
  <c r="L76" i="1"/>
  <c r="A71" i="6"/>
  <c r="B71" i="6"/>
  <c r="T75" i="1"/>
  <c r="J71" i="6" s="1"/>
  <c r="S75" i="1"/>
  <c r="I71" i="6" s="1"/>
  <c r="R75" i="1"/>
  <c r="H71" i="6" s="1"/>
  <c r="Q75" i="1"/>
  <c r="G71" i="6" s="1"/>
  <c r="P75" i="1"/>
  <c r="F71" i="6" s="1"/>
  <c r="O75" i="1"/>
  <c r="E71" i="6" s="1"/>
  <c r="N75" i="1"/>
  <c r="D71" i="6" s="1"/>
  <c r="M75" i="1"/>
  <c r="L75" i="1"/>
  <c r="T74" i="1"/>
  <c r="J70" i="6" s="1"/>
  <c r="S74" i="1"/>
  <c r="I70" i="6" s="1"/>
  <c r="R74" i="1"/>
  <c r="H70" i="6" s="1"/>
  <c r="Q74" i="1"/>
  <c r="G70" i="6" s="1"/>
  <c r="P74" i="1"/>
  <c r="F70" i="6" s="1"/>
  <c r="O74" i="1"/>
  <c r="E70" i="6" s="1"/>
  <c r="N74" i="1"/>
  <c r="D70" i="6" s="1"/>
  <c r="M74" i="1"/>
  <c r="C70" i="6" s="1"/>
  <c r="L74" i="1"/>
  <c r="T73" i="1"/>
  <c r="J69" i="6" s="1"/>
  <c r="S73" i="1"/>
  <c r="I69" i="6" s="1"/>
  <c r="R73" i="1"/>
  <c r="H69" i="6" s="1"/>
  <c r="Q73" i="1"/>
  <c r="G69" i="6" s="1"/>
  <c r="P73" i="1"/>
  <c r="F69" i="6" s="1"/>
  <c r="O73" i="1"/>
  <c r="E69" i="6" s="1"/>
  <c r="N73" i="1"/>
  <c r="D69" i="6" s="1"/>
  <c r="M73" i="1"/>
  <c r="C69" i="6" s="1"/>
  <c r="L73" i="1"/>
  <c r="A68" i="6"/>
  <c r="B68" i="6"/>
  <c r="A69" i="6"/>
  <c r="B69" i="6"/>
  <c r="A70" i="6"/>
  <c r="B70" i="6"/>
  <c r="T72" i="1"/>
  <c r="J68" i="6" s="1"/>
  <c r="S72" i="1"/>
  <c r="I68" i="6" s="1"/>
  <c r="R72" i="1"/>
  <c r="H68" i="6" s="1"/>
  <c r="Q72" i="1"/>
  <c r="P72" i="1"/>
  <c r="F68" i="6" s="1"/>
  <c r="O72" i="1"/>
  <c r="E68" i="6" s="1"/>
  <c r="N72" i="1"/>
  <c r="D68" i="6" s="1"/>
  <c r="M72" i="1"/>
  <c r="C68" i="6" s="1"/>
  <c r="L72" i="1"/>
  <c r="A67" i="6"/>
  <c r="B67" i="6"/>
  <c r="T71" i="1"/>
  <c r="J67" i="6" s="1"/>
  <c r="S71" i="1"/>
  <c r="I67" i="6" s="1"/>
  <c r="R71" i="1"/>
  <c r="H67" i="6" s="1"/>
  <c r="Q71" i="1"/>
  <c r="G67" i="6" s="1"/>
  <c r="P71" i="1"/>
  <c r="F67" i="6" s="1"/>
  <c r="O71" i="1"/>
  <c r="E67" i="6" s="1"/>
  <c r="N71" i="1"/>
  <c r="D67" i="6" s="1"/>
  <c r="M71" i="1"/>
  <c r="C67" i="6" s="1"/>
  <c r="L71" i="1"/>
  <c r="A66" i="6"/>
  <c r="B66" i="6"/>
  <c r="T70" i="1"/>
  <c r="J66" i="6" s="1"/>
  <c r="S70" i="1"/>
  <c r="I66" i="6" s="1"/>
  <c r="R70" i="1"/>
  <c r="H66" i="6" s="1"/>
  <c r="Q70" i="1"/>
  <c r="G66" i="6" s="1"/>
  <c r="P70" i="1"/>
  <c r="F66" i="6" s="1"/>
  <c r="O70" i="1"/>
  <c r="E66" i="6" s="1"/>
  <c r="N70" i="1"/>
  <c r="D66" i="6" s="1"/>
  <c r="M70" i="1"/>
  <c r="L70" i="1"/>
  <c r="A64" i="6"/>
  <c r="B64" i="6"/>
  <c r="A65" i="6"/>
  <c r="B65" i="6"/>
  <c r="T69" i="1"/>
  <c r="J65" i="6" s="1"/>
  <c r="S69" i="1"/>
  <c r="I65" i="6" s="1"/>
  <c r="R69" i="1"/>
  <c r="H65" i="6" s="1"/>
  <c r="Q69" i="1"/>
  <c r="G65" i="6" s="1"/>
  <c r="P69" i="1"/>
  <c r="F65" i="6" s="1"/>
  <c r="O69" i="1"/>
  <c r="E65" i="6" s="1"/>
  <c r="N69" i="1"/>
  <c r="D65" i="6" s="1"/>
  <c r="M69" i="1"/>
  <c r="C65" i="6" s="1"/>
  <c r="L69" i="1"/>
  <c r="T68" i="1"/>
  <c r="J64" i="6" s="1"/>
  <c r="S68" i="1"/>
  <c r="I64" i="6" s="1"/>
  <c r="R68" i="1"/>
  <c r="H64" i="6" s="1"/>
  <c r="Q68" i="1"/>
  <c r="G64" i="6" s="1"/>
  <c r="P68" i="1"/>
  <c r="F64" i="6" s="1"/>
  <c r="O68" i="1"/>
  <c r="E64" i="6" s="1"/>
  <c r="N68" i="1"/>
  <c r="D64" i="6" s="1"/>
  <c r="M68" i="1"/>
  <c r="C64" i="6" s="1"/>
  <c r="L68" i="1"/>
  <c r="A63" i="6"/>
  <c r="B63" i="6"/>
  <c r="T67" i="1"/>
  <c r="J63" i="6" s="1"/>
  <c r="S67" i="1"/>
  <c r="I63" i="6" s="1"/>
  <c r="R67" i="1"/>
  <c r="H63" i="6" s="1"/>
  <c r="Q67" i="1"/>
  <c r="G63" i="6" s="1"/>
  <c r="P67" i="1"/>
  <c r="F63" i="6" s="1"/>
  <c r="O67" i="1"/>
  <c r="E63" i="6" s="1"/>
  <c r="N67" i="1"/>
  <c r="D63" i="6" s="1"/>
  <c r="M67" i="1"/>
  <c r="C63" i="6" s="1"/>
  <c r="L67" i="1"/>
  <c r="A53" i="6"/>
  <c r="B53" i="6"/>
  <c r="M57" i="1"/>
  <c r="C53" i="6" s="1"/>
  <c r="N57" i="1"/>
  <c r="D53" i="6" s="1"/>
  <c r="O57" i="1"/>
  <c r="E53" i="6" s="1"/>
  <c r="P57" i="1"/>
  <c r="F53" i="6" s="1"/>
  <c r="Q57" i="1"/>
  <c r="G53" i="6" s="1"/>
  <c r="R57" i="1"/>
  <c r="H53" i="6" s="1"/>
  <c r="S57" i="1"/>
  <c r="I53" i="6" s="1"/>
  <c r="T57" i="1"/>
  <c r="J53" i="6" s="1"/>
  <c r="A54" i="6"/>
  <c r="B54" i="6"/>
  <c r="M58" i="1"/>
  <c r="C54" i="6" s="1"/>
  <c r="N58" i="1"/>
  <c r="D54" i="6" s="1"/>
  <c r="O58" i="1"/>
  <c r="E54" i="6" s="1"/>
  <c r="P58" i="1"/>
  <c r="F54" i="6" s="1"/>
  <c r="Q58" i="1"/>
  <c r="G54" i="6" s="1"/>
  <c r="R58" i="1"/>
  <c r="H54" i="6" s="1"/>
  <c r="S58" i="1"/>
  <c r="I54" i="6" s="1"/>
  <c r="T58" i="1"/>
  <c r="J54" i="6" s="1"/>
  <c r="A55" i="6"/>
  <c r="B55" i="6"/>
  <c r="M59" i="1"/>
  <c r="C55" i="6" s="1"/>
  <c r="N59" i="1"/>
  <c r="D55" i="6" s="1"/>
  <c r="O59" i="1"/>
  <c r="E55" i="6" s="1"/>
  <c r="P59" i="1"/>
  <c r="F55" i="6" s="1"/>
  <c r="Q59" i="1"/>
  <c r="G55" i="6" s="1"/>
  <c r="R59" i="1"/>
  <c r="H55" i="6" s="1"/>
  <c r="S59" i="1"/>
  <c r="I55" i="6" s="1"/>
  <c r="T59" i="1"/>
  <c r="J55" i="6" s="1"/>
  <c r="A56" i="6"/>
  <c r="B56" i="6"/>
  <c r="M60" i="1"/>
  <c r="N60" i="1"/>
  <c r="D56" i="6" s="1"/>
  <c r="O60" i="1"/>
  <c r="E56" i="6" s="1"/>
  <c r="P60" i="1"/>
  <c r="F56" i="6" s="1"/>
  <c r="Q60" i="1"/>
  <c r="G56" i="6" s="1"/>
  <c r="R60" i="1"/>
  <c r="H56" i="6" s="1"/>
  <c r="S60" i="1"/>
  <c r="I56" i="6" s="1"/>
  <c r="T60" i="1"/>
  <c r="J56" i="6" s="1"/>
  <c r="A57" i="6"/>
  <c r="B57" i="6"/>
  <c r="M61" i="1"/>
  <c r="C57" i="6" s="1"/>
  <c r="N61" i="1"/>
  <c r="D57" i="6" s="1"/>
  <c r="O61" i="1"/>
  <c r="E57" i="6" s="1"/>
  <c r="P61" i="1"/>
  <c r="F57" i="6" s="1"/>
  <c r="Q61" i="1"/>
  <c r="G57" i="6" s="1"/>
  <c r="R61" i="1"/>
  <c r="H57" i="6" s="1"/>
  <c r="S61" i="1"/>
  <c r="I57" i="6" s="1"/>
  <c r="T61" i="1"/>
  <c r="J57" i="6" s="1"/>
  <c r="A58" i="6"/>
  <c r="B58" i="6"/>
  <c r="M62" i="1"/>
  <c r="C58" i="6" s="1"/>
  <c r="N62" i="1"/>
  <c r="D58" i="6" s="1"/>
  <c r="O62" i="1"/>
  <c r="E58" i="6" s="1"/>
  <c r="P62" i="1"/>
  <c r="F58" i="6" s="1"/>
  <c r="Q62" i="1"/>
  <c r="G58" i="6" s="1"/>
  <c r="R62" i="1"/>
  <c r="H58" i="6" s="1"/>
  <c r="S62" i="1"/>
  <c r="T62" i="1"/>
  <c r="J58" i="6" s="1"/>
  <c r="A59" i="6"/>
  <c r="B59" i="6"/>
  <c r="M63" i="1"/>
  <c r="C59" i="6" s="1"/>
  <c r="N63" i="1"/>
  <c r="D59" i="6" s="1"/>
  <c r="O63" i="1"/>
  <c r="E59" i="6" s="1"/>
  <c r="P63" i="1"/>
  <c r="Q63" i="1"/>
  <c r="G59" i="6" s="1"/>
  <c r="R63" i="1"/>
  <c r="H59" i="6" s="1"/>
  <c r="S63" i="1"/>
  <c r="I59" i="6" s="1"/>
  <c r="T63" i="1"/>
  <c r="J59" i="6" s="1"/>
  <c r="A60" i="6"/>
  <c r="B60" i="6"/>
  <c r="M64" i="1"/>
  <c r="N64" i="1"/>
  <c r="D60" i="6" s="1"/>
  <c r="O64" i="1"/>
  <c r="E60" i="6" s="1"/>
  <c r="P64" i="1"/>
  <c r="F60" i="6" s="1"/>
  <c r="Q64" i="1"/>
  <c r="G60" i="6" s="1"/>
  <c r="R64" i="1"/>
  <c r="H60" i="6" s="1"/>
  <c r="S64" i="1"/>
  <c r="I60" i="6" s="1"/>
  <c r="T64" i="1"/>
  <c r="J60" i="6" s="1"/>
  <c r="A61" i="6"/>
  <c r="B61" i="6"/>
  <c r="M65" i="1"/>
  <c r="C61" i="6" s="1"/>
  <c r="N65" i="1"/>
  <c r="D61" i="6" s="1"/>
  <c r="O65" i="1"/>
  <c r="E61" i="6" s="1"/>
  <c r="P65" i="1"/>
  <c r="F61" i="6" s="1"/>
  <c r="Q65" i="1"/>
  <c r="G61" i="6" s="1"/>
  <c r="R65" i="1"/>
  <c r="H61" i="6" s="1"/>
  <c r="S65" i="1"/>
  <c r="I61" i="6" s="1"/>
  <c r="T65" i="1"/>
  <c r="J61" i="6" s="1"/>
  <c r="A62" i="6"/>
  <c r="B62" i="6"/>
  <c r="M66" i="1"/>
  <c r="C62" i="6" s="1"/>
  <c r="N66" i="1"/>
  <c r="D62" i="6" s="1"/>
  <c r="O66" i="1"/>
  <c r="E62" i="6" s="1"/>
  <c r="P66" i="1"/>
  <c r="F62" i="6" s="1"/>
  <c r="Q66" i="1"/>
  <c r="G62" i="6" s="1"/>
  <c r="R66" i="1"/>
  <c r="H62" i="6" s="1"/>
  <c r="S66" i="1"/>
  <c r="I62" i="6" s="1"/>
  <c r="T66" i="1"/>
  <c r="J62" i="6" s="1"/>
  <c r="L66" i="1"/>
  <c r="L65" i="1"/>
  <c r="L64" i="1"/>
  <c r="L63" i="1"/>
  <c r="L62" i="1"/>
  <c r="L61" i="1"/>
  <c r="L60" i="1"/>
  <c r="L59" i="1"/>
  <c r="L58" i="1"/>
  <c r="L57" i="1"/>
  <c r="A51" i="6"/>
  <c r="B51" i="6"/>
  <c r="M55" i="1"/>
  <c r="C51" i="6" s="1"/>
  <c r="N55" i="1"/>
  <c r="D51" i="6" s="1"/>
  <c r="O55" i="1"/>
  <c r="E51" i="6" s="1"/>
  <c r="P55" i="1"/>
  <c r="F51" i="6" s="1"/>
  <c r="Q55" i="1"/>
  <c r="G51" i="6" s="1"/>
  <c r="R55" i="1"/>
  <c r="H51" i="6" s="1"/>
  <c r="S55" i="1"/>
  <c r="I51" i="6" s="1"/>
  <c r="T55" i="1"/>
  <c r="J51" i="6" s="1"/>
  <c r="A52" i="6"/>
  <c r="B52" i="6"/>
  <c r="M56" i="1"/>
  <c r="N56" i="1"/>
  <c r="D52" i="6" s="1"/>
  <c r="O56" i="1"/>
  <c r="E52" i="6" s="1"/>
  <c r="P56" i="1"/>
  <c r="F52" i="6" s="1"/>
  <c r="Q56" i="1"/>
  <c r="G52" i="6" s="1"/>
  <c r="R56" i="1"/>
  <c r="H52" i="6" s="1"/>
  <c r="S56" i="1"/>
  <c r="I52" i="6" s="1"/>
  <c r="T56" i="1"/>
  <c r="J52" i="6" s="1"/>
  <c r="L56" i="1"/>
  <c r="L55" i="1"/>
  <c r="A49" i="6"/>
  <c r="B49" i="6"/>
  <c r="M53" i="1"/>
  <c r="C49" i="6" s="1"/>
  <c r="N53" i="1"/>
  <c r="D49" i="6" s="1"/>
  <c r="O53" i="1"/>
  <c r="E49" i="6" s="1"/>
  <c r="P53" i="1"/>
  <c r="F49" i="6" s="1"/>
  <c r="Q53" i="1"/>
  <c r="G49" i="6" s="1"/>
  <c r="R53" i="1"/>
  <c r="H49" i="6" s="1"/>
  <c r="S53" i="1"/>
  <c r="I49" i="6" s="1"/>
  <c r="T53" i="1"/>
  <c r="J49" i="6" s="1"/>
  <c r="A50" i="6"/>
  <c r="B50" i="6"/>
  <c r="M54" i="1"/>
  <c r="C50" i="6" s="1"/>
  <c r="N54" i="1"/>
  <c r="D50" i="6" s="1"/>
  <c r="O54" i="1"/>
  <c r="E50" i="6" s="1"/>
  <c r="P54" i="1"/>
  <c r="F50" i="6" s="1"/>
  <c r="Q54" i="1"/>
  <c r="G50" i="6" s="1"/>
  <c r="R54" i="1"/>
  <c r="H50" i="6" s="1"/>
  <c r="S54" i="1"/>
  <c r="I50" i="6" s="1"/>
  <c r="T54" i="1"/>
  <c r="J50" i="6" s="1"/>
  <c r="L54" i="1"/>
  <c r="L53" i="1"/>
  <c r="A48" i="6"/>
  <c r="B48" i="6"/>
  <c r="M52" i="1"/>
  <c r="C48" i="6" s="1"/>
  <c r="N52" i="1"/>
  <c r="D48" i="6" s="1"/>
  <c r="O52" i="1"/>
  <c r="E48" i="6" s="1"/>
  <c r="P52" i="1"/>
  <c r="F48" i="6" s="1"/>
  <c r="Q52" i="1"/>
  <c r="G48" i="6" s="1"/>
  <c r="R52" i="1"/>
  <c r="H48" i="6" s="1"/>
  <c r="S52" i="1"/>
  <c r="I48" i="6" s="1"/>
  <c r="T52" i="1"/>
  <c r="J48" i="6" s="1"/>
  <c r="A45" i="6"/>
  <c r="B45" i="6"/>
  <c r="M49" i="1"/>
  <c r="C45" i="6" s="1"/>
  <c r="N49" i="1"/>
  <c r="D45" i="6" s="1"/>
  <c r="O49" i="1"/>
  <c r="P49" i="1"/>
  <c r="F45" i="6" s="1"/>
  <c r="Q49" i="1"/>
  <c r="G45" i="6" s="1"/>
  <c r="R49" i="1"/>
  <c r="H45" i="6" s="1"/>
  <c r="S49" i="1"/>
  <c r="I45" i="6" s="1"/>
  <c r="T49" i="1"/>
  <c r="J45" i="6" s="1"/>
  <c r="A46" i="6"/>
  <c r="B46" i="6"/>
  <c r="M50" i="1"/>
  <c r="C46" i="6" s="1"/>
  <c r="N50" i="1"/>
  <c r="D46" i="6" s="1"/>
  <c r="O50" i="1"/>
  <c r="E46" i="6" s="1"/>
  <c r="P50" i="1"/>
  <c r="F46" i="6" s="1"/>
  <c r="Q50" i="1"/>
  <c r="G46" i="6" s="1"/>
  <c r="R50" i="1"/>
  <c r="H46" i="6" s="1"/>
  <c r="S50" i="1"/>
  <c r="I46" i="6" s="1"/>
  <c r="T50" i="1"/>
  <c r="J46" i="6" s="1"/>
  <c r="A47" i="6"/>
  <c r="B47" i="6"/>
  <c r="M51" i="1"/>
  <c r="C47" i="6" s="1"/>
  <c r="N51" i="1"/>
  <c r="D47" i="6" s="1"/>
  <c r="O51" i="1"/>
  <c r="E47" i="6" s="1"/>
  <c r="P51" i="1"/>
  <c r="F47" i="6" s="1"/>
  <c r="Q51" i="1"/>
  <c r="G47" i="6" s="1"/>
  <c r="R51" i="1"/>
  <c r="H47" i="6" s="1"/>
  <c r="S51" i="1"/>
  <c r="I47" i="6" s="1"/>
  <c r="T51" i="1"/>
  <c r="J47" i="6" s="1"/>
  <c r="L52" i="1"/>
  <c r="L51" i="1"/>
  <c r="L50" i="1"/>
  <c r="L49" i="1"/>
  <c r="A44" i="6"/>
  <c r="B44" i="6"/>
  <c r="O48" i="1"/>
  <c r="E44" i="6" s="1"/>
  <c r="P48" i="1"/>
  <c r="F44" i="6" s="1"/>
  <c r="Q48" i="1"/>
  <c r="G44" i="6" s="1"/>
  <c r="R48" i="1"/>
  <c r="H44" i="6" s="1"/>
  <c r="S48" i="1"/>
  <c r="I44" i="6" s="1"/>
  <c r="T48" i="1"/>
  <c r="J44" i="6" s="1"/>
  <c r="N48" i="1"/>
  <c r="D44" i="6" s="1"/>
  <c r="M48" i="1"/>
  <c r="C44" i="6" s="1"/>
  <c r="L48" i="1"/>
  <c r="A43" i="6"/>
  <c r="B43" i="6"/>
  <c r="M47" i="1"/>
  <c r="P47" i="1"/>
  <c r="F43" i="6" s="1"/>
  <c r="Q47" i="1"/>
  <c r="G43" i="6" s="1"/>
  <c r="T47" i="1"/>
  <c r="J43" i="6" s="1"/>
  <c r="S47" i="1"/>
  <c r="I43" i="6" s="1"/>
  <c r="R47" i="1"/>
  <c r="H43" i="6" s="1"/>
  <c r="O47" i="1"/>
  <c r="E43" i="6" s="1"/>
  <c r="N47" i="1"/>
  <c r="D43" i="6" s="1"/>
  <c r="L47" i="1"/>
  <c r="A42" i="6"/>
  <c r="B42" i="6"/>
  <c r="C42" i="6"/>
  <c r="D42" i="6"/>
  <c r="E42" i="6"/>
  <c r="F42" i="6"/>
  <c r="G42" i="6"/>
  <c r="H42" i="6"/>
  <c r="I42" i="6"/>
  <c r="J42" i="6"/>
  <c r="A41" i="6"/>
  <c r="B41" i="6"/>
  <c r="A36" i="6"/>
  <c r="B36" i="6"/>
  <c r="A37" i="6"/>
  <c r="B37" i="6"/>
  <c r="A38" i="6"/>
  <c r="B38" i="6"/>
  <c r="A39" i="6"/>
  <c r="B39" i="6"/>
  <c r="A40" i="6"/>
  <c r="B40" i="6"/>
  <c r="T45" i="1"/>
  <c r="J41" i="6" s="1"/>
  <c r="S45" i="1"/>
  <c r="I41" i="6" s="1"/>
  <c r="R45" i="1"/>
  <c r="H41" i="6" s="1"/>
  <c r="Q45" i="1"/>
  <c r="G41" i="6" s="1"/>
  <c r="P45" i="1"/>
  <c r="F41" i="6" s="1"/>
  <c r="O45" i="1"/>
  <c r="E41" i="6" s="1"/>
  <c r="N45" i="1"/>
  <c r="D41" i="6" s="1"/>
  <c r="M45" i="1"/>
  <c r="L45" i="1"/>
  <c r="T44" i="1"/>
  <c r="J40" i="6" s="1"/>
  <c r="S44" i="1"/>
  <c r="I40" i="6" s="1"/>
  <c r="R44" i="1"/>
  <c r="H40" i="6" s="1"/>
  <c r="Q44" i="1"/>
  <c r="G40" i="6" s="1"/>
  <c r="P44" i="1"/>
  <c r="F40" i="6" s="1"/>
  <c r="O44" i="1"/>
  <c r="N44" i="1"/>
  <c r="D40" i="6" s="1"/>
  <c r="M44" i="1"/>
  <c r="C40" i="6" s="1"/>
  <c r="L44" i="1"/>
  <c r="T43" i="1"/>
  <c r="J39" i="6" s="1"/>
  <c r="S43" i="1"/>
  <c r="I39" i="6" s="1"/>
  <c r="R43" i="1"/>
  <c r="H39" i="6" s="1"/>
  <c r="Q43" i="1"/>
  <c r="P43" i="1"/>
  <c r="F39" i="6" s="1"/>
  <c r="O43" i="1"/>
  <c r="E39" i="6" s="1"/>
  <c r="N43" i="1"/>
  <c r="D39" i="6" s="1"/>
  <c r="M43" i="1"/>
  <c r="C39" i="6" s="1"/>
  <c r="L43" i="1"/>
  <c r="T42" i="1"/>
  <c r="S42" i="1"/>
  <c r="I38" i="6" s="1"/>
  <c r="R42" i="1"/>
  <c r="H38" i="6" s="1"/>
  <c r="Q42" i="1"/>
  <c r="G38" i="6" s="1"/>
  <c r="P42" i="1"/>
  <c r="F38" i="6" s="1"/>
  <c r="O42" i="1"/>
  <c r="E38" i="6" s="1"/>
  <c r="N42" i="1"/>
  <c r="D38" i="6" s="1"/>
  <c r="M42" i="1"/>
  <c r="C38" i="6" s="1"/>
  <c r="L42" i="1"/>
  <c r="T41" i="1"/>
  <c r="J37" i="6" s="1"/>
  <c r="S41" i="1"/>
  <c r="I37" i="6" s="1"/>
  <c r="R41" i="1"/>
  <c r="H37" i="6" s="1"/>
  <c r="Q41" i="1"/>
  <c r="G37" i="6" s="1"/>
  <c r="P41" i="1"/>
  <c r="F37" i="6" s="1"/>
  <c r="O41" i="1"/>
  <c r="E37" i="6" s="1"/>
  <c r="N41" i="1"/>
  <c r="D37" i="6" s="1"/>
  <c r="M41" i="1"/>
  <c r="C37" i="6" s="1"/>
  <c r="L41" i="1"/>
  <c r="T40" i="1"/>
  <c r="J36" i="6" s="1"/>
  <c r="S40" i="1"/>
  <c r="I36" i="6" s="1"/>
  <c r="R40" i="1"/>
  <c r="H36" i="6" s="1"/>
  <c r="Q40" i="1"/>
  <c r="G36" i="6" s="1"/>
  <c r="P40" i="1"/>
  <c r="F36" i="6" s="1"/>
  <c r="O40" i="1"/>
  <c r="E36" i="6" s="1"/>
  <c r="N40" i="1"/>
  <c r="D36" i="6" s="1"/>
  <c r="M40" i="1"/>
  <c r="C36" i="6" s="1"/>
  <c r="L40" i="1"/>
  <c r="A35" i="6"/>
  <c r="B35" i="6"/>
  <c r="T39" i="1"/>
  <c r="J35" i="6" s="1"/>
  <c r="S39" i="1"/>
  <c r="I35" i="6" s="1"/>
  <c r="R39" i="1"/>
  <c r="H35" i="6" s="1"/>
  <c r="Q39" i="1"/>
  <c r="G35" i="6" s="1"/>
  <c r="P39" i="1"/>
  <c r="F35" i="6" s="1"/>
  <c r="O39" i="1"/>
  <c r="E35" i="6" s="1"/>
  <c r="N39" i="1"/>
  <c r="D35" i="6" s="1"/>
  <c r="M39" i="1"/>
  <c r="L39" i="1"/>
  <c r="A34" i="6"/>
  <c r="B34" i="6"/>
  <c r="A31" i="6"/>
  <c r="B31" i="6"/>
  <c r="A32" i="6"/>
  <c r="B32" i="6"/>
  <c r="A33" i="6"/>
  <c r="B33" i="6"/>
  <c r="T38" i="1"/>
  <c r="J34" i="6" s="1"/>
  <c r="S38" i="1"/>
  <c r="I34" i="6" s="1"/>
  <c r="R38" i="1"/>
  <c r="H34" i="6" s="1"/>
  <c r="Q38" i="1"/>
  <c r="G34" i="6" s="1"/>
  <c r="P38" i="1"/>
  <c r="F34" i="6" s="1"/>
  <c r="O38" i="1"/>
  <c r="E34" i="6" s="1"/>
  <c r="N38" i="1"/>
  <c r="D34" i="6" s="1"/>
  <c r="M38" i="1"/>
  <c r="C34" i="6" s="1"/>
  <c r="L38" i="1"/>
  <c r="T37" i="1"/>
  <c r="J33" i="6" s="1"/>
  <c r="S37" i="1"/>
  <c r="I33" i="6" s="1"/>
  <c r="R37" i="1"/>
  <c r="H33" i="6" s="1"/>
  <c r="Q37" i="1"/>
  <c r="G33" i="6" s="1"/>
  <c r="P37" i="1"/>
  <c r="F33" i="6" s="1"/>
  <c r="O37" i="1"/>
  <c r="E33" i="6" s="1"/>
  <c r="N37" i="1"/>
  <c r="D33" i="6" s="1"/>
  <c r="M37" i="1"/>
  <c r="C33" i="6" s="1"/>
  <c r="L37" i="1"/>
  <c r="T36" i="1"/>
  <c r="J32" i="6" s="1"/>
  <c r="S36" i="1"/>
  <c r="I32" i="6" s="1"/>
  <c r="R36" i="1"/>
  <c r="H32" i="6" s="1"/>
  <c r="Q36" i="1"/>
  <c r="G32" i="6" s="1"/>
  <c r="P36" i="1"/>
  <c r="O36" i="1"/>
  <c r="E32" i="6" s="1"/>
  <c r="N36" i="1"/>
  <c r="D32" i="6" s="1"/>
  <c r="M36" i="1"/>
  <c r="C32" i="6" s="1"/>
  <c r="L36" i="1"/>
  <c r="T35" i="1"/>
  <c r="J31" i="6" s="1"/>
  <c r="S35" i="1"/>
  <c r="I31" i="6" s="1"/>
  <c r="R35" i="1"/>
  <c r="H31" i="6" s="1"/>
  <c r="Q35" i="1"/>
  <c r="G31" i="6" s="1"/>
  <c r="P35" i="1"/>
  <c r="F31" i="6" s="1"/>
  <c r="O35" i="1"/>
  <c r="E31" i="6" s="1"/>
  <c r="N35" i="1"/>
  <c r="D31" i="6" s="1"/>
  <c r="M35" i="1"/>
  <c r="C31" i="6" s="1"/>
  <c r="L35" i="1"/>
  <c r="A28" i="6"/>
  <c r="B28" i="6"/>
  <c r="A29" i="6"/>
  <c r="B29" i="6"/>
  <c r="A30" i="6"/>
  <c r="B30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B2" i="6"/>
  <c r="A2" i="6"/>
  <c r="M22" i="1"/>
  <c r="C18" i="6" s="1"/>
  <c r="R12" i="1"/>
  <c r="H8" i="6" s="1"/>
  <c r="O18" i="1"/>
  <c r="E14" i="6" s="1"/>
  <c r="L10" i="1"/>
  <c r="Q8" i="1"/>
  <c r="G4" i="6" s="1"/>
  <c r="R8" i="1"/>
  <c r="H4" i="6" s="1"/>
  <c r="S8" i="1"/>
  <c r="I4" i="6" s="1"/>
  <c r="T8" i="1"/>
  <c r="J4" i="6" s="1"/>
  <c r="Q9" i="1"/>
  <c r="G5" i="6" s="1"/>
  <c r="R9" i="1"/>
  <c r="H5" i="6" s="1"/>
  <c r="S9" i="1"/>
  <c r="I5" i="6" s="1"/>
  <c r="T9" i="1"/>
  <c r="J5" i="6" s="1"/>
  <c r="Q10" i="1"/>
  <c r="G6" i="6" s="1"/>
  <c r="R10" i="1"/>
  <c r="H6" i="6" s="1"/>
  <c r="S10" i="1"/>
  <c r="I6" i="6" s="1"/>
  <c r="T10" i="1"/>
  <c r="J6" i="6" s="1"/>
  <c r="Q11" i="1"/>
  <c r="G7" i="6" s="1"/>
  <c r="R11" i="1"/>
  <c r="H7" i="6" s="1"/>
  <c r="S11" i="1"/>
  <c r="I7" i="6" s="1"/>
  <c r="T11" i="1"/>
  <c r="J7" i="6" s="1"/>
  <c r="Q12" i="1"/>
  <c r="G8" i="6" s="1"/>
  <c r="S12" i="1"/>
  <c r="I8" i="6" s="1"/>
  <c r="T12" i="1"/>
  <c r="J8" i="6" s="1"/>
  <c r="Q13" i="1"/>
  <c r="G9" i="6" s="1"/>
  <c r="R13" i="1"/>
  <c r="H9" i="6" s="1"/>
  <c r="S13" i="1"/>
  <c r="I9" i="6" s="1"/>
  <c r="T13" i="1"/>
  <c r="J9" i="6" s="1"/>
  <c r="Q14" i="1"/>
  <c r="G10" i="6" s="1"/>
  <c r="R14" i="1"/>
  <c r="H10" i="6" s="1"/>
  <c r="S14" i="1"/>
  <c r="I10" i="6" s="1"/>
  <c r="T14" i="1"/>
  <c r="J10" i="6" s="1"/>
  <c r="Q15" i="1"/>
  <c r="G11" i="6" s="1"/>
  <c r="R15" i="1"/>
  <c r="H11" i="6" s="1"/>
  <c r="S15" i="1"/>
  <c r="I11" i="6" s="1"/>
  <c r="T15" i="1"/>
  <c r="J11" i="6" s="1"/>
  <c r="Q16" i="1"/>
  <c r="G12" i="6" s="1"/>
  <c r="R16" i="1"/>
  <c r="H12" i="6" s="1"/>
  <c r="S16" i="1"/>
  <c r="I12" i="6" s="1"/>
  <c r="T16" i="1"/>
  <c r="J12" i="6" s="1"/>
  <c r="Q17" i="1"/>
  <c r="G13" i="6" s="1"/>
  <c r="R17" i="1"/>
  <c r="H13" i="6" s="1"/>
  <c r="S17" i="1"/>
  <c r="I13" i="6" s="1"/>
  <c r="T17" i="1"/>
  <c r="J13" i="6" s="1"/>
  <c r="Q18" i="1"/>
  <c r="G14" i="6" s="1"/>
  <c r="R18" i="1"/>
  <c r="H14" i="6" s="1"/>
  <c r="S18" i="1"/>
  <c r="I14" i="6" s="1"/>
  <c r="T18" i="1"/>
  <c r="J14" i="6" s="1"/>
  <c r="Q19" i="1"/>
  <c r="G15" i="6" s="1"/>
  <c r="R19" i="1"/>
  <c r="H15" i="6" s="1"/>
  <c r="S19" i="1"/>
  <c r="I15" i="6" s="1"/>
  <c r="T19" i="1"/>
  <c r="J15" i="6" s="1"/>
  <c r="Q20" i="1"/>
  <c r="G16" i="6" s="1"/>
  <c r="R20" i="1"/>
  <c r="H16" i="6" s="1"/>
  <c r="S20" i="1"/>
  <c r="I16" i="6" s="1"/>
  <c r="T20" i="1"/>
  <c r="J16" i="6" s="1"/>
  <c r="Q21" i="1"/>
  <c r="G17" i="6" s="1"/>
  <c r="R21" i="1"/>
  <c r="H17" i="6" s="1"/>
  <c r="S21" i="1"/>
  <c r="I17" i="6" s="1"/>
  <c r="T21" i="1"/>
  <c r="J17" i="6" s="1"/>
  <c r="Q22" i="1"/>
  <c r="G18" i="6" s="1"/>
  <c r="R22" i="1"/>
  <c r="H18" i="6" s="1"/>
  <c r="S22" i="1"/>
  <c r="I18" i="6" s="1"/>
  <c r="T22" i="1"/>
  <c r="J18" i="6" s="1"/>
  <c r="Q23" i="1"/>
  <c r="G19" i="6" s="1"/>
  <c r="R23" i="1"/>
  <c r="H19" i="6" s="1"/>
  <c r="S23" i="1"/>
  <c r="I19" i="6" s="1"/>
  <c r="T23" i="1"/>
  <c r="J19" i="6" s="1"/>
  <c r="Q24" i="1"/>
  <c r="G20" i="6" s="1"/>
  <c r="R24" i="1"/>
  <c r="H20" i="6" s="1"/>
  <c r="S24" i="1"/>
  <c r="I20" i="6" s="1"/>
  <c r="T24" i="1"/>
  <c r="J20" i="6" s="1"/>
  <c r="Q25" i="1"/>
  <c r="G21" i="6" s="1"/>
  <c r="R25" i="1"/>
  <c r="H21" i="6" s="1"/>
  <c r="S25" i="1"/>
  <c r="I21" i="6" s="1"/>
  <c r="T25" i="1"/>
  <c r="J21" i="6" s="1"/>
  <c r="Q26" i="1"/>
  <c r="G22" i="6" s="1"/>
  <c r="R26" i="1"/>
  <c r="H22" i="6" s="1"/>
  <c r="S26" i="1"/>
  <c r="I22" i="6" s="1"/>
  <c r="T26" i="1"/>
  <c r="J22" i="6" s="1"/>
  <c r="Q27" i="1"/>
  <c r="G23" i="6" s="1"/>
  <c r="R27" i="1"/>
  <c r="H23" i="6" s="1"/>
  <c r="S27" i="1"/>
  <c r="I23" i="6" s="1"/>
  <c r="T27" i="1"/>
  <c r="J23" i="6" s="1"/>
  <c r="Q28" i="1"/>
  <c r="G24" i="6" s="1"/>
  <c r="R28" i="1"/>
  <c r="H24" i="6" s="1"/>
  <c r="S28" i="1"/>
  <c r="I24" i="6" s="1"/>
  <c r="T28" i="1"/>
  <c r="J24" i="6" s="1"/>
  <c r="Q29" i="1"/>
  <c r="G25" i="6" s="1"/>
  <c r="R29" i="1"/>
  <c r="H25" i="6" s="1"/>
  <c r="S29" i="1"/>
  <c r="I25" i="6" s="1"/>
  <c r="T29" i="1"/>
  <c r="J25" i="6" s="1"/>
  <c r="Q30" i="1"/>
  <c r="G26" i="6" s="1"/>
  <c r="R30" i="1"/>
  <c r="H26" i="6" s="1"/>
  <c r="S30" i="1"/>
  <c r="I26" i="6" s="1"/>
  <c r="T30" i="1"/>
  <c r="J26" i="6" s="1"/>
  <c r="Q31" i="1"/>
  <c r="G27" i="6" s="1"/>
  <c r="R31" i="1"/>
  <c r="H27" i="6" s="1"/>
  <c r="S31" i="1"/>
  <c r="I27" i="6" s="1"/>
  <c r="T31" i="1"/>
  <c r="J27" i="6" s="1"/>
  <c r="Q32" i="1"/>
  <c r="G28" i="6" s="1"/>
  <c r="R32" i="1"/>
  <c r="H28" i="6" s="1"/>
  <c r="S32" i="1"/>
  <c r="I28" i="6" s="1"/>
  <c r="T32" i="1"/>
  <c r="J28" i="6" s="1"/>
  <c r="Q33" i="1"/>
  <c r="G29" i="6" s="1"/>
  <c r="R33" i="1"/>
  <c r="H29" i="6" s="1"/>
  <c r="S33" i="1"/>
  <c r="I29" i="6" s="1"/>
  <c r="T33" i="1"/>
  <c r="J29" i="6" s="1"/>
  <c r="Q34" i="1"/>
  <c r="G30" i="6" s="1"/>
  <c r="R34" i="1"/>
  <c r="H30" i="6" s="1"/>
  <c r="S34" i="1"/>
  <c r="I30" i="6" s="1"/>
  <c r="T34" i="1"/>
  <c r="J30" i="6" s="1"/>
  <c r="Q118" i="1"/>
  <c r="R118" i="1"/>
  <c r="S118" i="1"/>
  <c r="T118" i="1"/>
  <c r="Q119" i="1"/>
  <c r="R119" i="1"/>
  <c r="S119" i="1"/>
  <c r="T119" i="1"/>
  <c r="Q120" i="1"/>
  <c r="R120" i="1"/>
  <c r="S120" i="1"/>
  <c r="T120" i="1"/>
  <c r="Q121" i="1"/>
  <c r="R121" i="1"/>
  <c r="S121" i="1"/>
  <c r="T121" i="1"/>
  <c r="Q122" i="1"/>
  <c r="R122" i="1"/>
  <c r="S122" i="1"/>
  <c r="T122" i="1"/>
  <c r="Q123" i="1"/>
  <c r="R123" i="1"/>
  <c r="S123" i="1"/>
  <c r="T123" i="1"/>
  <c r="Q124" i="1"/>
  <c r="R124" i="1"/>
  <c r="S124" i="1"/>
  <c r="T124" i="1"/>
  <c r="Q125" i="1"/>
  <c r="R125" i="1"/>
  <c r="S125" i="1"/>
  <c r="T125" i="1"/>
  <c r="Q126" i="1"/>
  <c r="R126" i="1"/>
  <c r="S126" i="1"/>
  <c r="T126" i="1"/>
  <c r="Q127" i="1"/>
  <c r="R127" i="1"/>
  <c r="S127" i="1"/>
  <c r="T127" i="1"/>
  <c r="Q128" i="1"/>
  <c r="R128" i="1"/>
  <c r="S128" i="1"/>
  <c r="T128" i="1"/>
  <c r="Q129" i="1"/>
  <c r="R129" i="1"/>
  <c r="S129" i="1"/>
  <c r="T129" i="1"/>
  <c r="Q130" i="1"/>
  <c r="R130" i="1"/>
  <c r="S130" i="1"/>
  <c r="T130" i="1"/>
  <c r="Q131" i="1"/>
  <c r="R131" i="1"/>
  <c r="S131" i="1"/>
  <c r="T131" i="1"/>
  <c r="Q132" i="1"/>
  <c r="R132" i="1"/>
  <c r="S132" i="1"/>
  <c r="T132" i="1"/>
  <c r="Q133" i="1"/>
  <c r="R133" i="1"/>
  <c r="S133" i="1"/>
  <c r="T133" i="1"/>
  <c r="Q134" i="1"/>
  <c r="R134" i="1"/>
  <c r="S134" i="1"/>
  <c r="T134" i="1"/>
  <c r="Q135" i="1"/>
  <c r="R135" i="1"/>
  <c r="S135" i="1"/>
  <c r="T135" i="1"/>
  <c r="Q136" i="1"/>
  <c r="R136" i="1"/>
  <c r="S136" i="1"/>
  <c r="T136" i="1"/>
  <c r="Q137" i="1"/>
  <c r="R137" i="1"/>
  <c r="S137" i="1"/>
  <c r="T137" i="1"/>
  <c r="Q138" i="1"/>
  <c r="R138" i="1"/>
  <c r="S138" i="1"/>
  <c r="T138" i="1"/>
  <c r="Q139" i="1"/>
  <c r="R139" i="1"/>
  <c r="S139" i="1"/>
  <c r="T139" i="1"/>
  <c r="Q140" i="1"/>
  <c r="R140" i="1"/>
  <c r="S140" i="1"/>
  <c r="T140" i="1"/>
  <c r="Q141" i="1"/>
  <c r="R141" i="1"/>
  <c r="S141" i="1"/>
  <c r="T141" i="1"/>
  <c r="Q142" i="1"/>
  <c r="R142" i="1"/>
  <c r="S142" i="1"/>
  <c r="T142" i="1"/>
  <c r="Q143" i="1"/>
  <c r="R143" i="1"/>
  <c r="S143" i="1"/>
  <c r="T143" i="1"/>
  <c r="Q144" i="1"/>
  <c r="R144" i="1"/>
  <c r="S144" i="1"/>
  <c r="T144" i="1"/>
  <c r="Q145" i="1"/>
  <c r="R145" i="1"/>
  <c r="S145" i="1"/>
  <c r="T145" i="1"/>
  <c r="Q146" i="1"/>
  <c r="R146" i="1"/>
  <c r="S146" i="1"/>
  <c r="T146" i="1"/>
  <c r="Q147" i="1"/>
  <c r="R147" i="1"/>
  <c r="S147" i="1"/>
  <c r="T147" i="1"/>
  <c r="Q148" i="1"/>
  <c r="R148" i="1"/>
  <c r="S148" i="1"/>
  <c r="T148" i="1"/>
  <c r="Q149" i="1"/>
  <c r="R149" i="1"/>
  <c r="S149" i="1"/>
  <c r="T149" i="1"/>
  <c r="Q150" i="1"/>
  <c r="R150" i="1"/>
  <c r="S150" i="1"/>
  <c r="T150" i="1"/>
  <c r="Q151" i="1"/>
  <c r="R151" i="1"/>
  <c r="S151" i="1"/>
  <c r="T151" i="1"/>
  <c r="Q152" i="1"/>
  <c r="R152" i="1"/>
  <c r="S152" i="1"/>
  <c r="T152" i="1"/>
  <c r="Q153" i="1"/>
  <c r="R153" i="1"/>
  <c r="S153" i="1"/>
  <c r="T153" i="1"/>
  <c r="Q154" i="1"/>
  <c r="R154" i="1"/>
  <c r="S154" i="1"/>
  <c r="T154" i="1"/>
  <c r="Q155" i="1"/>
  <c r="R155" i="1"/>
  <c r="S155" i="1"/>
  <c r="T155" i="1"/>
  <c r="Q156" i="1"/>
  <c r="R156" i="1"/>
  <c r="S156" i="1"/>
  <c r="T156" i="1"/>
  <c r="Q157" i="1"/>
  <c r="R157" i="1"/>
  <c r="S157" i="1"/>
  <c r="T157" i="1"/>
  <c r="Q158" i="1"/>
  <c r="R158" i="1"/>
  <c r="S158" i="1"/>
  <c r="T158" i="1"/>
  <c r="Q159" i="1"/>
  <c r="R159" i="1"/>
  <c r="S159" i="1"/>
  <c r="T159" i="1"/>
  <c r="Q160" i="1"/>
  <c r="R160" i="1"/>
  <c r="S160" i="1"/>
  <c r="T160" i="1"/>
  <c r="Q161" i="1"/>
  <c r="R161" i="1"/>
  <c r="S161" i="1"/>
  <c r="T161" i="1"/>
  <c r="Q162" i="1"/>
  <c r="R162" i="1"/>
  <c r="S162" i="1"/>
  <c r="T162" i="1"/>
  <c r="Q163" i="1"/>
  <c r="R163" i="1"/>
  <c r="S163" i="1"/>
  <c r="T163" i="1"/>
  <c r="Q164" i="1"/>
  <c r="R164" i="1"/>
  <c r="S164" i="1"/>
  <c r="T164" i="1"/>
  <c r="Q165" i="1"/>
  <c r="R165" i="1"/>
  <c r="S165" i="1"/>
  <c r="T165" i="1"/>
  <c r="Q166" i="1"/>
  <c r="R166" i="1"/>
  <c r="S166" i="1"/>
  <c r="T166" i="1"/>
  <c r="Q167" i="1"/>
  <c r="R167" i="1"/>
  <c r="S167" i="1"/>
  <c r="T167" i="1"/>
  <c r="Q168" i="1"/>
  <c r="R168" i="1"/>
  <c r="S168" i="1"/>
  <c r="T168" i="1"/>
  <c r="Q169" i="1"/>
  <c r="R169" i="1"/>
  <c r="S169" i="1"/>
  <c r="T169" i="1"/>
  <c r="Q170" i="1"/>
  <c r="R170" i="1"/>
  <c r="S170" i="1"/>
  <c r="T170" i="1"/>
  <c r="Q171" i="1"/>
  <c r="R171" i="1"/>
  <c r="S171" i="1"/>
  <c r="T171" i="1"/>
  <c r="Q172" i="1"/>
  <c r="R172" i="1"/>
  <c r="S172" i="1"/>
  <c r="T172" i="1"/>
  <c r="Q173" i="1"/>
  <c r="R173" i="1"/>
  <c r="S173" i="1"/>
  <c r="T173" i="1"/>
  <c r="Q174" i="1"/>
  <c r="R174" i="1"/>
  <c r="S174" i="1"/>
  <c r="T174" i="1"/>
  <c r="Q175" i="1"/>
  <c r="R175" i="1"/>
  <c r="S175" i="1"/>
  <c r="T175" i="1"/>
  <c r="Q176" i="1"/>
  <c r="R176" i="1"/>
  <c r="S176" i="1"/>
  <c r="T176" i="1"/>
  <c r="Q177" i="1"/>
  <c r="R177" i="1"/>
  <c r="S177" i="1"/>
  <c r="T177" i="1"/>
  <c r="Q178" i="1"/>
  <c r="R178" i="1"/>
  <c r="S178" i="1"/>
  <c r="T178" i="1"/>
  <c r="Q179" i="1"/>
  <c r="R179" i="1"/>
  <c r="S179" i="1"/>
  <c r="T179" i="1"/>
  <c r="Q180" i="1"/>
  <c r="R180" i="1"/>
  <c r="S180" i="1"/>
  <c r="T180" i="1"/>
  <c r="Q181" i="1"/>
  <c r="R181" i="1"/>
  <c r="S181" i="1"/>
  <c r="T181" i="1"/>
  <c r="Q182" i="1"/>
  <c r="R182" i="1"/>
  <c r="S182" i="1"/>
  <c r="T182" i="1"/>
  <c r="Q183" i="1"/>
  <c r="R183" i="1"/>
  <c r="S183" i="1"/>
  <c r="T183" i="1"/>
  <c r="Q184" i="1"/>
  <c r="R184" i="1"/>
  <c r="S184" i="1"/>
  <c r="T184" i="1"/>
  <c r="Q185" i="1"/>
  <c r="R185" i="1"/>
  <c r="S185" i="1"/>
  <c r="T185" i="1"/>
  <c r="Q186" i="1"/>
  <c r="R186" i="1"/>
  <c r="S186" i="1"/>
  <c r="T186" i="1"/>
  <c r="Q187" i="1"/>
  <c r="R187" i="1"/>
  <c r="S187" i="1"/>
  <c r="T187" i="1"/>
  <c r="Q188" i="1"/>
  <c r="R188" i="1"/>
  <c r="S188" i="1"/>
  <c r="T188" i="1"/>
  <c r="Q189" i="1"/>
  <c r="R189" i="1"/>
  <c r="S189" i="1"/>
  <c r="T189" i="1"/>
  <c r="Q190" i="1"/>
  <c r="R190" i="1"/>
  <c r="S190" i="1"/>
  <c r="T190" i="1"/>
  <c r="Q191" i="1"/>
  <c r="R191" i="1"/>
  <c r="S191" i="1"/>
  <c r="T191" i="1"/>
  <c r="Q192" i="1"/>
  <c r="R192" i="1"/>
  <c r="S192" i="1"/>
  <c r="T192" i="1"/>
  <c r="Q193" i="1"/>
  <c r="R193" i="1"/>
  <c r="S193" i="1"/>
  <c r="T193" i="1"/>
  <c r="Q194" i="1"/>
  <c r="R194" i="1"/>
  <c r="S194" i="1"/>
  <c r="T194" i="1"/>
  <c r="Q195" i="1"/>
  <c r="R195" i="1"/>
  <c r="S195" i="1"/>
  <c r="T195" i="1"/>
  <c r="Q196" i="1"/>
  <c r="R196" i="1"/>
  <c r="S196" i="1"/>
  <c r="T196" i="1"/>
  <c r="Q197" i="1"/>
  <c r="R197" i="1"/>
  <c r="S197" i="1"/>
  <c r="T197" i="1"/>
  <c r="Q198" i="1"/>
  <c r="R198" i="1"/>
  <c r="S198" i="1"/>
  <c r="T198" i="1"/>
  <c r="Q199" i="1"/>
  <c r="R199" i="1"/>
  <c r="S199" i="1"/>
  <c r="T199" i="1"/>
  <c r="Q200" i="1"/>
  <c r="R200" i="1"/>
  <c r="S200" i="1"/>
  <c r="T200" i="1"/>
  <c r="Q201" i="1"/>
  <c r="R201" i="1"/>
  <c r="S201" i="1"/>
  <c r="T201" i="1"/>
  <c r="Q202" i="1"/>
  <c r="R202" i="1"/>
  <c r="S202" i="1"/>
  <c r="T202" i="1"/>
  <c r="Q203" i="1"/>
  <c r="R203" i="1"/>
  <c r="S203" i="1"/>
  <c r="T203" i="1"/>
  <c r="Q204" i="1"/>
  <c r="R204" i="1"/>
  <c r="S204" i="1"/>
  <c r="T204" i="1"/>
  <c r="Q205" i="1"/>
  <c r="R205" i="1"/>
  <c r="S205" i="1"/>
  <c r="T205" i="1"/>
  <c r="Q206" i="1"/>
  <c r="R206" i="1"/>
  <c r="S206" i="1"/>
  <c r="T206" i="1"/>
  <c r="Q207" i="1"/>
  <c r="R207" i="1"/>
  <c r="S207" i="1"/>
  <c r="T207" i="1"/>
  <c r="Q208" i="1"/>
  <c r="R208" i="1"/>
  <c r="S208" i="1"/>
  <c r="T208" i="1"/>
  <c r="Q209" i="1"/>
  <c r="R209" i="1"/>
  <c r="S209" i="1"/>
  <c r="T209" i="1"/>
  <c r="Q210" i="1"/>
  <c r="R210" i="1"/>
  <c r="S210" i="1"/>
  <c r="T210" i="1"/>
  <c r="Q211" i="1"/>
  <c r="R211" i="1"/>
  <c r="S211" i="1"/>
  <c r="T211" i="1"/>
  <c r="Q212" i="1"/>
  <c r="R212" i="1"/>
  <c r="S212" i="1"/>
  <c r="T212" i="1"/>
  <c r="Q213" i="1"/>
  <c r="R213" i="1"/>
  <c r="S213" i="1"/>
  <c r="T213" i="1"/>
  <c r="Q214" i="1"/>
  <c r="R214" i="1"/>
  <c r="S214" i="1"/>
  <c r="T214" i="1"/>
  <c r="Q215" i="1"/>
  <c r="R215" i="1"/>
  <c r="S215" i="1"/>
  <c r="T215" i="1"/>
  <c r="Q216" i="1"/>
  <c r="R216" i="1"/>
  <c r="S216" i="1"/>
  <c r="T216" i="1"/>
  <c r="Q217" i="1"/>
  <c r="R217" i="1"/>
  <c r="S217" i="1"/>
  <c r="T217" i="1"/>
  <c r="Q218" i="1"/>
  <c r="R218" i="1"/>
  <c r="S218" i="1"/>
  <c r="T218" i="1"/>
  <c r="Q219" i="1"/>
  <c r="R219" i="1"/>
  <c r="S219" i="1"/>
  <c r="T219" i="1"/>
  <c r="Q220" i="1"/>
  <c r="R220" i="1"/>
  <c r="S220" i="1"/>
  <c r="T220" i="1"/>
  <c r="Q221" i="1"/>
  <c r="R221" i="1"/>
  <c r="S221" i="1"/>
  <c r="T221" i="1"/>
  <c r="Q222" i="1"/>
  <c r="R222" i="1"/>
  <c r="S222" i="1"/>
  <c r="T222" i="1"/>
  <c r="Q223" i="1"/>
  <c r="R223" i="1"/>
  <c r="S223" i="1"/>
  <c r="T223" i="1"/>
  <c r="Q224" i="1"/>
  <c r="R224" i="1"/>
  <c r="S224" i="1"/>
  <c r="T224" i="1"/>
  <c r="Q225" i="1"/>
  <c r="R225" i="1"/>
  <c r="S225" i="1"/>
  <c r="T225" i="1"/>
  <c r="Q226" i="1"/>
  <c r="R226" i="1"/>
  <c r="S226" i="1"/>
  <c r="T226" i="1"/>
  <c r="Q227" i="1"/>
  <c r="R227" i="1"/>
  <c r="S227" i="1"/>
  <c r="T227" i="1"/>
  <c r="Q228" i="1"/>
  <c r="R228" i="1"/>
  <c r="S228" i="1"/>
  <c r="T228" i="1"/>
  <c r="Q229" i="1"/>
  <c r="R229" i="1"/>
  <c r="S229" i="1"/>
  <c r="T229" i="1"/>
  <c r="Q230" i="1"/>
  <c r="R230" i="1"/>
  <c r="S230" i="1"/>
  <c r="T230" i="1"/>
  <c r="Q231" i="1"/>
  <c r="R231" i="1"/>
  <c r="S231" i="1"/>
  <c r="T231" i="1"/>
  <c r="Q232" i="1"/>
  <c r="R232" i="1"/>
  <c r="S232" i="1"/>
  <c r="T232" i="1"/>
  <c r="Q233" i="1"/>
  <c r="R233" i="1"/>
  <c r="S233" i="1"/>
  <c r="T233" i="1"/>
  <c r="Q234" i="1"/>
  <c r="R234" i="1"/>
  <c r="S234" i="1"/>
  <c r="T234" i="1"/>
  <c r="Q235" i="1"/>
  <c r="R235" i="1"/>
  <c r="S235" i="1"/>
  <c r="T235" i="1"/>
  <c r="Q236" i="1"/>
  <c r="R236" i="1"/>
  <c r="S236" i="1"/>
  <c r="T236" i="1"/>
  <c r="Q237" i="1"/>
  <c r="R237" i="1"/>
  <c r="S237" i="1"/>
  <c r="T237" i="1"/>
  <c r="Q238" i="1"/>
  <c r="R238" i="1"/>
  <c r="S238" i="1"/>
  <c r="T238" i="1"/>
  <c r="Q239" i="1"/>
  <c r="R239" i="1"/>
  <c r="S239" i="1"/>
  <c r="T239" i="1"/>
  <c r="Q240" i="1"/>
  <c r="R240" i="1"/>
  <c r="S240" i="1"/>
  <c r="T240" i="1"/>
  <c r="Q241" i="1"/>
  <c r="R241" i="1"/>
  <c r="S241" i="1"/>
  <c r="T241" i="1"/>
  <c r="Q242" i="1"/>
  <c r="R242" i="1"/>
  <c r="S242" i="1"/>
  <c r="T242" i="1"/>
  <c r="Q243" i="1"/>
  <c r="R243" i="1"/>
  <c r="S243" i="1"/>
  <c r="T243" i="1"/>
  <c r="Q244" i="1"/>
  <c r="R244" i="1"/>
  <c r="S244" i="1"/>
  <c r="T244" i="1"/>
  <c r="Q245" i="1"/>
  <c r="R245" i="1"/>
  <c r="S245" i="1"/>
  <c r="T245" i="1"/>
  <c r="Q246" i="1"/>
  <c r="R246" i="1"/>
  <c r="S246" i="1"/>
  <c r="T246" i="1"/>
  <c r="Q247" i="1"/>
  <c r="R247" i="1"/>
  <c r="S247" i="1"/>
  <c r="T247" i="1"/>
  <c r="Q248" i="1"/>
  <c r="R248" i="1"/>
  <c r="S248" i="1"/>
  <c r="T248" i="1"/>
  <c r="Q249" i="1"/>
  <c r="R249" i="1"/>
  <c r="S249" i="1"/>
  <c r="T249" i="1"/>
  <c r="Q250" i="1"/>
  <c r="R250" i="1"/>
  <c r="S250" i="1"/>
  <c r="T250" i="1"/>
  <c r="Q251" i="1"/>
  <c r="R251" i="1"/>
  <c r="S251" i="1"/>
  <c r="T251" i="1"/>
  <c r="Q252" i="1"/>
  <c r="R252" i="1"/>
  <c r="S252" i="1"/>
  <c r="T252" i="1"/>
  <c r="Q253" i="1"/>
  <c r="R253" i="1"/>
  <c r="S253" i="1"/>
  <c r="T253" i="1"/>
  <c r="Q254" i="1"/>
  <c r="R254" i="1"/>
  <c r="S254" i="1"/>
  <c r="T254" i="1"/>
  <c r="Q255" i="1"/>
  <c r="R255" i="1"/>
  <c r="S255" i="1"/>
  <c r="T255" i="1"/>
  <c r="Q256" i="1"/>
  <c r="R256" i="1"/>
  <c r="S256" i="1"/>
  <c r="T256" i="1"/>
  <c r="Q257" i="1"/>
  <c r="R257" i="1"/>
  <c r="S257" i="1"/>
  <c r="T257" i="1"/>
  <c r="Q258" i="1"/>
  <c r="R258" i="1"/>
  <c r="S258" i="1"/>
  <c r="T258" i="1"/>
  <c r="Q259" i="1"/>
  <c r="R259" i="1"/>
  <c r="S259" i="1"/>
  <c r="T259" i="1"/>
  <c r="Q260" i="1"/>
  <c r="R260" i="1"/>
  <c r="S260" i="1"/>
  <c r="T260" i="1"/>
  <c r="Q261" i="1"/>
  <c r="R261" i="1"/>
  <c r="S261" i="1"/>
  <c r="T261" i="1"/>
  <c r="Q262" i="1"/>
  <c r="R262" i="1"/>
  <c r="S262" i="1"/>
  <c r="T262" i="1"/>
  <c r="Q263" i="1"/>
  <c r="R263" i="1"/>
  <c r="S263" i="1"/>
  <c r="T263" i="1"/>
  <c r="Q264" i="1"/>
  <c r="R264" i="1"/>
  <c r="S264" i="1"/>
  <c r="T264" i="1"/>
  <c r="Q265" i="1"/>
  <c r="R265" i="1"/>
  <c r="S265" i="1"/>
  <c r="T265" i="1"/>
  <c r="Q266" i="1"/>
  <c r="R266" i="1"/>
  <c r="S266" i="1"/>
  <c r="T266" i="1"/>
  <c r="Q267" i="1"/>
  <c r="R267" i="1"/>
  <c r="S267" i="1"/>
  <c r="T267" i="1"/>
  <c r="Q268" i="1"/>
  <c r="R268" i="1"/>
  <c r="S268" i="1"/>
  <c r="T268" i="1"/>
  <c r="Q269" i="1"/>
  <c r="R269" i="1"/>
  <c r="S269" i="1"/>
  <c r="T269" i="1"/>
  <c r="Q270" i="1"/>
  <c r="R270" i="1"/>
  <c r="S270" i="1"/>
  <c r="T270" i="1"/>
  <c r="Q271" i="1"/>
  <c r="R271" i="1"/>
  <c r="S271" i="1"/>
  <c r="T271" i="1"/>
  <c r="Q272" i="1"/>
  <c r="R272" i="1"/>
  <c r="S272" i="1"/>
  <c r="T272" i="1"/>
  <c r="Q273" i="1"/>
  <c r="R273" i="1"/>
  <c r="S273" i="1"/>
  <c r="T273" i="1"/>
  <c r="Q274" i="1"/>
  <c r="R274" i="1"/>
  <c r="S274" i="1"/>
  <c r="T274" i="1"/>
  <c r="Q275" i="1"/>
  <c r="R275" i="1"/>
  <c r="S275" i="1"/>
  <c r="T275" i="1"/>
  <c r="Q276" i="1"/>
  <c r="R276" i="1"/>
  <c r="S276" i="1"/>
  <c r="T276" i="1"/>
  <c r="Q277" i="1"/>
  <c r="R277" i="1"/>
  <c r="S277" i="1"/>
  <c r="T277" i="1"/>
  <c r="Q278" i="1"/>
  <c r="R278" i="1"/>
  <c r="S278" i="1"/>
  <c r="T278" i="1"/>
  <c r="Q279" i="1"/>
  <c r="R279" i="1"/>
  <c r="S279" i="1"/>
  <c r="T279" i="1"/>
  <c r="Q280" i="1"/>
  <c r="R280" i="1"/>
  <c r="S280" i="1"/>
  <c r="T280" i="1"/>
  <c r="Q281" i="1"/>
  <c r="R281" i="1"/>
  <c r="S281" i="1"/>
  <c r="T281" i="1"/>
  <c r="Q282" i="1"/>
  <c r="R282" i="1"/>
  <c r="S282" i="1"/>
  <c r="T282" i="1"/>
  <c r="Q283" i="1"/>
  <c r="R283" i="1"/>
  <c r="S283" i="1"/>
  <c r="T283" i="1"/>
  <c r="Q284" i="1"/>
  <c r="R284" i="1"/>
  <c r="S284" i="1"/>
  <c r="T284" i="1"/>
  <c r="Q285" i="1"/>
  <c r="R285" i="1"/>
  <c r="S285" i="1"/>
  <c r="T285" i="1"/>
  <c r="Q286" i="1"/>
  <c r="R286" i="1"/>
  <c r="S286" i="1"/>
  <c r="T286" i="1"/>
  <c r="Q287" i="1"/>
  <c r="R287" i="1"/>
  <c r="S287" i="1"/>
  <c r="T287" i="1"/>
  <c r="Q288" i="1"/>
  <c r="R288" i="1"/>
  <c r="S288" i="1"/>
  <c r="T288" i="1"/>
  <c r="Q289" i="1"/>
  <c r="R289" i="1"/>
  <c r="S289" i="1"/>
  <c r="T289" i="1"/>
  <c r="Q290" i="1"/>
  <c r="R290" i="1"/>
  <c r="S290" i="1"/>
  <c r="T290" i="1"/>
  <c r="Q291" i="1"/>
  <c r="R291" i="1"/>
  <c r="S291" i="1"/>
  <c r="T291" i="1"/>
  <c r="Q292" i="1"/>
  <c r="R292" i="1"/>
  <c r="S292" i="1"/>
  <c r="T292" i="1"/>
  <c r="Q293" i="1"/>
  <c r="R293" i="1"/>
  <c r="S293" i="1"/>
  <c r="T293" i="1"/>
  <c r="Q294" i="1"/>
  <c r="R294" i="1"/>
  <c r="S294" i="1"/>
  <c r="T294" i="1"/>
  <c r="Q295" i="1"/>
  <c r="R295" i="1"/>
  <c r="S295" i="1"/>
  <c r="T295" i="1"/>
  <c r="Q296" i="1"/>
  <c r="R296" i="1"/>
  <c r="S296" i="1"/>
  <c r="T296" i="1"/>
  <c r="Q297" i="1"/>
  <c r="R297" i="1"/>
  <c r="S297" i="1"/>
  <c r="T297" i="1"/>
  <c r="Q298" i="1"/>
  <c r="R298" i="1"/>
  <c r="S298" i="1"/>
  <c r="T298" i="1"/>
  <c r="Q299" i="1"/>
  <c r="R299" i="1"/>
  <c r="S299" i="1"/>
  <c r="T299" i="1"/>
  <c r="Q300" i="1"/>
  <c r="R300" i="1"/>
  <c r="S300" i="1"/>
  <c r="T300" i="1"/>
  <c r="Q301" i="1"/>
  <c r="R301" i="1"/>
  <c r="S301" i="1"/>
  <c r="T301" i="1"/>
  <c r="Q302" i="1"/>
  <c r="R302" i="1"/>
  <c r="S302" i="1"/>
  <c r="T302" i="1"/>
  <c r="Q303" i="1"/>
  <c r="R303" i="1"/>
  <c r="S303" i="1"/>
  <c r="T303" i="1"/>
  <c r="Q304" i="1"/>
  <c r="R304" i="1"/>
  <c r="S304" i="1"/>
  <c r="T304" i="1"/>
  <c r="Q305" i="1"/>
  <c r="R305" i="1"/>
  <c r="S305" i="1"/>
  <c r="T305" i="1"/>
  <c r="Q306" i="1"/>
  <c r="R306" i="1"/>
  <c r="S306" i="1"/>
  <c r="T306" i="1"/>
  <c r="Q307" i="1"/>
  <c r="R307" i="1"/>
  <c r="S307" i="1"/>
  <c r="T307" i="1"/>
  <c r="Q308" i="1"/>
  <c r="R308" i="1"/>
  <c r="S308" i="1"/>
  <c r="T308" i="1"/>
  <c r="Q309" i="1"/>
  <c r="R309" i="1"/>
  <c r="S309" i="1"/>
  <c r="T309" i="1"/>
  <c r="Q310" i="1"/>
  <c r="R310" i="1"/>
  <c r="S310" i="1"/>
  <c r="T310" i="1"/>
  <c r="Q311" i="1"/>
  <c r="R311" i="1"/>
  <c r="S311" i="1"/>
  <c r="T311" i="1"/>
  <c r="Q312" i="1"/>
  <c r="R312" i="1"/>
  <c r="S312" i="1"/>
  <c r="T312" i="1"/>
  <c r="Q313" i="1"/>
  <c r="R313" i="1"/>
  <c r="S313" i="1"/>
  <c r="T313" i="1"/>
  <c r="Q314" i="1"/>
  <c r="R314" i="1"/>
  <c r="S314" i="1"/>
  <c r="T314" i="1"/>
  <c r="Q315" i="1"/>
  <c r="R315" i="1"/>
  <c r="S315" i="1"/>
  <c r="T315" i="1"/>
  <c r="Q316" i="1"/>
  <c r="R316" i="1"/>
  <c r="S316" i="1"/>
  <c r="T316" i="1"/>
  <c r="Q317" i="1"/>
  <c r="R317" i="1"/>
  <c r="S317" i="1"/>
  <c r="T317" i="1"/>
  <c r="Q318" i="1"/>
  <c r="R318" i="1"/>
  <c r="S318" i="1"/>
  <c r="T318" i="1"/>
  <c r="Q319" i="1"/>
  <c r="R319" i="1"/>
  <c r="S319" i="1"/>
  <c r="T319" i="1"/>
  <c r="Q320" i="1"/>
  <c r="R320" i="1"/>
  <c r="S320" i="1"/>
  <c r="T320" i="1"/>
  <c r="Q321" i="1"/>
  <c r="R321" i="1"/>
  <c r="S321" i="1"/>
  <c r="T321" i="1"/>
  <c r="Q322" i="1"/>
  <c r="R322" i="1"/>
  <c r="S322" i="1"/>
  <c r="T322" i="1"/>
  <c r="Q323" i="1"/>
  <c r="R323" i="1"/>
  <c r="S323" i="1"/>
  <c r="T323" i="1"/>
  <c r="Q324" i="1"/>
  <c r="R324" i="1"/>
  <c r="S324" i="1"/>
  <c r="T324" i="1"/>
  <c r="Q325" i="1"/>
  <c r="R325" i="1"/>
  <c r="S325" i="1"/>
  <c r="T325" i="1"/>
  <c r="Q326" i="1"/>
  <c r="R326" i="1"/>
  <c r="S326" i="1"/>
  <c r="T326" i="1"/>
  <c r="Q327" i="1"/>
  <c r="R327" i="1"/>
  <c r="S327" i="1"/>
  <c r="T327" i="1"/>
  <c r="Q328" i="1"/>
  <c r="R328" i="1"/>
  <c r="S328" i="1"/>
  <c r="T328" i="1"/>
  <c r="Q329" i="1"/>
  <c r="R329" i="1"/>
  <c r="S329" i="1"/>
  <c r="T329" i="1"/>
  <c r="Q330" i="1"/>
  <c r="R330" i="1"/>
  <c r="S330" i="1"/>
  <c r="T330" i="1"/>
  <c r="Q331" i="1"/>
  <c r="R331" i="1"/>
  <c r="S331" i="1"/>
  <c r="T331" i="1"/>
  <c r="Q332" i="1"/>
  <c r="R332" i="1"/>
  <c r="S332" i="1"/>
  <c r="T332" i="1"/>
  <c r="Q333" i="1"/>
  <c r="R333" i="1"/>
  <c r="S333" i="1"/>
  <c r="T333" i="1"/>
  <c r="Q334" i="1"/>
  <c r="R334" i="1"/>
  <c r="S334" i="1"/>
  <c r="T334" i="1"/>
  <c r="Q335" i="1"/>
  <c r="R335" i="1"/>
  <c r="S335" i="1"/>
  <c r="T335" i="1"/>
  <c r="Q336" i="1"/>
  <c r="R336" i="1"/>
  <c r="S336" i="1"/>
  <c r="T336" i="1"/>
  <c r="Q337" i="1"/>
  <c r="R337" i="1"/>
  <c r="S337" i="1"/>
  <c r="T337" i="1"/>
  <c r="Q338" i="1"/>
  <c r="R338" i="1"/>
  <c r="S338" i="1"/>
  <c r="T338" i="1"/>
  <c r="Q339" i="1"/>
  <c r="R339" i="1"/>
  <c r="S339" i="1"/>
  <c r="T339" i="1"/>
  <c r="Q340" i="1"/>
  <c r="R340" i="1"/>
  <c r="S340" i="1"/>
  <c r="T340" i="1"/>
  <c r="Q341" i="1"/>
  <c r="R341" i="1"/>
  <c r="S341" i="1"/>
  <c r="T341" i="1"/>
  <c r="Q342" i="1"/>
  <c r="R342" i="1"/>
  <c r="S342" i="1"/>
  <c r="T342" i="1"/>
  <c r="Q343" i="1"/>
  <c r="R343" i="1"/>
  <c r="S343" i="1"/>
  <c r="T343" i="1"/>
  <c r="Q344" i="1"/>
  <c r="R344" i="1"/>
  <c r="S344" i="1"/>
  <c r="T344" i="1"/>
  <c r="Q345" i="1"/>
  <c r="R345" i="1"/>
  <c r="S345" i="1"/>
  <c r="T345" i="1"/>
  <c r="Q346" i="1"/>
  <c r="R346" i="1"/>
  <c r="S346" i="1"/>
  <c r="T346" i="1"/>
  <c r="Q347" i="1"/>
  <c r="R347" i="1"/>
  <c r="S347" i="1"/>
  <c r="T347" i="1"/>
  <c r="Q348" i="1"/>
  <c r="R348" i="1"/>
  <c r="S348" i="1"/>
  <c r="T348" i="1"/>
  <c r="Q349" i="1"/>
  <c r="R349" i="1"/>
  <c r="S349" i="1"/>
  <c r="T349" i="1"/>
  <c r="Q350" i="1"/>
  <c r="R350" i="1"/>
  <c r="S350" i="1"/>
  <c r="T350" i="1"/>
  <c r="Q351" i="1"/>
  <c r="R351" i="1"/>
  <c r="S351" i="1"/>
  <c r="T351" i="1"/>
  <c r="Q352" i="1"/>
  <c r="R352" i="1"/>
  <c r="S352" i="1"/>
  <c r="T352" i="1"/>
  <c r="Q353" i="1"/>
  <c r="R353" i="1"/>
  <c r="S353" i="1"/>
  <c r="T353" i="1"/>
  <c r="Q354" i="1"/>
  <c r="R354" i="1"/>
  <c r="S354" i="1"/>
  <c r="T354" i="1"/>
  <c r="Q355" i="1"/>
  <c r="R355" i="1"/>
  <c r="S355" i="1"/>
  <c r="T355" i="1"/>
  <c r="Q356" i="1"/>
  <c r="R356" i="1"/>
  <c r="S356" i="1"/>
  <c r="T356" i="1"/>
  <c r="Q357" i="1"/>
  <c r="R357" i="1"/>
  <c r="S357" i="1"/>
  <c r="T357" i="1"/>
  <c r="Q358" i="1"/>
  <c r="R358" i="1"/>
  <c r="S358" i="1"/>
  <c r="T358" i="1"/>
  <c r="Q359" i="1"/>
  <c r="R359" i="1"/>
  <c r="S359" i="1"/>
  <c r="T359" i="1"/>
  <c r="Q360" i="1"/>
  <c r="R360" i="1"/>
  <c r="S360" i="1"/>
  <c r="T360" i="1"/>
  <c r="Q361" i="1"/>
  <c r="R361" i="1"/>
  <c r="S361" i="1"/>
  <c r="T361" i="1"/>
  <c r="Q362" i="1"/>
  <c r="R362" i="1"/>
  <c r="S362" i="1"/>
  <c r="T362" i="1"/>
  <c r="Q363" i="1"/>
  <c r="R363" i="1"/>
  <c r="S363" i="1"/>
  <c r="T363" i="1"/>
  <c r="Q364" i="1"/>
  <c r="R364" i="1"/>
  <c r="S364" i="1"/>
  <c r="T364" i="1"/>
  <c r="Q365" i="1"/>
  <c r="R365" i="1"/>
  <c r="S365" i="1"/>
  <c r="T365" i="1"/>
  <c r="Q366" i="1"/>
  <c r="R366" i="1"/>
  <c r="S366" i="1"/>
  <c r="T366" i="1"/>
  <c r="Q367" i="1"/>
  <c r="R367" i="1"/>
  <c r="S367" i="1"/>
  <c r="T367" i="1"/>
  <c r="Q368" i="1"/>
  <c r="R368" i="1"/>
  <c r="S368" i="1"/>
  <c r="T368" i="1"/>
  <c r="Q369" i="1"/>
  <c r="R369" i="1"/>
  <c r="S369" i="1"/>
  <c r="T369" i="1"/>
  <c r="Q370" i="1"/>
  <c r="R370" i="1"/>
  <c r="S370" i="1"/>
  <c r="T370" i="1"/>
  <c r="Q371" i="1"/>
  <c r="R371" i="1"/>
  <c r="S371" i="1"/>
  <c r="T371" i="1"/>
  <c r="Q6" i="1"/>
  <c r="G2" i="6" s="1"/>
  <c r="R6" i="1"/>
  <c r="H2" i="6" s="1"/>
  <c r="S6" i="1"/>
  <c r="I2" i="6" s="1"/>
  <c r="T6" i="1"/>
  <c r="J2" i="6" s="1"/>
  <c r="Q7" i="1"/>
  <c r="G3" i="6" s="1"/>
  <c r="R7" i="1"/>
  <c r="H3" i="6" s="1"/>
  <c r="S7" i="1"/>
  <c r="I3" i="6" s="1"/>
  <c r="T7" i="1"/>
  <c r="J3" i="6" s="1"/>
  <c r="M7" i="1"/>
  <c r="C3" i="6" s="1"/>
  <c r="N7" i="1"/>
  <c r="D3" i="6" s="1"/>
  <c r="O7" i="1"/>
  <c r="E3" i="6" s="1"/>
  <c r="P7" i="1"/>
  <c r="F3" i="6" s="1"/>
  <c r="M8" i="1"/>
  <c r="C4" i="6" s="1"/>
  <c r="N8" i="1"/>
  <c r="D4" i="6" s="1"/>
  <c r="O8" i="1"/>
  <c r="P8" i="1"/>
  <c r="F4" i="6" s="1"/>
  <c r="M9" i="1"/>
  <c r="C5" i="6" s="1"/>
  <c r="N9" i="1"/>
  <c r="D5" i="6" s="1"/>
  <c r="O9" i="1"/>
  <c r="E5" i="6" s="1"/>
  <c r="P9" i="1"/>
  <c r="F5" i="6" s="1"/>
  <c r="M10" i="1"/>
  <c r="C6" i="6" s="1"/>
  <c r="N10" i="1"/>
  <c r="D6" i="6" s="1"/>
  <c r="O10" i="1"/>
  <c r="E6" i="6" s="1"/>
  <c r="P10" i="1"/>
  <c r="F6" i="6" s="1"/>
  <c r="M11" i="1"/>
  <c r="C7" i="6" s="1"/>
  <c r="N11" i="1"/>
  <c r="D7" i="6" s="1"/>
  <c r="O11" i="1"/>
  <c r="E7" i="6" s="1"/>
  <c r="P11" i="1"/>
  <c r="F7" i="6" s="1"/>
  <c r="M12" i="1"/>
  <c r="N12" i="1"/>
  <c r="D8" i="6" s="1"/>
  <c r="O12" i="1"/>
  <c r="E8" i="6" s="1"/>
  <c r="P12" i="1"/>
  <c r="F8" i="6" s="1"/>
  <c r="M13" i="1"/>
  <c r="C9" i="6" s="1"/>
  <c r="N13" i="1"/>
  <c r="D9" i="6" s="1"/>
  <c r="O13" i="1"/>
  <c r="P13" i="1"/>
  <c r="F9" i="6" s="1"/>
  <c r="M14" i="1"/>
  <c r="C10" i="6" s="1"/>
  <c r="N14" i="1"/>
  <c r="D10" i="6" s="1"/>
  <c r="O14" i="1"/>
  <c r="E10" i="6" s="1"/>
  <c r="P14" i="1"/>
  <c r="F10" i="6" s="1"/>
  <c r="M15" i="1"/>
  <c r="N15" i="1"/>
  <c r="D11" i="6" s="1"/>
  <c r="O15" i="1"/>
  <c r="E11" i="6" s="1"/>
  <c r="P15" i="1"/>
  <c r="F11" i="6" s="1"/>
  <c r="M16" i="1"/>
  <c r="N16" i="1"/>
  <c r="D12" i="6" s="1"/>
  <c r="O16" i="1"/>
  <c r="E12" i="6" s="1"/>
  <c r="P16" i="1"/>
  <c r="F12" i="6" s="1"/>
  <c r="M17" i="1"/>
  <c r="C13" i="6" s="1"/>
  <c r="N17" i="1"/>
  <c r="D13" i="6" s="1"/>
  <c r="O17" i="1"/>
  <c r="E13" i="6" s="1"/>
  <c r="P17" i="1"/>
  <c r="F13" i="6" s="1"/>
  <c r="M18" i="1"/>
  <c r="C14" i="6" s="1"/>
  <c r="N18" i="1"/>
  <c r="D14" i="6" s="1"/>
  <c r="P18" i="1"/>
  <c r="F14" i="6" s="1"/>
  <c r="M19" i="1"/>
  <c r="C15" i="6" s="1"/>
  <c r="N19" i="1"/>
  <c r="O19" i="1"/>
  <c r="E15" i="6" s="1"/>
  <c r="P19" i="1"/>
  <c r="F15" i="6" s="1"/>
  <c r="M20" i="1"/>
  <c r="N20" i="1"/>
  <c r="D16" i="6" s="1"/>
  <c r="O20" i="1"/>
  <c r="E16" i="6" s="1"/>
  <c r="P20" i="1"/>
  <c r="F16" i="6" s="1"/>
  <c r="M21" i="1"/>
  <c r="C17" i="6" s="1"/>
  <c r="N21" i="1"/>
  <c r="D17" i="6" s="1"/>
  <c r="O21" i="1"/>
  <c r="E17" i="6" s="1"/>
  <c r="P21" i="1"/>
  <c r="F17" i="6" s="1"/>
  <c r="N22" i="1"/>
  <c r="O22" i="1"/>
  <c r="E18" i="6" s="1"/>
  <c r="P22" i="1"/>
  <c r="F18" i="6" s="1"/>
  <c r="M23" i="1"/>
  <c r="C19" i="6" s="1"/>
  <c r="N23" i="1"/>
  <c r="D19" i="6" s="1"/>
  <c r="O23" i="1"/>
  <c r="E19" i="6" s="1"/>
  <c r="P23" i="1"/>
  <c r="F19" i="6" s="1"/>
  <c r="M24" i="1"/>
  <c r="C20" i="6" s="1"/>
  <c r="N24" i="1"/>
  <c r="D20" i="6" s="1"/>
  <c r="O24" i="1"/>
  <c r="E20" i="6" s="1"/>
  <c r="P24" i="1"/>
  <c r="F20" i="6" s="1"/>
  <c r="M25" i="1"/>
  <c r="C21" i="6" s="1"/>
  <c r="N25" i="1"/>
  <c r="D21" i="6" s="1"/>
  <c r="O25" i="1"/>
  <c r="E21" i="6" s="1"/>
  <c r="P25" i="1"/>
  <c r="F21" i="6" s="1"/>
  <c r="M26" i="1"/>
  <c r="N26" i="1"/>
  <c r="D22" i="6" s="1"/>
  <c r="O26" i="1"/>
  <c r="E22" i="6" s="1"/>
  <c r="P26" i="1"/>
  <c r="F22" i="6" s="1"/>
  <c r="M27" i="1"/>
  <c r="C23" i="6" s="1"/>
  <c r="N27" i="1"/>
  <c r="D23" i="6" s="1"/>
  <c r="O27" i="1"/>
  <c r="E23" i="6" s="1"/>
  <c r="P27" i="1"/>
  <c r="F23" i="6" s="1"/>
  <c r="M28" i="1"/>
  <c r="N28" i="1"/>
  <c r="D24" i="6" s="1"/>
  <c r="O28" i="1"/>
  <c r="E24" i="6" s="1"/>
  <c r="P28" i="1"/>
  <c r="F24" i="6" s="1"/>
  <c r="M29" i="1"/>
  <c r="C25" i="6" s="1"/>
  <c r="N29" i="1"/>
  <c r="D25" i="6" s="1"/>
  <c r="O29" i="1"/>
  <c r="E25" i="6" s="1"/>
  <c r="P29" i="1"/>
  <c r="F25" i="6" s="1"/>
  <c r="M30" i="1"/>
  <c r="N30" i="1"/>
  <c r="D26" i="6" s="1"/>
  <c r="O30" i="1"/>
  <c r="E26" i="6" s="1"/>
  <c r="P30" i="1"/>
  <c r="F26" i="6" s="1"/>
  <c r="M31" i="1"/>
  <c r="C27" i="6" s="1"/>
  <c r="N31" i="1"/>
  <c r="D27" i="6" s="1"/>
  <c r="O31" i="1"/>
  <c r="E27" i="6" s="1"/>
  <c r="P31" i="1"/>
  <c r="F27" i="6" s="1"/>
  <c r="M32" i="1"/>
  <c r="C28" i="6" s="1"/>
  <c r="N32" i="1"/>
  <c r="D28" i="6" s="1"/>
  <c r="O32" i="1"/>
  <c r="E28" i="6" s="1"/>
  <c r="P32" i="1"/>
  <c r="F28" i="6" s="1"/>
  <c r="M33" i="1"/>
  <c r="C29" i="6" s="1"/>
  <c r="N33" i="1"/>
  <c r="D29" i="6" s="1"/>
  <c r="O33" i="1"/>
  <c r="E29" i="6" s="1"/>
  <c r="P33" i="1"/>
  <c r="F29" i="6" s="1"/>
  <c r="M34" i="1"/>
  <c r="C30" i="6" s="1"/>
  <c r="N34" i="1"/>
  <c r="O34" i="1"/>
  <c r="E30" i="6" s="1"/>
  <c r="P34" i="1"/>
  <c r="F30" i="6" s="1"/>
  <c r="M118" i="1"/>
  <c r="N118" i="1"/>
  <c r="O118" i="1"/>
  <c r="P118" i="1"/>
  <c r="M119" i="1"/>
  <c r="N119" i="1"/>
  <c r="O119" i="1"/>
  <c r="P119" i="1"/>
  <c r="M120" i="1"/>
  <c r="N120" i="1"/>
  <c r="O120" i="1"/>
  <c r="P120" i="1"/>
  <c r="M121" i="1"/>
  <c r="N121" i="1"/>
  <c r="O121" i="1"/>
  <c r="P121" i="1"/>
  <c r="M122" i="1"/>
  <c r="N122" i="1"/>
  <c r="O122" i="1"/>
  <c r="P122" i="1"/>
  <c r="M123" i="1"/>
  <c r="N123" i="1"/>
  <c r="O123" i="1"/>
  <c r="P123" i="1"/>
  <c r="M124" i="1"/>
  <c r="N124" i="1"/>
  <c r="O124" i="1"/>
  <c r="P124" i="1"/>
  <c r="M125" i="1"/>
  <c r="N125" i="1"/>
  <c r="O125" i="1"/>
  <c r="P125" i="1"/>
  <c r="M126" i="1"/>
  <c r="N126" i="1"/>
  <c r="O126" i="1"/>
  <c r="P126" i="1"/>
  <c r="M127" i="1"/>
  <c r="N127" i="1"/>
  <c r="O127" i="1"/>
  <c r="P127" i="1"/>
  <c r="M128" i="1"/>
  <c r="N128" i="1"/>
  <c r="O128" i="1"/>
  <c r="P128" i="1"/>
  <c r="M129" i="1"/>
  <c r="N129" i="1"/>
  <c r="O129" i="1"/>
  <c r="P129" i="1"/>
  <c r="M130" i="1"/>
  <c r="N130" i="1"/>
  <c r="O130" i="1"/>
  <c r="P130" i="1"/>
  <c r="M131" i="1"/>
  <c r="N131" i="1"/>
  <c r="O131" i="1"/>
  <c r="P131" i="1"/>
  <c r="M132" i="1"/>
  <c r="N132" i="1"/>
  <c r="O132" i="1"/>
  <c r="P132" i="1"/>
  <c r="M133" i="1"/>
  <c r="N133" i="1"/>
  <c r="O133" i="1"/>
  <c r="P133" i="1"/>
  <c r="M134" i="1"/>
  <c r="N134" i="1"/>
  <c r="O134" i="1"/>
  <c r="P134" i="1"/>
  <c r="M135" i="1"/>
  <c r="N135" i="1"/>
  <c r="O135" i="1"/>
  <c r="P135" i="1"/>
  <c r="M136" i="1"/>
  <c r="N136" i="1"/>
  <c r="O136" i="1"/>
  <c r="P136" i="1"/>
  <c r="M137" i="1"/>
  <c r="N137" i="1"/>
  <c r="O137" i="1"/>
  <c r="P137" i="1"/>
  <c r="M138" i="1"/>
  <c r="N138" i="1"/>
  <c r="O138" i="1"/>
  <c r="P138" i="1"/>
  <c r="M139" i="1"/>
  <c r="N139" i="1"/>
  <c r="O139" i="1"/>
  <c r="P139" i="1"/>
  <c r="M140" i="1"/>
  <c r="N140" i="1"/>
  <c r="O140" i="1"/>
  <c r="P140" i="1"/>
  <c r="M141" i="1"/>
  <c r="N141" i="1"/>
  <c r="O141" i="1"/>
  <c r="P141" i="1"/>
  <c r="M142" i="1"/>
  <c r="N142" i="1"/>
  <c r="O142" i="1"/>
  <c r="P142" i="1"/>
  <c r="M143" i="1"/>
  <c r="N143" i="1"/>
  <c r="O143" i="1"/>
  <c r="P143" i="1"/>
  <c r="M144" i="1"/>
  <c r="N144" i="1"/>
  <c r="O144" i="1"/>
  <c r="P144" i="1"/>
  <c r="M145" i="1"/>
  <c r="N145" i="1"/>
  <c r="O145" i="1"/>
  <c r="P145" i="1"/>
  <c r="M146" i="1"/>
  <c r="N146" i="1"/>
  <c r="O146" i="1"/>
  <c r="P146" i="1"/>
  <c r="M147" i="1"/>
  <c r="N147" i="1"/>
  <c r="O147" i="1"/>
  <c r="P147" i="1"/>
  <c r="M148" i="1"/>
  <c r="N148" i="1"/>
  <c r="O148" i="1"/>
  <c r="P148" i="1"/>
  <c r="M149" i="1"/>
  <c r="N149" i="1"/>
  <c r="O149" i="1"/>
  <c r="P149" i="1"/>
  <c r="M150" i="1"/>
  <c r="N150" i="1"/>
  <c r="O150" i="1"/>
  <c r="P150" i="1"/>
  <c r="M151" i="1"/>
  <c r="N151" i="1"/>
  <c r="O151" i="1"/>
  <c r="P151" i="1"/>
  <c r="M152" i="1"/>
  <c r="N152" i="1"/>
  <c r="O152" i="1"/>
  <c r="P152" i="1"/>
  <c r="M153" i="1"/>
  <c r="N153" i="1"/>
  <c r="O153" i="1"/>
  <c r="P153" i="1"/>
  <c r="M154" i="1"/>
  <c r="N154" i="1"/>
  <c r="O154" i="1"/>
  <c r="P154" i="1"/>
  <c r="M155" i="1"/>
  <c r="N155" i="1"/>
  <c r="O155" i="1"/>
  <c r="P155" i="1"/>
  <c r="M156" i="1"/>
  <c r="N156" i="1"/>
  <c r="O156" i="1"/>
  <c r="P156" i="1"/>
  <c r="M157" i="1"/>
  <c r="N157" i="1"/>
  <c r="O157" i="1"/>
  <c r="P157" i="1"/>
  <c r="M158" i="1"/>
  <c r="N158" i="1"/>
  <c r="O158" i="1"/>
  <c r="P158" i="1"/>
  <c r="M159" i="1"/>
  <c r="N159" i="1"/>
  <c r="O159" i="1"/>
  <c r="P159" i="1"/>
  <c r="M160" i="1"/>
  <c r="N160" i="1"/>
  <c r="O160" i="1"/>
  <c r="P160" i="1"/>
  <c r="M161" i="1"/>
  <c r="N161" i="1"/>
  <c r="O161" i="1"/>
  <c r="P161" i="1"/>
  <c r="M162" i="1"/>
  <c r="N162" i="1"/>
  <c r="O162" i="1"/>
  <c r="P162" i="1"/>
  <c r="M163" i="1"/>
  <c r="N163" i="1"/>
  <c r="O163" i="1"/>
  <c r="P163" i="1"/>
  <c r="M164" i="1"/>
  <c r="N164" i="1"/>
  <c r="O164" i="1"/>
  <c r="P164" i="1"/>
  <c r="M165" i="1"/>
  <c r="N165" i="1"/>
  <c r="O165" i="1"/>
  <c r="P165" i="1"/>
  <c r="M166" i="1"/>
  <c r="N166" i="1"/>
  <c r="O166" i="1"/>
  <c r="P166" i="1"/>
  <c r="M167" i="1"/>
  <c r="N167" i="1"/>
  <c r="O167" i="1"/>
  <c r="P167" i="1"/>
  <c r="M168" i="1"/>
  <c r="N168" i="1"/>
  <c r="O168" i="1"/>
  <c r="P168" i="1"/>
  <c r="M169" i="1"/>
  <c r="N169" i="1"/>
  <c r="O169" i="1"/>
  <c r="P169" i="1"/>
  <c r="M170" i="1"/>
  <c r="N170" i="1"/>
  <c r="O170" i="1"/>
  <c r="P170" i="1"/>
  <c r="M171" i="1"/>
  <c r="N171" i="1"/>
  <c r="O171" i="1"/>
  <c r="P171" i="1"/>
  <c r="M172" i="1"/>
  <c r="N172" i="1"/>
  <c r="O172" i="1"/>
  <c r="P172" i="1"/>
  <c r="M173" i="1"/>
  <c r="N173" i="1"/>
  <c r="O173" i="1"/>
  <c r="P173" i="1"/>
  <c r="M174" i="1"/>
  <c r="N174" i="1"/>
  <c r="O174" i="1"/>
  <c r="P174" i="1"/>
  <c r="M175" i="1"/>
  <c r="N175" i="1"/>
  <c r="O175" i="1"/>
  <c r="P175" i="1"/>
  <c r="M176" i="1"/>
  <c r="N176" i="1"/>
  <c r="O176" i="1"/>
  <c r="P176" i="1"/>
  <c r="M177" i="1"/>
  <c r="N177" i="1"/>
  <c r="O177" i="1"/>
  <c r="P177" i="1"/>
  <c r="M178" i="1"/>
  <c r="N178" i="1"/>
  <c r="O178" i="1"/>
  <c r="P178" i="1"/>
  <c r="M179" i="1"/>
  <c r="N179" i="1"/>
  <c r="O179" i="1"/>
  <c r="P179" i="1"/>
  <c r="M180" i="1"/>
  <c r="N180" i="1"/>
  <c r="O180" i="1"/>
  <c r="P180" i="1"/>
  <c r="M181" i="1"/>
  <c r="N181" i="1"/>
  <c r="O181" i="1"/>
  <c r="P181" i="1"/>
  <c r="M182" i="1"/>
  <c r="N182" i="1"/>
  <c r="O182" i="1"/>
  <c r="P182" i="1"/>
  <c r="M183" i="1"/>
  <c r="N183" i="1"/>
  <c r="O183" i="1"/>
  <c r="P183" i="1"/>
  <c r="M184" i="1"/>
  <c r="N184" i="1"/>
  <c r="O184" i="1"/>
  <c r="P184" i="1"/>
  <c r="M185" i="1"/>
  <c r="N185" i="1"/>
  <c r="O185" i="1"/>
  <c r="P185" i="1"/>
  <c r="M186" i="1"/>
  <c r="N186" i="1"/>
  <c r="O186" i="1"/>
  <c r="P186" i="1"/>
  <c r="M187" i="1"/>
  <c r="N187" i="1"/>
  <c r="O187" i="1"/>
  <c r="P187" i="1"/>
  <c r="M188" i="1"/>
  <c r="N188" i="1"/>
  <c r="O188" i="1"/>
  <c r="P188" i="1"/>
  <c r="M189" i="1"/>
  <c r="N189" i="1"/>
  <c r="O189" i="1"/>
  <c r="P189" i="1"/>
  <c r="M190" i="1"/>
  <c r="N190" i="1"/>
  <c r="O190" i="1"/>
  <c r="P190" i="1"/>
  <c r="M191" i="1"/>
  <c r="N191" i="1"/>
  <c r="O191" i="1"/>
  <c r="P191" i="1"/>
  <c r="M192" i="1"/>
  <c r="N192" i="1"/>
  <c r="O192" i="1"/>
  <c r="P192" i="1"/>
  <c r="M193" i="1"/>
  <c r="N193" i="1"/>
  <c r="O193" i="1"/>
  <c r="P193" i="1"/>
  <c r="M194" i="1"/>
  <c r="N194" i="1"/>
  <c r="O194" i="1"/>
  <c r="P194" i="1"/>
  <c r="M195" i="1"/>
  <c r="N195" i="1"/>
  <c r="O195" i="1"/>
  <c r="P195" i="1"/>
  <c r="M196" i="1"/>
  <c r="N196" i="1"/>
  <c r="O196" i="1"/>
  <c r="P196" i="1"/>
  <c r="M197" i="1"/>
  <c r="N197" i="1"/>
  <c r="O197" i="1"/>
  <c r="P197" i="1"/>
  <c r="M198" i="1"/>
  <c r="N198" i="1"/>
  <c r="O198" i="1"/>
  <c r="P198" i="1"/>
  <c r="M199" i="1"/>
  <c r="N199" i="1"/>
  <c r="O199" i="1"/>
  <c r="P199" i="1"/>
  <c r="M200" i="1"/>
  <c r="N200" i="1"/>
  <c r="O200" i="1"/>
  <c r="P200" i="1"/>
  <c r="M201" i="1"/>
  <c r="N201" i="1"/>
  <c r="O201" i="1"/>
  <c r="P201" i="1"/>
  <c r="M202" i="1"/>
  <c r="N202" i="1"/>
  <c r="O202" i="1"/>
  <c r="P202" i="1"/>
  <c r="M203" i="1"/>
  <c r="N203" i="1"/>
  <c r="O203" i="1"/>
  <c r="P203" i="1"/>
  <c r="M204" i="1"/>
  <c r="N204" i="1"/>
  <c r="O204" i="1"/>
  <c r="P204" i="1"/>
  <c r="M205" i="1"/>
  <c r="N205" i="1"/>
  <c r="O205" i="1"/>
  <c r="P205" i="1"/>
  <c r="M206" i="1"/>
  <c r="N206" i="1"/>
  <c r="O206" i="1"/>
  <c r="P206" i="1"/>
  <c r="M207" i="1"/>
  <c r="N207" i="1"/>
  <c r="O207" i="1"/>
  <c r="P207" i="1"/>
  <c r="M208" i="1"/>
  <c r="N208" i="1"/>
  <c r="O208" i="1"/>
  <c r="P208" i="1"/>
  <c r="M209" i="1"/>
  <c r="N209" i="1"/>
  <c r="O209" i="1"/>
  <c r="P209" i="1"/>
  <c r="M210" i="1"/>
  <c r="N210" i="1"/>
  <c r="O210" i="1"/>
  <c r="P210" i="1"/>
  <c r="M211" i="1"/>
  <c r="N211" i="1"/>
  <c r="O211" i="1"/>
  <c r="P211" i="1"/>
  <c r="M212" i="1"/>
  <c r="N212" i="1"/>
  <c r="O212" i="1"/>
  <c r="P212" i="1"/>
  <c r="M213" i="1"/>
  <c r="N213" i="1"/>
  <c r="O213" i="1"/>
  <c r="P213" i="1"/>
  <c r="M214" i="1"/>
  <c r="N214" i="1"/>
  <c r="O214" i="1"/>
  <c r="P214" i="1"/>
  <c r="M215" i="1"/>
  <c r="N215" i="1"/>
  <c r="O215" i="1"/>
  <c r="P215" i="1"/>
  <c r="M216" i="1"/>
  <c r="N216" i="1"/>
  <c r="O216" i="1"/>
  <c r="P216" i="1"/>
  <c r="M217" i="1"/>
  <c r="N217" i="1"/>
  <c r="O217" i="1"/>
  <c r="P217" i="1"/>
  <c r="M218" i="1"/>
  <c r="N218" i="1"/>
  <c r="O218" i="1"/>
  <c r="P218" i="1"/>
  <c r="M219" i="1"/>
  <c r="N219" i="1"/>
  <c r="O219" i="1"/>
  <c r="P219" i="1"/>
  <c r="M220" i="1"/>
  <c r="N220" i="1"/>
  <c r="O220" i="1"/>
  <c r="P220" i="1"/>
  <c r="M221" i="1"/>
  <c r="N221" i="1"/>
  <c r="O221" i="1"/>
  <c r="P221" i="1"/>
  <c r="M222" i="1"/>
  <c r="N222" i="1"/>
  <c r="O222" i="1"/>
  <c r="P222" i="1"/>
  <c r="M223" i="1"/>
  <c r="N223" i="1"/>
  <c r="O223" i="1"/>
  <c r="P223" i="1"/>
  <c r="M224" i="1"/>
  <c r="N224" i="1"/>
  <c r="O224" i="1"/>
  <c r="P224" i="1"/>
  <c r="M225" i="1"/>
  <c r="N225" i="1"/>
  <c r="O225" i="1"/>
  <c r="P225" i="1"/>
  <c r="M226" i="1"/>
  <c r="N226" i="1"/>
  <c r="O226" i="1"/>
  <c r="P226" i="1"/>
  <c r="M227" i="1"/>
  <c r="N227" i="1"/>
  <c r="O227" i="1"/>
  <c r="P227" i="1"/>
  <c r="M228" i="1"/>
  <c r="N228" i="1"/>
  <c r="O228" i="1"/>
  <c r="P228" i="1"/>
  <c r="M229" i="1"/>
  <c r="N229" i="1"/>
  <c r="O229" i="1"/>
  <c r="P229" i="1"/>
  <c r="M230" i="1"/>
  <c r="N230" i="1"/>
  <c r="O230" i="1"/>
  <c r="P230" i="1"/>
  <c r="M231" i="1"/>
  <c r="N231" i="1"/>
  <c r="O231" i="1"/>
  <c r="P231" i="1"/>
  <c r="M232" i="1"/>
  <c r="N232" i="1"/>
  <c r="O232" i="1"/>
  <c r="P232" i="1"/>
  <c r="M233" i="1"/>
  <c r="N233" i="1"/>
  <c r="O233" i="1"/>
  <c r="P233" i="1"/>
  <c r="M234" i="1"/>
  <c r="N234" i="1"/>
  <c r="O234" i="1"/>
  <c r="P234" i="1"/>
  <c r="M235" i="1"/>
  <c r="N235" i="1"/>
  <c r="O235" i="1"/>
  <c r="P235" i="1"/>
  <c r="M236" i="1"/>
  <c r="N236" i="1"/>
  <c r="O236" i="1"/>
  <c r="P236" i="1"/>
  <c r="M237" i="1"/>
  <c r="N237" i="1"/>
  <c r="O237" i="1"/>
  <c r="P237" i="1"/>
  <c r="M238" i="1"/>
  <c r="N238" i="1"/>
  <c r="O238" i="1"/>
  <c r="P238" i="1"/>
  <c r="M239" i="1"/>
  <c r="N239" i="1"/>
  <c r="O239" i="1"/>
  <c r="P239" i="1"/>
  <c r="M240" i="1"/>
  <c r="N240" i="1"/>
  <c r="O240" i="1"/>
  <c r="P240" i="1"/>
  <c r="M241" i="1"/>
  <c r="N241" i="1"/>
  <c r="O241" i="1"/>
  <c r="P241" i="1"/>
  <c r="M242" i="1"/>
  <c r="N242" i="1"/>
  <c r="O242" i="1"/>
  <c r="P242" i="1"/>
  <c r="M243" i="1"/>
  <c r="N243" i="1"/>
  <c r="O243" i="1"/>
  <c r="P243" i="1"/>
  <c r="M244" i="1"/>
  <c r="N244" i="1"/>
  <c r="O244" i="1"/>
  <c r="P244" i="1"/>
  <c r="M245" i="1"/>
  <c r="N245" i="1"/>
  <c r="O245" i="1"/>
  <c r="P245" i="1"/>
  <c r="M246" i="1"/>
  <c r="N246" i="1"/>
  <c r="O246" i="1"/>
  <c r="P246" i="1"/>
  <c r="M247" i="1"/>
  <c r="N247" i="1"/>
  <c r="O247" i="1"/>
  <c r="P247" i="1"/>
  <c r="M248" i="1"/>
  <c r="N248" i="1"/>
  <c r="O248" i="1"/>
  <c r="P248" i="1"/>
  <c r="M249" i="1"/>
  <c r="N249" i="1"/>
  <c r="O249" i="1"/>
  <c r="P249" i="1"/>
  <c r="M250" i="1"/>
  <c r="N250" i="1"/>
  <c r="O250" i="1"/>
  <c r="P250" i="1"/>
  <c r="M251" i="1"/>
  <c r="N251" i="1"/>
  <c r="O251" i="1"/>
  <c r="P251" i="1"/>
  <c r="M252" i="1"/>
  <c r="N252" i="1"/>
  <c r="O252" i="1"/>
  <c r="P252" i="1"/>
  <c r="M253" i="1"/>
  <c r="N253" i="1"/>
  <c r="O253" i="1"/>
  <c r="P253" i="1"/>
  <c r="M254" i="1"/>
  <c r="N254" i="1"/>
  <c r="O254" i="1"/>
  <c r="P254" i="1"/>
  <c r="M255" i="1"/>
  <c r="N255" i="1"/>
  <c r="O255" i="1"/>
  <c r="P255" i="1"/>
  <c r="M256" i="1"/>
  <c r="N256" i="1"/>
  <c r="O256" i="1"/>
  <c r="P256" i="1"/>
  <c r="M257" i="1"/>
  <c r="N257" i="1"/>
  <c r="O257" i="1"/>
  <c r="P257" i="1"/>
  <c r="M258" i="1"/>
  <c r="N258" i="1"/>
  <c r="O258" i="1"/>
  <c r="P258" i="1"/>
  <c r="M259" i="1"/>
  <c r="N259" i="1"/>
  <c r="O259" i="1"/>
  <c r="P259" i="1"/>
  <c r="M260" i="1"/>
  <c r="N260" i="1"/>
  <c r="O260" i="1"/>
  <c r="P260" i="1"/>
  <c r="M261" i="1"/>
  <c r="N261" i="1"/>
  <c r="O261" i="1"/>
  <c r="P261" i="1"/>
  <c r="M262" i="1"/>
  <c r="N262" i="1"/>
  <c r="O262" i="1"/>
  <c r="P262" i="1"/>
  <c r="M263" i="1"/>
  <c r="N263" i="1"/>
  <c r="O263" i="1"/>
  <c r="P263" i="1"/>
  <c r="M264" i="1"/>
  <c r="N264" i="1"/>
  <c r="O264" i="1"/>
  <c r="P264" i="1"/>
  <c r="M265" i="1"/>
  <c r="N265" i="1"/>
  <c r="O265" i="1"/>
  <c r="P265" i="1"/>
  <c r="M266" i="1"/>
  <c r="N266" i="1"/>
  <c r="O266" i="1"/>
  <c r="P266" i="1"/>
  <c r="M267" i="1"/>
  <c r="N267" i="1"/>
  <c r="O267" i="1"/>
  <c r="P267" i="1"/>
  <c r="M268" i="1"/>
  <c r="N268" i="1"/>
  <c r="O268" i="1"/>
  <c r="P268" i="1"/>
  <c r="M269" i="1"/>
  <c r="N269" i="1"/>
  <c r="O269" i="1"/>
  <c r="P269" i="1"/>
  <c r="M270" i="1"/>
  <c r="N270" i="1"/>
  <c r="O270" i="1"/>
  <c r="P270" i="1"/>
  <c r="M271" i="1"/>
  <c r="N271" i="1"/>
  <c r="O271" i="1"/>
  <c r="P271" i="1"/>
  <c r="M272" i="1"/>
  <c r="N272" i="1"/>
  <c r="O272" i="1"/>
  <c r="P272" i="1"/>
  <c r="M273" i="1"/>
  <c r="N273" i="1"/>
  <c r="O273" i="1"/>
  <c r="P273" i="1"/>
  <c r="M274" i="1"/>
  <c r="N274" i="1"/>
  <c r="O274" i="1"/>
  <c r="P274" i="1"/>
  <c r="M275" i="1"/>
  <c r="N275" i="1"/>
  <c r="O275" i="1"/>
  <c r="P275" i="1"/>
  <c r="M276" i="1"/>
  <c r="N276" i="1"/>
  <c r="O276" i="1"/>
  <c r="P276" i="1"/>
  <c r="M277" i="1"/>
  <c r="N277" i="1"/>
  <c r="O277" i="1"/>
  <c r="P277" i="1"/>
  <c r="M278" i="1"/>
  <c r="N278" i="1"/>
  <c r="O278" i="1"/>
  <c r="P278" i="1"/>
  <c r="M279" i="1"/>
  <c r="N279" i="1"/>
  <c r="O279" i="1"/>
  <c r="P279" i="1"/>
  <c r="M280" i="1"/>
  <c r="N280" i="1"/>
  <c r="O280" i="1"/>
  <c r="P280" i="1"/>
  <c r="M281" i="1"/>
  <c r="N281" i="1"/>
  <c r="O281" i="1"/>
  <c r="P281" i="1"/>
  <c r="M282" i="1"/>
  <c r="N282" i="1"/>
  <c r="O282" i="1"/>
  <c r="P282" i="1"/>
  <c r="M283" i="1"/>
  <c r="N283" i="1"/>
  <c r="O283" i="1"/>
  <c r="P283" i="1"/>
  <c r="M284" i="1"/>
  <c r="N284" i="1"/>
  <c r="O284" i="1"/>
  <c r="P284" i="1"/>
  <c r="M285" i="1"/>
  <c r="N285" i="1"/>
  <c r="O285" i="1"/>
  <c r="P285" i="1"/>
  <c r="M286" i="1"/>
  <c r="N286" i="1"/>
  <c r="O286" i="1"/>
  <c r="P286" i="1"/>
  <c r="M287" i="1"/>
  <c r="N287" i="1"/>
  <c r="O287" i="1"/>
  <c r="P287" i="1"/>
  <c r="M288" i="1"/>
  <c r="N288" i="1"/>
  <c r="O288" i="1"/>
  <c r="P288" i="1"/>
  <c r="M289" i="1"/>
  <c r="N289" i="1"/>
  <c r="O289" i="1"/>
  <c r="P289" i="1"/>
  <c r="M290" i="1"/>
  <c r="N290" i="1"/>
  <c r="O290" i="1"/>
  <c r="P290" i="1"/>
  <c r="M291" i="1"/>
  <c r="N291" i="1"/>
  <c r="O291" i="1"/>
  <c r="P291" i="1"/>
  <c r="M292" i="1"/>
  <c r="N292" i="1"/>
  <c r="O292" i="1"/>
  <c r="P292" i="1"/>
  <c r="M293" i="1"/>
  <c r="N293" i="1"/>
  <c r="O293" i="1"/>
  <c r="P293" i="1"/>
  <c r="M294" i="1"/>
  <c r="N294" i="1"/>
  <c r="O294" i="1"/>
  <c r="P294" i="1"/>
  <c r="M295" i="1"/>
  <c r="N295" i="1"/>
  <c r="O295" i="1"/>
  <c r="P295" i="1"/>
  <c r="M296" i="1"/>
  <c r="N296" i="1"/>
  <c r="O296" i="1"/>
  <c r="P296" i="1"/>
  <c r="M297" i="1"/>
  <c r="N297" i="1"/>
  <c r="O297" i="1"/>
  <c r="P297" i="1"/>
  <c r="M298" i="1"/>
  <c r="N298" i="1"/>
  <c r="O298" i="1"/>
  <c r="P298" i="1"/>
  <c r="M299" i="1"/>
  <c r="N299" i="1"/>
  <c r="O299" i="1"/>
  <c r="P299" i="1"/>
  <c r="M300" i="1"/>
  <c r="N300" i="1"/>
  <c r="O300" i="1"/>
  <c r="P300" i="1"/>
  <c r="M301" i="1"/>
  <c r="N301" i="1"/>
  <c r="O301" i="1"/>
  <c r="P301" i="1"/>
  <c r="M302" i="1"/>
  <c r="N302" i="1"/>
  <c r="O302" i="1"/>
  <c r="P302" i="1"/>
  <c r="M303" i="1"/>
  <c r="N303" i="1"/>
  <c r="O303" i="1"/>
  <c r="P303" i="1"/>
  <c r="M304" i="1"/>
  <c r="N304" i="1"/>
  <c r="O304" i="1"/>
  <c r="P304" i="1"/>
  <c r="M305" i="1"/>
  <c r="N305" i="1"/>
  <c r="O305" i="1"/>
  <c r="P305" i="1"/>
  <c r="M306" i="1"/>
  <c r="N306" i="1"/>
  <c r="O306" i="1"/>
  <c r="P306" i="1"/>
  <c r="M307" i="1"/>
  <c r="N307" i="1"/>
  <c r="O307" i="1"/>
  <c r="P307" i="1"/>
  <c r="M308" i="1"/>
  <c r="N308" i="1"/>
  <c r="O308" i="1"/>
  <c r="P308" i="1"/>
  <c r="M309" i="1"/>
  <c r="N309" i="1"/>
  <c r="O309" i="1"/>
  <c r="P309" i="1"/>
  <c r="M310" i="1"/>
  <c r="N310" i="1"/>
  <c r="O310" i="1"/>
  <c r="P310" i="1"/>
  <c r="M311" i="1"/>
  <c r="N311" i="1"/>
  <c r="O311" i="1"/>
  <c r="P311" i="1"/>
  <c r="M312" i="1"/>
  <c r="N312" i="1"/>
  <c r="O312" i="1"/>
  <c r="P312" i="1"/>
  <c r="M313" i="1"/>
  <c r="N313" i="1"/>
  <c r="O313" i="1"/>
  <c r="P313" i="1"/>
  <c r="M314" i="1"/>
  <c r="N314" i="1"/>
  <c r="O314" i="1"/>
  <c r="P314" i="1"/>
  <c r="M315" i="1"/>
  <c r="N315" i="1"/>
  <c r="O315" i="1"/>
  <c r="P315" i="1"/>
  <c r="M316" i="1"/>
  <c r="N316" i="1"/>
  <c r="O316" i="1"/>
  <c r="P316" i="1"/>
  <c r="M317" i="1"/>
  <c r="N317" i="1"/>
  <c r="O317" i="1"/>
  <c r="P317" i="1"/>
  <c r="M318" i="1"/>
  <c r="N318" i="1"/>
  <c r="O318" i="1"/>
  <c r="P318" i="1"/>
  <c r="M319" i="1"/>
  <c r="N319" i="1"/>
  <c r="O319" i="1"/>
  <c r="P319" i="1"/>
  <c r="M320" i="1"/>
  <c r="N320" i="1"/>
  <c r="O320" i="1"/>
  <c r="P320" i="1"/>
  <c r="M321" i="1"/>
  <c r="N321" i="1"/>
  <c r="O321" i="1"/>
  <c r="P321" i="1"/>
  <c r="M322" i="1"/>
  <c r="N322" i="1"/>
  <c r="O322" i="1"/>
  <c r="P322" i="1"/>
  <c r="M323" i="1"/>
  <c r="N323" i="1"/>
  <c r="O323" i="1"/>
  <c r="P323" i="1"/>
  <c r="M324" i="1"/>
  <c r="N324" i="1"/>
  <c r="O324" i="1"/>
  <c r="P324" i="1"/>
  <c r="M325" i="1"/>
  <c r="N325" i="1"/>
  <c r="O325" i="1"/>
  <c r="P325" i="1"/>
  <c r="M326" i="1"/>
  <c r="N326" i="1"/>
  <c r="O326" i="1"/>
  <c r="P326" i="1"/>
  <c r="M327" i="1"/>
  <c r="N327" i="1"/>
  <c r="O327" i="1"/>
  <c r="P327" i="1"/>
  <c r="M328" i="1"/>
  <c r="N328" i="1"/>
  <c r="O328" i="1"/>
  <c r="P328" i="1"/>
  <c r="M329" i="1"/>
  <c r="N329" i="1"/>
  <c r="O329" i="1"/>
  <c r="P329" i="1"/>
  <c r="M330" i="1"/>
  <c r="N330" i="1"/>
  <c r="O330" i="1"/>
  <c r="P330" i="1"/>
  <c r="M331" i="1"/>
  <c r="N331" i="1"/>
  <c r="O331" i="1"/>
  <c r="P331" i="1"/>
  <c r="M332" i="1"/>
  <c r="N332" i="1"/>
  <c r="O332" i="1"/>
  <c r="P332" i="1"/>
  <c r="M333" i="1"/>
  <c r="N333" i="1"/>
  <c r="O333" i="1"/>
  <c r="P333" i="1"/>
  <c r="M334" i="1"/>
  <c r="N334" i="1"/>
  <c r="O334" i="1"/>
  <c r="P334" i="1"/>
  <c r="M335" i="1"/>
  <c r="N335" i="1"/>
  <c r="O335" i="1"/>
  <c r="P335" i="1"/>
  <c r="M336" i="1"/>
  <c r="N336" i="1"/>
  <c r="O336" i="1"/>
  <c r="P336" i="1"/>
  <c r="M337" i="1"/>
  <c r="N337" i="1"/>
  <c r="O337" i="1"/>
  <c r="P337" i="1"/>
  <c r="M338" i="1"/>
  <c r="N338" i="1"/>
  <c r="O338" i="1"/>
  <c r="P338" i="1"/>
  <c r="M339" i="1"/>
  <c r="N339" i="1"/>
  <c r="O339" i="1"/>
  <c r="P339" i="1"/>
  <c r="M340" i="1"/>
  <c r="N340" i="1"/>
  <c r="O340" i="1"/>
  <c r="P340" i="1"/>
  <c r="M341" i="1"/>
  <c r="N341" i="1"/>
  <c r="O341" i="1"/>
  <c r="P341" i="1"/>
  <c r="M342" i="1"/>
  <c r="N342" i="1"/>
  <c r="O342" i="1"/>
  <c r="P342" i="1"/>
  <c r="M343" i="1"/>
  <c r="N343" i="1"/>
  <c r="O343" i="1"/>
  <c r="P343" i="1"/>
  <c r="M344" i="1"/>
  <c r="N344" i="1"/>
  <c r="O344" i="1"/>
  <c r="P344" i="1"/>
  <c r="M345" i="1"/>
  <c r="N345" i="1"/>
  <c r="O345" i="1"/>
  <c r="P345" i="1"/>
  <c r="M346" i="1"/>
  <c r="N346" i="1"/>
  <c r="O346" i="1"/>
  <c r="P346" i="1"/>
  <c r="M347" i="1"/>
  <c r="N347" i="1"/>
  <c r="O347" i="1"/>
  <c r="P347" i="1"/>
  <c r="M348" i="1"/>
  <c r="N348" i="1"/>
  <c r="O348" i="1"/>
  <c r="P348" i="1"/>
  <c r="M349" i="1"/>
  <c r="N349" i="1"/>
  <c r="O349" i="1"/>
  <c r="P349" i="1"/>
  <c r="M350" i="1"/>
  <c r="N350" i="1"/>
  <c r="O350" i="1"/>
  <c r="P350" i="1"/>
  <c r="M351" i="1"/>
  <c r="N351" i="1"/>
  <c r="O351" i="1"/>
  <c r="P351" i="1"/>
  <c r="M352" i="1"/>
  <c r="N352" i="1"/>
  <c r="O352" i="1"/>
  <c r="P352" i="1"/>
  <c r="M353" i="1"/>
  <c r="N353" i="1"/>
  <c r="O353" i="1"/>
  <c r="P353" i="1"/>
  <c r="M354" i="1"/>
  <c r="N354" i="1"/>
  <c r="O354" i="1"/>
  <c r="P354" i="1"/>
  <c r="M355" i="1"/>
  <c r="N355" i="1"/>
  <c r="O355" i="1"/>
  <c r="P355" i="1"/>
  <c r="M356" i="1"/>
  <c r="N356" i="1"/>
  <c r="O356" i="1"/>
  <c r="P356" i="1"/>
  <c r="M357" i="1"/>
  <c r="N357" i="1"/>
  <c r="O357" i="1"/>
  <c r="P357" i="1"/>
  <c r="M358" i="1"/>
  <c r="N358" i="1"/>
  <c r="O358" i="1"/>
  <c r="P358" i="1"/>
  <c r="M359" i="1"/>
  <c r="N359" i="1"/>
  <c r="O359" i="1"/>
  <c r="P359" i="1"/>
  <c r="M360" i="1"/>
  <c r="N360" i="1"/>
  <c r="O360" i="1"/>
  <c r="P360" i="1"/>
  <c r="M361" i="1"/>
  <c r="N361" i="1"/>
  <c r="O361" i="1"/>
  <c r="P361" i="1"/>
  <c r="M362" i="1"/>
  <c r="N362" i="1"/>
  <c r="O362" i="1"/>
  <c r="P362" i="1"/>
  <c r="M363" i="1"/>
  <c r="N363" i="1"/>
  <c r="O363" i="1"/>
  <c r="P363" i="1"/>
  <c r="M364" i="1"/>
  <c r="N364" i="1"/>
  <c r="O364" i="1"/>
  <c r="P364" i="1"/>
  <c r="M365" i="1"/>
  <c r="N365" i="1"/>
  <c r="O365" i="1"/>
  <c r="P365" i="1"/>
  <c r="M366" i="1"/>
  <c r="N366" i="1"/>
  <c r="O366" i="1"/>
  <c r="P366" i="1"/>
  <c r="M367" i="1"/>
  <c r="N367" i="1"/>
  <c r="O367" i="1"/>
  <c r="P367" i="1"/>
  <c r="M368" i="1"/>
  <c r="N368" i="1"/>
  <c r="O368" i="1"/>
  <c r="P368" i="1"/>
  <c r="M369" i="1"/>
  <c r="N369" i="1"/>
  <c r="O369" i="1"/>
  <c r="P369" i="1"/>
  <c r="M370" i="1"/>
  <c r="N370" i="1"/>
  <c r="O370" i="1"/>
  <c r="P370" i="1"/>
  <c r="M371" i="1"/>
  <c r="N371" i="1"/>
  <c r="O371" i="1"/>
  <c r="P371" i="1"/>
  <c r="M6" i="1"/>
  <c r="C2" i="6" s="1"/>
  <c r="L7" i="1"/>
  <c r="L8" i="1"/>
  <c r="L9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6" i="1"/>
  <c r="L5" i="1"/>
  <c r="N6" i="1"/>
  <c r="O6" i="1"/>
  <c r="E2" i="6" s="1"/>
  <c r="P6" i="1"/>
  <c r="F2" i="6" s="1"/>
  <c r="B24" i="2"/>
  <c r="B23" i="2"/>
  <c r="B13" i="2"/>
  <c r="B14" i="2"/>
  <c r="B15" i="2"/>
  <c r="B16" i="2"/>
  <c r="B17" i="2"/>
  <c r="B18" i="2"/>
  <c r="B19" i="2"/>
  <c r="B20" i="2"/>
  <c r="B21" i="2"/>
  <c r="B22" i="2"/>
  <c r="C14" i="2"/>
  <c r="D10" i="2"/>
  <c r="D13" i="2"/>
  <c r="F13" i="2"/>
  <c r="D14" i="2"/>
  <c r="E14" i="2"/>
  <c r="E15" i="2"/>
  <c r="F15" i="2"/>
  <c r="E16" i="2"/>
  <c r="F16" i="2"/>
  <c r="D17" i="2"/>
  <c r="F17" i="2"/>
  <c r="D18" i="2"/>
  <c r="E18" i="2"/>
  <c r="E19" i="2"/>
  <c r="F19" i="2"/>
  <c r="E20" i="2"/>
  <c r="F20" i="2"/>
  <c r="D21" i="2"/>
  <c r="F21" i="2"/>
  <c r="D22" i="2"/>
  <c r="E22" i="2"/>
  <c r="E23" i="2"/>
  <c r="F23" i="2"/>
  <c r="E24" i="2"/>
  <c r="F24" i="2"/>
  <c r="B10" i="2"/>
  <c r="B11" i="2"/>
  <c r="B12" i="2"/>
  <c r="C13" i="2"/>
  <c r="C15" i="2"/>
  <c r="C16" i="2"/>
  <c r="C17" i="2"/>
  <c r="C18" i="2"/>
  <c r="C19" i="2"/>
  <c r="C20" i="2"/>
  <c r="C21" i="2"/>
  <c r="C22" i="2"/>
  <c r="C23" i="2"/>
  <c r="C24" i="2"/>
  <c r="B25" i="2"/>
  <c r="D23" i="2"/>
  <c r="D19" i="2"/>
  <c r="D15" i="2"/>
  <c r="D25" i="2"/>
  <c r="D24" i="2"/>
  <c r="F22" i="2"/>
  <c r="E21" i="2"/>
  <c r="D20" i="2"/>
  <c r="F18" i="2"/>
  <c r="E17" i="2"/>
  <c r="D16" i="2"/>
  <c r="F14" i="2"/>
  <c r="E13" i="2"/>
  <c r="E10" i="2"/>
  <c r="E25" i="2"/>
  <c r="D12" i="2"/>
  <c r="C11" i="2"/>
  <c r="C12" i="2"/>
  <c r="C25" i="2"/>
  <c r="E11" i="2"/>
  <c r="E12" i="2"/>
  <c r="D11" i="2"/>
  <c r="C10" i="2"/>
  <c r="B8" i="2"/>
  <c r="B9" i="2"/>
  <c r="B7" i="2"/>
  <c r="D9" i="2"/>
  <c r="D7" i="2"/>
  <c r="E8" i="2"/>
  <c r="C8" i="2"/>
  <c r="E9" i="2"/>
  <c r="E7" i="2"/>
  <c r="C9" i="2"/>
  <c r="C7" i="2"/>
  <c r="D8" i="2"/>
  <c r="F25" i="2"/>
  <c r="F12" i="2"/>
  <c r="F11" i="2"/>
  <c r="F10" i="2"/>
  <c r="F8" i="2"/>
  <c r="F9" i="2"/>
  <c r="F7" i="2"/>
  <c r="U104" i="1" l="1"/>
  <c r="C100" i="6"/>
  <c r="U103" i="1"/>
  <c r="U101" i="1"/>
  <c r="V101" i="1" s="1"/>
  <c r="U102" i="1"/>
  <c r="C98" i="6"/>
  <c r="C99" i="6"/>
  <c r="U98" i="1"/>
  <c r="F94" i="6"/>
  <c r="U93" i="1"/>
  <c r="U99" i="1"/>
  <c r="U92" i="1"/>
  <c r="U96" i="1"/>
  <c r="U100" i="1"/>
  <c r="C96" i="6"/>
  <c r="U95" i="1"/>
  <c r="U97" i="1"/>
  <c r="I93" i="6"/>
  <c r="E89" i="6"/>
  <c r="D88" i="6"/>
  <c r="C97" i="6"/>
  <c r="U94" i="1"/>
  <c r="U91" i="1"/>
  <c r="U90" i="1"/>
  <c r="D86" i="6"/>
  <c r="U89" i="1"/>
  <c r="U88" i="1"/>
  <c r="C84" i="6"/>
  <c r="U85" i="1"/>
  <c r="U87" i="1"/>
  <c r="C81" i="6"/>
  <c r="U86" i="1"/>
  <c r="C82" i="6"/>
  <c r="C83" i="6"/>
  <c r="U84" i="1"/>
  <c r="C80" i="6"/>
  <c r="U80" i="1"/>
  <c r="U83" i="1"/>
  <c r="J79" i="6"/>
  <c r="F76" i="6"/>
  <c r="U79" i="1"/>
  <c r="U82" i="1"/>
  <c r="C78" i="6"/>
  <c r="U77" i="1"/>
  <c r="U81" i="1"/>
  <c r="D73" i="6"/>
  <c r="U78" i="1"/>
  <c r="F75" i="6"/>
  <c r="U76" i="1"/>
  <c r="U75" i="1"/>
  <c r="U74" i="1"/>
  <c r="C71" i="6"/>
  <c r="U73" i="1"/>
  <c r="U72" i="1"/>
  <c r="G68" i="6"/>
  <c r="U11" i="1"/>
  <c r="K7" i="6" s="1"/>
  <c r="U119" i="1"/>
  <c r="U172" i="1"/>
  <c r="U270" i="1"/>
  <c r="U71" i="1"/>
  <c r="U28" i="1"/>
  <c r="K24" i="6" s="1"/>
  <c r="U24" i="1"/>
  <c r="K20" i="6" s="1"/>
  <c r="U159" i="1"/>
  <c r="U18" i="1"/>
  <c r="K14" i="6" s="1"/>
  <c r="U25" i="1"/>
  <c r="K21" i="6" s="1"/>
  <c r="U356" i="1"/>
  <c r="U70" i="1"/>
  <c r="U188" i="1"/>
  <c r="C66" i="6"/>
  <c r="U326" i="1"/>
  <c r="U284" i="1"/>
  <c r="U137" i="1"/>
  <c r="U23" i="1"/>
  <c r="K19" i="6" s="1"/>
  <c r="C24" i="6"/>
  <c r="U64" i="1"/>
  <c r="U301" i="1"/>
  <c r="U268" i="1"/>
  <c r="U205" i="1"/>
  <c r="U181" i="1"/>
  <c r="U169" i="1"/>
  <c r="U136" i="1"/>
  <c r="U118" i="1"/>
  <c r="U357" i="1"/>
  <c r="U354" i="1"/>
  <c r="U351" i="1"/>
  <c r="U348" i="1"/>
  <c r="U339" i="1"/>
  <c r="U330" i="1"/>
  <c r="U327" i="1"/>
  <c r="U324" i="1"/>
  <c r="U306" i="1"/>
  <c r="U300" i="1"/>
  <c r="U297" i="1"/>
  <c r="U294" i="1"/>
  <c r="U291" i="1"/>
  <c r="U288" i="1"/>
  <c r="U282" i="1"/>
  <c r="U279" i="1"/>
  <c r="U276" i="1"/>
  <c r="U273" i="1"/>
  <c r="U267" i="1"/>
  <c r="U264" i="1"/>
  <c r="U255" i="1"/>
  <c r="U252" i="1"/>
  <c r="U249" i="1"/>
  <c r="U243" i="1"/>
  <c r="U240" i="1"/>
  <c r="U237" i="1"/>
  <c r="U234" i="1"/>
  <c r="U231" i="1"/>
  <c r="U225" i="1"/>
  <c r="U219" i="1"/>
  <c r="U216" i="1"/>
  <c r="U213" i="1"/>
  <c r="U204" i="1"/>
  <c r="U201" i="1"/>
  <c r="U198" i="1"/>
  <c r="U195" i="1"/>
  <c r="U192" i="1"/>
  <c r="U189" i="1"/>
  <c r="U183" i="1"/>
  <c r="U180" i="1"/>
  <c r="U177" i="1"/>
  <c r="U174" i="1"/>
  <c r="U165" i="1"/>
  <c r="U162" i="1"/>
  <c r="U156" i="1"/>
  <c r="U153" i="1"/>
  <c r="U147" i="1"/>
  <c r="U144" i="1"/>
  <c r="U141" i="1"/>
  <c r="U138" i="1"/>
  <c r="U132" i="1"/>
  <c r="U129" i="1"/>
  <c r="U126" i="1"/>
  <c r="U123" i="1"/>
  <c r="U32" i="1"/>
  <c r="K28" i="6" s="1"/>
  <c r="U228" i="1"/>
  <c r="U60" i="1"/>
  <c r="U52" i="1"/>
  <c r="U57" i="1"/>
  <c r="U10" i="1"/>
  <c r="K6" i="6" s="1"/>
  <c r="U58" i="1"/>
  <c r="U62" i="1"/>
  <c r="C56" i="6"/>
  <c r="U371" i="1"/>
  <c r="U365" i="1"/>
  <c r="U362" i="1"/>
  <c r="U359" i="1"/>
  <c r="U344" i="1"/>
  <c r="U341" i="1"/>
  <c r="U335" i="1"/>
  <c r="U329" i="1"/>
  <c r="U320" i="1"/>
  <c r="U311" i="1"/>
  <c r="U308" i="1"/>
  <c r="U305" i="1"/>
  <c r="U302" i="1"/>
  <c r="U290" i="1"/>
  <c r="U281" i="1"/>
  <c r="U275" i="1"/>
  <c r="U263" i="1"/>
  <c r="U260" i="1"/>
  <c r="U254" i="1"/>
  <c r="U251" i="1"/>
  <c r="U248" i="1"/>
  <c r="U242" i="1"/>
  <c r="U239" i="1"/>
  <c r="U224" i="1"/>
  <c r="U215" i="1"/>
  <c r="U212" i="1"/>
  <c r="U209" i="1"/>
  <c r="U206" i="1"/>
  <c r="U203" i="1"/>
  <c r="U191" i="1"/>
  <c r="U182" i="1"/>
  <c r="U66" i="1"/>
  <c r="U6" i="1"/>
  <c r="K2" i="6" s="1"/>
  <c r="U245" i="1"/>
  <c r="U227" i="1"/>
  <c r="U63" i="1"/>
  <c r="U21" i="1"/>
  <c r="K17" i="6" s="1"/>
  <c r="U47" i="1"/>
  <c r="U56" i="1"/>
  <c r="U69" i="1"/>
  <c r="U367" i="1"/>
  <c r="U328" i="1"/>
  <c r="U220" i="1"/>
  <c r="U178" i="1"/>
  <c r="U121" i="1"/>
  <c r="C60" i="6"/>
  <c r="U68" i="1"/>
  <c r="U369" i="1"/>
  <c r="U366" i="1"/>
  <c r="U345" i="1"/>
  <c r="U321" i="1"/>
  <c r="U210" i="1"/>
  <c r="U168" i="1"/>
  <c r="U120" i="1"/>
  <c r="U179" i="1"/>
  <c r="U173" i="1"/>
  <c r="U170" i="1"/>
  <c r="U167" i="1"/>
  <c r="U155" i="1"/>
  <c r="U152" i="1"/>
  <c r="U146" i="1"/>
  <c r="U143" i="1"/>
  <c r="U140" i="1"/>
  <c r="U134" i="1"/>
  <c r="U131" i="1"/>
  <c r="U29" i="1"/>
  <c r="K25" i="6" s="1"/>
  <c r="U26" i="1"/>
  <c r="K22" i="6" s="1"/>
  <c r="C12" i="6"/>
  <c r="U16" i="1"/>
  <c r="K12" i="6" s="1"/>
  <c r="E4" i="6"/>
  <c r="U8" i="1"/>
  <c r="K4" i="6" s="1"/>
  <c r="U368" i="1"/>
  <c r="U347" i="1"/>
  <c r="U287" i="1"/>
  <c r="U278" i="1"/>
  <c r="U218" i="1"/>
  <c r="U176" i="1"/>
  <c r="C26" i="6"/>
  <c r="U30" i="1"/>
  <c r="K26" i="6" s="1"/>
  <c r="U253" i="1"/>
  <c r="U202" i="1"/>
  <c r="U184" i="1"/>
  <c r="U175" i="1"/>
  <c r="D30" i="6"/>
  <c r="U34" i="1"/>
  <c r="K30" i="6" s="1"/>
  <c r="U361" i="1"/>
  <c r="U349" i="1"/>
  <c r="U310" i="1"/>
  <c r="U259" i="1"/>
  <c r="U154" i="1"/>
  <c r="U133" i="1"/>
  <c r="U22" i="1"/>
  <c r="K18" i="6" s="1"/>
  <c r="D18" i="6"/>
  <c r="C8" i="6"/>
  <c r="U12" i="1"/>
  <c r="K8" i="6" s="1"/>
  <c r="D2" i="6"/>
  <c r="D15" i="6"/>
  <c r="U19" i="1"/>
  <c r="K15" i="6" s="1"/>
  <c r="U27" i="1"/>
  <c r="K23" i="6" s="1"/>
  <c r="C52" i="6"/>
  <c r="U43" i="1"/>
  <c r="U59" i="1"/>
  <c r="U360" i="1"/>
  <c r="U17" i="1"/>
  <c r="K13" i="6" s="1"/>
  <c r="U53" i="1"/>
  <c r="U61" i="1"/>
  <c r="U9" i="1"/>
  <c r="K5" i="6" s="1"/>
  <c r="U39" i="1"/>
  <c r="K35" i="6" s="1"/>
  <c r="U65" i="1"/>
  <c r="C43" i="6"/>
  <c r="I58" i="6"/>
  <c r="F59" i="6"/>
  <c r="U55" i="1"/>
  <c r="U49" i="1"/>
  <c r="U14" i="1"/>
  <c r="K10" i="6" s="1"/>
  <c r="U370" i="1"/>
  <c r="U364" i="1"/>
  <c r="U358" i="1"/>
  <c r="U355" i="1"/>
  <c r="U352" i="1"/>
  <c r="U346" i="1"/>
  <c r="U343" i="1"/>
  <c r="U340" i="1"/>
  <c r="U337" i="1"/>
  <c r="U334" i="1"/>
  <c r="U331" i="1"/>
  <c r="U325" i="1"/>
  <c r="U322" i="1"/>
  <c r="U319" i="1"/>
  <c r="U316" i="1"/>
  <c r="U313" i="1"/>
  <c r="U307" i="1"/>
  <c r="U304" i="1"/>
  <c r="U298" i="1"/>
  <c r="U295" i="1"/>
  <c r="U292" i="1"/>
  <c r="U289" i="1"/>
  <c r="U286" i="1"/>
  <c r="U283" i="1"/>
  <c r="U280" i="1"/>
  <c r="U277" i="1"/>
  <c r="U274" i="1"/>
  <c r="U271" i="1"/>
  <c r="U265" i="1"/>
  <c r="U262" i="1"/>
  <c r="U256" i="1"/>
  <c r="U250" i="1"/>
  <c r="U247" i="1"/>
  <c r="U244" i="1"/>
  <c r="U241" i="1"/>
  <c r="U238" i="1"/>
  <c r="U235" i="1"/>
  <c r="U232" i="1"/>
  <c r="U229" i="1"/>
  <c r="U226" i="1"/>
  <c r="U223" i="1"/>
  <c r="U217" i="1"/>
  <c r="U214" i="1"/>
  <c r="U211" i="1"/>
  <c r="U208" i="1"/>
  <c r="U199" i="1"/>
  <c r="U196" i="1"/>
  <c r="U193" i="1"/>
  <c r="U190" i="1"/>
  <c r="U187" i="1"/>
  <c r="U166" i="1"/>
  <c r="U163" i="1"/>
  <c r="U160" i="1"/>
  <c r="U157" i="1"/>
  <c r="U151" i="1"/>
  <c r="U148" i="1"/>
  <c r="U145" i="1"/>
  <c r="U142" i="1"/>
  <c r="U139" i="1"/>
  <c r="U130" i="1"/>
  <c r="U127" i="1"/>
  <c r="U124" i="1"/>
  <c r="U44" i="1"/>
  <c r="U54" i="1"/>
  <c r="U353" i="1"/>
  <c r="U350" i="1"/>
  <c r="U338" i="1"/>
  <c r="U332" i="1"/>
  <c r="U323" i="1"/>
  <c r="U317" i="1"/>
  <c r="U314" i="1"/>
  <c r="U299" i="1"/>
  <c r="U296" i="1"/>
  <c r="U293" i="1"/>
  <c r="U272" i="1"/>
  <c r="U269" i="1"/>
  <c r="U266" i="1"/>
  <c r="U257" i="1"/>
  <c r="U236" i="1"/>
  <c r="U233" i="1"/>
  <c r="U230" i="1"/>
  <c r="U221" i="1"/>
  <c r="U200" i="1"/>
  <c r="U197" i="1"/>
  <c r="U194" i="1"/>
  <c r="U185" i="1"/>
  <c r="U164" i="1"/>
  <c r="U161" i="1"/>
  <c r="U158" i="1"/>
  <c r="U149" i="1"/>
  <c r="U128" i="1"/>
  <c r="U125" i="1"/>
  <c r="U122" i="1"/>
  <c r="U15" i="1"/>
  <c r="K11" i="6" s="1"/>
  <c r="C11" i="6"/>
  <c r="U7" i="1"/>
  <c r="K3" i="6" s="1"/>
  <c r="J38" i="6"/>
  <c r="U42" i="1"/>
  <c r="C22" i="6"/>
  <c r="C16" i="6"/>
  <c r="U20" i="1"/>
  <c r="K16" i="6" s="1"/>
  <c r="U258" i="1"/>
  <c r="U33" i="1"/>
  <c r="K29" i="6" s="1"/>
  <c r="U363" i="1"/>
  <c r="U342" i="1"/>
  <c r="U336" i="1"/>
  <c r="U333" i="1"/>
  <c r="U318" i="1"/>
  <c r="U315" i="1"/>
  <c r="U312" i="1"/>
  <c r="U309" i="1"/>
  <c r="U303" i="1"/>
  <c r="U285" i="1"/>
  <c r="U261" i="1"/>
  <c r="U246" i="1"/>
  <c r="U222" i="1"/>
  <c r="U207" i="1"/>
  <c r="U186" i="1"/>
  <c r="U171" i="1"/>
  <c r="U150" i="1"/>
  <c r="U135" i="1"/>
  <c r="C41" i="6"/>
  <c r="U45" i="1"/>
  <c r="U13" i="1"/>
  <c r="K9" i="6" s="1"/>
  <c r="E9" i="6"/>
  <c r="F32" i="6"/>
  <c r="U36" i="1"/>
  <c r="K32" i="6" s="1"/>
  <c r="G39" i="6"/>
  <c r="E40" i="6"/>
  <c r="U37" i="1"/>
  <c r="K33" i="6" s="1"/>
  <c r="U48" i="1"/>
  <c r="U50" i="1"/>
  <c r="C35" i="6"/>
  <c r="U40" i="1"/>
  <c r="U67" i="1"/>
  <c r="U31" i="1"/>
  <c r="K27" i="6" s="1"/>
  <c r="U38" i="1"/>
  <c r="K34" i="6" s="1"/>
  <c r="U51" i="1"/>
  <c r="E45" i="6"/>
  <c r="U35" i="1"/>
  <c r="K31" i="6" s="1"/>
  <c r="U41" i="1"/>
  <c r="K97" i="6" l="1"/>
  <c r="V104" i="1"/>
  <c r="K100" i="6"/>
  <c r="V102" i="1"/>
  <c r="K98" i="6"/>
  <c r="V103" i="1"/>
  <c r="K99" i="6"/>
  <c r="V97" i="1"/>
  <c r="K93" i="6"/>
  <c r="V95" i="1"/>
  <c r="K91" i="6"/>
  <c r="V100" i="1"/>
  <c r="K96" i="6"/>
  <c r="V96" i="1"/>
  <c r="K92" i="6"/>
  <c r="V92" i="1"/>
  <c r="K88" i="6"/>
  <c r="V99" i="1"/>
  <c r="K95" i="6"/>
  <c r="V94" i="1"/>
  <c r="K90" i="6"/>
  <c r="V93" i="1"/>
  <c r="K89" i="6"/>
  <c r="V98" i="1"/>
  <c r="K94" i="6"/>
  <c r="V91" i="1"/>
  <c r="K87" i="6"/>
  <c r="V90" i="1"/>
  <c r="K86" i="6"/>
  <c r="V89" i="1"/>
  <c r="K85" i="6"/>
  <c r="V88" i="1"/>
  <c r="K84" i="6"/>
  <c r="V86" i="1"/>
  <c r="K82" i="6"/>
  <c r="V87" i="1"/>
  <c r="K83" i="6"/>
  <c r="V85" i="1"/>
  <c r="K81" i="6"/>
  <c r="V84" i="1"/>
  <c r="K80" i="6"/>
  <c r="V68" i="1"/>
  <c r="K64" i="6"/>
  <c r="V47" i="1"/>
  <c r="K43" i="6"/>
  <c r="V71" i="1"/>
  <c r="K67" i="6"/>
  <c r="V78" i="1"/>
  <c r="K74" i="6"/>
  <c r="V53" i="1"/>
  <c r="K49" i="6"/>
  <c r="V45" i="1"/>
  <c r="K41" i="6"/>
  <c r="V81" i="1"/>
  <c r="K77" i="6"/>
  <c r="V59" i="1"/>
  <c r="K55" i="6"/>
  <c r="V55" i="1"/>
  <c r="K51" i="6"/>
  <c r="V43" i="1"/>
  <c r="K39" i="6"/>
  <c r="V58" i="1"/>
  <c r="K54" i="6"/>
  <c r="V77" i="1"/>
  <c r="K73" i="6"/>
  <c r="V50" i="1"/>
  <c r="K46" i="6"/>
  <c r="V42" i="1"/>
  <c r="K38" i="6"/>
  <c r="V70" i="1"/>
  <c r="K66" i="6"/>
  <c r="V67" i="1"/>
  <c r="K63" i="6"/>
  <c r="V40" i="1"/>
  <c r="K36" i="6"/>
  <c r="V66" i="1"/>
  <c r="K62" i="6"/>
  <c r="V57" i="1"/>
  <c r="K53" i="6"/>
  <c r="V72" i="1"/>
  <c r="K68" i="6"/>
  <c r="V82" i="1"/>
  <c r="K78" i="6"/>
  <c r="V63" i="1"/>
  <c r="K59" i="6"/>
  <c r="V48" i="1"/>
  <c r="K44" i="6"/>
  <c r="V49" i="1"/>
  <c r="K45" i="6"/>
  <c r="V62" i="1"/>
  <c r="K58" i="6"/>
  <c r="V54" i="1"/>
  <c r="K50" i="6"/>
  <c r="V52" i="1"/>
  <c r="K48" i="6"/>
  <c r="V73" i="1"/>
  <c r="K69" i="6"/>
  <c r="V79" i="1"/>
  <c r="K75" i="6"/>
  <c r="V41" i="1"/>
  <c r="K37" i="6"/>
  <c r="V44" i="1"/>
  <c r="K40" i="6"/>
  <c r="V65" i="1"/>
  <c r="K61" i="6"/>
  <c r="V60" i="1"/>
  <c r="K56" i="6"/>
  <c r="V64" i="1"/>
  <c r="K60" i="6"/>
  <c r="V74" i="1"/>
  <c r="K70" i="6"/>
  <c r="V69" i="1"/>
  <c r="K65" i="6"/>
  <c r="V75" i="1"/>
  <c r="K71" i="6"/>
  <c r="V83" i="1"/>
  <c r="K79" i="6"/>
  <c r="V51" i="1"/>
  <c r="K47" i="6"/>
  <c r="V61" i="1"/>
  <c r="K57" i="6"/>
  <c r="V56" i="1"/>
  <c r="K52" i="6"/>
  <c r="V76" i="1"/>
  <c r="K72" i="6"/>
  <c r="V80" i="1"/>
  <c r="K76" i="6"/>
  <c r="V6" i="1"/>
</calcChain>
</file>

<file path=xl/sharedStrings.xml><?xml version="1.0" encoding="utf-8"?>
<sst xmlns="http://schemas.openxmlformats.org/spreadsheetml/2006/main" count="59" uniqueCount="46">
  <si>
    <t>Time</t>
  </si>
  <si>
    <t>DATE</t>
  </si>
  <si>
    <t>TRAIN A</t>
  </si>
  <si>
    <t>TRAIN B</t>
  </si>
  <si>
    <t>TRAIN C</t>
  </si>
  <si>
    <t>TRAIN D</t>
  </si>
  <si>
    <t>PROD  TRAIN A</t>
  </si>
  <si>
    <t>PROD  TRAIN B</t>
  </si>
  <si>
    <t>PROD  TRAIN C</t>
  </si>
  <si>
    <t>PROD  TRAIN D</t>
  </si>
  <si>
    <t xml:space="preserve"> SUIVI DE PRODUCTION  JOURNALIER W2E</t>
  </si>
  <si>
    <t xml:space="preserve">total production </t>
  </si>
  <si>
    <t>PROD  TRAIN A</t>
  </si>
  <si>
    <t>PROD  TRAIN B</t>
  </si>
  <si>
    <t>PROD  TRAIN C</t>
  </si>
  <si>
    <t>PROD  TRAIN D</t>
  </si>
  <si>
    <t>total mois</t>
  </si>
  <si>
    <t>Date</t>
  </si>
  <si>
    <t>Equipement</t>
  </si>
  <si>
    <t>Num Equip</t>
  </si>
  <si>
    <t>Unité Maintenable</t>
  </si>
  <si>
    <t>Défaut</t>
  </si>
  <si>
    <t>Imputation</t>
  </si>
  <si>
    <t>Anomalie</t>
  </si>
  <si>
    <t>Heures d'arrêt</t>
  </si>
  <si>
    <t>Nbr d'arrêt</t>
  </si>
  <si>
    <t>impact</t>
  </si>
  <si>
    <t>Arrêt Programmé (Oui/Non)</t>
  </si>
  <si>
    <t>vitesse de redemarrage</t>
  </si>
  <si>
    <t>Points bloquantes au demarrage</t>
  </si>
  <si>
    <t>Arrêt exploitation</t>
  </si>
  <si>
    <t>pomp</t>
  </si>
  <si>
    <t>total  TRAINS</t>
  </si>
  <si>
    <t>JOURS</t>
  </si>
  <si>
    <t>Index</t>
  </si>
  <si>
    <t xml:space="preserve">Transfer à  casa </t>
  </si>
  <si>
    <t>TRAIN E</t>
  </si>
  <si>
    <t>TRAIN F</t>
  </si>
  <si>
    <t>TRAIN G</t>
  </si>
  <si>
    <t>TRAIN H</t>
  </si>
  <si>
    <t>PROD  TRAIN E</t>
  </si>
  <si>
    <t>PROD  TRAIN F</t>
  </si>
  <si>
    <t>PROD  TRAIN G</t>
  </si>
  <si>
    <t>PROD  TRAIN H</t>
  </si>
  <si>
    <t>date</t>
  </si>
  <si>
    <t>poste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</si>
</sst>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/m/d\ h:mm;@"/>
    <numFmt numFmtId="165" formatCode="[$-409]d\-mmm\-yyyy;@"/>
    <numFmt numFmtId="166" formatCode="[h]:mm:ss;@"/>
    <numFmt numFmtId="167" formatCode="yyyy\-mm\-dd;@"/>
    <numFmt numFmtId="168" formatCode="h:mm;@"/>
  </numFmts>
  <fonts count="14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 tint="4.9989318521683403E-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165" fontId="0" fillId="2" borderId="1" xfId="0" applyNumberFormat="1" applyFill="1" applyBorder="1" applyAlignment="1" applyProtection="1">
      <alignment horizontal="center"/>
      <protection locked="0"/>
    </xf>
    <xf numFmtId="166" fontId="0" fillId="2" borderId="1" xfId="0" applyNumberFormat="1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4" fillId="7" borderId="8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right" vertical="center"/>
    </xf>
    <xf numFmtId="0" fontId="3" fillId="5" borderId="3" xfId="0" applyFont="1" applyFill="1" applyBorder="1" applyAlignment="1">
      <alignment vertical="center"/>
    </xf>
    <xf numFmtId="0" fontId="3" fillId="5" borderId="5" xfId="0" applyFont="1" applyFill="1" applyBorder="1" applyAlignment="1">
      <alignment vertical="center"/>
    </xf>
    <xf numFmtId="0" fontId="5" fillId="7" borderId="6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14" fontId="6" fillId="7" borderId="6" xfId="0" applyNumberFormat="1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9" fillId="9" borderId="9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0" fontId="9" fillId="9" borderId="9" xfId="0" applyFont="1" applyFill="1" applyBorder="1" applyAlignment="1">
      <alignment horizontal="left" vertical="center" wrapText="1"/>
    </xf>
    <xf numFmtId="0" fontId="9" fillId="9" borderId="14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3" fillId="10" borderId="1" xfId="0" applyFont="1" applyFill="1" applyBorder="1" applyAlignment="1">
      <alignment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3" borderId="15" xfId="0" applyFont="1" applyFill="1" applyBorder="1" applyAlignment="1">
      <alignment horizontal="center" vertical="center"/>
    </xf>
    <xf numFmtId="0" fontId="0" fillId="2" borderId="13" xfId="0" applyFill="1" applyBorder="1" applyAlignment="1" applyProtection="1">
      <alignment horizontal="center"/>
      <protection locked="0"/>
    </xf>
    <xf numFmtId="164" fontId="1" fillId="2" borderId="9" xfId="0" applyNumberFormat="1" applyFont="1" applyFill="1" applyBorder="1" applyAlignment="1">
      <alignment horizontal="center" vertical="center" wrapText="1"/>
    </xf>
    <xf numFmtId="0" fontId="0" fillId="2" borderId="9" xfId="0" applyFill="1" applyBorder="1" applyAlignment="1" applyProtection="1">
      <alignment horizontal="center"/>
      <protection locked="0"/>
    </xf>
    <xf numFmtId="0" fontId="0" fillId="6" borderId="16" xfId="0" applyFill="1" applyBorder="1" applyAlignment="1" applyProtection="1">
      <alignment horizontal="center"/>
      <protection locked="0"/>
    </xf>
    <xf numFmtId="165" fontId="0" fillId="2" borderId="17" xfId="0" applyNumberFormat="1" applyFill="1" applyBorder="1" applyAlignment="1" applyProtection="1">
      <alignment horizontal="center"/>
      <protection locked="0"/>
    </xf>
    <xf numFmtId="166" fontId="0" fillId="2" borderId="17" xfId="0" applyNumberFormat="1" applyFill="1" applyBorder="1" applyAlignment="1" applyProtection="1">
      <alignment horizontal="center"/>
      <protection locked="0"/>
    </xf>
    <xf numFmtId="0" fontId="0" fillId="2" borderId="17" xfId="0" applyFill="1" applyBorder="1" applyAlignment="1" applyProtection="1">
      <alignment horizontal="center"/>
      <protection locked="0"/>
    </xf>
    <xf numFmtId="0" fontId="0" fillId="2" borderId="18" xfId="0" applyFill="1" applyBorder="1" applyAlignment="1" applyProtection="1">
      <alignment horizontal="center"/>
      <protection locked="0"/>
    </xf>
    <xf numFmtId="165" fontId="0" fillId="2" borderId="19" xfId="0" applyNumberFormat="1" applyFill="1" applyBorder="1" applyAlignment="1" applyProtection="1">
      <alignment horizontal="center"/>
      <protection locked="0"/>
    </xf>
    <xf numFmtId="166" fontId="0" fillId="2" borderId="10" xfId="0" applyNumberFormat="1" applyFill="1" applyBorder="1" applyAlignment="1" applyProtection="1">
      <alignment horizontal="center"/>
      <protection locked="0"/>
    </xf>
    <xf numFmtId="0" fontId="0" fillId="2" borderId="10" xfId="0" applyFill="1" applyBorder="1" applyAlignment="1" applyProtection="1">
      <alignment horizontal="center"/>
      <protection locked="0"/>
    </xf>
    <xf numFmtId="0" fontId="0" fillId="2" borderId="20" xfId="0" applyFill="1" applyBorder="1" applyAlignment="1" applyProtection="1">
      <alignment horizontal="center"/>
      <protection locked="0"/>
    </xf>
    <xf numFmtId="165" fontId="0" fillId="2" borderId="21" xfId="0" applyNumberFormat="1" applyFill="1" applyBorder="1" applyAlignment="1" applyProtection="1">
      <alignment horizontal="center"/>
      <protection locked="0"/>
    </xf>
    <xf numFmtId="0" fontId="0" fillId="2" borderId="22" xfId="0" applyFill="1" applyBorder="1" applyAlignment="1" applyProtection="1">
      <alignment horizontal="center"/>
      <protection locked="0"/>
    </xf>
    <xf numFmtId="165" fontId="0" fillId="2" borderId="23" xfId="0" applyNumberFormat="1" applyFill="1" applyBorder="1" applyAlignment="1" applyProtection="1">
      <alignment horizontal="center"/>
      <protection locked="0"/>
    </xf>
    <xf numFmtId="166" fontId="0" fillId="2" borderId="24" xfId="0" applyNumberFormat="1" applyFill="1" applyBorder="1" applyAlignment="1" applyProtection="1">
      <alignment horizontal="center"/>
      <protection locked="0"/>
    </xf>
    <xf numFmtId="0" fontId="0" fillId="2" borderId="24" xfId="0" applyFill="1" applyBorder="1" applyAlignment="1" applyProtection="1">
      <alignment horizontal="center"/>
      <protection locked="0"/>
    </xf>
    <xf numFmtId="0" fontId="0" fillId="2" borderId="25" xfId="0" applyFill="1" applyBorder="1" applyAlignment="1" applyProtection="1">
      <alignment horizontal="center"/>
      <protection locked="0"/>
    </xf>
    <xf numFmtId="167" fontId="2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8" fontId="2" fillId="4" borderId="1" xfId="0" applyNumberFormat="1" applyFont="1" applyFill="1" applyBorder="1" applyAlignment="1">
      <alignment horizontal="center"/>
    </xf>
    <xf numFmtId="168" fontId="0" fillId="0" borderId="0" xfId="0" applyNumberFormat="1"/>
    <xf numFmtId="0" fontId="0" fillId="2" borderId="0" xfId="0" applyFill="1" applyAlignment="1" applyProtection="1">
      <alignment horizontal="center"/>
      <protection locked="0"/>
    </xf>
    <xf numFmtId="14" fontId="0" fillId="2" borderId="1" xfId="0" applyNumberFormat="1" applyFill="1" applyBorder="1" applyAlignment="1" applyProtection="1">
      <alignment horizontal="center"/>
      <protection locked="0"/>
    </xf>
    <xf numFmtId="0" fontId="0" fillId="2" borderId="26" xfId="0" applyFill="1" applyBorder="1" applyAlignment="1" applyProtection="1">
      <alignment horizontal="center"/>
      <protection locked="0"/>
    </xf>
    <xf numFmtId="14" fontId="0" fillId="2" borderId="9" xfId="0" applyNumberFormat="1" applyFill="1" applyBorder="1" applyAlignment="1" applyProtection="1">
      <alignment horizontal="center"/>
      <protection locked="0"/>
    </xf>
    <xf numFmtId="166" fontId="0" fillId="2" borderId="9" xfId="0" applyNumberFormat="1" applyFill="1" applyBorder="1" applyAlignment="1" applyProtection="1">
      <alignment horizontal="center"/>
      <protection locked="0"/>
    </xf>
    <xf numFmtId="0" fontId="0" fillId="2" borderId="14" xfId="0" applyFill="1" applyBorder="1" applyAlignment="1" applyProtection="1">
      <alignment horizontal="center"/>
      <protection locked="0"/>
    </xf>
    <xf numFmtId="0" fontId="0" fillId="2" borderId="27" xfId="0" applyFill="1" applyBorder="1" applyAlignment="1" applyProtection="1">
      <alignment horizontal="center"/>
      <protection locked="0"/>
    </xf>
    <xf numFmtId="14" fontId="0" fillId="2" borderId="19" xfId="0" applyNumberFormat="1" applyFill="1" applyBorder="1" applyAlignment="1" applyProtection="1">
      <alignment horizontal="center"/>
      <protection locked="0"/>
    </xf>
    <xf numFmtId="0" fontId="0" fillId="2" borderId="28" xfId="0" applyFill="1" applyBorder="1" applyAlignment="1" applyProtection="1">
      <alignment horizontal="center"/>
      <protection locked="0"/>
    </xf>
    <xf numFmtId="14" fontId="0" fillId="2" borderId="21" xfId="0" applyNumberFormat="1" applyFill="1" applyBorder="1" applyAlignment="1" applyProtection="1">
      <alignment horizontal="center"/>
      <protection locked="0"/>
    </xf>
    <xf numFmtId="14" fontId="0" fillId="2" borderId="23" xfId="0" applyNumberFormat="1" applyFill="1" applyBorder="1" applyAlignment="1" applyProtection="1">
      <alignment horizontal="center"/>
      <protection locked="0"/>
    </xf>
    <xf numFmtId="0" fontId="0" fillId="2" borderId="15" xfId="0" applyFill="1" applyBorder="1" applyAlignment="1" applyProtection="1">
      <alignment horizontal="center"/>
      <protection locked="0"/>
    </xf>
    <xf numFmtId="0" fontId="0" fillId="2" borderId="29" xfId="0" applyFill="1" applyBorder="1" applyAlignment="1" applyProtection="1">
      <alignment horizontal="center"/>
      <protection locked="0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2500000000000001"/>
          <c:w val="0.97923737272908762"/>
          <c:h val="0.45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9DB1CF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E11-406A-B80F-554F152CE8E3}"/>
              </c:ext>
            </c:extLst>
          </c:dPt>
          <c:dPt>
            <c:idx val="1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E11-406A-B80F-554F152CE8E3}"/>
              </c:ext>
            </c:extLst>
          </c:dPt>
          <c:dPt>
            <c:idx val="5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E11-406A-B80F-554F152CE8E3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1E11-406A-B80F-554F152CE8E3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1E11-406A-B80F-554F152CE8E3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1E11-406A-B80F-554F152CE8E3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7E09-4063-B8F2-77A33408C610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7E09-4063-B8F2-77A33408C610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7E09-4063-B8F2-77A33408C610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7E09-4063-B8F2-77A33408C610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5-7E09-4063-B8F2-77A33408C610}"/>
              </c:ext>
            </c:extLst>
          </c:dPt>
          <c:dLbls>
            <c:dLbl>
              <c:idx val="0"/>
              <c:layout>
                <c:manualLayout>
                  <c:x val="0"/>
                  <c:y val="-0.21923076923076923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1E11-406A-B80F-554F152CE8E3}"/>
                </c:ext>
              </c:extLst>
            </c:dLbl>
            <c:dLbl>
              <c:idx val="1"/>
              <c:layout>
                <c:manualLayout>
                  <c:x val="0"/>
                  <c:y val="-0.23461538461538461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E11-406A-B80F-554F152CE8E3}"/>
                </c:ext>
              </c:extLst>
            </c:dLbl>
            <c:dLbl>
              <c:idx val="2"/>
              <c:layout>
                <c:manualLayout>
                  <c:x val="0"/>
                  <c:y val="-0.25769230769230766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6-1E11-406A-B80F-554F152CE8E3}"/>
                </c:ext>
              </c:extLst>
            </c:dLbl>
            <c:dLbl>
              <c:idx val="3"/>
              <c:layout>
                <c:manualLayout>
                  <c:x val="0"/>
                  <c:y val="-0.25576923076923075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7-1E11-406A-B80F-554F152CE8E3}"/>
                </c:ext>
              </c:extLst>
            </c:dLbl>
            <c:dLbl>
              <c:idx val="4"/>
              <c:layout>
                <c:manualLayout>
                  <c:x val="0"/>
                  <c:y val="-0.26538461538461539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8-1E11-406A-B80F-554F152CE8E3}"/>
                </c:ext>
              </c:extLst>
            </c:dLbl>
            <c:dLbl>
              <c:idx val="5"/>
              <c:layout>
                <c:manualLayout>
                  <c:x val="0"/>
                  <c:y val="-0.25961538461538464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5-1E11-406A-B80F-554F152CE8E3}"/>
                </c:ext>
              </c:extLst>
            </c:dLbl>
            <c:dLbl>
              <c:idx val="10"/>
              <c:layout>
                <c:manualLayout>
                  <c:x val="0"/>
                  <c:y val="-0.28076923076923077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1E11-406A-B80F-554F152CE8E3}"/>
                </c:ext>
              </c:extLst>
            </c:dLbl>
            <c:dLbl>
              <c:idx val="11"/>
              <c:layout>
                <c:manualLayout>
                  <c:x val="0"/>
                  <c:y val="-0.28846153846153844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1E11-406A-B80F-554F152CE8E3}"/>
                </c:ext>
              </c:extLst>
            </c:dLbl>
            <c:dLbl>
              <c:idx val="12"/>
              <c:layout>
                <c:manualLayout>
                  <c:x val="0"/>
                  <c:y val="-0.27500000000000002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1E11-406A-B80F-554F152CE8E3}"/>
                </c:ext>
              </c:extLst>
            </c:dLbl>
            <c:dLbl>
              <c:idx val="13"/>
              <c:layout>
                <c:manualLayout>
                  <c:x val="0"/>
                  <c:y val="-0.27884615384615385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F-1E11-406A-B80F-554F152CE8E3}"/>
                </c:ext>
              </c:extLst>
            </c:dLbl>
            <c:dLbl>
              <c:idx val="14"/>
              <c:layout>
                <c:manualLayout>
                  <c:x val="0"/>
                  <c:y val="-0.27500000000000002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1-1E11-406A-B80F-554F152CE8E3}"/>
                </c:ext>
              </c:extLst>
            </c:dLbl>
            <c:dLbl>
              <c:idx val="15"/>
              <c:layout>
                <c:manualLayout>
                  <c:x val="0"/>
                  <c:y val="-0.27500000000000002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3-1E11-406A-B80F-554F152CE8E3}"/>
                </c:ext>
              </c:extLst>
            </c:dLbl>
            <c:dLbl>
              <c:idx val="20"/>
              <c:layout>
                <c:manualLayout>
                  <c:x val="0"/>
                  <c:y val="-0.26538461538461539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7E09-4063-B8F2-77A33408C610}"/>
                </c:ext>
              </c:extLst>
            </c:dLbl>
            <c:dLbl>
              <c:idx val="21"/>
              <c:layout>
                <c:manualLayout>
                  <c:x val="0"/>
                  <c:y val="-0.27307692307692305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F-7E09-4063-B8F2-77A33408C610}"/>
                </c:ext>
              </c:extLst>
            </c:dLbl>
            <c:dLbl>
              <c:idx val="22"/>
              <c:layout>
                <c:manualLayout>
                  <c:x val="0"/>
                  <c:y val="-0.28846153846153844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1-7E09-4063-B8F2-77A33408C610}"/>
                </c:ext>
              </c:extLst>
            </c:dLbl>
            <c:dLbl>
              <c:idx val="23"/>
              <c:layout>
                <c:manualLayout>
                  <c:x val="0"/>
                  <c:y val="-0.28076923076923077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3-7E09-4063-B8F2-77A33408C610}"/>
                </c:ext>
              </c:extLst>
            </c:dLbl>
            <c:dLbl>
              <c:idx val="24"/>
              <c:layout>
                <c:manualLayout>
                  <c:x val="0"/>
                  <c:y val="-0.32692307692307693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5-7E09-4063-B8F2-77A33408C6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E11-406A-B80F-554F152CE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448754000"/>
        <c:axId val="1"/>
      </c:barChart>
      <c:catAx>
        <c:axId val="44875400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110330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448754000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9DB1CF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A66-4F74-9DB0-C5DF913CB394}"/>
              </c:ext>
            </c:extLst>
          </c:dPt>
          <c:dPt>
            <c:idx val="1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A66-4F74-9DB0-C5DF913CB394}"/>
              </c:ext>
            </c:extLst>
          </c:dPt>
          <c:dPt>
            <c:idx val="5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A66-4F74-9DB0-C5DF913CB394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9A66-4F74-9DB0-C5DF913CB394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9A66-4F74-9DB0-C5DF913CB394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9A66-4F74-9DB0-C5DF913CB394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30D-42B5-914F-875B38655FE9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930D-42B5-914F-875B38655FE9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930D-42B5-914F-875B38655FE9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930D-42B5-914F-875B38655FE9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5-930D-42B5-914F-875B38655FE9}"/>
              </c:ext>
            </c:extLst>
          </c:dPt>
          <c:dLbls>
            <c:dLbl>
              <c:idx val="0"/>
              <c:layout>
                <c:manualLayout>
                  <c:x val="0"/>
                  <c:y val="-0.2484848484848484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9A66-4F74-9DB0-C5DF913CB394}"/>
                </c:ext>
              </c:extLst>
            </c:dLbl>
            <c:dLbl>
              <c:idx val="1"/>
              <c:layout>
                <c:manualLayout>
                  <c:x val="0"/>
                  <c:y val="-0.268686868686868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A66-4F74-9DB0-C5DF913CB394}"/>
                </c:ext>
              </c:extLst>
            </c:dLbl>
            <c:dLbl>
              <c:idx val="2"/>
              <c:layout>
                <c:manualLayout>
                  <c:x val="0"/>
                  <c:y val="-0.2808080808080807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6-9A66-4F74-9DB0-C5DF913CB394}"/>
                </c:ext>
              </c:extLst>
            </c:dLbl>
            <c:dLbl>
              <c:idx val="3"/>
              <c:layout>
                <c:manualLayout>
                  <c:x val="0"/>
                  <c:y val="-0.27878787878787881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7-9A66-4F74-9DB0-C5DF913CB394}"/>
                </c:ext>
              </c:extLst>
            </c:dLbl>
            <c:dLbl>
              <c:idx val="4"/>
              <c:layout>
                <c:manualLayout>
                  <c:x val="0"/>
                  <c:y val="-0.2888888888888888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8-9A66-4F74-9DB0-C5DF913CB394}"/>
                </c:ext>
              </c:extLst>
            </c:dLbl>
            <c:dLbl>
              <c:idx val="5"/>
              <c:layout>
                <c:manualLayout>
                  <c:x val="0"/>
                  <c:y val="-0.2848484848484848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5-9A66-4F74-9DB0-C5DF913CB394}"/>
                </c:ext>
              </c:extLst>
            </c:dLbl>
            <c:dLbl>
              <c:idx val="10"/>
              <c:layout>
                <c:manualLayout>
                  <c:x val="0"/>
                  <c:y val="-0.2989898989898989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9A66-4F74-9DB0-C5DF913CB394}"/>
                </c:ext>
              </c:extLst>
            </c:dLbl>
            <c:dLbl>
              <c:idx val="11"/>
              <c:layout>
                <c:manualLayout>
                  <c:x val="0"/>
                  <c:y val="-0.2909090909090908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9A66-4F74-9DB0-C5DF913CB394}"/>
                </c:ext>
              </c:extLst>
            </c:dLbl>
            <c:dLbl>
              <c:idx val="12"/>
              <c:layout>
                <c:manualLayout>
                  <c:x val="0"/>
                  <c:y val="-0.2767676767676767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9A66-4F74-9DB0-C5DF913CB394}"/>
                </c:ext>
              </c:extLst>
            </c:dLbl>
            <c:dLbl>
              <c:idx val="13"/>
              <c:layout>
                <c:manualLayout>
                  <c:x val="0"/>
                  <c:y val="-0.2888888888888888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F-9A66-4F74-9DB0-C5DF913CB394}"/>
                </c:ext>
              </c:extLst>
            </c:dLbl>
            <c:dLbl>
              <c:idx val="14"/>
              <c:layout>
                <c:manualLayout>
                  <c:x val="0"/>
                  <c:y val="-0.2868686868686868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1-9A66-4F74-9DB0-C5DF913CB394}"/>
                </c:ext>
              </c:extLst>
            </c:dLbl>
            <c:dLbl>
              <c:idx val="15"/>
              <c:layout>
                <c:manualLayout>
                  <c:x val="0"/>
                  <c:y val="-0.2747474747474747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3-9A66-4F74-9DB0-C5DF913CB394}"/>
                </c:ext>
              </c:extLst>
            </c:dLbl>
            <c:dLbl>
              <c:idx val="20"/>
              <c:layout>
                <c:manualLayout>
                  <c:x val="0"/>
                  <c:y val="-0.268686868686868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930D-42B5-914F-875B38655FE9}"/>
                </c:ext>
              </c:extLst>
            </c:dLbl>
            <c:dLbl>
              <c:idx val="21"/>
              <c:layout>
                <c:manualLayout>
                  <c:x val="0"/>
                  <c:y val="-0.268686868686868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F-930D-42B5-914F-875B38655FE9}"/>
                </c:ext>
              </c:extLst>
            </c:dLbl>
            <c:dLbl>
              <c:idx val="22"/>
              <c:layout>
                <c:manualLayout>
                  <c:x val="0"/>
                  <c:y val="-0.2808080808080807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1-930D-42B5-914F-875B38655FE9}"/>
                </c:ext>
              </c:extLst>
            </c:dLbl>
            <c:dLbl>
              <c:idx val="23"/>
              <c:layout>
                <c:manualLayout>
                  <c:x val="0"/>
                  <c:y val="-0.2767676767676767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3-930D-42B5-914F-875B38655FE9}"/>
                </c:ext>
              </c:extLst>
            </c:dLbl>
            <c:dLbl>
              <c:idx val="24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5-930D-42B5-914F-875B38655FE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A66-4F74-9DB0-C5DF913CB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1397229328"/>
        <c:axId val="1"/>
      </c:barChart>
      <c:catAx>
        <c:axId val="139722932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85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397229328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86B1-44CB-834A-82DEA3B1414F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86B1-44CB-834A-82DEA3B1414F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86B1-44CB-834A-82DEA3B1414F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7C60-4473-8233-F38EC033B234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7C60-4473-8233-F38EC033B234}"/>
              </c:ext>
            </c:extLst>
          </c:dPt>
          <c:dLbls>
            <c:dLbl>
              <c:idx val="12"/>
              <c:layout>
                <c:manualLayout>
                  <c:x val="0"/>
                  <c:y val="-0.189898989898989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86B1-44CB-834A-82DEA3B1414F}"/>
                </c:ext>
              </c:extLst>
            </c:dLbl>
            <c:dLbl>
              <c:idx val="13"/>
              <c:layout>
                <c:manualLayout>
                  <c:x val="0"/>
                  <c:y val="-0.189898989898989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86B1-44CB-834A-82DEA3B1414F}"/>
                </c:ext>
              </c:extLst>
            </c:dLbl>
            <c:dLbl>
              <c:idx val="14"/>
              <c:layout>
                <c:manualLayout>
                  <c:x val="0"/>
                  <c:y val="-0.1797979797979797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86B1-44CB-834A-82DEA3B1414F}"/>
                </c:ext>
              </c:extLst>
            </c:dLbl>
            <c:dLbl>
              <c:idx val="15"/>
              <c:layout>
                <c:manualLayout>
                  <c:x val="0"/>
                  <c:y val="-0.1353535353535353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86B1-44CB-834A-82DEA3B1414F}"/>
                </c:ext>
              </c:extLst>
            </c:dLbl>
            <c:dLbl>
              <c:idx val="20"/>
              <c:layout>
                <c:manualLayout>
                  <c:x val="0"/>
                  <c:y val="-0.25050505050505051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7C60-4473-8233-F38EC033B234}"/>
                </c:ext>
              </c:extLst>
            </c:dLbl>
            <c:dLbl>
              <c:idx val="21"/>
              <c:layout>
                <c:manualLayout>
                  <c:x val="0"/>
                  <c:y val="-0.1555555555555555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7C60-4473-8233-F38EC033B234}"/>
                </c:ext>
              </c:extLst>
            </c:dLbl>
            <c:dLbl>
              <c:idx val="22"/>
              <c:layout>
                <c:manualLayout>
                  <c:x val="0"/>
                  <c:y val="-0.2828282828282828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7C60-4473-8233-F38EC033B234}"/>
                </c:ext>
              </c:extLst>
            </c:dLbl>
            <c:dLbl>
              <c:idx val="23"/>
              <c:layout>
                <c:manualLayout>
                  <c:x val="0"/>
                  <c:y val="-0.2181818181818181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7C60-4473-8233-F38EC033B234}"/>
                </c:ext>
              </c:extLst>
            </c:dLbl>
            <c:dLbl>
              <c:idx val="24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7C60-4473-8233-F38EC033B23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6B1-44CB-834A-82DEA3B14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500661648"/>
        <c:axId val="1"/>
      </c:barChart>
      <c:catAx>
        <c:axId val="50066164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3.8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500661648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E688-4218-BA09-0ABEE0DA37E6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E688-4218-BA09-0ABEE0DA37E6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E688-4218-BA09-0ABEE0DA37E6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A71-4928-AB3F-02B5AD20088F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A71-4928-AB3F-02B5AD20088F}"/>
              </c:ext>
            </c:extLst>
          </c:dPt>
          <c:dLbls>
            <c:dLbl>
              <c:idx val="12"/>
              <c:layout>
                <c:manualLayout>
                  <c:x val="0"/>
                  <c:y val="-0.1212121212121212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E688-4218-BA09-0ABEE0DA37E6}"/>
                </c:ext>
              </c:extLst>
            </c:dLbl>
            <c:dLbl>
              <c:idx val="13"/>
              <c:layout>
                <c:manualLayout>
                  <c:x val="0"/>
                  <c:y val="-0.1212121212121212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E688-4218-BA09-0ABEE0DA37E6}"/>
                </c:ext>
              </c:extLst>
            </c:dLbl>
            <c:dLbl>
              <c:idx val="14"/>
              <c:layout>
                <c:manualLayout>
                  <c:x val="0"/>
                  <c:y val="-0.1090909090909090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E688-4218-BA09-0ABEE0DA37E6}"/>
                </c:ext>
              </c:extLst>
            </c:dLbl>
            <c:dLbl>
              <c:idx val="15"/>
              <c:layout>
                <c:manualLayout>
                  <c:x val="0"/>
                  <c:y val="-0.1474747474747474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E688-4218-BA09-0ABEE0DA37E6}"/>
                </c:ext>
              </c:extLst>
            </c:dLbl>
            <c:dLbl>
              <c:idx val="20"/>
              <c:layout>
                <c:manualLayout>
                  <c:x val="0"/>
                  <c:y val="-0.1090909090909090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3A71-4928-AB3F-02B5AD20088F}"/>
                </c:ext>
              </c:extLst>
            </c:dLbl>
            <c:dLbl>
              <c:idx val="21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3A71-4928-AB3F-02B5AD20088F}"/>
                </c:ext>
              </c:extLst>
            </c:dLbl>
            <c:dLbl>
              <c:idx val="22"/>
              <c:layout>
                <c:manualLayout>
                  <c:x val="0"/>
                  <c:y val="-0.1474747474747474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A71-4928-AB3F-02B5AD20088F}"/>
                </c:ext>
              </c:extLst>
            </c:dLbl>
            <c:dLbl>
              <c:idx val="23"/>
              <c:layout>
                <c:manualLayout>
                  <c:x val="0"/>
                  <c:y val="-0.2323232323232323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A71-4928-AB3F-02B5AD20088F}"/>
                </c:ext>
              </c:extLst>
            </c:dLbl>
            <c:dLbl>
              <c:idx val="24"/>
              <c:layout>
                <c:manualLayout>
                  <c:x val="0"/>
                  <c:y val="-0.3131313131313131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3A71-4928-AB3F-02B5AD20088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688-4218-BA09-0ABEE0DA3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448768880"/>
        <c:axId val="1"/>
      </c:barChart>
      <c:catAx>
        <c:axId val="44876888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5.0999999999999996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448768880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364-45F8-A1D8-7BB31867E12F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A364-45F8-A1D8-7BB31867E12F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A364-45F8-A1D8-7BB31867E12F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CDB-4813-A8FA-6ED6E920974A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1CDB-4813-A8FA-6ED6E920974A}"/>
              </c:ext>
            </c:extLst>
          </c:dPt>
          <c:dLbls>
            <c:dLbl>
              <c:idx val="12"/>
              <c:layout>
                <c:manualLayout>
                  <c:x val="0"/>
                  <c:y val="-0.2626262626262626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A364-45F8-A1D8-7BB31867E12F}"/>
                </c:ext>
              </c:extLst>
            </c:dLbl>
            <c:dLbl>
              <c:idx val="13"/>
              <c:layout>
                <c:manualLayout>
                  <c:x val="0"/>
                  <c:y val="-0.2626262626262626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A364-45F8-A1D8-7BB31867E12F}"/>
                </c:ext>
              </c:extLst>
            </c:dLbl>
            <c:dLbl>
              <c:idx val="14"/>
              <c:layout>
                <c:manualLayout>
                  <c:x val="0"/>
                  <c:y val="-0.2464646464646464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A364-45F8-A1D8-7BB31867E12F}"/>
                </c:ext>
              </c:extLst>
            </c:dLbl>
            <c:dLbl>
              <c:idx val="15"/>
              <c:layout>
                <c:manualLayout>
                  <c:x val="0"/>
                  <c:y val="-0.220202020202020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A364-45F8-A1D8-7BB31867E12F}"/>
                </c:ext>
              </c:extLst>
            </c:dLbl>
            <c:dLbl>
              <c:idx val="20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1CDB-4813-A8FA-6ED6E920974A}"/>
                </c:ext>
              </c:extLst>
            </c:dLbl>
            <c:dLbl>
              <c:idx val="21"/>
              <c:layout>
                <c:manualLayout>
                  <c:x val="0"/>
                  <c:y val="-0.115151515151515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1CDB-4813-A8FA-6ED6E920974A}"/>
                </c:ext>
              </c:extLst>
            </c:dLbl>
            <c:dLbl>
              <c:idx val="22"/>
              <c:layout>
                <c:manualLayout>
                  <c:x val="0"/>
                  <c:y val="-0.18383838383838383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1CDB-4813-A8FA-6ED6E920974A}"/>
                </c:ext>
              </c:extLst>
            </c:dLbl>
            <c:dLbl>
              <c:idx val="23"/>
              <c:layout>
                <c:manualLayout>
                  <c:x val="0"/>
                  <c:y val="-0.1494949494949494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1CDB-4813-A8FA-6ED6E920974A}"/>
                </c:ext>
              </c:extLst>
            </c:dLbl>
            <c:dLbl>
              <c:idx val="24"/>
              <c:layout>
                <c:manualLayout>
                  <c:x val="0"/>
                  <c:y val="-0.1575757575757575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1CDB-4813-A8FA-6ED6E920974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364-45F8-A1D8-7BB31867E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355677903"/>
        <c:axId val="1"/>
      </c:barChart>
      <c:catAx>
        <c:axId val="355677903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3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355677903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3E0-4B94-8882-731E1E7A5431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33E0-4B94-8882-731E1E7A5431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3E0-4B94-8882-731E1E7A5431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C8B-4116-AAA0-DA8D24E47F67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C8B-4116-AAA0-DA8D24E47F67}"/>
              </c:ext>
            </c:extLst>
          </c:dPt>
          <c:dLbls>
            <c:dLbl>
              <c:idx val="12"/>
              <c:layout>
                <c:manualLayout>
                  <c:x val="0"/>
                  <c:y val="-0.1676767676767676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3E0-4B94-8882-731E1E7A5431}"/>
                </c:ext>
              </c:extLst>
            </c:dLbl>
            <c:dLbl>
              <c:idx val="13"/>
              <c:layout>
                <c:manualLayout>
                  <c:x val="0"/>
                  <c:y val="-0.1676767676767676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33E0-4B94-8882-731E1E7A5431}"/>
                </c:ext>
              </c:extLst>
            </c:dLbl>
            <c:dLbl>
              <c:idx val="14"/>
              <c:layout>
                <c:manualLayout>
                  <c:x val="0"/>
                  <c:y val="-0.1656565656565656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33E0-4B94-8882-731E1E7A5431}"/>
                </c:ext>
              </c:extLst>
            </c:dLbl>
            <c:dLbl>
              <c:idx val="15"/>
              <c:layout>
                <c:manualLayout>
                  <c:x val="0"/>
                  <c:y val="-0.1939393939393939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3E0-4B94-8882-731E1E7A5431}"/>
                </c:ext>
              </c:extLst>
            </c:dLbl>
            <c:dLbl>
              <c:idx val="20"/>
              <c:layout>
                <c:manualLayout>
                  <c:x val="0"/>
                  <c:y val="-0.1434343434343434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3C8B-4116-AAA0-DA8D24E47F67}"/>
                </c:ext>
              </c:extLst>
            </c:dLbl>
            <c:dLbl>
              <c:idx val="21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3C8B-4116-AAA0-DA8D24E47F67}"/>
                </c:ext>
              </c:extLst>
            </c:dLbl>
            <c:dLbl>
              <c:idx val="22"/>
              <c:layout>
                <c:manualLayout>
                  <c:x val="0"/>
                  <c:y val="-0.3050505050505050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C8B-4116-AAA0-DA8D24E47F67}"/>
                </c:ext>
              </c:extLst>
            </c:dLbl>
            <c:dLbl>
              <c:idx val="23"/>
              <c:layout>
                <c:manualLayout>
                  <c:x val="0"/>
                  <c:y val="-0.3131313131313131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C8B-4116-AAA0-DA8D24E47F67}"/>
                </c:ext>
              </c:extLst>
            </c:dLbl>
            <c:dLbl>
              <c:idx val="24"/>
              <c:layout>
                <c:manualLayout>
                  <c:x val="0"/>
                  <c:y val="-0.1272727272727272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3C8B-4116-AAA0-DA8D24E47F6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3E0-4B94-8882-731E1E7A5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306188240"/>
        <c:axId val="1"/>
      </c:barChart>
      <c:catAx>
        <c:axId val="30618824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6.18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306188240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5C0-4F7D-9599-9636FC4855B8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35C0-4F7D-9599-9636FC4855B8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5C0-4F7D-9599-9636FC4855B8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9-4D02-9ED7-DC29D7470DD4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9-4D02-9ED7-DC29D7470DD4}"/>
              </c:ext>
            </c:extLst>
          </c:dPt>
          <c:dLbls>
            <c:dLbl>
              <c:idx val="12"/>
              <c:layout>
                <c:manualLayout>
                  <c:x val="0"/>
                  <c:y val="-0.3090909090909090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5C0-4F7D-9599-9636FC4855B8}"/>
                </c:ext>
              </c:extLst>
            </c:dLbl>
            <c:dLbl>
              <c:idx val="13"/>
              <c:layout>
                <c:manualLayout>
                  <c:x val="0"/>
                  <c:y val="-0.3090909090909090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35C0-4F7D-9599-9636FC4855B8}"/>
                </c:ext>
              </c:extLst>
            </c:dLbl>
            <c:dLbl>
              <c:idx val="14"/>
              <c:layout>
                <c:manualLayout>
                  <c:x val="0"/>
                  <c:y val="-0.3070707070707070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35C0-4F7D-9599-9636FC4855B8}"/>
                </c:ext>
              </c:extLst>
            </c:dLbl>
            <c:dLbl>
              <c:idx val="15"/>
              <c:layout>
                <c:manualLayout>
                  <c:x val="0"/>
                  <c:y val="-0.3030303030303030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5C0-4F7D-9599-9636FC4855B8}"/>
                </c:ext>
              </c:extLst>
            </c:dLbl>
            <c:dLbl>
              <c:idx val="20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3629-4D02-9ED7-DC29D7470DD4}"/>
                </c:ext>
              </c:extLst>
            </c:dLbl>
            <c:dLbl>
              <c:idx val="21"/>
              <c:layout>
                <c:manualLayout>
                  <c:x val="0"/>
                  <c:y val="-0.268686868686868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3629-4D02-9ED7-DC29D7470DD4}"/>
                </c:ext>
              </c:extLst>
            </c:dLbl>
            <c:dLbl>
              <c:idx val="22"/>
              <c:layout>
                <c:manualLayout>
                  <c:x val="0"/>
                  <c:y val="-0.2464646464646464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629-4D02-9ED7-DC29D7470DD4}"/>
                </c:ext>
              </c:extLst>
            </c:dLbl>
            <c:dLbl>
              <c:idx val="23"/>
              <c:layout>
                <c:manualLayout>
                  <c:x val="0"/>
                  <c:y val="-0.2565656565656565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629-4D02-9ED7-DC29D7470DD4}"/>
                </c:ext>
              </c:extLst>
            </c:dLbl>
            <c:dLbl>
              <c:idx val="24"/>
              <c:layout>
                <c:manualLayout>
                  <c:x val="0"/>
                  <c:y val="-0.1434343434343434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3629-4D02-9ED7-DC29D7470DD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5C0-4F7D-9599-9636FC485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1189032480"/>
        <c:axId val="1"/>
      </c:barChart>
      <c:catAx>
        <c:axId val="118903248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28.849999999999998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189032480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376192</xdr:colOff>
      <xdr:row>3</xdr:row>
      <xdr:rowOff>146358</xdr:rowOff>
    </xdr:from>
    <xdr:to>
      <xdr:col>1</xdr:col>
      <xdr:colOff>704430</xdr:colOff>
      <xdr:row>6</xdr:row>
      <xdr:rowOff>119371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893B0AA-8E17-47EC-8345-60E02624B956}"/>
            </a:ext>
          </a:extLst>
        </xdr:cNvPr>
        <xdr:cNvSpPr/>
      </xdr:nvSpPr>
      <xdr:spPr>
        <a:xfrm>
          <a:off x="376192" y="717858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200" b="1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Volume Moy. </a:t>
          </a:r>
          <a:r>
            <a:rPr lang="fr-FR" sz="1200" i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(m</a:t>
          </a:r>
          <a:r>
            <a:rPr lang="fr-FR" sz="1200" i="1" kern="0" baseline="3000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3</a:t>
          </a:r>
          <a:r>
            <a:rPr lang="fr-FR" sz="1200" i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/j)</a:t>
          </a:r>
          <a:endParaRPr kumimoji="0" lang="fr-FR" sz="1200" b="0" i="1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376192</xdr:colOff>
      <xdr:row>7</xdr:row>
      <xdr:rowOff>169556</xdr:rowOff>
    </xdr:from>
    <xdr:to>
      <xdr:col>1</xdr:col>
      <xdr:colOff>704430</xdr:colOff>
      <xdr:row>10</xdr:row>
      <xdr:rowOff>142569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1CCF5F5-151F-40EA-B2D9-C67A2FD6E1A1}"/>
            </a:ext>
          </a:extLst>
        </xdr:cNvPr>
        <xdr:cNvSpPr/>
      </xdr:nvSpPr>
      <xdr:spPr>
        <a:xfrm>
          <a:off x="376192" y="1503056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200" b="1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TRG</a:t>
          </a:r>
        </a:p>
      </xdr:txBody>
    </xdr:sp>
    <xdr:clientData/>
  </xdr:twoCellAnchor>
  <xdr:twoCellAnchor>
    <xdr:from>
      <xdr:col>0</xdr:col>
      <xdr:colOff>342900</xdr:colOff>
      <xdr:row>2</xdr:row>
      <xdr:rowOff>24121</xdr:rowOff>
    </xdr:from>
    <xdr:to>
      <xdr:col>2</xdr:col>
      <xdr:colOff>546900</xdr:colOff>
      <xdr:row>3</xdr:row>
      <xdr:rowOff>111434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23BD0A0-7A71-4AA5-9A45-7819908794E2}"/>
            </a:ext>
          </a:extLst>
        </xdr:cNvPr>
        <xdr:cNvSpPr/>
      </xdr:nvSpPr>
      <xdr:spPr>
        <a:xfrm>
          <a:off x="342900" y="405121"/>
          <a:ext cx="1728000" cy="27781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400" b="1" i="1" u="sng" strike="noStrike" kern="1200" cap="none" spc="0" normalizeH="0" baseline="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W2E </a:t>
          </a:r>
          <a:r>
            <a:rPr lang="fr-FR" sz="700" b="1" i="1" u="sng">
              <a:solidFill>
                <a:srgbClr val="70AD47">
                  <a:lumMod val="75000"/>
                </a:srgbClr>
              </a:solidFill>
              <a:latin typeface="Arial" panose="020B0604020202020204" pitchFamily="34" charset="0"/>
              <a:cs typeface="Arial" panose="020B0604020202020204" pitchFamily="34" charset="0"/>
            </a:rPr>
            <a:t>(60000 </a:t>
          </a:r>
          <a:r>
            <a:rPr kumimoji="0" lang="fr-FR" sz="700" b="1" i="1" u="sng" strike="noStrike" kern="1200" cap="none" spc="0" normalizeH="0" baseline="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</a:t>
          </a:r>
          <a:r>
            <a:rPr kumimoji="0" lang="fr-FR" sz="700" b="1" i="1" u="sng" strike="noStrike" kern="1200" cap="none" spc="0" normalizeH="0" baseline="3000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3</a:t>
          </a:r>
          <a:r>
            <a:rPr kumimoji="0" lang="fr-FR" sz="700" b="1" i="1" u="sng" strike="noStrike" kern="1200" cap="none" spc="0" normalizeH="0" baseline="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/</a:t>
          </a:r>
          <a:r>
            <a:rPr lang="fr-FR" sz="700" b="1" i="1" u="sng">
              <a:solidFill>
                <a:srgbClr val="70AD47">
                  <a:lumMod val="75000"/>
                </a:srgbClr>
              </a:solidFill>
              <a:latin typeface="Arial" panose="020B0604020202020204" pitchFamily="34" charset="0"/>
              <a:cs typeface="Arial" panose="020B0604020202020204" pitchFamily="34" charset="0"/>
            </a:rPr>
            <a:t>J</a:t>
          </a:r>
          <a:r>
            <a:rPr kumimoji="0" lang="fr-FR" sz="700" b="1" i="1" u="sng" strike="noStrike" kern="1200" cap="none" spc="0" normalizeH="0" baseline="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endParaRPr kumimoji="0" lang="fr-FR" sz="1400" b="1" i="1" u="sng" strike="noStrike" kern="1200" cap="none" spc="0" normalizeH="0" baseline="0">
            <a:ln>
              <a:noFill/>
            </a:ln>
            <a:solidFill>
              <a:srgbClr val="70AD47">
                <a:lumMod val="75000"/>
              </a:srgbClr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600423</xdr:colOff>
      <xdr:row>2</xdr:row>
      <xdr:rowOff>46547</xdr:rowOff>
    </xdr:from>
    <xdr:to>
      <xdr:col>16</xdr:col>
      <xdr:colOff>384523</xdr:colOff>
      <xdr:row>3</xdr:row>
      <xdr:rowOff>148435</xdr:rowOff>
    </xdr:to>
    <xdr:sp macro="" textlink="">
      <xdr:nvSpPr>
        <xdr:cNvPr id="5" name="ZoneTexte 184">
          <a:extLst>
            <a:ext uri="{FF2B5EF4-FFF2-40B4-BE49-F238E27FC236}">
              <a16:creationId xmlns:a16="http://schemas.microsoft.com/office/drawing/2014/main" id="{18D9E7CE-C6B8-39EF-7EEB-F00DE34D7395}"/>
            </a:ext>
          </a:extLst>
        </xdr:cNvPr>
        <xdr:cNvSpPr txBox="1"/>
      </xdr:nvSpPr>
      <xdr:spPr>
        <a:xfrm>
          <a:off x="10506423" y="427547"/>
          <a:ext cx="2070100" cy="292388"/>
        </a:xfrm>
        <a:prstGeom prst="rect">
          <a:avLst/>
        </a:prstGeom>
        <a:noFill/>
      </xdr:spPr>
      <xdr:txBody>
        <a:bodyPr wrap="square" lIns="0" tIns="0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fr-FR" sz="1600" b="1" i="0" u="none" strike="noStrike" kern="120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/>
              <a:ea typeface="ＭＳ Ｐゴシック" charset="0"/>
              <a:cs typeface="+mn-cs"/>
            </a:rPr>
            <a:t>Key insights</a:t>
          </a:r>
        </a:p>
      </xdr:txBody>
    </xdr:sp>
    <xdr:clientData/>
  </xdr:twoCellAnchor>
  <xdr:twoCellAnchor>
    <xdr:from>
      <xdr:col>1</xdr:col>
      <xdr:colOff>405427</xdr:colOff>
      <xdr:row>3</xdr:row>
      <xdr:rowOff>76634</xdr:rowOff>
    </xdr:from>
    <xdr:to>
      <xdr:col>11</xdr:col>
      <xdr:colOff>345427</xdr:colOff>
      <xdr:row>3</xdr:row>
      <xdr:rowOff>76634</xdr:rowOff>
    </xdr:to>
    <xdr:cxnSp macro="">
      <xdr:nvCxnSpPr>
        <xdr:cNvPr id="6" name="Connecteur droit 5">
          <a:extLst>
            <a:ext uri="{FF2B5EF4-FFF2-40B4-BE49-F238E27FC236}">
              <a16:creationId xmlns:a16="http://schemas.microsoft.com/office/drawing/2014/main" id="{68502248-DD81-AFBF-BB12-FC8CDCED2C7C}"/>
            </a:ext>
          </a:extLst>
        </xdr:cNvPr>
        <xdr:cNvCxnSpPr>
          <a:cxnSpLocks/>
        </xdr:cNvCxnSpPr>
      </xdr:nvCxnSpPr>
      <xdr:spPr>
        <a:xfrm>
          <a:off x="1167427" y="648134"/>
          <a:ext cx="7560000" cy="0"/>
        </a:xfrm>
        <a:prstGeom prst="line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130347</xdr:colOff>
      <xdr:row>1</xdr:row>
      <xdr:rowOff>95250</xdr:rowOff>
    </xdr:from>
    <xdr:to>
      <xdr:col>6</xdr:col>
      <xdr:colOff>676447</xdr:colOff>
      <xdr:row>3</xdr:row>
      <xdr:rowOff>6638</xdr:rowOff>
    </xdr:to>
    <xdr:sp macro="" textlink="">
      <xdr:nvSpPr>
        <xdr:cNvPr id="7" name="ZoneTexte 184">
          <a:extLst>
            <a:ext uri="{FF2B5EF4-FFF2-40B4-BE49-F238E27FC236}">
              <a16:creationId xmlns:a16="http://schemas.microsoft.com/office/drawing/2014/main" id="{7B1E7C5E-08F5-340D-B7BF-9A351991FFEA}"/>
            </a:ext>
          </a:extLst>
        </xdr:cNvPr>
        <xdr:cNvSpPr txBox="1"/>
      </xdr:nvSpPr>
      <xdr:spPr>
        <a:xfrm>
          <a:off x="3178347" y="285750"/>
          <a:ext cx="2070100" cy="292388"/>
        </a:xfrm>
        <a:prstGeom prst="rect">
          <a:avLst/>
        </a:prstGeom>
        <a:noFill/>
      </xdr:spPr>
      <xdr:txBody>
        <a:bodyPr wrap="square" lIns="0" tIns="0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fr-FR" sz="1600" b="1" i="0" u="none" strike="noStrike" kern="120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/>
              <a:ea typeface="ＭＳ Ｐゴシック" charset="0"/>
              <a:cs typeface="+mn-cs"/>
            </a:rPr>
            <a:t>Résultats par semaines</a:t>
          </a:r>
        </a:p>
      </xdr:txBody>
    </xdr:sp>
    <xdr:clientData/>
  </xdr:twoCellAnchor>
  <xdr:twoCellAnchor>
    <xdr:from>
      <xdr:col>12</xdr:col>
      <xdr:colOff>746177</xdr:colOff>
      <xdr:row>3</xdr:row>
      <xdr:rowOff>137615</xdr:rowOff>
    </xdr:from>
    <xdr:to>
      <xdr:col>17</xdr:col>
      <xdr:colOff>4398</xdr:colOff>
      <xdr:row>32</xdr:row>
      <xdr:rowOff>154876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D77CA277-F702-F1CB-395F-F00E70B5BA62}"/>
            </a:ext>
          </a:extLst>
        </xdr:cNvPr>
        <xdr:cNvSpPr/>
      </xdr:nvSpPr>
      <xdr:spPr>
        <a:xfrm>
          <a:off x="9890177" y="709115"/>
          <a:ext cx="3068221" cy="5541761"/>
        </a:xfrm>
        <a:prstGeom prst="rect">
          <a:avLst/>
        </a:prstGeom>
        <a:solidFill>
          <a:schemeClr val="bg1"/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R="0" lvl="0" algn="l" defTabSz="914400" eaLnBrk="1" fontAlgn="auto" latinLnBrk="0" hangingPunct="1">
            <a:lnSpc>
              <a:spcPct val="100000"/>
            </a:lnSpc>
            <a:spcBef>
              <a:spcPts val="600"/>
            </a:spcBef>
            <a:spcAft>
              <a:spcPts val="0"/>
            </a:spcAft>
            <a:buClrTx/>
            <a:buSzTx/>
            <a:tabLst/>
            <a:defRPr/>
          </a:pPr>
          <a:r>
            <a:rPr kumimoji="0" lang="fr-FR" sz="10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</a:p>
      </xdr:txBody>
    </xdr:sp>
    <xdr:clientData/>
  </xdr:twoCellAnchor>
  <xdr:twoCellAnchor>
    <xdr:from>
      <xdr:col>0</xdr:col>
      <xdr:colOff>376192</xdr:colOff>
      <xdr:row>12</xdr:row>
      <xdr:rowOff>2254</xdr:rowOff>
    </xdr:from>
    <xdr:to>
      <xdr:col>1</xdr:col>
      <xdr:colOff>704430</xdr:colOff>
      <xdr:row>14</xdr:row>
      <xdr:rowOff>165767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3176632B-B7F3-9A66-C0B8-EF3554DA5A42}"/>
            </a:ext>
          </a:extLst>
        </xdr:cNvPr>
        <xdr:cNvSpPr/>
      </xdr:nvSpPr>
      <xdr:spPr>
        <a:xfrm>
          <a:off x="376192" y="2288254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Arrêts Planifiés Process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376192</xdr:colOff>
      <xdr:row>16</xdr:row>
      <xdr:rowOff>25452</xdr:rowOff>
    </xdr:from>
    <xdr:to>
      <xdr:col>1</xdr:col>
      <xdr:colOff>704430</xdr:colOff>
      <xdr:row>18</xdr:row>
      <xdr:rowOff>188965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7B5F5F44-E10A-CF87-F2D6-E112C638B809}"/>
            </a:ext>
          </a:extLst>
        </xdr:cNvPr>
        <xdr:cNvSpPr/>
      </xdr:nvSpPr>
      <xdr:spPr>
        <a:xfrm>
          <a:off x="376192" y="3073452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Arrêts  Planifiés Maintenance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376192</xdr:colOff>
      <xdr:row>20</xdr:row>
      <xdr:rowOff>48650</xdr:rowOff>
    </xdr:from>
    <xdr:to>
      <xdr:col>1</xdr:col>
      <xdr:colOff>704430</xdr:colOff>
      <xdr:row>23</xdr:row>
      <xdr:rowOff>21663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903DDDD7-B2F3-1BB9-8245-35BDD3FE14A4}"/>
            </a:ext>
          </a:extLst>
        </xdr:cNvPr>
        <xdr:cNvSpPr/>
      </xdr:nvSpPr>
      <xdr:spPr>
        <a:xfrm>
          <a:off x="376192" y="3858650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Arrêts non Planifiés Process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376192</xdr:colOff>
      <xdr:row>24</xdr:row>
      <xdr:rowOff>71848</xdr:rowOff>
    </xdr:from>
    <xdr:to>
      <xdr:col>1</xdr:col>
      <xdr:colOff>704430</xdr:colOff>
      <xdr:row>27</xdr:row>
      <xdr:rowOff>44861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D283D09B-0118-48F2-2D69-65767746B4E9}"/>
            </a:ext>
          </a:extLst>
        </xdr:cNvPr>
        <xdr:cNvSpPr/>
      </xdr:nvSpPr>
      <xdr:spPr>
        <a:xfrm>
          <a:off x="376192" y="4643848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Arrêts non  Planifiés Maintenance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369015</xdr:colOff>
      <xdr:row>28</xdr:row>
      <xdr:rowOff>95045</xdr:rowOff>
    </xdr:from>
    <xdr:to>
      <xdr:col>1</xdr:col>
      <xdr:colOff>697253</xdr:colOff>
      <xdr:row>31</xdr:row>
      <xdr:rowOff>68058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E97DF6D0-3E19-B2FD-E31F-AB6601FDD878}"/>
            </a:ext>
          </a:extLst>
        </xdr:cNvPr>
        <xdr:cNvSpPr/>
      </xdr:nvSpPr>
      <xdr:spPr>
        <a:xfrm>
          <a:off x="369015" y="5429045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Sous vitesse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697253</xdr:colOff>
      <xdr:row>3</xdr:row>
      <xdr:rowOff>51689</xdr:rowOff>
    </xdr:from>
    <xdr:to>
      <xdr:col>12</xdr:col>
      <xdr:colOff>267040</xdr:colOff>
      <xdr:row>7</xdr:row>
      <xdr:rowOff>115189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id="{7AB78B51-204C-6868-A2D8-B004B4076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246403</xdr:colOff>
      <xdr:row>3</xdr:row>
      <xdr:rowOff>75503</xdr:rowOff>
    </xdr:from>
    <xdr:to>
      <xdr:col>2</xdr:col>
      <xdr:colOff>246403</xdr:colOff>
      <xdr:row>4</xdr:row>
      <xdr:rowOff>135828</xdr:rowOff>
    </xdr:to>
    <xdr:cxnSp macro="">
      <xdr:nvCxnSpPr>
        <xdr:cNvPr id="15" name="Connecteur droit 14">
          <a:extLst>
            <a:ext uri="{FF2B5EF4-FFF2-40B4-BE49-F238E27FC236}">
              <a16:creationId xmlns:a16="http://schemas.microsoft.com/office/drawing/2014/main" id="{19CC119E-8391-E407-1D72-186DF8B0434C}"/>
            </a:ext>
          </a:extLst>
        </xdr:cNvPr>
        <xdr:cNvCxnSpPr/>
      </xdr:nvCxnSpPr>
      <xdr:spPr bwMode="auto">
        <a:xfrm flipV="1">
          <a:off x="1770403" y="647003"/>
          <a:ext cx="0" cy="250825"/>
        </a:xfrm>
        <a:prstGeom prst="line">
          <a:avLst/>
        </a:prstGeom>
        <a:ln w="12700" cap="flat" cmpd="sng" algn="ctr">
          <a:solidFill>
            <a:schemeClr val="tx1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246403</xdr:colOff>
      <xdr:row>3</xdr:row>
      <xdr:rowOff>75501</xdr:rowOff>
    </xdr:from>
    <xdr:to>
      <xdr:col>7</xdr:col>
      <xdr:colOff>559141</xdr:colOff>
      <xdr:row>3</xdr:row>
      <xdr:rowOff>75501</xdr:rowOff>
    </xdr:to>
    <xdr:cxnSp macro="">
      <xdr:nvCxnSpPr>
        <xdr:cNvPr id="16" name="Connecteur droit 15">
          <a:extLst>
            <a:ext uri="{FF2B5EF4-FFF2-40B4-BE49-F238E27FC236}">
              <a16:creationId xmlns:a16="http://schemas.microsoft.com/office/drawing/2014/main" id="{DFD4ED04-47CF-CF52-8BA7-3D11FCCED951}"/>
            </a:ext>
          </a:extLst>
        </xdr:cNvPr>
        <xdr:cNvCxnSpPr/>
      </xdr:nvCxnSpPr>
      <xdr:spPr bwMode="auto">
        <a:xfrm>
          <a:off x="1770403" y="647001"/>
          <a:ext cx="4122738" cy="0"/>
        </a:xfrm>
        <a:prstGeom prst="line">
          <a:avLst/>
        </a:prstGeom>
        <a:ln w="12700" cap="flat" cmpd="sng" algn="ctr">
          <a:solidFill>
            <a:schemeClr val="tx1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559140</xdr:colOff>
      <xdr:row>3</xdr:row>
      <xdr:rowOff>75501</xdr:rowOff>
    </xdr:from>
    <xdr:to>
      <xdr:col>7</xdr:col>
      <xdr:colOff>559140</xdr:colOff>
      <xdr:row>4</xdr:row>
      <xdr:rowOff>37401</xdr:rowOff>
    </xdr:to>
    <xdr:cxnSp macro="">
      <xdr:nvCxnSpPr>
        <xdr:cNvPr id="17" name="Connecteur droit 16">
          <a:extLst>
            <a:ext uri="{FF2B5EF4-FFF2-40B4-BE49-F238E27FC236}">
              <a16:creationId xmlns:a16="http://schemas.microsoft.com/office/drawing/2014/main" id="{9B25C670-364D-7053-962A-CB2221CA16AD}"/>
            </a:ext>
          </a:extLst>
        </xdr:cNvPr>
        <xdr:cNvCxnSpPr/>
      </xdr:nvCxnSpPr>
      <xdr:spPr bwMode="auto">
        <a:xfrm>
          <a:off x="5893140" y="647001"/>
          <a:ext cx="0" cy="152400"/>
        </a:xfrm>
        <a:prstGeom prst="line">
          <a:avLst/>
        </a:prstGeom>
        <a:ln w="12700" cap="flat" cmpd="sng" algn="ctr">
          <a:solidFill>
            <a:schemeClr val="tx1"/>
          </a:solidFill>
          <a:prstDash val="solid"/>
          <a:miter lim="800000"/>
          <a:headEnd type="none" w="med" len="med"/>
          <a:tailEnd type="triangle" w="med" len="med"/>
        </a:ln>
        <a:effectLst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190840</xdr:colOff>
      <xdr:row>6</xdr:row>
      <xdr:rowOff>153289</xdr:rowOff>
    </xdr:from>
    <xdr:to>
      <xdr:col>2</xdr:col>
      <xdr:colOff>301965</xdr:colOff>
      <xdr:row>7</xdr:row>
      <xdr:rowOff>102489</xdr:rowOff>
    </xdr:to>
    <xdr:sp macro="" textlink="">
      <xdr:nvSpPr>
        <xdr:cNvPr id="18" name="Espace réservé du texte 2">
          <a:extLst>
            <a:ext uri="{FF2B5EF4-FFF2-40B4-BE49-F238E27FC236}">
              <a16:creationId xmlns:a16="http://schemas.microsoft.com/office/drawing/2014/main" id="{6827BEED-2417-85AA-80BC-94405D04B7BC}"/>
            </a:ext>
          </a:extLst>
        </xdr:cNvPr>
        <xdr:cNvSpPr>
          <a:spLocks noGrp="1"/>
        </xdr:cNvSpPr>
      </xdr:nvSpPr>
      <xdr:spPr bwMode="auto">
        <a:xfrm>
          <a:off x="1714840" y="1296289"/>
          <a:ext cx="111125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rgbClr val="000000"/>
              </a:solidFill>
            </a:rPr>
            <a:t>BL</a:t>
          </a:r>
          <a:endParaRPr kumimoji="0" lang="en-US" sz="800" i="0" strike="noStrike" kern="1200" cap="none" spc="0" normalizeH="0" baseline="0">
            <a:ln>
              <a:noFill/>
            </a:ln>
            <a:solidFill>
              <a:srgbClr val="000000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2</xdr:col>
      <xdr:colOff>522628</xdr:colOff>
      <xdr:row>6</xdr:row>
      <xdr:rowOff>153289</xdr:rowOff>
    </xdr:from>
    <xdr:to>
      <xdr:col>3</xdr:col>
      <xdr:colOff>127341</xdr:colOff>
      <xdr:row>7</xdr:row>
      <xdr:rowOff>102489</xdr:rowOff>
    </xdr:to>
    <xdr:sp macro="" textlink="">
      <xdr:nvSpPr>
        <xdr:cNvPr id="19" name="Espace réservé du texte 2">
          <a:extLst>
            <a:ext uri="{FF2B5EF4-FFF2-40B4-BE49-F238E27FC236}">
              <a16:creationId xmlns:a16="http://schemas.microsoft.com/office/drawing/2014/main" id="{FF1283B1-7927-158E-63D6-48F414A12041}"/>
            </a:ext>
          </a:extLst>
        </xdr:cNvPr>
        <xdr:cNvSpPr>
          <a:spLocks noGrp="1"/>
        </xdr:cNvSpPr>
      </xdr:nvSpPr>
      <xdr:spPr bwMode="auto">
        <a:xfrm>
          <a:off x="2046628" y="1296289"/>
          <a:ext cx="3667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Moy. Q1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3</xdr:col>
      <xdr:colOff>300378</xdr:colOff>
      <xdr:row>6</xdr:row>
      <xdr:rowOff>153289</xdr:rowOff>
    </xdr:from>
    <xdr:to>
      <xdr:col>3</xdr:col>
      <xdr:colOff>500403</xdr:colOff>
      <xdr:row>7</xdr:row>
      <xdr:rowOff>102489</xdr:rowOff>
    </xdr:to>
    <xdr:sp macro="" textlink="">
      <xdr:nvSpPr>
        <xdr:cNvPr id="20" name="Espace réservé du texte 2">
          <a:extLst>
            <a:ext uri="{FF2B5EF4-FFF2-40B4-BE49-F238E27FC236}">
              <a16:creationId xmlns:a16="http://schemas.microsoft.com/office/drawing/2014/main" id="{0E50252B-AEE8-1793-1E49-1F32094B540D}"/>
            </a:ext>
          </a:extLst>
        </xdr:cNvPr>
        <xdr:cNvSpPr>
          <a:spLocks noGrp="1"/>
        </xdr:cNvSpPr>
      </xdr:nvSpPr>
      <xdr:spPr bwMode="auto">
        <a:xfrm>
          <a:off x="2586378" y="1296289"/>
          <a:ext cx="200025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Avril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4</xdr:col>
      <xdr:colOff>11453</xdr:colOff>
      <xdr:row>6</xdr:row>
      <xdr:rowOff>153289</xdr:rowOff>
    </xdr:from>
    <xdr:to>
      <xdr:col>4</xdr:col>
      <xdr:colOff>184491</xdr:colOff>
      <xdr:row>7</xdr:row>
      <xdr:rowOff>102489</xdr:rowOff>
    </xdr:to>
    <xdr:sp macro="" textlink="">
      <xdr:nvSpPr>
        <xdr:cNvPr id="21" name="Espace réservé du texte 2">
          <a:extLst>
            <a:ext uri="{FF2B5EF4-FFF2-40B4-BE49-F238E27FC236}">
              <a16:creationId xmlns:a16="http://schemas.microsoft.com/office/drawing/2014/main" id="{2E09F93C-31B3-4F1B-4E2A-A1E9A148C5CC}"/>
            </a:ext>
          </a:extLst>
        </xdr:cNvPr>
        <xdr:cNvSpPr>
          <a:spLocks noGrp="1"/>
        </xdr:cNvSpPr>
      </xdr:nvSpPr>
      <xdr:spPr bwMode="auto">
        <a:xfrm>
          <a:off x="3059453" y="1296289"/>
          <a:ext cx="1730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Mai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4</xdr:col>
      <xdr:colOff>467065</xdr:colOff>
      <xdr:row>6</xdr:row>
      <xdr:rowOff>153289</xdr:rowOff>
    </xdr:from>
    <xdr:to>
      <xdr:col>4</xdr:col>
      <xdr:colOff>643278</xdr:colOff>
      <xdr:row>7</xdr:row>
      <xdr:rowOff>102489</xdr:rowOff>
    </xdr:to>
    <xdr:sp macro="" textlink="">
      <xdr:nvSpPr>
        <xdr:cNvPr id="22" name="Espace réservé du texte 2">
          <a:extLst>
            <a:ext uri="{FF2B5EF4-FFF2-40B4-BE49-F238E27FC236}">
              <a16:creationId xmlns:a16="http://schemas.microsoft.com/office/drawing/2014/main" id="{65D099D8-89A7-9ADD-55CC-BCDFD22471F8}"/>
            </a:ext>
          </a:extLst>
        </xdr:cNvPr>
        <xdr:cNvSpPr>
          <a:spLocks noGrp="1"/>
        </xdr:cNvSpPr>
      </xdr:nvSpPr>
      <xdr:spPr bwMode="auto">
        <a:xfrm>
          <a:off x="3515065" y="1296289"/>
          <a:ext cx="1762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Juin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5</xdr:col>
      <xdr:colOff>68603</xdr:colOff>
      <xdr:row>6</xdr:row>
      <xdr:rowOff>153289</xdr:rowOff>
    </xdr:from>
    <xdr:to>
      <xdr:col>5</xdr:col>
      <xdr:colOff>435316</xdr:colOff>
      <xdr:row>7</xdr:row>
      <xdr:rowOff>102489</xdr:rowOff>
    </xdr:to>
    <xdr:sp macro="" textlink="">
      <xdr:nvSpPr>
        <xdr:cNvPr id="23" name="Espace réservé du texte 2">
          <a:extLst>
            <a:ext uri="{FF2B5EF4-FFF2-40B4-BE49-F238E27FC236}">
              <a16:creationId xmlns:a16="http://schemas.microsoft.com/office/drawing/2014/main" id="{7CCB8CC1-95FF-D36C-6CBA-8A3AB6A85129}"/>
            </a:ext>
          </a:extLst>
        </xdr:cNvPr>
        <xdr:cNvSpPr>
          <a:spLocks noGrp="1"/>
        </xdr:cNvSpPr>
      </xdr:nvSpPr>
      <xdr:spPr bwMode="auto">
        <a:xfrm>
          <a:off x="3878603" y="1296289"/>
          <a:ext cx="3667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Moy. Q2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5</xdr:col>
      <xdr:colOff>581365</xdr:colOff>
      <xdr:row>6</xdr:row>
      <xdr:rowOff>153289</xdr:rowOff>
    </xdr:from>
    <xdr:to>
      <xdr:col>6</xdr:col>
      <xdr:colOff>73365</xdr:colOff>
      <xdr:row>7</xdr:row>
      <xdr:rowOff>102489</xdr:rowOff>
    </xdr:to>
    <xdr:sp macro="" textlink="">
      <xdr:nvSpPr>
        <xdr:cNvPr id="24" name="Espace réservé du texte 2">
          <a:extLst>
            <a:ext uri="{FF2B5EF4-FFF2-40B4-BE49-F238E27FC236}">
              <a16:creationId xmlns:a16="http://schemas.microsoft.com/office/drawing/2014/main" id="{68E463E0-8DFA-16DD-FDC9-3660295E6A79}"/>
            </a:ext>
          </a:extLst>
        </xdr:cNvPr>
        <xdr:cNvSpPr>
          <a:spLocks noGrp="1"/>
        </xdr:cNvSpPr>
      </xdr:nvSpPr>
      <xdr:spPr bwMode="auto">
        <a:xfrm>
          <a:off x="4391365" y="1296289"/>
          <a:ext cx="254000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Juillet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6</xdr:col>
      <xdr:colOff>298790</xdr:colOff>
      <xdr:row>6</xdr:row>
      <xdr:rowOff>153289</xdr:rowOff>
    </xdr:from>
    <xdr:to>
      <xdr:col>6</xdr:col>
      <xdr:colOff>511515</xdr:colOff>
      <xdr:row>7</xdr:row>
      <xdr:rowOff>102489</xdr:rowOff>
    </xdr:to>
    <xdr:sp macro="" textlink="">
      <xdr:nvSpPr>
        <xdr:cNvPr id="25" name="Espace réservé du texte 2">
          <a:extLst>
            <a:ext uri="{FF2B5EF4-FFF2-40B4-BE49-F238E27FC236}">
              <a16:creationId xmlns:a16="http://schemas.microsoft.com/office/drawing/2014/main" id="{3B21CF66-6B11-EE61-D551-02205F159C0E}"/>
            </a:ext>
          </a:extLst>
        </xdr:cNvPr>
        <xdr:cNvSpPr>
          <a:spLocks noGrp="1"/>
        </xdr:cNvSpPr>
      </xdr:nvSpPr>
      <xdr:spPr bwMode="auto">
        <a:xfrm>
          <a:off x="4870790" y="1296289"/>
          <a:ext cx="212725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Aout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6</xdr:col>
      <xdr:colOff>628990</xdr:colOff>
      <xdr:row>6</xdr:row>
      <xdr:rowOff>153289</xdr:rowOff>
    </xdr:from>
    <xdr:to>
      <xdr:col>7</xdr:col>
      <xdr:colOff>335303</xdr:colOff>
      <xdr:row>7</xdr:row>
      <xdr:rowOff>102489</xdr:rowOff>
    </xdr:to>
    <xdr:sp macro="" textlink="">
      <xdr:nvSpPr>
        <xdr:cNvPr id="26" name="Espace réservé du texte 2">
          <a:extLst>
            <a:ext uri="{FF2B5EF4-FFF2-40B4-BE49-F238E27FC236}">
              <a16:creationId xmlns:a16="http://schemas.microsoft.com/office/drawing/2014/main" id="{8DB04944-973D-F72E-B923-4455DFCAC7E8}"/>
            </a:ext>
          </a:extLst>
        </xdr:cNvPr>
        <xdr:cNvSpPr>
          <a:spLocks noGrp="1"/>
        </xdr:cNvSpPr>
      </xdr:nvSpPr>
      <xdr:spPr bwMode="auto">
        <a:xfrm>
          <a:off x="5200990" y="1296289"/>
          <a:ext cx="4683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Septembre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7</xdr:col>
      <xdr:colOff>376578</xdr:colOff>
      <xdr:row>6</xdr:row>
      <xdr:rowOff>153289</xdr:rowOff>
    </xdr:from>
    <xdr:to>
      <xdr:col>7</xdr:col>
      <xdr:colOff>743291</xdr:colOff>
      <xdr:row>7</xdr:row>
      <xdr:rowOff>102489</xdr:rowOff>
    </xdr:to>
    <xdr:sp macro="" textlink="">
      <xdr:nvSpPr>
        <xdr:cNvPr id="27" name="Espace réservé du texte 2">
          <a:extLst>
            <a:ext uri="{FF2B5EF4-FFF2-40B4-BE49-F238E27FC236}">
              <a16:creationId xmlns:a16="http://schemas.microsoft.com/office/drawing/2014/main" id="{A46C2B22-B02A-EF0D-08E7-779B29A1355F}"/>
            </a:ext>
          </a:extLst>
        </xdr:cNvPr>
        <xdr:cNvSpPr>
          <a:spLocks noGrp="1"/>
        </xdr:cNvSpPr>
      </xdr:nvSpPr>
      <xdr:spPr bwMode="auto">
        <a:xfrm>
          <a:off x="5710578" y="1296289"/>
          <a:ext cx="3667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Moy. Q3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8</xdr:col>
      <xdr:colOff>174965</xdr:colOff>
      <xdr:row>6</xdr:row>
      <xdr:rowOff>153289</xdr:rowOff>
    </xdr:from>
    <xdr:to>
      <xdr:col>8</xdr:col>
      <xdr:colOff>335303</xdr:colOff>
      <xdr:row>7</xdr:row>
      <xdr:rowOff>102489</xdr:rowOff>
    </xdr:to>
    <xdr:sp macro="" textlink="">
      <xdr:nvSpPr>
        <xdr:cNvPr id="28" name="Espace réservé du texte 2">
          <a:extLst>
            <a:ext uri="{FF2B5EF4-FFF2-40B4-BE49-F238E27FC236}">
              <a16:creationId xmlns:a16="http://schemas.microsoft.com/office/drawing/2014/main" id="{7D706956-9C1D-FEDB-B1C9-BE0B370B7A4D}"/>
            </a:ext>
          </a:extLst>
        </xdr:cNvPr>
        <xdr:cNvSpPr>
          <a:spLocks noGrp="1"/>
        </xdr:cNvSpPr>
      </xdr:nvSpPr>
      <xdr:spPr bwMode="auto">
        <a:xfrm>
          <a:off x="6270965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S37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8</xdr:col>
      <xdr:colOff>633753</xdr:colOff>
      <xdr:row>6</xdr:row>
      <xdr:rowOff>153289</xdr:rowOff>
    </xdr:from>
    <xdr:to>
      <xdr:col>9</xdr:col>
      <xdr:colOff>32091</xdr:colOff>
      <xdr:row>7</xdr:row>
      <xdr:rowOff>102489</xdr:rowOff>
    </xdr:to>
    <xdr:sp macro="" textlink="">
      <xdr:nvSpPr>
        <xdr:cNvPr id="29" name="Espace réservé du texte 2">
          <a:extLst>
            <a:ext uri="{FF2B5EF4-FFF2-40B4-BE49-F238E27FC236}">
              <a16:creationId xmlns:a16="http://schemas.microsoft.com/office/drawing/2014/main" id="{EEC3ADD2-2057-CDF4-C37D-ECD30C48E8A4}"/>
            </a:ext>
          </a:extLst>
        </xdr:cNvPr>
        <xdr:cNvSpPr>
          <a:spLocks noGrp="1"/>
        </xdr:cNvSpPr>
      </xdr:nvSpPr>
      <xdr:spPr bwMode="auto">
        <a:xfrm>
          <a:off x="6729753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S38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9</xdr:col>
      <xdr:colOff>328953</xdr:colOff>
      <xdr:row>6</xdr:row>
      <xdr:rowOff>153289</xdr:rowOff>
    </xdr:from>
    <xdr:to>
      <xdr:col>9</xdr:col>
      <xdr:colOff>489291</xdr:colOff>
      <xdr:row>7</xdr:row>
      <xdr:rowOff>102489</xdr:rowOff>
    </xdr:to>
    <xdr:sp macro="" textlink="">
      <xdr:nvSpPr>
        <xdr:cNvPr id="30" name="Espace réservé du texte 2">
          <a:extLst>
            <a:ext uri="{FF2B5EF4-FFF2-40B4-BE49-F238E27FC236}">
              <a16:creationId xmlns:a16="http://schemas.microsoft.com/office/drawing/2014/main" id="{DC5B9C08-D17E-0E45-33A4-B8744110E159}"/>
            </a:ext>
          </a:extLst>
        </xdr:cNvPr>
        <xdr:cNvSpPr>
          <a:spLocks noGrp="1"/>
        </xdr:cNvSpPr>
      </xdr:nvSpPr>
      <xdr:spPr bwMode="auto">
        <a:xfrm>
          <a:off x="7186953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S39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10</xdr:col>
      <xdr:colOff>25740</xdr:colOff>
      <xdr:row>6</xdr:row>
      <xdr:rowOff>153289</xdr:rowOff>
    </xdr:from>
    <xdr:to>
      <xdr:col>10</xdr:col>
      <xdr:colOff>186078</xdr:colOff>
      <xdr:row>7</xdr:row>
      <xdr:rowOff>102489</xdr:rowOff>
    </xdr:to>
    <xdr:sp macro="" textlink="">
      <xdr:nvSpPr>
        <xdr:cNvPr id="31" name="Espace réservé du texte 2">
          <a:extLst>
            <a:ext uri="{FF2B5EF4-FFF2-40B4-BE49-F238E27FC236}">
              <a16:creationId xmlns:a16="http://schemas.microsoft.com/office/drawing/2014/main" id="{1E8F2410-8E33-69C0-34DE-F65E6A83A1D1}"/>
            </a:ext>
          </a:extLst>
        </xdr:cNvPr>
        <xdr:cNvSpPr>
          <a:spLocks noGrp="1"/>
        </xdr:cNvSpPr>
      </xdr:nvSpPr>
      <xdr:spPr bwMode="auto">
        <a:xfrm>
          <a:off x="7645740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S40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10</xdr:col>
      <xdr:colOff>482940</xdr:colOff>
      <xdr:row>6</xdr:row>
      <xdr:rowOff>153289</xdr:rowOff>
    </xdr:from>
    <xdr:to>
      <xdr:col>10</xdr:col>
      <xdr:colOff>643278</xdr:colOff>
      <xdr:row>7</xdr:row>
      <xdr:rowOff>102489</xdr:rowOff>
    </xdr:to>
    <xdr:sp macro="" textlink="">
      <xdr:nvSpPr>
        <xdr:cNvPr id="32" name="Espace réservé du texte 2">
          <a:extLst>
            <a:ext uri="{FF2B5EF4-FFF2-40B4-BE49-F238E27FC236}">
              <a16:creationId xmlns:a16="http://schemas.microsoft.com/office/drawing/2014/main" id="{127D7039-91A0-C419-FAE1-88703E3046EE}"/>
            </a:ext>
          </a:extLst>
        </xdr:cNvPr>
        <xdr:cNvSpPr>
          <a:spLocks noGrp="1"/>
        </xdr:cNvSpPr>
      </xdr:nvSpPr>
      <xdr:spPr bwMode="auto">
        <a:xfrm>
          <a:off x="8102940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S41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11</xdr:col>
      <xdr:colOff>76540</xdr:colOff>
      <xdr:row>6</xdr:row>
      <xdr:rowOff>153289</xdr:rowOff>
    </xdr:from>
    <xdr:to>
      <xdr:col>11</xdr:col>
      <xdr:colOff>443253</xdr:colOff>
      <xdr:row>7</xdr:row>
      <xdr:rowOff>102489</xdr:rowOff>
    </xdr:to>
    <xdr:sp macro="" textlink="">
      <xdr:nvSpPr>
        <xdr:cNvPr id="33" name="Espace réservé du texte 2">
          <a:extLst>
            <a:ext uri="{FF2B5EF4-FFF2-40B4-BE49-F238E27FC236}">
              <a16:creationId xmlns:a16="http://schemas.microsoft.com/office/drawing/2014/main" id="{988E6E57-AC63-5B2F-B287-476F0EC2A69D}"/>
            </a:ext>
          </a:extLst>
        </xdr:cNvPr>
        <xdr:cNvSpPr>
          <a:spLocks noGrp="1"/>
        </xdr:cNvSpPr>
      </xdr:nvSpPr>
      <xdr:spPr bwMode="auto">
        <a:xfrm>
          <a:off x="8458540" y="1296289"/>
          <a:ext cx="3667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Moy. Q4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11</xdr:col>
      <xdr:colOff>567078</xdr:colOff>
      <xdr:row>6</xdr:row>
      <xdr:rowOff>153289</xdr:rowOff>
    </xdr:from>
    <xdr:to>
      <xdr:col>12</xdr:col>
      <xdr:colOff>103528</xdr:colOff>
      <xdr:row>7</xdr:row>
      <xdr:rowOff>102489</xdr:rowOff>
    </xdr:to>
    <xdr:sp macro="" textlink="">
      <xdr:nvSpPr>
        <xdr:cNvPr id="34" name="Espace réservé du texte 2">
          <a:extLst>
            <a:ext uri="{FF2B5EF4-FFF2-40B4-BE49-F238E27FC236}">
              <a16:creationId xmlns:a16="http://schemas.microsoft.com/office/drawing/2014/main" id="{CE026B4E-52C8-E8ED-9196-C7015FE1B8FB}"/>
            </a:ext>
          </a:extLst>
        </xdr:cNvPr>
        <xdr:cNvSpPr>
          <a:spLocks noGrp="1"/>
        </xdr:cNvSpPr>
      </xdr:nvSpPr>
      <xdr:spPr bwMode="auto">
        <a:xfrm>
          <a:off x="8949078" y="1296289"/>
          <a:ext cx="298450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Obj Q4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4</xdr:col>
      <xdr:colOff>622640</xdr:colOff>
      <xdr:row>2</xdr:row>
      <xdr:rowOff>188214</xdr:rowOff>
    </xdr:from>
    <xdr:to>
      <xdr:col>5</xdr:col>
      <xdr:colOff>182903</xdr:colOff>
      <xdr:row>3</xdr:row>
      <xdr:rowOff>153289</xdr:rowOff>
    </xdr:to>
    <xdr:sp macro="" textlink="">
      <xdr:nvSpPr>
        <xdr:cNvPr id="35" name="Espace réservé du texte 2">
          <a:extLst>
            <a:ext uri="{FF2B5EF4-FFF2-40B4-BE49-F238E27FC236}">
              <a16:creationId xmlns:a16="http://schemas.microsoft.com/office/drawing/2014/main" id="{4196189F-A0A2-1903-D31C-616F112BF151}"/>
            </a:ext>
          </a:extLst>
        </xdr:cNvPr>
        <xdr:cNvSpPr>
          <a:spLocks noGrp="1"/>
        </xdr:cNvSpPr>
      </xdr:nvSpPr>
      <xdr:spPr bwMode="auto">
        <a:xfrm>
          <a:off x="3670640" y="569214"/>
          <a:ext cx="322263" cy="155575"/>
        </a:xfrm>
        <a:prstGeom prst="ellipse">
          <a:avLst/>
        </a:prstGeom>
        <a:solidFill>
          <a:schemeClr val="bg1"/>
        </a:solidFill>
        <a:ln w="9525" cmpd="sng" algn="ctr">
          <a:solidFill>
            <a:schemeClr val="tx1"/>
          </a:solidFill>
        </a:ln>
        <a:effectLst/>
      </xdr:spPr>
      <xdr:txBody>
        <a:bodyPr vert="horz" wrap="square" lIns="0" tIns="0" rIns="0" bIns="0" rtlCol="0" anchor="ctr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 b="1">
              <a:effectLst/>
            </a:rPr>
            <a:t>+%</a:t>
          </a:r>
          <a:endParaRPr lang="fr-FR" sz="800" b="1">
            <a:sym typeface="+mn-lt"/>
          </a:endParaRPr>
        </a:p>
      </xdr:txBody>
    </xdr:sp>
    <xdr:clientData/>
  </xdr:twoCellAnchor>
  <xdr:twoCellAnchor>
    <xdr:from>
      <xdr:col>1</xdr:col>
      <xdr:colOff>697253</xdr:colOff>
      <xdr:row>7</xdr:row>
      <xdr:rowOff>113601</xdr:rowOff>
    </xdr:from>
    <xdr:to>
      <xdr:col>12</xdr:col>
      <xdr:colOff>267040</xdr:colOff>
      <xdr:row>11</xdr:row>
      <xdr:rowOff>137414</xdr:rowOff>
    </xdr:to>
    <xdr:graphicFrame macro="">
      <xdr:nvGraphicFramePr>
        <xdr:cNvPr id="36" name="Chart 3">
          <a:extLst>
            <a:ext uri="{FF2B5EF4-FFF2-40B4-BE49-F238E27FC236}">
              <a16:creationId xmlns:a16="http://schemas.microsoft.com/office/drawing/2014/main" id="{F8039DBC-60C4-8BC3-B835-6F309B484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190840</xdr:colOff>
      <xdr:row>10</xdr:row>
      <xdr:rowOff>175514</xdr:rowOff>
    </xdr:from>
    <xdr:to>
      <xdr:col>2</xdr:col>
      <xdr:colOff>301965</xdr:colOff>
      <xdr:row>11</xdr:row>
      <xdr:rowOff>94552</xdr:rowOff>
    </xdr:to>
    <xdr:sp macro="" textlink="">
      <xdr:nvSpPr>
        <xdr:cNvPr id="37" name="Espace réservé du texte 2">
          <a:extLst>
            <a:ext uri="{FF2B5EF4-FFF2-40B4-BE49-F238E27FC236}">
              <a16:creationId xmlns:a16="http://schemas.microsoft.com/office/drawing/2014/main" id="{3FE6D58D-C86E-2D6B-6F6D-440C96570A47}"/>
            </a:ext>
          </a:extLst>
        </xdr:cNvPr>
        <xdr:cNvSpPr>
          <a:spLocks noGrp="1"/>
        </xdr:cNvSpPr>
      </xdr:nvSpPr>
      <xdr:spPr bwMode="auto">
        <a:xfrm>
          <a:off x="1714840" y="2080514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10</xdr:row>
      <xdr:rowOff>175514</xdr:rowOff>
    </xdr:from>
    <xdr:to>
      <xdr:col>3</xdr:col>
      <xdr:colOff>127341</xdr:colOff>
      <xdr:row>11</xdr:row>
      <xdr:rowOff>94552</xdr:rowOff>
    </xdr:to>
    <xdr:sp macro="" textlink="">
      <xdr:nvSpPr>
        <xdr:cNvPr id="38" name="Espace réservé du texte 2">
          <a:extLst>
            <a:ext uri="{FF2B5EF4-FFF2-40B4-BE49-F238E27FC236}">
              <a16:creationId xmlns:a16="http://schemas.microsoft.com/office/drawing/2014/main" id="{E03E28DA-DC91-C51B-581C-D7459A4A634D}"/>
            </a:ext>
          </a:extLst>
        </xdr:cNvPr>
        <xdr:cNvSpPr>
          <a:spLocks noGrp="1"/>
        </xdr:cNvSpPr>
      </xdr:nvSpPr>
      <xdr:spPr bwMode="auto">
        <a:xfrm>
          <a:off x="2046628" y="208051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10</xdr:row>
      <xdr:rowOff>175514</xdr:rowOff>
    </xdr:from>
    <xdr:to>
      <xdr:col>3</xdr:col>
      <xdr:colOff>500403</xdr:colOff>
      <xdr:row>11</xdr:row>
      <xdr:rowOff>94552</xdr:rowOff>
    </xdr:to>
    <xdr:sp macro="" textlink="">
      <xdr:nvSpPr>
        <xdr:cNvPr id="39" name="Espace réservé du texte 2">
          <a:extLst>
            <a:ext uri="{FF2B5EF4-FFF2-40B4-BE49-F238E27FC236}">
              <a16:creationId xmlns:a16="http://schemas.microsoft.com/office/drawing/2014/main" id="{641701BF-C853-BD0E-5E06-BE7136C8B2BF}"/>
            </a:ext>
          </a:extLst>
        </xdr:cNvPr>
        <xdr:cNvSpPr>
          <a:spLocks noGrp="1"/>
        </xdr:cNvSpPr>
      </xdr:nvSpPr>
      <xdr:spPr bwMode="auto">
        <a:xfrm>
          <a:off x="2586378" y="2080514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10</xdr:row>
      <xdr:rowOff>175514</xdr:rowOff>
    </xdr:from>
    <xdr:to>
      <xdr:col>4</xdr:col>
      <xdr:colOff>184491</xdr:colOff>
      <xdr:row>11</xdr:row>
      <xdr:rowOff>94552</xdr:rowOff>
    </xdr:to>
    <xdr:sp macro="" textlink="">
      <xdr:nvSpPr>
        <xdr:cNvPr id="40" name="Espace réservé du texte 2">
          <a:extLst>
            <a:ext uri="{FF2B5EF4-FFF2-40B4-BE49-F238E27FC236}">
              <a16:creationId xmlns:a16="http://schemas.microsoft.com/office/drawing/2014/main" id="{A4D4D33E-02A5-E3A7-3C59-6522318433C3}"/>
            </a:ext>
          </a:extLst>
        </xdr:cNvPr>
        <xdr:cNvSpPr>
          <a:spLocks noGrp="1"/>
        </xdr:cNvSpPr>
      </xdr:nvSpPr>
      <xdr:spPr bwMode="auto">
        <a:xfrm>
          <a:off x="3059453" y="2080514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10</xdr:row>
      <xdr:rowOff>175514</xdr:rowOff>
    </xdr:from>
    <xdr:to>
      <xdr:col>4</xdr:col>
      <xdr:colOff>643278</xdr:colOff>
      <xdr:row>11</xdr:row>
      <xdr:rowOff>94552</xdr:rowOff>
    </xdr:to>
    <xdr:sp macro="" textlink="">
      <xdr:nvSpPr>
        <xdr:cNvPr id="41" name="Espace réservé du texte 2">
          <a:extLst>
            <a:ext uri="{FF2B5EF4-FFF2-40B4-BE49-F238E27FC236}">
              <a16:creationId xmlns:a16="http://schemas.microsoft.com/office/drawing/2014/main" id="{7EEC5DC6-56F7-D2C3-419C-49AAA7D19714}"/>
            </a:ext>
          </a:extLst>
        </xdr:cNvPr>
        <xdr:cNvSpPr>
          <a:spLocks noGrp="1"/>
        </xdr:cNvSpPr>
      </xdr:nvSpPr>
      <xdr:spPr bwMode="auto">
        <a:xfrm>
          <a:off x="3515065" y="2080514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10</xdr:row>
      <xdr:rowOff>175514</xdr:rowOff>
    </xdr:from>
    <xdr:to>
      <xdr:col>5</xdr:col>
      <xdr:colOff>435316</xdr:colOff>
      <xdr:row>11</xdr:row>
      <xdr:rowOff>94552</xdr:rowOff>
    </xdr:to>
    <xdr:sp macro="" textlink="">
      <xdr:nvSpPr>
        <xdr:cNvPr id="42" name="Espace réservé du texte 2">
          <a:extLst>
            <a:ext uri="{FF2B5EF4-FFF2-40B4-BE49-F238E27FC236}">
              <a16:creationId xmlns:a16="http://schemas.microsoft.com/office/drawing/2014/main" id="{DB1C94A7-6DDF-D07D-53CF-55C81052467A}"/>
            </a:ext>
          </a:extLst>
        </xdr:cNvPr>
        <xdr:cNvSpPr>
          <a:spLocks noGrp="1"/>
        </xdr:cNvSpPr>
      </xdr:nvSpPr>
      <xdr:spPr bwMode="auto">
        <a:xfrm>
          <a:off x="3878603" y="208051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10</xdr:row>
      <xdr:rowOff>175514</xdr:rowOff>
    </xdr:from>
    <xdr:to>
      <xdr:col>6</xdr:col>
      <xdr:colOff>73365</xdr:colOff>
      <xdr:row>11</xdr:row>
      <xdr:rowOff>94552</xdr:rowOff>
    </xdr:to>
    <xdr:sp macro="" textlink="">
      <xdr:nvSpPr>
        <xdr:cNvPr id="43" name="Espace réservé du texte 2">
          <a:extLst>
            <a:ext uri="{FF2B5EF4-FFF2-40B4-BE49-F238E27FC236}">
              <a16:creationId xmlns:a16="http://schemas.microsoft.com/office/drawing/2014/main" id="{05F36C41-366A-CD54-9E91-33BC78C3EFB1}"/>
            </a:ext>
          </a:extLst>
        </xdr:cNvPr>
        <xdr:cNvSpPr>
          <a:spLocks noGrp="1"/>
        </xdr:cNvSpPr>
      </xdr:nvSpPr>
      <xdr:spPr bwMode="auto">
        <a:xfrm>
          <a:off x="4391365" y="2080514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10</xdr:row>
      <xdr:rowOff>175514</xdr:rowOff>
    </xdr:from>
    <xdr:to>
      <xdr:col>6</xdr:col>
      <xdr:colOff>511515</xdr:colOff>
      <xdr:row>11</xdr:row>
      <xdr:rowOff>94552</xdr:rowOff>
    </xdr:to>
    <xdr:sp macro="" textlink="">
      <xdr:nvSpPr>
        <xdr:cNvPr id="44" name="Espace réservé du texte 2">
          <a:extLst>
            <a:ext uri="{FF2B5EF4-FFF2-40B4-BE49-F238E27FC236}">
              <a16:creationId xmlns:a16="http://schemas.microsoft.com/office/drawing/2014/main" id="{9ADA4101-4ACE-F28D-DE9D-0BE8178C2BBA}"/>
            </a:ext>
          </a:extLst>
        </xdr:cNvPr>
        <xdr:cNvSpPr>
          <a:spLocks noGrp="1"/>
        </xdr:cNvSpPr>
      </xdr:nvSpPr>
      <xdr:spPr bwMode="auto">
        <a:xfrm>
          <a:off x="4870790" y="2080514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10</xdr:row>
      <xdr:rowOff>175514</xdr:rowOff>
    </xdr:from>
    <xdr:to>
      <xdr:col>7</xdr:col>
      <xdr:colOff>335303</xdr:colOff>
      <xdr:row>11</xdr:row>
      <xdr:rowOff>94552</xdr:rowOff>
    </xdr:to>
    <xdr:sp macro="" textlink="">
      <xdr:nvSpPr>
        <xdr:cNvPr id="45" name="Espace réservé du texte 2">
          <a:extLst>
            <a:ext uri="{FF2B5EF4-FFF2-40B4-BE49-F238E27FC236}">
              <a16:creationId xmlns:a16="http://schemas.microsoft.com/office/drawing/2014/main" id="{38FC1A13-2F54-061A-D895-5BC9046A9F48}"/>
            </a:ext>
          </a:extLst>
        </xdr:cNvPr>
        <xdr:cNvSpPr>
          <a:spLocks noGrp="1"/>
        </xdr:cNvSpPr>
      </xdr:nvSpPr>
      <xdr:spPr bwMode="auto">
        <a:xfrm>
          <a:off x="5200990" y="2080514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10</xdr:row>
      <xdr:rowOff>175514</xdr:rowOff>
    </xdr:from>
    <xdr:to>
      <xdr:col>7</xdr:col>
      <xdr:colOff>743291</xdr:colOff>
      <xdr:row>11</xdr:row>
      <xdr:rowOff>94552</xdr:rowOff>
    </xdr:to>
    <xdr:sp macro="" textlink="">
      <xdr:nvSpPr>
        <xdr:cNvPr id="46" name="Espace réservé du texte 2">
          <a:extLst>
            <a:ext uri="{FF2B5EF4-FFF2-40B4-BE49-F238E27FC236}">
              <a16:creationId xmlns:a16="http://schemas.microsoft.com/office/drawing/2014/main" id="{80A26049-BE49-DA5B-1737-AA45675DA231}"/>
            </a:ext>
          </a:extLst>
        </xdr:cNvPr>
        <xdr:cNvSpPr>
          <a:spLocks noGrp="1"/>
        </xdr:cNvSpPr>
      </xdr:nvSpPr>
      <xdr:spPr bwMode="auto">
        <a:xfrm>
          <a:off x="5710578" y="208051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10</xdr:row>
      <xdr:rowOff>175514</xdr:rowOff>
    </xdr:from>
    <xdr:to>
      <xdr:col>8</xdr:col>
      <xdr:colOff>335303</xdr:colOff>
      <xdr:row>11</xdr:row>
      <xdr:rowOff>94552</xdr:rowOff>
    </xdr:to>
    <xdr:sp macro="" textlink="">
      <xdr:nvSpPr>
        <xdr:cNvPr id="47" name="Espace réservé du texte 2">
          <a:extLst>
            <a:ext uri="{FF2B5EF4-FFF2-40B4-BE49-F238E27FC236}">
              <a16:creationId xmlns:a16="http://schemas.microsoft.com/office/drawing/2014/main" id="{47C54C9B-717A-CEE2-A49F-6D9369DD652C}"/>
            </a:ext>
          </a:extLst>
        </xdr:cNvPr>
        <xdr:cNvSpPr>
          <a:spLocks noGrp="1"/>
        </xdr:cNvSpPr>
      </xdr:nvSpPr>
      <xdr:spPr bwMode="auto">
        <a:xfrm>
          <a:off x="6270965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S36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10</xdr:row>
      <xdr:rowOff>175514</xdr:rowOff>
    </xdr:from>
    <xdr:to>
      <xdr:col>9</xdr:col>
      <xdr:colOff>32091</xdr:colOff>
      <xdr:row>11</xdr:row>
      <xdr:rowOff>94552</xdr:rowOff>
    </xdr:to>
    <xdr:sp macro="" textlink="">
      <xdr:nvSpPr>
        <xdr:cNvPr id="48" name="Espace réservé du texte 2">
          <a:extLst>
            <a:ext uri="{FF2B5EF4-FFF2-40B4-BE49-F238E27FC236}">
              <a16:creationId xmlns:a16="http://schemas.microsoft.com/office/drawing/2014/main" id="{8247BF33-DDC2-133E-2448-FFD835C03589}"/>
            </a:ext>
          </a:extLst>
        </xdr:cNvPr>
        <xdr:cNvSpPr>
          <a:spLocks noGrp="1"/>
        </xdr:cNvSpPr>
      </xdr:nvSpPr>
      <xdr:spPr bwMode="auto">
        <a:xfrm>
          <a:off x="6729753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10</xdr:row>
      <xdr:rowOff>175514</xdr:rowOff>
    </xdr:from>
    <xdr:to>
      <xdr:col>9</xdr:col>
      <xdr:colOff>489291</xdr:colOff>
      <xdr:row>11</xdr:row>
      <xdr:rowOff>94552</xdr:rowOff>
    </xdr:to>
    <xdr:sp macro="" textlink="">
      <xdr:nvSpPr>
        <xdr:cNvPr id="49" name="Espace réservé du texte 2">
          <a:extLst>
            <a:ext uri="{FF2B5EF4-FFF2-40B4-BE49-F238E27FC236}">
              <a16:creationId xmlns:a16="http://schemas.microsoft.com/office/drawing/2014/main" id="{4E651653-49D7-428D-E17B-15656C33FE9A}"/>
            </a:ext>
          </a:extLst>
        </xdr:cNvPr>
        <xdr:cNvSpPr>
          <a:spLocks noGrp="1"/>
        </xdr:cNvSpPr>
      </xdr:nvSpPr>
      <xdr:spPr bwMode="auto">
        <a:xfrm>
          <a:off x="7186953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10</xdr:row>
      <xdr:rowOff>175514</xdr:rowOff>
    </xdr:from>
    <xdr:to>
      <xdr:col>10</xdr:col>
      <xdr:colOff>186078</xdr:colOff>
      <xdr:row>11</xdr:row>
      <xdr:rowOff>94552</xdr:rowOff>
    </xdr:to>
    <xdr:sp macro="" textlink="">
      <xdr:nvSpPr>
        <xdr:cNvPr id="50" name="Espace réservé du texte 2">
          <a:extLst>
            <a:ext uri="{FF2B5EF4-FFF2-40B4-BE49-F238E27FC236}">
              <a16:creationId xmlns:a16="http://schemas.microsoft.com/office/drawing/2014/main" id="{D95C1B16-E5B1-82A4-078C-7E5F2335F831}"/>
            </a:ext>
          </a:extLst>
        </xdr:cNvPr>
        <xdr:cNvSpPr>
          <a:spLocks noGrp="1"/>
        </xdr:cNvSpPr>
      </xdr:nvSpPr>
      <xdr:spPr bwMode="auto">
        <a:xfrm>
          <a:off x="7645740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10</xdr:row>
      <xdr:rowOff>175514</xdr:rowOff>
    </xdr:from>
    <xdr:to>
      <xdr:col>10</xdr:col>
      <xdr:colOff>643278</xdr:colOff>
      <xdr:row>11</xdr:row>
      <xdr:rowOff>94552</xdr:rowOff>
    </xdr:to>
    <xdr:sp macro="" textlink="">
      <xdr:nvSpPr>
        <xdr:cNvPr id="51" name="Espace réservé du texte 2">
          <a:extLst>
            <a:ext uri="{FF2B5EF4-FFF2-40B4-BE49-F238E27FC236}">
              <a16:creationId xmlns:a16="http://schemas.microsoft.com/office/drawing/2014/main" id="{F9C656C2-0163-D539-42D8-A08FB3202A6C}"/>
            </a:ext>
          </a:extLst>
        </xdr:cNvPr>
        <xdr:cNvSpPr>
          <a:spLocks noGrp="1"/>
        </xdr:cNvSpPr>
      </xdr:nvSpPr>
      <xdr:spPr bwMode="auto">
        <a:xfrm>
          <a:off x="8102940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10</xdr:row>
      <xdr:rowOff>175514</xdr:rowOff>
    </xdr:from>
    <xdr:to>
      <xdr:col>11</xdr:col>
      <xdr:colOff>443253</xdr:colOff>
      <xdr:row>11</xdr:row>
      <xdr:rowOff>94552</xdr:rowOff>
    </xdr:to>
    <xdr:sp macro="" textlink="">
      <xdr:nvSpPr>
        <xdr:cNvPr id="52" name="Espace réservé du texte 2">
          <a:extLst>
            <a:ext uri="{FF2B5EF4-FFF2-40B4-BE49-F238E27FC236}">
              <a16:creationId xmlns:a16="http://schemas.microsoft.com/office/drawing/2014/main" id="{2B5A9856-3C67-33E3-CA3A-19DA3F47525C}"/>
            </a:ext>
          </a:extLst>
        </xdr:cNvPr>
        <xdr:cNvSpPr>
          <a:spLocks noGrp="1"/>
        </xdr:cNvSpPr>
      </xdr:nvSpPr>
      <xdr:spPr bwMode="auto">
        <a:xfrm>
          <a:off x="8458540" y="208051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10</xdr:row>
      <xdr:rowOff>175514</xdr:rowOff>
    </xdr:from>
    <xdr:to>
      <xdr:col>12</xdr:col>
      <xdr:colOff>103528</xdr:colOff>
      <xdr:row>11</xdr:row>
      <xdr:rowOff>94552</xdr:rowOff>
    </xdr:to>
    <xdr:sp macro="" textlink="">
      <xdr:nvSpPr>
        <xdr:cNvPr id="53" name="Espace réservé du texte 2">
          <a:extLst>
            <a:ext uri="{FF2B5EF4-FFF2-40B4-BE49-F238E27FC236}">
              <a16:creationId xmlns:a16="http://schemas.microsoft.com/office/drawing/2014/main" id="{04E8B881-FB05-3543-A65E-CA8BDA61D223}"/>
            </a:ext>
          </a:extLst>
        </xdr:cNvPr>
        <xdr:cNvSpPr>
          <a:spLocks noGrp="1"/>
        </xdr:cNvSpPr>
      </xdr:nvSpPr>
      <xdr:spPr bwMode="auto">
        <a:xfrm>
          <a:off x="8949078" y="2080514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11</xdr:row>
      <xdr:rowOff>137414</xdr:rowOff>
    </xdr:from>
    <xdr:to>
      <xdr:col>12</xdr:col>
      <xdr:colOff>267040</xdr:colOff>
      <xdr:row>15</xdr:row>
      <xdr:rowOff>161226</xdr:rowOff>
    </xdr:to>
    <xdr:graphicFrame macro="">
      <xdr:nvGraphicFramePr>
        <xdr:cNvPr id="54" name="Chart 3">
          <a:extLst>
            <a:ext uri="{FF2B5EF4-FFF2-40B4-BE49-F238E27FC236}">
              <a16:creationId xmlns:a16="http://schemas.microsoft.com/office/drawing/2014/main" id="{3C9B7A5D-8737-BD39-CA71-584291ED6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190840</xdr:colOff>
      <xdr:row>15</xdr:row>
      <xdr:rowOff>8826</xdr:rowOff>
    </xdr:from>
    <xdr:to>
      <xdr:col>2</xdr:col>
      <xdr:colOff>301965</xdr:colOff>
      <xdr:row>15</xdr:row>
      <xdr:rowOff>118364</xdr:rowOff>
    </xdr:to>
    <xdr:sp macro="" textlink="">
      <xdr:nvSpPr>
        <xdr:cNvPr id="55" name="Espace réservé du texte 2">
          <a:extLst>
            <a:ext uri="{FF2B5EF4-FFF2-40B4-BE49-F238E27FC236}">
              <a16:creationId xmlns:a16="http://schemas.microsoft.com/office/drawing/2014/main" id="{8B49819B-0CA9-D4F8-4A08-12800F435C13}"/>
            </a:ext>
          </a:extLst>
        </xdr:cNvPr>
        <xdr:cNvSpPr>
          <a:spLocks noGrp="1"/>
        </xdr:cNvSpPr>
      </xdr:nvSpPr>
      <xdr:spPr bwMode="auto">
        <a:xfrm>
          <a:off x="1714840" y="2866326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15</xdr:row>
      <xdr:rowOff>8826</xdr:rowOff>
    </xdr:from>
    <xdr:to>
      <xdr:col>3</xdr:col>
      <xdr:colOff>127341</xdr:colOff>
      <xdr:row>15</xdr:row>
      <xdr:rowOff>118364</xdr:rowOff>
    </xdr:to>
    <xdr:sp macro="" textlink="">
      <xdr:nvSpPr>
        <xdr:cNvPr id="56" name="Espace réservé du texte 2">
          <a:extLst>
            <a:ext uri="{FF2B5EF4-FFF2-40B4-BE49-F238E27FC236}">
              <a16:creationId xmlns:a16="http://schemas.microsoft.com/office/drawing/2014/main" id="{16C5E85C-4572-CFE0-4DBD-8C3567A2F37E}"/>
            </a:ext>
          </a:extLst>
        </xdr:cNvPr>
        <xdr:cNvSpPr>
          <a:spLocks noGrp="1"/>
        </xdr:cNvSpPr>
      </xdr:nvSpPr>
      <xdr:spPr bwMode="auto">
        <a:xfrm>
          <a:off x="2046628" y="286632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15</xdr:row>
      <xdr:rowOff>8826</xdr:rowOff>
    </xdr:from>
    <xdr:to>
      <xdr:col>3</xdr:col>
      <xdr:colOff>500403</xdr:colOff>
      <xdr:row>15</xdr:row>
      <xdr:rowOff>118364</xdr:rowOff>
    </xdr:to>
    <xdr:sp macro="" textlink="">
      <xdr:nvSpPr>
        <xdr:cNvPr id="57" name="Espace réservé du texte 2">
          <a:extLst>
            <a:ext uri="{FF2B5EF4-FFF2-40B4-BE49-F238E27FC236}">
              <a16:creationId xmlns:a16="http://schemas.microsoft.com/office/drawing/2014/main" id="{E54DDECE-6F20-1E2E-5D68-0588D6818B6E}"/>
            </a:ext>
          </a:extLst>
        </xdr:cNvPr>
        <xdr:cNvSpPr>
          <a:spLocks noGrp="1"/>
        </xdr:cNvSpPr>
      </xdr:nvSpPr>
      <xdr:spPr bwMode="auto">
        <a:xfrm>
          <a:off x="2586378" y="2866326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15</xdr:row>
      <xdr:rowOff>8826</xdr:rowOff>
    </xdr:from>
    <xdr:to>
      <xdr:col>4</xdr:col>
      <xdr:colOff>184491</xdr:colOff>
      <xdr:row>15</xdr:row>
      <xdr:rowOff>118364</xdr:rowOff>
    </xdr:to>
    <xdr:sp macro="" textlink="">
      <xdr:nvSpPr>
        <xdr:cNvPr id="58" name="Espace réservé du texte 2">
          <a:extLst>
            <a:ext uri="{FF2B5EF4-FFF2-40B4-BE49-F238E27FC236}">
              <a16:creationId xmlns:a16="http://schemas.microsoft.com/office/drawing/2014/main" id="{3852B60A-7087-1AE4-DD70-10AD1B21023C}"/>
            </a:ext>
          </a:extLst>
        </xdr:cNvPr>
        <xdr:cNvSpPr>
          <a:spLocks noGrp="1"/>
        </xdr:cNvSpPr>
      </xdr:nvSpPr>
      <xdr:spPr bwMode="auto">
        <a:xfrm>
          <a:off x="3059453" y="2866326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15</xdr:row>
      <xdr:rowOff>8826</xdr:rowOff>
    </xdr:from>
    <xdr:to>
      <xdr:col>4</xdr:col>
      <xdr:colOff>643278</xdr:colOff>
      <xdr:row>15</xdr:row>
      <xdr:rowOff>118364</xdr:rowOff>
    </xdr:to>
    <xdr:sp macro="" textlink="">
      <xdr:nvSpPr>
        <xdr:cNvPr id="59" name="Espace réservé du texte 2">
          <a:extLst>
            <a:ext uri="{FF2B5EF4-FFF2-40B4-BE49-F238E27FC236}">
              <a16:creationId xmlns:a16="http://schemas.microsoft.com/office/drawing/2014/main" id="{30087C20-BB93-9BFB-CCCB-5D66136EF11A}"/>
            </a:ext>
          </a:extLst>
        </xdr:cNvPr>
        <xdr:cNvSpPr>
          <a:spLocks noGrp="1"/>
        </xdr:cNvSpPr>
      </xdr:nvSpPr>
      <xdr:spPr bwMode="auto">
        <a:xfrm>
          <a:off x="3515065" y="2866326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15</xdr:row>
      <xdr:rowOff>8826</xdr:rowOff>
    </xdr:from>
    <xdr:to>
      <xdr:col>5</xdr:col>
      <xdr:colOff>435316</xdr:colOff>
      <xdr:row>15</xdr:row>
      <xdr:rowOff>118364</xdr:rowOff>
    </xdr:to>
    <xdr:sp macro="" textlink="">
      <xdr:nvSpPr>
        <xdr:cNvPr id="60" name="Espace réservé du texte 2">
          <a:extLst>
            <a:ext uri="{FF2B5EF4-FFF2-40B4-BE49-F238E27FC236}">
              <a16:creationId xmlns:a16="http://schemas.microsoft.com/office/drawing/2014/main" id="{3E52BE96-9A9B-B414-E990-8A5A120041A4}"/>
            </a:ext>
          </a:extLst>
        </xdr:cNvPr>
        <xdr:cNvSpPr>
          <a:spLocks noGrp="1"/>
        </xdr:cNvSpPr>
      </xdr:nvSpPr>
      <xdr:spPr bwMode="auto">
        <a:xfrm>
          <a:off x="3878603" y="286632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15</xdr:row>
      <xdr:rowOff>8826</xdr:rowOff>
    </xdr:from>
    <xdr:to>
      <xdr:col>6</xdr:col>
      <xdr:colOff>73365</xdr:colOff>
      <xdr:row>15</xdr:row>
      <xdr:rowOff>118364</xdr:rowOff>
    </xdr:to>
    <xdr:sp macro="" textlink="">
      <xdr:nvSpPr>
        <xdr:cNvPr id="61" name="Espace réservé du texte 2">
          <a:extLst>
            <a:ext uri="{FF2B5EF4-FFF2-40B4-BE49-F238E27FC236}">
              <a16:creationId xmlns:a16="http://schemas.microsoft.com/office/drawing/2014/main" id="{F09E2FDB-CCB3-71F4-B167-7AC99075EE5E}"/>
            </a:ext>
          </a:extLst>
        </xdr:cNvPr>
        <xdr:cNvSpPr>
          <a:spLocks noGrp="1"/>
        </xdr:cNvSpPr>
      </xdr:nvSpPr>
      <xdr:spPr bwMode="auto">
        <a:xfrm>
          <a:off x="4391365" y="2866326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15</xdr:row>
      <xdr:rowOff>8826</xdr:rowOff>
    </xdr:from>
    <xdr:to>
      <xdr:col>6</xdr:col>
      <xdr:colOff>511515</xdr:colOff>
      <xdr:row>15</xdr:row>
      <xdr:rowOff>118364</xdr:rowOff>
    </xdr:to>
    <xdr:sp macro="" textlink="">
      <xdr:nvSpPr>
        <xdr:cNvPr id="62" name="Espace réservé du texte 2">
          <a:extLst>
            <a:ext uri="{FF2B5EF4-FFF2-40B4-BE49-F238E27FC236}">
              <a16:creationId xmlns:a16="http://schemas.microsoft.com/office/drawing/2014/main" id="{43B39FDC-F993-F051-2AA7-67FEE269653F}"/>
            </a:ext>
          </a:extLst>
        </xdr:cNvPr>
        <xdr:cNvSpPr>
          <a:spLocks noGrp="1"/>
        </xdr:cNvSpPr>
      </xdr:nvSpPr>
      <xdr:spPr bwMode="auto">
        <a:xfrm>
          <a:off x="4870790" y="2866326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15</xdr:row>
      <xdr:rowOff>8826</xdr:rowOff>
    </xdr:from>
    <xdr:to>
      <xdr:col>7</xdr:col>
      <xdr:colOff>335303</xdr:colOff>
      <xdr:row>15</xdr:row>
      <xdr:rowOff>118364</xdr:rowOff>
    </xdr:to>
    <xdr:sp macro="" textlink="">
      <xdr:nvSpPr>
        <xdr:cNvPr id="63" name="Espace réservé du texte 2">
          <a:extLst>
            <a:ext uri="{FF2B5EF4-FFF2-40B4-BE49-F238E27FC236}">
              <a16:creationId xmlns:a16="http://schemas.microsoft.com/office/drawing/2014/main" id="{509527D2-4D94-D133-7482-70E81BB1D2E9}"/>
            </a:ext>
          </a:extLst>
        </xdr:cNvPr>
        <xdr:cNvSpPr>
          <a:spLocks noGrp="1"/>
        </xdr:cNvSpPr>
      </xdr:nvSpPr>
      <xdr:spPr bwMode="auto">
        <a:xfrm>
          <a:off x="5200990" y="2866326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15</xdr:row>
      <xdr:rowOff>8826</xdr:rowOff>
    </xdr:from>
    <xdr:to>
      <xdr:col>7</xdr:col>
      <xdr:colOff>743291</xdr:colOff>
      <xdr:row>15</xdr:row>
      <xdr:rowOff>118364</xdr:rowOff>
    </xdr:to>
    <xdr:sp macro="" textlink="">
      <xdr:nvSpPr>
        <xdr:cNvPr id="64" name="Espace réservé du texte 2">
          <a:extLst>
            <a:ext uri="{FF2B5EF4-FFF2-40B4-BE49-F238E27FC236}">
              <a16:creationId xmlns:a16="http://schemas.microsoft.com/office/drawing/2014/main" id="{7912A422-69DD-686A-8B93-6DDB63810836}"/>
            </a:ext>
          </a:extLst>
        </xdr:cNvPr>
        <xdr:cNvSpPr>
          <a:spLocks noGrp="1"/>
        </xdr:cNvSpPr>
      </xdr:nvSpPr>
      <xdr:spPr bwMode="auto">
        <a:xfrm>
          <a:off x="5710578" y="286632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15</xdr:row>
      <xdr:rowOff>8826</xdr:rowOff>
    </xdr:from>
    <xdr:to>
      <xdr:col>8</xdr:col>
      <xdr:colOff>335303</xdr:colOff>
      <xdr:row>15</xdr:row>
      <xdr:rowOff>118364</xdr:rowOff>
    </xdr:to>
    <xdr:sp macro="" textlink="">
      <xdr:nvSpPr>
        <xdr:cNvPr id="65" name="Espace réservé du texte 2">
          <a:extLst>
            <a:ext uri="{FF2B5EF4-FFF2-40B4-BE49-F238E27FC236}">
              <a16:creationId xmlns:a16="http://schemas.microsoft.com/office/drawing/2014/main" id="{82C27BD4-6BE0-0035-CD8A-CF713C037AE9}"/>
            </a:ext>
          </a:extLst>
        </xdr:cNvPr>
        <xdr:cNvSpPr>
          <a:spLocks noGrp="1"/>
        </xdr:cNvSpPr>
      </xdr:nvSpPr>
      <xdr:spPr bwMode="auto">
        <a:xfrm>
          <a:off x="6270965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15</xdr:row>
      <xdr:rowOff>8826</xdr:rowOff>
    </xdr:from>
    <xdr:to>
      <xdr:col>9</xdr:col>
      <xdr:colOff>32091</xdr:colOff>
      <xdr:row>15</xdr:row>
      <xdr:rowOff>118364</xdr:rowOff>
    </xdr:to>
    <xdr:sp macro="" textlink="">
      <xdr:nvSpPr>
        <xdr:cNvPr id="66" name="Espace réservé du texte 2">
          <a:extLst>
            <a:ext uri="{FF2B5EF4-FFF2-40B4-BE49-F238E27FC236}">
              <a16:creationId xmlns:a16="http://schemas.microsoft.com/office/drawing/2014/main" id="{7A010A86-D79C-42C1-77AC-695916742ACC}"/>
            </a:ext>
          </a:extLst>
        </xdr:cNvPr>
        <xdr:cNvSpPr>
          <a:spLocks noGrp="1"/>
        </xdr:cNvSpPr>
      </xdr:nvSpPr>
      <xdr:spPr bwMode="auto">
        <a:xfrm>
          <a:off x="6729753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15</xdr:row>
      <xdr:rowOff>8826</xdr:rowOff>
    </xdr:from>
    <xdr:to>
      <xdr:col>9</xdr:col>
      <xdr:colOff>489291</xdr:colOff>
      <xdr:row>15</xdr:row>
      <xdr:rowOff>118364</xdr:rowOff>
    </xdr:to>
    <xdr:sp macro="" textlink="">
      <xdr:nvSpPr>
        <xdr:cNvPr id="67" name="Espace réservé du texte 2">
          <a:extLst>
            <a:ext uri="{FF2B5EF4-FFF2-40B4-BE49-F238E27FC236}">
              <a16:creationId xmlns:a16="http://schemas.microsoft.com/office/drawing/2014/main" id="{ECDBF656-D351-E790-DF56-8863F7667D52}"/>
            </a:ext>
          </a:extLst>
        </xdr:cNvPr>
        <xdr:cNvSpPr>
          <a:spLocks noGrp="1"/>
        </xdr:cNvSpPr>
      </xdr:nvSpPr>
      <xdr:spPr bwMode="auto">
        <a:xfrm>
          <a:off x="7186953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15</xdr:row>
      <xdr:rowOff>8826</xdr:rowOff>
    </xdr:from>
    <xdr:to>
      <xdr:col>10</xdr:col>
      <xdr:colOff>186078</xdr:colOff>
      <xdr:row>15</xdr:row>
      <xdr:rowOff>118364</xdr:rowOff>
    </xdr:to>
    <xdr:sp macro="" textlink="">
      <xdr:nvSpPr>
        <xdr:cNvPr id="68" name="Espace réservé du texte 2">
          <a:extLst>
            <a:ext uri="{FF2B5EF4-FFF2-40B4-BE49-F238E27FC236}">
              <a16:creationId xmlns:a16="http://schemas.microsoft.com/office/drawing/2014/main" id="{A2EA25FD-95D9-CD3B-9F3B-44926D11B361}"/>
            </a:ext>
          </a:extLst>
        </xdr:cNvPr>
        <xdr:cNvSpPr>
          <a:spLocks noGrp="1"/>
        </xdr:cNvSpPr>
      </xdr:nvSpPr>
      <xdr:spPr bwMode="auto">
        <a:xfrm>
          <a:off x="7645740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15</xdr:row>
      <xdr:rowOff>8826</xdr:rowOff>
    </xdr:from>
    <xdr:to>
      <xdr:col>10</xdr:col>
      <xdr:colOff>643278</xdr:colOff>
      <xdr:row>15</xdr:row>
      <xdr:rowOff>118364</xdr:rowOff>
    </xdr:to>
    <xdr:sp macro="" textlink="">
      <xdr:nvSpPr>
        <xdr:cNvPr id="69" name="Espace réservé du texte 2">
          <a:extLst>
            <a:ext uri="{FF2B5EF4-FFF2-40B4-BE49-F238E27FC236}">
              <a16:creationId xmlns:a16="http://schemas.microsoft.com/office/drawing/2014/main" id="{B513F19E-8918-C236-9CAE-88216964BDA1}"/>
            </a:ext>
          </a:extLst>
        </xdr:cNvPr>
        <xdr:cNvSpPr>
          <a:spLocks noGrp="1"/>
        </xdr:cNvSpPr>
      </xdr:nvSpPr>
      <xdr:spPr bwMode="auto">
        <a:xfrm>
          <a:off x="8102940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15</xdr:row>
      <xdr:rowOff>8826</xdr:rowOff>
    </xdr:from>
    <xdr:to>
      <xdr:col>11</xdr:col>
      <xdr:colOff>443253</xdr:colOff>
      <xdr:row>15</xdr:row>
      <xdr:rowOff>118364</xdr:rowOff>
    </xdr:to>
    <xdr:sp macro="" textlink="">
      <xdr:nvSpPr>
        <xdr:cNvPr id="70" name="Espace réservé du texte 2">
          <a:extLst>
            <a:ext uri="{FF2B5EF4-FFF2-40B4-BE49-F238E27FC236}">
              <a16:creationId xmlns:a16="http://schemas.microsoft.com/office/drawing/2014/main" id="{13175695-3D69-6191-19E7-5BC4A8F83BD9}"/>
            </a:ext>
          </a:extLst>
        </xdr:cNvPr>
        <xdr:cNvSpPr>
          <a:spLocks noGrp="1"/>
        </xdr:cNvSpPr>
      </xdr:nvSpPr>
      <xdr:spPr bwMode="auto">
        <a:xfrm>
          <a:off x="8458540" y="286632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15</xdr:row>
      <xdr:rowOff>8826</xdr:rowOff>
    </xdr:from>
    <xdr:to>
      <xdr:col>12</xdr:col>
      <xdr:colOff>103528</xdr:colOff>
      <xdr:row>15</xdr:row>
      <xdr:rowOff>118364</xdr:rowOff>
    </xdr:to>
    <xdr:sp macro="" textlink="">
      <xdr:nvSpPr>
        <xdr:cNvPr id="71" name="Espace réservé du texte 2">
          <a:extLst>
            <a:ext uri="{FF2B5EF4-FFF2-40B4-BE49-F238E27FC236}">
              <a16:creationId xmlns:a16="http://schemas.microsoft.com/office/drawing/2014/main" id="{4A6B9EC1-84AA-BC16-14CA-143BE51545B0}"/>
            </a:ext>
          </a:extLst>
        </xdr:cNvPr>
        <xdr:cNvSpPr>
          <a:spLocks noGrp="1"/>
        </xdr:cNvSpPr>
      </xdr:nvSpPr>
      <xdr:spPr bwMode="auto">
        <a:xfrm>
          <a:off x="8949078" y="2866326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14</xdr:row>
      <xdr:rowOff>31051</xdr:rowOff>
    </xdr:from>
    <xdr:to>
      <xdr:col>2</xdr:col>
      <xdr:colOff>360703</xdr:colOff>
      <xdr:row>14</xdr:row>
      <xdr:rowOff>140589</xdr:rowOff>
    </xdr:to>
    <xdr:sp macro="" textlink="">
      <xdr:nvSpPr>
        <xdr:cNvPr id="72" name="Espace réservé du texte 2">
          <a:extLst>
            <a:ext uri="{FF2B5EF4-FFF2-40B4-BE49-F238E27FC236}">
              <a16:creationId xmlns:a16="http://schemas.microsoft.com/office/drawing/2014/main" id="{4196189F-A0A2-1903-D31C-616F112BF151}"/>
            </a:ext>
          </a:extLst>
        </xdr:cNvPr>
        <xdr:cNvSpPr>
          <a:spLocks noGrp="1"/>
        </xdr:cNvSpPr>
      </xdr:nvSpPr>
      <xdr:spPr bwMode="gray">
        <a:xfrm>
          <a:off x="1656103" y="2698051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>
              <a:effectLst/>
              <a:sym typeface="+mn-lt"/>
            </a:rPr>
            <a:t>0,0%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15</xdr:row>
      <xdr:rowOff>159639</xdr:rowOff>
    </xdr:from>
    <xdr:to>
      <xdr:col>12</xdr:col>
      <xdr:colOff>267040</xdr:colOff>
      <xdr:row>19</xdr:row>
      <xdr:rowOff>183451</xdr:rowOff>
    </xdr:to>
    <xdr:graphicFrame macro="">
      <xdr:nvGraphicFramePr>
        <xdr:cNvPr id="73" name="Chart 3">
          <a:extLst>
            <a:ext uri="{FF2B5EF4-FFF2-40B4-BE49-F238E27FC236}">
              <a16:creationId xmlns:a16="http://schemas.microsoft.com/office/drawing/2014/main" id="{D8699A13-F5BF-A7DF-6494-E295BC247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190840</xdr:colOff>
      <xdr:row>19</xdr:row>
      <xdr:rowOff>31051</xdr:rowOff>
    </xdr:from>
    <xdr:to>
      <xdr:col>2</xdr:col>
      <xdr:colOff>301965</xdr:colOff>
      <xdr:row>19</xdr:row>
      <xdr:rowOff>140589</xdr:rowOff>
    </xdr:to>
    <xdr:sp macro="" textlink="">
      <xdr:nvSpPr>
        <xdr:cNvPr id="74" name="Espace réservé du texte 2">
          <a:extLst>
            <a:ext uri="{FF2B5EF4-FFF2-40B4-BE49-F238E27FC236}">
              <a16:creationId xmlns:a16="http://schemas.microsoft.com/office/drawing/2014/main" id="{5673A038-28B1-2152-3997-793C2AA5AE38}"/>
            </a:ext>
          </a:extLst>
        </xdr:cNvPr>
        <xdr:cNvSpPr>
          <a:spLocks noGrp="1"/>
        </xdr:cNvSpPr>
      </xdr:nvSpPr>
      <xdr:spPr bwMode="auto">
        <a:xfrm>
          <a:off x="1714840" y="3650551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19</xdr:row>
      <xdr:rowOff>31051</xdr:rowOff>
    </xdr:from>
    <xdr:to>
      <xdr:col>3</xdr:col>
      <xdr:colOff>127341</xdr:colOff>
      <xdr:row>19</xdr:row>
      <xdr:rowOff>140589</xdr:rowOff>
    </xdr:to>
    <xdr:sp macro="" textlink="">
      <xdr:nvSpPr>
        <xdr:cNvPr id="75" name="Espace réservé du texte 2">
          <a:extLst>
            <a:ext uri="{FF2B5EF4-FFF2-40B4-BE49-F238E27FC236}">
              <a16:creationId xmlns:a16="http://schemas.microsoft.com/office/drawing/2014/main" id="{2E17AAD6-F894-3C53-8DFD-35BFC55D927F}"/>
            </a:ext>
          </a:extLst>
        </xdr:cNvPr>
        <xdr:cNvSpPr>
          <a:spLocks noGrp="1"/>
        </xdr:cNvSpPr>
      </xdr:nvSpPr>
      <xdr:spPr bwMode="auto">
        <a:xfrm>
          <a:off x="2046628" y="365055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19</xdr:row>
      <xdr:rowOff>31051</xdr:rowOff>
    </xdr:from>
    <xdr:to>
      <xdr:col>3</xdr:col>
      <xdr:colOff>500403</xdr:colOff>
      <xdr:row>19</xdr:row>
      <xdr:rowOff>140589</xdr:rowOff>
    </xdr:to>
    <xdr:sp macro="" textlink="">
      <xdr:nvSpPr>
        <xdr:cNvPr id="76" name="Espace réservé du texte 2">
          <a:extLst>
            <a:ext uri="{FF2B5EF4-FFF2-40B4-BE49-F238E27FC236}">
              <a16:creationId xmlns:a16="http://schemas.microsoft.com/office/drawing/2014/main" id="{10EE83C7-9003-DD2A-EE61-B31F9F603EE0}"/>
            </a:ext>
          </a:extLst>
        </xdr:cNvPr>
        <xdr:cNvSpPr>
          <a:spLocks noGrp="1"/>
        </xdr:cNvSpPr>
      </xdr:nvSpPr>
      <xdr:spPr bwMode="auto">
        <a:xfrm>
          <a:off x="2586378" y="3650551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19</xdr:row>
      <xdr:rowOff>31051</xdr:rowOff>
    </xdr:from>
    <xdr:to>
      <xdr:col>4</xdr:col>
      <xdr:colOff>184491</xdr:colOff>
      <xdr:row>19</xdr:row>
      <xdr:rowOff>140589</xdr:rowOff>
    </xdr:to>
    <xdr:sp macro="" textlink="">
      <xdr:nvSpPr>
        <xdr:cNvPr id="77" name="Espace réservé du texte 2">
          <a:extLst>
            <a:ext uri="{FF2B5EF4-FFF2-40B4-BE49-F238E27FC236}">
              <a16:creationId xmlns:a16="http://schemas.microsoft.com/office/drawing/2014/main" id="{FBEBAB58-BF8E-0F39-ECE6-F2F429C49C62}"/>
            </a:ext>
          </a:extLst>
        </xdr:cNvPr>
        <xdr:cNvSpPr>
          <a:spLocks noGrp="1"/>
        </xdr:cNvSpPr>
      </xdr:nvSpPr>
      <xdr:spPr bwMode="auto">
        <a:xfrm>
          <a:off x="3059453" y="3650551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19</xdr:row>
      <xdr:rowOff>31051</xdr:rowOff>
    </xdr:from>
    <xdr:to>
      <xdr:col>4</xdr:col>
      <xdr:colOff>643278</xdr:colOff>
      <xdr:row>19</xdr:row>
      <xdr:rowOff>140589</xdr:rowOff>
    </xdr:to>
    <xdr:sp macro="" textlink="">
      <xdr:nvSpPr>
        <xdr:cNvPr id="78" name="Espace réservé du texte 2">
          <a:extLst>
            <a:ext uri="{FF2B5EF4-FFF2-40B4-BE49-F238E27FC236}">
              <a16:creationId xmlns:a16="http://schemas.microsoft.com/office/drawing/2014/main" id="{04D98BBF-C3B0-45E8-E958-7FB7366D3115}"/>
            </a:ext>
          </a:extLst>
        </xdr:cNvPr>
        <xdr:cNvSpPr>
          <a:spLocks noGrp="1"/>
        </xdr:cNvSpPr>
      </xdr:nvSpPr>
      <xdr:spPr bwMode="auto">
        <a:xfrm>
          <a:off x="3515065" y="3650551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19</xdr:row>
      <xdr:rowOff>31051</xdr:rowOff>
    </xdr:from>
    <xdr:to>
      <xdr:col>5</xdr:col>
      <xdr:colOff>435316</xdr:colOff>
      <xdr:row>19</xdr:row>
      <xdr:rowOff>140589</xdr:rowOff>
    </xdr:to>
    <xdr:sp macro="" textlink="">
      <xdr:nvSpPr>
        <xdr:cNvPr id="79" name="Espace réservé du texte 2">
          <a:extLst>
            <a:ext uri="{FF2B5EF4-FFF2-40B4-BE49-F238E27FC236}">
              <a16:creationId xmlns:a16="http://schemas.microsoft.com/office/drawing/2014/main" id="{4F1FE3C0-1D39-20DB-5522-CADED10979DA}"/>
            </a:ext>
          </a:extLst>
        </xdr:cNvPr>
        <xdr:cNvSpPr>
          <a:spLocks noGrp="1"/>
        </xdr:cNvSpPr>
      </xdr:nvSpPr>
      <xdr:spPr bwMode="auto">
        <a:xfrm>
          <a:off x="3878603" y="365055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19</xdr:row>
      <xdr:rowOff>31051</xdr:rowOff>
    </xdr:from>
    <xdr:to>
      <xdr:col>6</xdr:col>
      <xdr:colOff>73365</xdr:colOff>
      <xdr:row>19</xdr:row>
      <xdr:rowOff>140589</xdr:rowOff>
    </xdr:to>
    <xdr:sp macro="" textlink="">
      <xdr:nvSpPr>
        <xdr:cNvPr id="80" name="Espace réservé du texte 2">
          <a:extLst>
            <a:ext uri="{FF2B5EF4-FFF2-40B4-BE49-F238E27FC236}">
              <a16:creationId xmlns:a16="http://schemas.microsoft.com/office/drawing/2014/main" id="{AF7B331C-B901-3B9C-17A7-55FE6D618324}"/>
            </a:ext>
          </a:extLst>
        </xdr:cNvPr>
        <xdr:cNvSpPr>
          <a:spLocks noGrp="1"/>
        </xdr:cNvSpPr>
      </xdr:nvSpPr>
      <xdr:spPr bwMode="auto">
        <a:xfrm>
          <a:off x="4391365" y="3650551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19</xdr:row>
      <xdr:rowOff>31051</xdr:rowOff>
    </xdr:from>
    <xdr:to>
      <xdr:col>6</xdr:col>
      <xdr:colOff>511515</xdr:colOff>
      <xdr:row>19</xdr:row>
      <xdr:rowOff>140589</xdr:rowOff>
    </xdr:to>
    <xdr:sp macro="" textlink="">
      <xdr:nvSpPr>
        <xdr:cNvPr id="81" name="Espace réservé du texte 2">
          <a:extLst>
            <a:ext uri="{FF2B5EF4-FFF2-40B4-BE49-F238E27FC236}">
              <a16:creationId xmlns:a16="http://schemas.microsoft.com/office/drawing/2014/main" id="{04D07A13-21D2-8A6F-75C6-0E96C9FAE433}"/>
            </a:ext>
          </a:extLst>
        </xdr:cNvPr>
        <xdr:cNvSpPr>
          <a:spLocks noGrp="1"/>
        </xdr:cNvSpPr>
      </xdr:nvSpPr>
      <xdr:spPr bwMode="auto">
        <a:xfrm>
          <a:off x="4870790" y="3650551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19</xdr:row>
      <xdr:rowOff>31051</xdr:rowOff>
    </xdr:from>
    <xdr:to>
      <xdr:col>7</xdr:col>
      <xdr:colOff>335303</xdr:colOff>
      <xdr:row>19</xdr:row>
      <xdr:rowOff>140589</xdr:rowOff>
    </xdr:to>
    <xdr:sp macro="" textlink="">
      <xdr:nvSpPr>
        <xdr:cNvPr id="82" name="Espace réservé du texte 2">
          <a:extLst>
            <a:ext uri="{FF2B5EF4-FFF2-40B4-BE49-F238E27FC236}">
              <a16:creationId xmlns:a16="http://schemas.microsoft.com/office/drawing/2014/main" id="{1D86877A-F83D-F70D-5CC0-7E3CDB4A2F5B}"/>
            </a:ext>
          </a:extLst>
        </xdr:cNvPr>
        <xdr:cNvSpPr>
          <a:spLocks noGrp="1"/>
        </xdr:cNvSpPr>
      </xdr:nvSpPr>
      <xdr:spPr bwMode="auto">
        <a:xfrm>
          <a:off x="5200990" y="3650551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19</xdr:row>
      <xdr:rowOff>31051</xdr:rowOff>
    </xdr:from>
    <xdr:to>
      <xdr:col>7</xdr:col>
      <xdr:colOff>743291</xdr:colOff>
      <xdr:row>19</xdr:row>
      <xdr:rowOff>140589</xdr:rowOff>
    </xdr:to>
    <xdr:sp macro="" textlink="">
      <xdr:nvSpPr>
        <xdr:cNvPr id="83" name="Espace réservé du texte 2">
          <a:extLst>
            <a:ext uri="{FF2B5EF4-FFF2-40B4-BE49-F238E27FC236}">
              <a16:creationId xmlns:a16="http://schemas.microsoft.com/office/drawing/2014/main" id="{A6CC3841-994F-F4EF-EBEA-2D9A8CFD301C}"/>
            </a:ext>
          </a:extLst>
        </xdr:cNvPr>
        <xdr:cNvSpPr>
          <a:spLocks noGrp="1"/>
        </xdr:cNvSpPr>
      </xdr:nvSpPr>
      <xdr:spPr bwMode="auto">
        <a:xfrm>
          <a:off x="5710578" y="365055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19</xdr:row>
      <xdr:rowOff>31051</xdr:rowOff>
    </xdr:from>
    <xdr:to>
      <xdr:col>8</xdr:col>
      <xdr:colOff>335303</xdr:colOff>
      <xdr:row>19</xdr:row>
      <xdr:rowOff>140589</xdr:rowOff>
    </xdr:to>
    <xdr:sp macro="" textlink="">
      <xdr:nvSpPr>
        <xdr:cNvPr id="84" name="Espace réservé du texte 2">
          <a:extLst>
            <a:ext uri="{FF2B5EF4-FFF2-40B4-BE49-F238E27FC236}">
              <a16:creationId xmlns:a16="http://schemas.microsoft.com/office/drawing/2014/main" id="{36B16E7B-5871-8A4D-0496-BCCF42F4B97C}"/>
            </a:ext>
          </a:extLst>
        </xdr:cNvPr>
        <xdr:cNvSpPr>
          <a:spLocks noGrp="1"/>
        </xdr:cNvSpPr>
      </xdr:nvSpPr>
      <xdr:spPr bwMode="auto">
        <a:xfrm>
          <a:off x="6270965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19</xdr:row>
      <xdr:rowOff>31051</xdr:rowOff>
    </xdr:from>
    <xdr:to>
      <xdr:col>9</xdr:col>
      <xdr:colOff>32091</xdr:colOff>
      <xdr:row>19</xdr:row>
      <xdr:rowOff>140589</xdr:rowOff>
    </xdr:to>
    <xdr:sp macro="" textlink="">
      <xdr:nvSpPr>
        <xdr:cNvPr id="85" name="Espace réservé du texte 2">
          <a:extLst>
            <a:ext uri="{FF2B5EF4-FFF2-40B4-BE49-F238E27FC236}">
              <a16:creationId xmlns:a16="http://schemas.microsoft.com/office/drawing/2014/main" id="{A6A4A6FF-F3B9-A34E-8E89-FAC5AD8B3949}"/>
            </a:ext>
          </a:extLst>
        </xdr:cNvPr>
        <xdr:cNvSpPr>
          <a:spLocks noGrp="1"/>
        </xdr:cNvSpPr>
      </xdr:nvSpPr>
      <xdr:spPr bwMode="auto">
        <a:xfrm>
          <a:off x="6729753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19</xdr:row>
      <xdr:rowOff>31051</xdr:rowOff>
    </xdr:from>
    <xdr:to>
      <xdr:col>9</xdr:col>
      <xdr:colOff>489291</xdr:colOff>
      <xdr:row>19</xdr:row>
      <xdr:rowOff>140589</xdr:rowOff>
    </xdr:to>
    <xdr:sp macro="" textlink="">
      <xdr:nvSpPr>
        <xdr:cNvPr id="86" name="Espace réservé du texte 2">
          <a:extLst>
            <a:ext uri="{FF2B5EF4-FFF2-40B4-BE49-F238E27FC236}">
              <a16:creationId xmlns:a16="http://schemas.microsoft.com/office/drawing/2014/main" id="{3EA9CE1D-9D8C-7BF8-55A4-E7C5688C58F4}"/>
            </a:ext>
          </a:extLst>
        </xdr:cNvPr>
        <xdr:cNvSpPr>
          <a:spLocks noGrp="1"/>
        </xdr:cNvSpPr>
      </xdr:nvSpPr>
      <xdr:spPr bwMode="auto">
        <a:xfrm>
          <a:off x="7186953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19</xdr:row>
      <xdr:rowOff>31051</xdr:rowOff>
    </xdr:from>
    <xdr:to>
      <xdr:col>10</xdr:col>
      <xdr:colOff>186078</xdr:colOff>
      <xdr:row>19</xdr:row>
      <xdr:rowOff>140589</xdr:rowOff>
    </xdr:to>
    <xdr:sp macro="" textlink="">
      <xdr:nvSpPr>
        <xdr:cNvPr id="87" name="Espace réservé du texte 2">
          <a:extLst>
            <a:ext uri="{FF2B5EF4-FFF2-40B4-BE49-F238E27FC236}">
              <a16:creationId xmlns:a16="http://schemas.microsoft.com/office/drawing/2014/main" id="{4FBCC563-1ECD-E360-41BE-4372C6771429}"/>
            </a:ext>
          </a:extLst>
        </xdr:cNvPr>
        <xdr:cNvSpPr>
          <a:spLocks noGrp="1"/>
        </xdr:cNvSpPr>
      </xdr:nvSpPr>
      <xdr:spPr bwMode="auto">
        <a:xfrm>
          <a:off x="7645740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19</xdr:row>
      <xdr:rowOff>31051</xdr:rowOff>
    </xdr:from>
    <xdr:to>
      <xdr:col>10</xdr:col>
      <xdr:colOff>643278</xdr:colOff>
      <xdr:row>19</xdr:row>
      <xdr:rowOff>140589</xdr:rowOff>
    </xdr:to>
    <xdr:sp macro="" textlink="">
      <xdr:nvSpPr>
        <xdr:cNvPr id="88" name="Espace réservé du texte 2">
          <a:extLst>
            <a:ext uri="{FF2B5EF4-FFF2-40B4-BE49-F238E27FC236}">
              <a16:creationId xmlns:a16="http://schemas.microsoft.com/office/drawing/2014/main" id="{38AD7A57-BA84-CE9F-FCC8-C5683BF83D04}"/>
            </a:ext>
          </a:extLst>
        </xdr:cNvPr>
        <xdr:cNvSpPr>
          <a:spLocks noGrp="1"/>
        </xdr:cNvSpPr>
      </xdr:nvSpPr>
      <xdr:spPr bwMode="auto">
        <a:xfrm>
          <a:off x="8102940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19</xdr:row>
      <xdr:rowOff>31051</xdr:rowOff>
    </xdr:from>
    <xdr:to>
      <xdr:col>11</xdr:col>
      <xdr:colOff>443253</xdr:colOff>
      <xdr:row>19</xdr:row>
      <xdr:rowOff>140589</xdr:rowOff>
    </xdr:to>
    <xdr:sp macro="" textlink="">
      <xdr:nvSpPr>
        <xdr:cNvPr id="89" name="Espace réservé du texte 2">
          <a:extLst>
            <a:ext uri="{FF2B5EF4-FFF2-40B4-BE49-F238E27FC236}">
              <a16:creationId xmlns:a16="http://schemas.microsoft.com/office/drawing/2014/main" id="{337E607F-C301-5491-0C50-A06E22A04C11}"/>
            </a:ext>
          </a:extLst>
        </xdr:cNvPr>
        <xdr:cNvSpPr>
          <a:spLocks noGrp="1"/>
        </xdr:cNvSpPr>
      </xdr:nvSpPr>
      <xdr:spPr bwMode="auto">
        <a:xfrm>
          <a:off x="8458540" y="365055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19</xdr:row>
      <xdr:rowOff>31051</xdr:rowOff>
    </xdr:from>
    <xdr:to>
      <xdr:col>12</xdr:col>
      <xdr:colOff>103528</xdr:colOff>
      <xdr:row>19</xdr:row>
      <xdr:rowOff>140589</xdr:rowOff>
    </xdr:to>
    <xdr:sp macro="" textlink="">
      <xdr:nvSpPr>
        <xdr:cNvPr id="90" name="Espace réservé du texte 2">
          <a:extLst>
            <a:ext uri="{FF2B5EF4-FFF2-40B4-BE49-F238E27FC236}">
              <a16:creationId xmlns:a16="http://schemas.microsoft.com/office/drawing/2014/main" id="{D9242140-2374-695A-DE26-C6ED460F812E}"/>
            </a:ext>
          </a:extLst>
        </xdr:cNvPr>
        <xdr:cNvSpPr>
          <a:spLocks noGrp="1"/>
        </xdr:cNvSpPr>
      </xdr:nvSpPr>
      <xdr:spPr bwMode="auto">
        <a:xfrm>
          <a:off x="8949078" y="3650551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18</xdr:row>
      <xdr:rowOff>53276</xdr:rowOff>
    </xdr:from>
    <xdr:to>
      <xdr:col>2</xdr:col>
      <xdr:colOff>360703</xdr:colOff>
      <xdr:row>18</xdr:row>
      <xdr:rowOff>162814</xdr:rowOff>
    </xdr:to>
    <xdr:sp macro="" textlink="">
      <xdr:nvSpPr>
        <xdr:cNvPr id="91" name="Espace réservé du texte 2">
          <a:extLst>
            <a:ext uri="{FF2B5EF4-FFF2-40B4-BE49-F238E27FC236}">
              <a16:creationId xmlns:a16="http://schemas.microsoft.com/office/drawing/2014/main" id="{33999B59-C613-47F1-7EF2-4941B4C7C0D3}"/>
            </a:ext>
          </a:extLst>
        </xdr:cNvPr>
        <xdr:cNvSpPr>
          <a:spLocks noGrp="1"/>
        </xdr:cNvSpPr>
      </xdr:nvSpPr>
      <xdr:spPr bwMode="gray">
        <a:xfrm>
          <a:off x="1656103" y="3482276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0,0%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19</xdr:row>
      <xdr:rowOff>183451</xdr:rowOff>
    </xdr:from>
    <xdr:to>
      <xdr:col>12</xdr:col>
      <xdr:colOff>267040</xdr:colOff>
      <xdr:row>24</xdr:row>
      <xdr:rowOff>16764</xdr:rowOff>
    </xdr:to>
    <xdr:graphicFrame macro="">
      <xdr:nvGraphicFramePr>
        <xdr:cNvPr id="92" name="Chart 3">
          <a:extLst>
            <a:ext uri="{FF2B5EF4-FFF2-40B4-BE49-F238E27FC236}">
              <a16:creationId xmlns:a16="http://schemas.microsoft.com/office/drawing/2014/main" id="{E3A5EEBF-D539-A3E3-57FB-162DE3335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190840</xdr:colOff>
      <xdr:row>23</xdr:row>
      <xdr:rowOff>54864</xdr:rowOff>
    </xdr:from>
    <xdr:to>
      <xdr:col>2</xdr:col>
      <xdr:colOff>301965</xdr:colOff>
      <xdr:row>23</xdr:row>
      <xdr:rowOff>164402</xdr:rowOff>
    </xdr:to>
    <xdr:sp macro="" textlink="">
      <xdr:nvSpPr>
        <xdr:cNvPr id="93" name="Espace réservé du texte 2">
          <a:extLst>
            <a:ext uri="{FF2B5EF4-FFF2-40B4-BE49-F238E27FC236}">
              <a16:creationId xmlns:a16="http://schemas.microsoft.com/office/drawing/2014/main" id="{D5DA5E16-1D6E-9D74-704B-EBF367DFB572}"/>
            </a:ext>
          </a:extLst>
        </xdr:cNvPr>
        <xdr:cNvSpPr>
          <a:spLocks noGrp="1"/>
        </xdr:cNvSpPr>
      </xdr:nvSpPr>
      <xdr:spPr bwMode="auto">
        <a:xfrm>
          <a:off x="1714840" y="4436364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23</xdr:row>
      <xdr:rowOff>54864</xdr:rowOff>
    </xdr:from>
    <xdr:to>
      <xdr:col>3</xdr:col>
      <xdr:colOff>127341</xdr:colOff>
      <xdr:row>23</xdr:row>
      <xdr:rowOff>164402</xdr:rowOff>
    </xdr:to>
    <xdr:sp macro="" textlink="">
      <xdr:nvSpPr>
        <xdr:cNvPr id="94" name="Espace réservé du texte 2">
          <a:extLst>
            <a:ext uri="{FF2B5EF4-FFF2-40B4-BE49-F238E27FC236}">
              <a16:creationId xmlns:a16="http://schemas.microsoft.com/office/drawing/2014/main" id="{85B5340C-6F29-F4AE-48E7-875FCC39B5DC}"/>
            </a:ext>
          </a:extLst>
        </xdr:cNvPr>
        <xdr:cNvSpPr>
          <a:spLocks noGrp="1"/>
        </xdr:cNvSpPr>
      </xdr:nvSpPr>
      <xdr:spPr bwMode="auto">
        <a:xfrm>
          <a:off x="2046628" y="443636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23</xdr:row>
      <xdr:rowOff>54864</xdr:rowOff>
    </xdr:from>
    <xdr:to>
      <xdr:col>3</xdr:col>
      <xdr:colOff>500403</xdr:colOff>
      <xdr:row>23</xdr:row>
      <xdr:rowOff>164402</xdr:rowOff>
    </xdr:to>
    <xdr:sp macro="" textlink="">
      <xdr:nvSpPr>
        <xdr:cNvPr id="95" name="Espace réservé du texte 2">
          <a:extLst>
            <a:ext uri="{FF2B5EF4-FFF2-40B4-BE49-F238E27FC236}">
              <a16:creationId xmlns:a16="http://schemas.microsoft.com/office/drawing/2014/main" id="{7D1C51A8-9F04-0370-DE93-23C4B9BD857A}"/>
            </a:ext>
          </a:extLst>
        </xdr:cNvPr>
        <xdr:cNvSpPr>
          <a:spLocks noGrp="1"/>
        </xdr:cNvSpPr>
      </xdr:nvSpPr>
      <xdr:spPr bwMode="auto">
        <a:xfrm>
          <a:off x="2586378" y="4436364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23</xdr:row>
      <xdr:rowOff>54864</xdr:rowOff>
    </xdr:from>
    <xdr:to>
      <xdr:col>4</xdr:col>
      <xdr:colOff>184491</xdr:colOff>
      <xdr:row>23</xdr:row>
      <xdr:rowOff>164402</xdr:rowOff>
    </xdr:to>
    <xdr:sp macro="" textlink="">
      <xdr:nvSpPr>
        <xdr:cNvPr id="96" name="Espace réservé du texte 2">
          <a:extLst>
            <a:ext uri="{FF2B5EF4-FFF2-40B4-BE49-F238E27FC236}">
              <a16:creationId xmlns:a16="http://schemas.microsoft.com/office/drawing/2014/main" id="{B18F9FC1-F048-3324-41B8-0A099CCD1A35}"/>
            </a:ext>
          </a:extLst>
        </xdr:cNvPr>
        <xdr:cNvSpPr>
          <a:spLocks noGrp="1"/>
        </xdr:cNvSpPr>
      </xdr:nvSpPr>
      <xdr:spPr bwMode="auto">
        <a:xfrm>
          <a:off x="3059453" y="4436364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23</xdr:row>
      <xdr:rowOff>54864</xdr:rowOff>
    </xdr:from>
    <xdr:to>
      <xdr:col>4</xdr:col>
      <xdr:colOff>643278</xdr:colOff>
      <xdr:row>23</xdr:row>
      <xdr:rowOff>164402</xdr:rowOff>
    </xdr:to>
    <xdr:sp macro="" textlink="">
      <xdr:nvSpPr>
        <xdr:cNvPr id="97" name="Espace réservé du texte 2">
          <a:extLst>
            <a:ext uri="{FF2B5EF4-FFF2-40B4-BE49-F238E27FC236}">
              <a16:creationId xmlns:a16="http://schemas.microsoft.com/office/drawing/2014/main" id="{69AB21EF-FFC9-AB2B-8011-85792B13BF69}"/>
            </a:ext>
          </a:extLst>
        </xdr:cNvPr>
        <xdr:cNvSpPr>
          <a:spLocks noGrp="1"/>
        </xdr:cNvSpPr>
      </xdr:nvSpPr>
      <xdr:spPr bwMode="auto">
        <a:xfrm>
          <a:off x="3515065" y="4436364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23</xdr:row>
      <xdr:rowOff>54864</xdr:rowOff>
    </xdr:from>
    <xdr:to>
      <xdr:col>5</xdr:col>
      <xdr:colOff>435316</xdr:colOff>
      <xdr:row>23</xdr:row>
      <xdr:rowOff>164402</xdr:rowOff>
    </xdr:to>
    <xdr:sp macro="" textlink="">
      <xdr:nvSpPr>
        <xdr:cNvPr id="98" name="Espace réservé du texte 2">
          <a:extLst>
            <a:ext uri="{FF2B5EF4-FFF2-40B4-BE49-F238E27FC236}">
              <a16:creationId xmlns:a16="http://schemas.microsoft.com/office/drawing/2014/main" id="{5D531963-D724-8B51-5812-2F7E5ACA3EC1}"/>
            </a:ext>
          </a:extLst>
        </xdr:cNvPr>
        <xdr:cNvSpPr>
          <a:spLocks noGrp="1"/>
        </xdr:cNvSpPr>
      </xdr:nvSpPr>
      <xdr:spPr bwMode="auto">
        <a:xfrm>
          <a:off x="3878603" y="443636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23</xdr:row>
      <xdr:rowOff>54864</xdr:rowOff>
    </xdr:from>
    <xdr:to>
      <xdr:col>6</xdr:col>
      <xdr:colOff>73365</xdr:colOff>
      <xdr:row>23</xdr:row>
      <xdr:rowOff>164402</xdr:rowOff>
    </xdr:to>
    <xdr:sp macro="" textlink="">
      <xdr:nvSpPr>
        <xdr:cNvPr id="99" name="Espace réservé du texte 2">
          <a:extLst>
            <a:ext uri="{FF2B5EF4-FFF2-40B4-BE49-F238E27FC236}">
              <a16:creationId xmlns:a16="http://schemas.microsoft.com/office/drawing/2014/main" id="{3AE0E2C8-6734-6554-3821-A6558FA8D784}"/>
            </a:ext>
          </a:extLst>
        </xdr:cNvPr>
        <xdr:cNvSpPr>
          <a:spLocks noGrp="1"/>
        </xdr:cNvSpPr>
      </xdr:nvSpPr>
      <xdr:spPr bwMode="auto">
        <a:xfrm>
          <a:off x="4391365" y="4436364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23</xdr:row>
      <xdr:rowOff>54864</xdr:rowOff>
    </xdr:from>
    <xdr:to>
      <xdr:col>6</xdr:col>
      <xdr:colOff>511515</xdr:colOff>
      <xdr:row>23</xdr:row>
      <xdr:rowOff>164402</xdr:rowOff>
    </xdr:to>
    <xdr:sp macro="" textlink="">
      <xdr:nvSpPr>
        <xdr:cNvPr id="100" name="Espace réservé du texte 2">
          <a:extLst>
            <a:ext uri="{FF2B5EF4-FFF2-40B4-BE49-F238E27FC236}">
              <a16:creationId xmlns:a16="http://schemas.microsoft.com/office/drawing/2014/main" id="{2D332C12-E220-2E7F-D69A-169E8FF7CE12}"/>
            </a:ext>
          </a:extLst>
        </xdr:cNvPr>
        <xdr:cNvSpPr>
          <a:spLocks noGrp="1"/>
        </xdr:cNvSpPr>
      </xdr:nvSpPr>
      <xdr:spPr bwMode="auto">
        <a:xfrm>
          <a:off x="4870790" y="4436364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23</xdr:row>
      <xdr:rowOff>54864</xdr:rowOff>
    </xdr:from>
    <xdr:to>
      <xdr:col>7</xdr:col>
      <xdr:colOff>335303</xdr:colOff>
      <xdr:row>23</xdr:row>
      <xdr:rowOff>164402</xdr:rowOff>
    </xdr:to>
    <xdr:sp macro="" textlink="">
      <xdr:nvSpPr>
        <xdr:cNvPr id="101" name="Espace réservé du texte 2">
          <a:extLst>
            <a:ext uri="{FF2B5EF4-FFF2-40B4-BE49-F238E27FC236}">
              <a16:creationId xmlns:a16="http://schemas.microsoft.com/office/drawing/2014/main" id="{73DF0C72-130C-AB3D-2E55-796A42420C89}"/>
            </a:ext>
          </a:extLst>
        </xdr:cNvPr>
        <xdr:cNvSpPr>
          <a:spLocks noGrp="1"/>
        </xdr:cNvSpPr>
      </xdr:nvSpPr>
      <xdr:spPr bwMode="auto">
        <a:xfrm>
          <a:off x="5200990" y="4436364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23</xdr:row>
      <xdr:rowOff>54864</xdr:rowOff>
    </xdr:from>
    <xdr:to>
      <xdr:col>7</xdr:col>
      <xdr:colOff>743291</xdr:colOff>
      <xdr:row>23</xdr:row>
      <xdr:rowOff>164402</xdr:rowOff>
    </xdr:to>
    <xdr:sp macro="" textlink="">
      <xdr:nvSpPr>
        <xdr:cNvPr id="102" name="Espace réservé du texte 2">
          <a:extLst>
            <a:ext uri="{FF2B5EF4-FFF2-40B4-BE49-F238E27FC236}">
              <a16:creationId xmlns:a16="http://schemas.microsoft.com/office/drawing/2014/main" id="{BD48E1EB-B0BE-71F3-0A20-A7DB0665C6D6}"/>
            </a:ext>
          </a:extLst>
        </xdr:cNvPr>
        <xdr:cNvSpPr>
          <a:spLocks noGrp="1"/>
        </xdr:cNvSpPr>
      </xdr:nvSpPr>
      <xdr:spPr bwMode="auto">
        <a:xfrm>
          <a:off x="5710578" y="443636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23</xdr:row>
      <xdr:rowOff>54864</xdr:rowOff>
    </xdr:from>
    <xdr:to>
      <xdr:col>8</xdr:col>
      <xdr:colOff>335303</xdr:colOff>
      <xdr:row>23</xdr:row>
      <xdr:rowOff>164402</xdr:rowOff>
    </xdr:to>
    <xdr:sp macro="" textlink="">
      <xdr:nvSpPr>
        <xdr:cNvPr id="103" name="Espace réservé du texte 2">
          <a:extLst>
            <a:ext uri="{FF2B5EF4-FFF2-40B4-BE49-F238E27FC236}">
              <a16:creationId xmlns:a16="http://schemas.microsoft.com/office/drawing/2014/main" id="{04E2AFF3-2D0E-60EB-0E7A-842D795E128A}"/>
            </a:ext>
          </a:extLst>
        </xdr:cNvPr>
        <xdr:cNvSpPr>
          <a:spLocks noGrp="1"/>
        </xdr:cNvSpPr>
      </xdr:nvSpPr>
      <xdr:spPr bwMode="auto">
        <a:xfrm>
          <a:off x="6270965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23</xdr:row>
      <xdr:rowOff>54864</xdr:rowOff>
    </xdr:from>
    <xdr:to>
      <xdr:col>9</xdr:col>
      <xdr:colOff>32091</xdr:colOff>
      <xdr:row>23</xdr:row>
      <xdr:rowOff>164402</xdr:rowOff>
    </xdr:to>
    <xdr:sp macro="" textlink="">
      <xdr:nvSpPr>
        <xdr:cNvPr id="104" name="Espace réservé du texte 2">
          <a:extLst>
            <a:ext uri="{FF2B5EF4-FFF2-40B4-BE49-F238E27FC236}">
              <a16:creationId xmlns:a16="http://schemas.microsoft.com/office/drawing/2014/main" id="{CDE0C4A9-EC97-35B3-36C5-84013E1654F8}"/>
            </a:ext>
          </a:extLst>
        </xdr:cNvPr>
        <xdr:cNvSpPr>
          <a:spLocks noGrp="1"/>
        </xdr:cNvSpPr>
      </xdr:nvSpPr>
      <xdr:spPr bwMode="auto">
        <a:xfrm>
          <a:off x="6729753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23</xdr:row>
      <xdr:rowOff>54864</xdr:rowOff>
    </xdr:from>
    <xdr:to>
      <xdr:col>9</xdr:col>
      <xdr:colOff>489291</xdr:colOff>
      <xdr:row>23</xdr:row>
      <xdr:rowOff>164402</xdr:rowOff>
    </xdr:to>
    <xdr:sp macro="" textlink="">
      <xdr:nvSpPr>
        <xdr:cNvPr id="105" name="Espace réservé du texte 2">
          <a:extLst>
            <a:ext uri="{FF2B5EF4-FFF2-40B4-BE49-F238E27FC236}">
              <a16:creationId xmlns:a16="http://schemas.microsoft.com/office/drawing/2014/main" id="{E83633EB-F11A-0619-6AE1-D1431A3BFACF}"/>
            </a:ext>
          </a:extLst>
        </xdr:cNvPr>
        <xdr:cNvSpPr>
          <a:spLocks noGrp="1"/>
        </xdr:cNvSpPr>
      </xdr:nvSpPr>
      <xdr:spPr bwMode="auto">
        <a:xfrm>
          <a:off x="7186953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23</xdr:row>
      <xdr:rowOff>54864</xdr:rowOff>
    </xdr:from>
    <xdr:to>
      <xdr:col>10</xdr:col>
      <xdr:colOff>186078</xdr:colOff>
      <xdr:row>23</xdr:row>
      <xdr:rowOff>164402</xdr:rowOff>
    </xdr:to>
    <xdr:sp macro="" textlink="">
      <xdr:nvSpPr>
        <xdr:cNvPr id="106" name="Espace réservé du texte 2">
          <a:extLst>
            <a:ext uri="{FF2B5EF4-FFF2-40B4-BE49-F238E27FC236}">
              <a16:creationId xmlns:a16="http://schemas.microsoft.com/office/drawing/2014/main" id="{045120EB-AB63-0F6F-3E19-2DE1417FB522}"/>
            </a:ext>
          </a:extLst>
        </xdr:cNvPr>
        <xdr:cNvSpPr>
          <a:spLocks noGrp="1"/>
        </xdr:cNvSpPr>
      </xdr:nvSpPr>
      <xdr:spPr bwMode="auto">
        <a:xfrm>
          <a:off x="7645740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23</xdr:row>
      <xdr:rowOff>54864</xdr:rowOff>
    </xdr:from>
    <xdr:to>
      <xdr:col>10</xdr:col>
      <xdr:colOff>643278</xdr:colOff>
      <xdr:row>23</xdr:row>
      <xdr:rowOff>164402</xdr:rowOff>
    </xdr:to>
    <xdr:sp macro="" textlink="">
      <xdr:nvSpPr>
        <xdr:cNvPr id="107" name="Espace réservé du texte 2">
          <a:extLst>
            <a:ext uri="{FF2B5EF4-FFF2-40B4-BE49-F238E27FC236}">
              <a16:creationId xmlns:a16="http://schemas.microsoft.com/office/drawing/2014/main" id="{5BE395B6-9F1A-B789-1581-5840D1BC32AE}"/>
            </a:ext>
          </a:extLst>
        </xdr:cNvPr>
        <xdr:cNvSpPr>
          <a:spLocks noGrp="1"/>
        </xdr:cNvSpPr>
      </xdr:nvSpPr>
      <xdr:spPr bwMode="auto">
        <a:xfrm>
          <a:off x="8102940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23</xdr:row>
      <xdr:rowOff>54864</xdr:rowOff>
    </xdr:from>
    <xdr:to>
      <xdr:col>11</xdr:col>
      <xdr:colOff>443253</xdr:colOff>
      <xdr:row>23</xdr:row>
      <xdr:rowOff>164402</xdr:rowOff>
    </xdr:to>
    <xdr:sp macro="" textlink="">
      <xdr:nvSpPr>
        <xdr:cNvPr id="108" name="Espace réservé du texte 2">
          <a:extLst>
            <a:ext uri="{FF2B5EF4-FFF2-40B4-BE49-F238E27FC236}">
              <a16:creationId xmlns:a16="http://schemas.microsoft.com/office/drawing/2014/main" id="{DEBBC0B5-E844-8047-B935-A7AF0611042B}"/>
            </a:ext>
          </a:extLst>
        </xdr:cNvPr>
        <xdr:cNvSpPr>
          <a:spLocks noGrp="1"/>
        </xdr:cNvSpPr>
      </xdr:nvSpPr>
      <xdr:spPr bwMode="auto">
        <a:xfrm>
          <a:off x="8458540" y="443636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23</xdr:row>
      <xdr:rowOff>54864</xdr:rowOff>
    </xdr:from>
    <xdr:to>
      <xdr:col>12</xdr:col>
      <xdr:colOff>103528</xdr:colOff>
      <xdr:row>23</xdr:row>
      <xdr:rowOff>164402</xdr:rowOff>
    </xdr:to>
    <xdr:sp macro="" textlink="">
      <xdr:nvSpPr>
        <xdr:cNvPr id="109" name="Espace réservé du texte 2">
          <a:extLst>
            <a:ext uri="{FF2B5EF4-FFF2-40B4-BE49-F238E27FC236}">
              <a16:creationId xmlns:a16="http://schemas.microsoft.com/office/drawing/2014/main" id="{3B989131-0C95-8E78-F6D2-06E9EDD51304}"/>
            </a:ext>
          </a:extLst>
        </xdr:cNvPr>
        <xdr:cNvSpPr>
          <a:spLocks noGrp="1"/>
        </xdr:cNvSpPr>
      </xdr:nvSpPr>
      <xdr:spPr bwMode="auto">
        <a:xfrm>
          <a:off x="8949078" y="4436364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22</xdr:row>
      <xdr:rowOff>77089</xdr:rowOff>
    </xdr:from>
    <xdr:to>
      <xdr:col>2</xdr:col>
      <xdr:colOff>360703</xdr:colOff>
      <xdr:row>22</xdr:row>
      <xdr:rowOff>186627</xdr:rowOff>
    </xdr:to>
    <xdr:sp macro="" textlink="">
      <xdr:nvSpPr>
        <xdr:cNvPr id="110" name="Espace réservé du texte 2">
          <a:extLst>
            <a:ext uri="{FF2B5EF4-FFF2-40B4-BE49-F238E27FC236}">
              <a16:creationId xmlns:a16="http://schemas.microsoft.com/office/drawing/2014/main" id="{739EE1AA-0502-AAA1-4008-52892D916102}"/>
            </a:ext>
          </a:extLst>
        </xdr:cNvPr>
        <xdr:cNvSpPr>
          <a:spLocks noGrp="1"/>
        </xdr:cNvSpPr>
      </xdr:nvSpPr>
      <xdr:spPr bwMode="gray">
        <a:xfrm>
          <a:off x="1656103" y="4268089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0,0%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24</xdr:row>
      <xdr:rowOff>16764</xdr:rowOff>
    </xdr:from>
    <xdr:to>
      <xdr:col>12</xdr:col>
      <xdr:colOff>267040</xdr:colOff>
      <xdr:row>28</xdr:row>
      <xdr:rowOff>40576</xdr:rowOff>
    </xdr:to>
    <xdr:graphicFrame macro="">
      <xdr:nvGraphicFramePr>
        <xdr:cNvPr id="111" name="Chart 3">
          <a:extLst>
            <a:ext uri="{FF2B5EF4-FFF2-40B4-BE49-F238E27FC236}">
              <a16:creationId xmlns:a16="http://schemas.microsoft.com/office/drawing/2014/main" id="{25C0D878-7D9F-8C91-7E37-301EB18A8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190840</xdr:colOff>
      <xdr:row>27</xdr:row>
      <xdr:rowOff>78676</xdr:rowOff>
    </xdr:from>
    <xdr:to>
      <xdr:col>2</xdr:col>
      <xdr:colOff>301965</xdr:colOff>
      <xdr:row>27</xdr:row>
      <xdr:rowOff>188214</xdr:rowOff>
    </xdr:to>
    <xdr:sp macro="" textlink="">
      <xdr:nvSpPr>
        <xdr:cNvPr id="112" name="Espace réservé du texte 2">
          <a:extLst>
            <a:ext uri="{FF2B5EF4-FFF2-40B4-BE49-F238E27FC236}">
              <a16:creationId xmlns:a16="http://schemas.microsoft.com/office/drawing/2014/main" id="{5142537C-F324-90D4-B4EC-03288920E5E0}"/>
            </a:ext>
          </a:extLst>
        </xdr:cNvPr>
        <xdr:cNvSpPr>
          <a:spLocks noGrp="1"/>
        </xdr:cNvSpPr>
      </xdr:nvSpPr>
      <xdr:spPr bwMode="auto">
        <a:xfrm>
          <a:off x="1714840" y="5222176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27</xdr:row>
      <xdr:rowOff>78676</xdr:rowOff>
    </xdr:from>
    <xdr:to>
      <xdr:col>3</xdr:col>
      <xdr:colOff>127341</xdr:colOff>
      <xdr:row>27</xdr:row>
      <xdr:rowOff>188214</xdr:rowOff>
    </xdr:to>
    <xdr:sp macro="" textlink="">
      <xdr:nvSpPr>
        <xdr:cNvPr id="113" name="Espace réservé du texte 2">
          <a:extLst>
            <a:ext uri="{FF2B5EF4-FFF2-40B4-BE49-F238E27FC236}">
              <a16:creationId xmlns:a16="http://schemas.microsoft.com/office/drawing/2014/main" id="{431808FD-E152-DDFC-D0B4-34D5B545A3A9}"/>
            </a:ext>
          </a:extLst>
        </xdr:cNvPr>
        <xdr:cNvSpPr>
          <a:spLocks noGrp="1"/>
        </xdr:cNvSpPr>
      </xdr:nvSpPr>
      <xdr:spPr bwMode="auto">
        <a:xfrm>
          <a:off x="2046628" y="522217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27</xdr:row>
      <xdr:rowOff>78676</xdr:rowOff>
    </xdr:from>
    <xdr:to>
      <xdr:col>3</xdr:col>
      <xdr:colOff>500403</xdr:colOff>
      <xdr:row>27</xdr:row>
      <xdr:rowOff>188214</xdr:rowOff>
    </xdr:to>
    <xdr:sp macro="" textlink="">
      <xdr:nvSpPr>
        <xdr:cNvPr id="114" name="Espace réservé du texte 2">
          <a:extLst>
            <a:ext uri="{FF2B5EF4-FFF2-40B4-BE49-F238E27FC236}">
              <a16:creationId xmlns:a16="http://schemas.microsoft.com/office/drawing/2014/main" id="{19885D57-68CD-5E34-0034-9B5DCCFA74C5}"/>
            </a:ext>
          </a:extLst>
        </xdr:cNvPr>
        <xdr:cNvSpPr>
          <a:spLocks noGrp="1"/>
        </xdr:cNvSpPr>
      </xdr:nvSpPr>
      <xdr:spPr bwMode="auto">
        <a:xfrm>
          <a:off x="2586378" y="5222176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27</xdr:row>
      <xdr:rowOff>78676</xdr:rowOff>
    </xdr:from>
    <xdr:to>
      <xdr:col>4</xdr:col>
      <xdr:colOff>184491</xdr:colOff>
      <xdr:row>27</xdr:row>
      <xdr:rowOff>188214</xdr:rowOff>
    </xdr:to>
    <xdr:sp macro="" textlink="">
      <xdr:nvSpPr>
        <xdr:cNvPr id="115" name="Espace réservé du texte 2">
          <a:extLst>
            <a:ext uri="{FF2B5EF4-FFF2-40B4-BE49-F238E27FC236}">
              <a16:creationId xmlns:a16="http://schemas.microsoft.com/office/drawing/2014/main" id="{DE335413-9212-24FD-3854-FE256D0D37C6}"/>
            </a:ext>
          </a:extLst>
        </xdr:cNvPr>
        <xdr:cNvSpPr>
          <a:spLocks noGrp="1"/>
        </xdr:cNvSpPr>
      </xdr:nvSpPr>
      <xdr:spPr bwMode="auto">
        <a:xfrm>
          <a:off x="3059453" y="5222176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27</xdr:row>
      <xdr:rowOff>78676</xdr:rowOff>
    </xdr:from>
    <xdr:to>
      <xdr:col>4</xdr:col>
      <xdr:colOff>643278</xdr:colOff>
      <xdr:row>27</xdr:row>
      <xdr:rowOff>188214</xdr:rowOff>
    </xdr:to>
    <xdr:sp macro="" textlink="">
      <xdr:nvSpPr>
        <xdr:cNvPr id="116" name="Espace réservé du texte 2">
          <a:extLst>
            <a:ext uri="{FF2B5EF4-FFF2-40B4-BE49-F238E27FC236}">
              <a16:creationId xmlns:a16="http://schemas.microsoft.com/office/drawing/2014/main" id="{83BB29EF-349A-CFF9-3F31-723C96B380A5}"/>
            </a:ext>
          </a:extLst>
        </xdr:cNvPr>
        <xdr:cNvSpPr>
          <a:spLocks noGrp="1"/>
        </xdr:cNvSpPr>
      </xdr:nvSpPr>
      <xdr:spPr bwMode="auto">
        <a:xfrm>
          <a:off x="3515065" y="5222176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27</xdr:row>
      <xdr:rowOff>78676</xdr:rowOff>
    </xdr:from>
    <xdr:to>
      <xdr:col>5</xdr:col>
      <xdr:colOff>435316</xdr:colOff>
      <xdr:row>27</xdr:row>
      <xdr:rowOff>188214</xdr:rowOff>
    </xdr:to>
    <xdr:sp macro="" textlink="">
      <xdr:nvSpPr>
        <xdr:cNvPr id="117" name="Espace réservé du texte 2">
          <a:extLst>
            <a:ext uri="{FF2B5EF4-FFF2-40B4-BE49-F238E27FC236}">
              <a16:creationId xmlns:a16="http://schemas.microsoft.com/office/drawing/2014/main" id="{EA309FF0-4574-BB3A-E68C-09C8E3789C9A}"/>
            </a:ext>
          </a:extLst>
        </xdr:cNvPr>
        <xdr:cNvSpPr>
          <a:spLocks noGrp="1"/>
        </xdr:cNvSpPr>
      </xdr:nvSpPr>
      <xdr:spPr bwMode="auto">
        <a:xfrm>
          <a:off x="3878603" y="522217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27</xdr:row>
      <xdr:rowOff>78676</xdr:rowOff>
    </xdr:from>
    <xdr:to>
      <xdr:col>6</xdr:col>
      <xdr:colOff>73365</xdr:colOff>
      <xdr:row>27</xdr:row>
      <xdr:rowOff>188214</xdr:rowOff>
    </xdr:to>
    <xdr:sp macro="" textlink="">
      <xdr:nvSpPr>
        <xdr:cNvPr id="118" name="Espace réservé du texte 2">
          <a:extLst>
            <a:ext uri="{FF2B5EF4-FFF2-40B4-BE49-F238E27FC236}">
              <a16:creationId xmlns:a16="http://schemas.microsoft.com/office/drawing/2014/main" id="{D673336B-B6B0-79DD-B20F-1725411E0B44}"/>
            </a:ext>
          </a:extLst>
        </xdr:cNvPr>
        <xdr:cNvSpPr>
          <a:spLocks noGrp="1"/>
        </xdr:cNvSpPr>
      </xdr:nvSpPr>
      <xdr:spPr bwMode="auto">
        <a:xfrm>
          <a:off x="4391365" y="5222176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27</xdr:row>
      <xdr:rowOff>78676</xdr:rowOff>
    </xdr:from>
    <xdr:to>
      <xdr:col>6</xdr:col>
      <xdr:colOff>511515</xdr:colOff>
      <xdr:row>27</xdr:row>
      <xdr:rowOff>188214</xdr:rowOff>
    </xdr:to>
    <xdr:sp macro="" textlink="">
      <xdr:nvSpPr>
        <xdr:cNvPr id="119" name="Espace réservé du texte 2">
          <a:extLst>
            <a:ext uri="{FF2B5EF4-FFF2-40B4-BE49-F238E27FC236}">
              <a16:creationId xmlns:a16="http://schemas.microsoft.com/office/drawing/2014/main" id="{5EA57BF7-2494-7EF4-DA52-12C8745748B1}"/>
            </a:ext>
          </a:extLst>
        </xdr:cNvPr>
        <xdr:cNvSpPr>
          <a:spLocks noGrp="1"/>
        </xdr:cNvSpPr>
      </xdr:nvSpPr>
      <xdr:spPr bwMode="auto">
        <a:xfrm>
          <a:off x="4870790" y="5222176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27</xdr:row>
      <xdr:rowOff>78676</xdr:rowOff>
    </xdr:from>
    <xdr:to>
      <xdr:col>7</xdr:col>
      <xdr:colOff>335303</xdr:colOff>
      <xdr:row>27</xdr:row>
      <xdr:rowOff>188214</xdr:rowOff>
    </xdr:to>
    <xdr:sp macro="" textlink="">
      <xdr:nvSpPr>
        <xdr:cNvPr id="120" name="Espace réservé du texte 2">
          <a:extLst>
            <a:ext uri="{FF2B5EF4-FFF2-40B4-BE49-F238E27FC236}">
              <a16:creationId xmlns:a16="http://schemas.microsoft.com/office/drawing/2014/main" id="{C3496CF5-5E7E-FDA9-93C9-9864F6922A95}"/>
            </a:ext>
          </a:extLst>
        </xdr:cNvPr>
        <xdr:cNvSpPr>
          <a:spLocks noGrp="1"/>
        </xdr:cNvSpPr>
      </xdr:nvSpPr>
      <xdr:spPr bwMode="auto">
        <a:xfrm>
          <a:off x="5200990" y="5222176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27</xdr:row>
      <xdr:rowOff>78676</xdr:rowOff>
    </xdr:from>
    <xdr:to>
      <xdr:col>7</xdr:col>
      <xdr:colOff>743291</xdr:colOff>
      <xdr:row>27</xdr:row>
      <xdr:rowOff>188214</xdr:rowOff>
    </xdr:to>
    <xdr:sp macro="" textlink="">
      <xdr:nvSpPr>
        <xdr:cNvPr id="121" name="Espace réservé du texte 2">
          <a:extLst>
            <a:ext uri="{FF2B5EF4-FFF2-40B4-BE49-F238E27FC236}">
              <a16:creationId xmlns:a16="http://schemas.microsoft.com/office/drawing/2014/main" id="{3A60B430-B26D-515E-9FBD-7C417FBE0B38}"/>
            </a:ext>
          </a:extLst>
        </xdr:cNvPr>
        <xdr:cNvSpPr>
          <a:spLocks noGrp="1"/>
        </xdr:cNvSpPr>
      </xdr:nvSpPr>
      <xdr:spPr bwMode="auto">
        <a:xfrm>
          <a:off x="5710578" y="522217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27</xdr:row>
      <xdr:rowOff>78676</xdr:rowOff>
    </xdr:from>
    <xdr:to>
      <xdr:col>8</xdr:col>
      <xdr:colOff>335303</xdr:colOff>
      <xdr:row>27</xdr:row>
      <xdr:rowOff>188214</xdr:rowOff>
    </xdr:to>
    <xdr:sp macro="" textlink="">
      <xdr:nvSpPr>
        <xdr:cNvPr id="122" name="Espace réservé du texte 2">
          <a:extLst>
            <a:ext uri="{FF2B5EF4-FFF2-40B4-BE49-F238E27FC236}">
              <a16:creationId xmlns:a16="http://schemas.microsoft.com/office/drawing/2014/main" id="{AF986044-38B5-ABCC-CAA4-46BACC9CA661}"/>
            </a:ext>
          </a:extLst>
        </xdr:cNvPr>
        <xdr:cNvSpPr>
          <a:spLocks noGrp="1"/>
        </xdr:cNvSpPr>
      </xdr:nvSpPr>
      <xdr:spPr bwMode="auto">
        <a:xfrm>
          <a:off x="6270965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27</xdr:row>
      <xdr:rowOff>78676</xdr:rowOff>
    </xdr:from>
    <xdr:to>
      <xdr:col>9</xdr:col>
      <xdr:colOff>32091</xdr:colOff>
      <xdr:row>27</xdr:row>
      <xdr:rowOff>188214</xdr:rowOff>
    </xdr:to>
    <xdr:sp macro="" textlink="">
      <xdr:nvSpPr>
        <xdr:cNvPr id="123" name="Espace réservé du texte 2">
          <a:extLst>
            <a:ext uri="{FF2B5EF4-FFF2-40B4-BE49-F238E27FC236}">
              <a16:creationId xmlns:a16="http://schemas.microsoft.com/office/drawing/2014/main" id="{945E15C0-9842-015F-B042-CBE65DB9D64E}"/>
            </a:ext>
          </a:extLst>
        </xdr:cNvPr>
        <xdr:cNvSpPr>
          <a:spLocks noGrp="1"/>
        </xdr:cNvSpPr>
      </xdr:nvSpPr>
      <xdr:spPr bwMode="auto">
        <a:xfrm>
          <a:off x="6729753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27</xdr:row>
      <xdr:rowOff>78676</xdr:rowOff>
    </xdr:from>
    <xdr:to>
      <xdr:col>9</xdr:col>
      <xdr:colOff>489291</xdr:colOff>
      <xdr:row>27</xdr:row>
      <xdr:rowOff>188214</xdr:rowOff>
    </xdr:to>
    <xdr:sp macro="" textlink="">
      <xdr:nvSpPr>
        <xdr:cNvPr id="124" name="Espace réservé du texte 2">
          <a:extLst>
            <a:ext uri="{FF2B5EF4-FFF2-40B4-BE49-F238E27FC236}">
              <a16:creationId xmlns:a16="http://schemas.microsoft.com/office/drawing/2014/main" id="{D9201DFC-E44F-92E0-DC26-6BF6BEB71076}"/>
            </a:ext>
          </a:extLst>
        </xdr:cNvPr>
        <xdr:cNvSpPr>
          <a:spLocks noGrp="1"/>
        </xdr:cNvSpPr>
      </xdr:nvSpPr>
      <xdr:spPr bwMode="auto">
        <a:xfrm>
          <a:off x="7186953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27</xdr:row>
      <xdr:rowOff>78676</xdr:rowOff>
    </xdr:from>
    <xdr:to>
      <xdr:col>10</xdr:col>
      <xdr:colOff>186078</xdr:colOff>
      <xdr:row>27</xdr:row>
      <xdr:rowOff>188214</xdr:rowOff>
    </xdr:to>
    <xdr:sp macro="" textlink="">
      <xdr:nvSpPr>
        <xdr:cNvPr id="125" name="Espace réservé du texte 2">
          <a:extLst>
            <a:ext uri="{FF2B5EF4-FFF2-40B4-BE49-F238E27FC236}">
              <a16:creationId xmlns:a16="http://schemas.microsoft.com/office/drawing/2014/main" id="{A4901CCE-C36E-17E7-61A1-EC5AB3AB3204}"/>
            </a:ext>
          </a:extLst>
        </xdr:cNvPr>
        <xdr:cNvSpPr>
          <a:spLocks noGrp="1"/>
        </xdr:cNvSpPr>
      </xdr:nvSpPr>
      <xdr:spPr bwMode="auto">
        <a:xfrm>
          <a:off x="7645740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27</xdr:row>
      <xdr:rowOff>78676</xdr:rowOff>
    </xdr:from>
    <xdr:to>
      <xdr:col>10</xdr:col>
      <xdr:colOff>643278</xdr:colOff>
      <xdr:row>27</xdr:row>
      <xdr:rowOff>188214</xdr:rowOff>
    </xdr:to>
    <xdr:sp macro="" textlink="">
      <xdr:nvSpPr>
        <xdr:cNvPr id="126" name="Espace réservé du texte 2">
          <a:extLst>
            <a:ext uri="{FF2B5EF4-FFF2-40B4-BE49-F238E27FC236}">
              <a16:creationId xmlns:a16="http://schemas.microsoft.com/office/drawing/2014/main" id="{976FCC17-DD57-C177-5DD3-641E886599D1}"/>
            </a:ext>
          </a:extLst>
        </xdr:cNvPr>
        <xdr:cNvSpPr>
          <a:spLocks noGrp="1"/>
        </xdr:cNvSpPr>
      </xdr:nvSpPr>
      <xdr:spPr bwMode="auto">
        <a:xfrm>
          <a:off x="8102940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27</xdr:row>
      <xdr:rowOff>78676</xdr:rowOff>
    </xdr:from>
    <xdr:to>
      <xdr:col>11</xdr:col>
      <xdr:colOff>443253</xdr:colOff>
      <xdr:row>27</xdr:row>
      <xdr:rowOff>188214</xdr:rowOff>
    </xdr:to>
    <xdr:sp macro="" textlink="">
      <xdr:nvSpPr>
        <xdr:cNvPr id="127" name="Espace réservé du texte 2">
          <a:extLst>
            <a:ext uri="{FF2B5EF4-FFF2-40B4-BE49-F238E27FC236}">
              <a16:creationId xmlns:a16="http://schemas.microsoft.com/office/drawing/2014/main" id="{F62618BD-D425-C580-7D49-1C9F8F838974}"/>
            </a:ext>
          </a:extLst>
        </xdr:cNvPr>
        <xdr:cNvSpPr>
          <a:spLocks noGrp="1"/>
        </xdr:cNvSpPr>
      </xdr:nvSpPr>
      <xdr:spPr bwMode="auto">
        <a:xfrm>
          <a:off x="8458540" y="522217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27</xdr:row>
      <xdr:rowOff>78676</xdr:rowOff>
    </xdr:from>
    <xdr:to>
      <xdr:col>12</xdr:col>
      <xdr:colOff>103528</xdr:colOff>
      <xdr:row>27</xdr:row>
      <xdr:rowOff>188214</xdr:rowOff>
    </xdr:to>
    <xdr:sp macro="" textlink="">
      <xdr:nvSpPr>
        <xdr:cNvPr id="128" name="Espace réservé du texte 2">
          <a:extLst>
            <a:ext uri="{FF2B5EF4-FFF2-40B4-BE49-F238E27FC236}">
              <a16:creationId xmlns:a16="http://schemas.microsoft.com/office/drawing/2014/main" id="{85BFFECA-D44F-09ED-CAB9-41E8FCA074E6}"/>
            </a:ext>
          </a:extLst>
        </xdr:cNvPr>
        <xdr:cNvSpPr>
          <a:spLocks noGrp="1"/>
        </xdr:cNvSpPr>
      </xdr:nvSpPr>
      <xdr:spPr bwMode="auto">
        <a:xfrm>
          <a:off x="8949078" y="5222176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26</xdr:row>
      <xdr:rowOff>100901</xdr:rowOff>
    </xdr:from>
    <xdr:to>
      <xdr:col>2</xdr:col>
      <xdr:colOff>360703</xdr:colOff>
      <xdr:row>27</xdr:row>
      <xdr:rowOff>19939</xdr:rowOff>
    </xdr:to>
    <xdr:sp macro="" textlink="">
      <xdr:nvSpPr>
        <xdr:cNvPr id="129" name="Espace réservé du texte 2">
          <a:extLst>
            <a:ext uri="{FF2B5EF4-FFF2-40B4-BE49-F238E27FC236}">
              <a16:creationId xmlns:a16="http://schemas.microsoft.com/office/drawing/2014/main" id="{67F1BAA1-13B0-DCAA-16BA-217608F0CA3A}"/>
            </a:ext>
          </a:extLst>
        </xdr:cNvPr>
        <xdr:cNvSpPr>
          <a:spLocks noGrp="1"/>
        </xdr:cNvSpPr>
      </xdr:nvSpPr>
      <xdr:spPr bwMode="gray">
        <a:xfrm>
          <a:off x="1656103" y="5053901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0,0%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28</xdr:row>
      <xdr:rowOff>38989</xdr:rowOff>
    </xdr:from>
    <xdr:to>
      <xdr:col>12</xdr:col>
      <xdr:colOff>267040</xdr:colOff>
      <xdr:row>32</xdr:row>
      <xdr:rowOff>62801</xdr:rowOff>
    </xdr:to>
    <xdr:graphicFrame macro="">
      <xdr:nvGraphicFramePr>
        <xdr:cNvPr id="130" name="Chart 3">
          <a:extLst>
            <a:ext uri="{FF2B5EF4-FFF2-40B4-BE49-F238E27FC236}">
              <a16:creationId xmlns:a16="http://schemas.microsoft.com/office/drawing/2014/main" id="{5A764B5F-CE03-7D0B-803C-D4A116FBB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190840</xdr:colOff>
      <xdr:row>31</xdr:row>
      <xdr:rowOff>100901</xdr:rowOff>
    </xdr:from>
    <xdr:to>
      <xdr:col>2</xdr:col>
      <xdr:colOff>301965</xdr:colOff>
      <xdr:row>32</xdr:row>
      <xdr:rowOff>19939</xdr:rowOff>
    </xdr:to>
    <xdr:sp macro="" textlink="">
      <xdr:nvSpPr>
        <xdr:cNvPr id="131" name="Espace réservé du texte 2">
          <a:extLst>
            <a:ext uri="{FF2B5EF4-FFF2-40B4-BE49-F238E27FC236}">
              <a16:creationId xmlns:a16="http://schemas.microsoft.com/office/drawing/2014/main" id="{0969C02A-DFC4-477F-1F3E-1D192AEEEF59}"/>
            </a:ext>
          </a:extLst>
        </xdr:cNvPr>
        <xdr:cNvSpPr>
          <a:spLocks noGrp="1"/>
        </xdr:cNvSpPr>
      </xdr:nvSpPr>
      <xdr:spPr bwMode="auto">
        <a:xfrm>
          <a:off x="1714840" y="6006401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31</xdr:row>
      <xdr:rowOff>100901</xdr:rowOff>
    </xdr:from>
    <xdr:to>
      <xdr:col>3</xdr:col>
      <xdr:colOff>127341</xdr:colOff>
      <xdr:row>32</xdr:row>
      <xdr:rowOff>19939</xdr:rowOff>
    </xdr:to>
    <xdr:sp macro="" textlink="">
      <xdr:nvSpPr>
        <xdr:cNvPr id="132" name="Espace réservé du texte 2">
          <a:extLst>
            <a:ext uri="{FF2B5EF4-FFF2-40B4-BE49-F238E27FC236}">
              <a16:creationId xmlns:a16="http://schemas.microsoft.com/office/drawing/2014/main" id="{B8F29849-34FD-A6BF-1A9D-EBB38DB99D69}"/>
            </a:ext>
          </a:extLst>
        </xdr:cNvPr>
        <xdr:cNvSpPr>
          <a:spLocks noGrp="1"/>
        </xdr:cNvSpPr>
      </xdr:nvSpPr>
      <xdr:spPr bwMode="auto">
        <a:xfrm>
          <a:off x="2046628" y="600640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31</xdr:row>
      <xdr:rowOff>100901</xdr:rowOff>
    </xdr:from>
    <xdr:to>
      <xdr:col>3</xdr:col>
      <xdr:colOff>500403</xdr:colOff>
      <xdr:row>32</xdr:row>
      <xdr:rowOff>19939</xdr:rowOff>
    </xdr:to>
    <xdr:sp macro="" textlink="">
      <xdr:nvSpPr>
        <xdr:cNvPr id="133" name="Espace réservé du texte 2">
          <a:extLst>
            <a:ext uri="{FF2B5EF4-FFF2-40B4-BE49-F238E27FC236}">
              <a16:creationId xmlns:a16="http://schemas.microsoft.com/office/drawing/2014/main" id="{A375AE5D-F376-4356-0DAE-C36359AB17DA}"/>
            </a:ext>
          </a:extLst>
        </xdr:cNvPr>
        <xdr:cNvSpPr>
          <a:spLocks noGrp="1"/>
        </xdr:cNvSpPr>
      </xdr:nvSpPr>
      <xdr:spPr bwMode="auto">
        <a:xfrm>
          <a:off x="2586378" y="6006401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31</xdr:row>
      <xdr:rowOff>100901</xdr:rowOff>
    </xdr:from>
    <xdr:to>
      <xdr:col>4</xdr:col>
      <xdr:colOff>184491</xdr:colOff>
      <xdr:row>32</xdr:row>
      <xdr:rowOff>19939</xdr:rowOff>
    </xdr:to>
    <xdr:sp macro="" textlink="">
      <xdr:nvSpPr>
        <xdr:cNvPr id="134" name="Espace réservé du texte 2">
          <a:extLst>
            <a:ext uri="{FF2B5EF4-FFF2-40B4-BE49-F238E27FC236}">
              <a16:creationId xmlns:a16="http://schemas.microsoft.com/office/drawing/2014/main" id="{7390A181-5C39-F91C-8448-434CC77B293C}"/>
            </a:ext>
          </a:extLst>
        </xdr:cNvPr>
        <xdr:cNvSpPr>
          <a:spLocks noGrp="1"/>
        </xdr:cNvSpPr>
      </xdr:nvSpPr>
      <xdr:spPr bwMode="auto">
        <a:xfrm>
          <a:off x="3059453" y="6006401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31</xdr:row>
      <xdr:rowOff>100901</xdr:rowOff>
    </xdr:from>
    <xdr:to>
      <xdr:col>4</xdr:col>
      <xdr:colOff>643278</xdr:colOff>
      <xdr:row>32</xdr:row>
      <xdr:rowOff>19939</xdr:rowOff>
    </xdr:to>
    <xdr:sp macro="" textlink="">
      <xdr:nvSpPr>
        <xdr:cNvPr id="135" name="Espace réservé du texte 2">
          <a:extLst>
            <a:ext uri="{FF2B5EF4-FFF2-40B4-BE49-F238E27FC236}">
              <a16:creationId xmlns:a16="http://schemas.microsoft.com/office/drawing/2014/main" id="{E16815D2-4B5D-730D-C53F-74CDA670B555}"/>
            </a:ext>
          </a:extLst>
        </xdr:cNvPr>
        <xdr:cNvSpPr>
          <a:spLocks noGrp="1"/>
        </xdr:cNvSpPr>
      </xdr:nvSpPr>
      <xdr:spPr bwMode="auto">
        <a:xfrm>
          <a:off x="3515065" y="6006401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31</xdr:row>
      <xdr:rowOff>100901</xdr:rowOff>
    </xdr:from>
    <xdr:to>
      <xdr:col>5</xdr:col>
      <xdr:colOff>435316</xdr:colOff>
      <xdr:row>32</xdr:row>
      <xdr:rowOff>19939</xdr:rowOff>
    </xdr:to>
    <xdr:sp macro="" textlink="">
      <xdr:nvSpPr>
        <xdr:cNvPr id="136" name="Espace réservé du texte 2">
          <a:extLst>
            <a:ext uri="{FF2B5EF4-FFF2-40B4-BE49-F238E27FC236}">
              <a16:creationId xmlns:a16="http://schemas.microsoft.com/office/drawing/2014/main" id="{B453AD09-C0EA-154C-FF7C-F581C9B027D6}"/>
            </a:ext>
          </a:extLst>
        </xdr:cNvPr>
        <xdr:cNvSpPr>
          <a:spLocks noGrp="1"/>
        </xdr:cNvSpPr>
      </xdr:nvSpPr>
      <xdr:spPr bwMode="auto">
        <a:xfrm>
          <a:off x="3878603" y="600640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31</xdr:row>
      <xdr:rowOff>100901</xdr:rowOff>
    </xdr:from>
    <xdr:to>
      <xdr:col>6</xdr:col>
      <xdr:colOff>73365</xdr:colOff>
      <xdr:row>32</xdr:row>
      <xdr:rowOff>19939</xdr:rowOff>
    </xdr:to>
    <xdr:sp macro="" textlink="">
      <xdr:nvSpPr>
        <xdr:cNvPr id="137" name="Espace réservé du texte 2">
          <a:extLst>
            <a:ext uri="{FF2B5EF4-FFF2-40B4-BE49-F238E27FC236}">
              <a16:creationId xmlns:a16="http://schemas.microsoft.com/office/drawing/2014/main" id="{A98F8313-6CB9-F9CE-9555-AACC815026B4}"/>
            </a:ext>
          </a:extLst>
        </xdr:cNvPr>
        <xdr:cNvSpPr>
          <a:spLocks noGrp="1"/>
        </xdr:cNvSpPr>
      </xdr:nvSpPr>
      <xdr:spPr bwMode="auto">
        <a:xfrm>
          <a:off x="4391365" y="6006401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31</xdr:row>
      <xdr:rowOff>100901</xdr:rowOff>
    </xdr:from>
    <xdr:to>
      <xdr:col>6</xdr:col>
      <xdr:colOff>511515</xdr:colOff>
      <xdr:row>32</xdr:row>
      <xdr:rowOff>19939</xdr:rowOff>
    </xdr:to>
    <xdr:sp macro="" textlink="">
      <xdr:nvSpPr>
        <xdr:cNvPr id="138" name="Espace réservé du texte 2">
          <a:extLst>
            <a:ext uri="{FF2B5EF4-FFF2-40B4-BE49-F238E27FC236}">
              <a16:creationId xmlns:a16="http://schemas.microsoft.com/office/drawing/2014/main" id="{8445AACB-8755-3426-A31F-550AF7AADF8B}"/>
            </a:ext>
          </a:extLst>
        </xdr:cNvPr>
        <xdr:cNvSpPr>
          <a:spLocks noGrp="1"/>
        </xdr:cNvSpPr>
      </xdr:nvSpPr>
      <xdr:spPr bwMode="auto">
        <a:xfrm>
          <a:off x="4870790" y="6006401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31</xdr:row>
      <xdr:rowOff>100901</xdr:rowOff>
    </xdr:from>
    <xdr:to>
      <xdr:col>7</xdr:col>
      <xdr:colOff>335303</xdr:colOff>
      <xdr:row>32</xdr:row>
      <xdr:rowOff>19939</xdr:rowOff>
    </xdr:to>
    <xdr:sp macro="" textlink="">
      <xdr:nvSpPr>
        <xdr:cNvPr id="139" name="Espace réservé du texte 2">
          <a:extLst>
            <a:ext uri="{FF2B5EF4-FFF2-40B4-BE49-F238E27FC236}">
              <a16:creationId xmlns:a16="http://schemas.microsoft.com/office/drawing/2014/main" id="{D6C13A86-CD66-AD8F-1CD3-1E1921DB7DF4}"/>
            </a:ext>
          </a:extLst>
        </xdr:cNvPr>
        <xdr:cNvSpPr>
          <a:spLocks noGrp="1"/>
        </xdr:cNvSpPr>
      </xdr:nvSpPr>
      <xdr:spPr bwMode="auto">
        <a:xfrm>
          <a:off x="5200990" y="6006401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31</xdr:row>
      <xdr:rowOff>100901</xdr:rowOff>
    </xdr:from>
    <xdr:to>
      <xdr:col>7</xdr:col>
      <xdr:colOff>743291</xdr:colOff>
      <xdr:row>32</xdr:row>
      <xdr:rowOff>19939</xdr:rowOff>
    </xdr:to>
    <xdr:sp macro="" textlink="">
      <xdr:nvSpPr>
        <xdr:cNvPr id="140" name="Espace réservé du texte 2">
          <a:extLst>
            <a:ext uri="{FF2B5EF4-FFF2-40B4-BE49-F238E27FC236}">
              <a16:creationId xmlns:a16="http://schemas.microsoft.com/office/drawing/2014/main" id="{A7E60437-6C47-3F4E-50B5-7426DFE53BBD}"/>
            </a:ext>
          </a:extLst>
        </xdr:cNvPr>
        <xdr:cNvSpPr>
          <a:spLocks noGrp="1"/>
        </xdr:cNvSpPr>
      </xdr:nvSpPr>
      <xdr:spPr bwMode="auto">
        <a:xfrm>
          <a:off x="5710578" y="600640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31</xdr:row>
      <xdr:rowOff>100901</xdr:rowOff>
    </xdr:from>
    <xdr:to>
      <xdr:col>8</xdr:col>
      <xdr:colOff>335303</xdr:colOff>
      <xdr:row>32</xdr:row>
      <xdr:rowOff>19939</xdr:rowOff>
    </xdr:to>
    <xdr:sp macro="" textlink="">
      <xdr:nvSpPr>
        <xdr:cNvPr id="141" name="Espace réservé du texte 2">
          <a:extLst>
            <a:ext uri="{FF2B5EF4-FFF2-40B4-BE49-F238E27FC236}">
              <a16:creationId xmlns:a16="http://schemas.microsoft.com/office/drawing/2014/main" id="{F0234385-9F91-45C0-1CB2-AC9391807A1E}"/>
            </a:ext>
          </a:extLst>
        </xdr:cNvPr>
        <xdr:cNvSpPr>
          <a:spLocks noGrp="1"/>
        </xdr:cNvSpPr>
      </xdr:nvSpPr>
      <xdr:spPr bwMode="auto">
        <a:xfrm>
          <a:off x="6270965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31</xdr:row>
      <xdr:rowOff>100901</xdr:rowOff>
    </xdr:from>
    <xdr:to>
      <xdr:col>9</xdr:col>
      <xdr:colOff>32091</xdr:colOff>
      <xdr:row>32</xdr:row>
      <xdr:rowOff>19939</xdr:rowOff>
    </xdr:to>
    <xdr:sp macro="" textlink="">
      <xdr:nvSpPr>
        <xdr:cNvPr id="142" name="Espace réservé du texte 2">
          <a:extLst>
            <a:ext uri="{FF2B5EF4-FFF2-40B4-BE49-F238E27FC236}">
              <a16:creationId xmlns:a16="http://schemas.microsoft.com/office/drawing/2014/main" id="{31D029FE-3C3C-D586-AF76-C1DF7C403F3B}"/>
            </a:ext>
          </a:extLst>
        </xdr:cNvPr>
        <xdr:cNvSpPr>
          <a:spLocks noGrp="1"/>
        </xdr:cNvSpPr>
      </xdr:nvSpPr>
      <xdr:spPr bwMode="auto">
        <a:xfrm>
          <a:off x="6729753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31</xdr:row>
      <xdr:rowOff>100901</xdr:rowOff>
    </xdr:from>
    <xdr:to>
      <xdr:col>9</xdr:col>
      <xdr:colOff>489291</xdr:colOff>
      <xdr:row>32</xdr:row>
      <xdr:rowOff>19939</xdr:rowOff>
    </xdr:to>
    <xdr:sp macro="" textlink="">
      <xdr:nvSpPr>
        <xdr:cNvPr id="143" name="Espace réservé du texte 2">
          <a:extLst>
            <a:ext uri="{FF2B5EF4-FFF2-40B4-BE49-F238E27FC236}">
              <a16:creationId xmlns:a16="http://schemas.microsoft.com/office/drawing/2014/main" id="{5450EEF1-1D94-F705-3B89-E51D405D07A0}"/>
            </a:ext>
          </a:extLst>
        </xdr:cNvPr>
        <xdr:cNvSpPr>
          <a:spLocks noGrp="1"/>
        </xdr:cNvSpPr>
      </xdr:nvSpPr>
      <xdr:spPr bwMode="auto">
        <a:xfrm>
          <a:off x="7186953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31</xdr:row>
      <xdr:rowOff>100901</xdr:rowOff>
    </xdr:from>
    <xdr:to>
      <xdr:col>10</xdr:col>
      <xdr:colOff>186078</xdr:colOff>
      <xdr:row>32</xdr:row>
      <xdr:rowOff>19939</xdr:rowOff>
    </xdr:to>
    <xdr:sp macro="" textlink="">
      <xdr:nvSpPr>
        <xdr:cNvPr id="144" name="Espace réservé du texte 2">
          <a:extLst>
            <a:ext uri="{FF2B5EF4-FFF2-40B4-BE49-F238E27FC236}">
              <a16:creationId xmlns:a16="http://schemas.microsoft.com/office/drawing/2014/main" id="{6B366AC2-F3D0-1EE7-A21C-0F7E7FDD91A8}"/>
            </a:ext>
          </a:extLst>
        </xdr:cNvPr>
        <xdr:cNvSpPr>
          <a:spLocks noGrp="1"/>
        </xdr:cNvSpPr>
      </xdr:nvSpPr>
      <xdr:spPr bwMode="auto">
        <a:xfrm>
          <a:off x="7645740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31</xdr:row>
      <xdr:rowOff>100901</xdr:rowOff>
    </xdr:from>
    <xdr:to>
      <xdr:col>10</xdr:col>
      <xdr:colOff>643278</xdr:colOff>
      <xdr:row>32</xdr:row>
      <xdr:rowOff>19939</xdr:rowOff>
    </xdr:to>
    <xdr:sp macro="" textlink="">
      <xdr:nvSpPr>
        <xdr:cNvPr id="145" name="Espace réservé du texte 2">
          <a:extLst>
            <a:ext uri="{FF2B5EF4-FFF2-40B4-BE49-F238E27FC236}">
              <a16:creationId xmlns:a16="http://schemas.microsoft.com/office/drawing/2014/main" id="{E8C0CFA2-F3C9-85D4-26F9-B9F80C825BA6}"/>
            </a:ext>
          </a:extLst>
        </xdr:cNvPr>
        <xdr:cNvSpPr>
          <a:spLocks noGrp="1"/>
        </xdr:cNvSpPr>
      </xdr:nvSpPr>
      <xdr:spPr bwMode="auto">
        <a:xfrm>
          <a:off x="8102940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31</xdr:row>
      <xdr:rowOff>100901</xdr:rowOff>
    </xdr:from>
    <xdr:to>
      <xdr:col>11</xdr:col>
      <xdr:colOff>443253</xdr:colOff>
      <xdr:row>32</xdr:row>
      <xdr:rowOff>19939</xdr:rowOff>
    </xdr:to>
    <xdr:sp macro="" textlink="">
      <xdr:nvSpPr>
        <xdr:cNvPr id="146" name="Espace réservé du texte 2">
          <a:extLst>
            <a:ext uri="{FF2B5EF4-FFF2-40B4-BE49-F238E27FC236}">
              <a16:creationId xmlns:a16="http://schemas.microsoft.com/office/drawing/2014/main" id="{79345154-5D8F-6F67-5CB4-B9B4557E0B68}"/>
            </a:ext>
          </a:extLst>
        </xdr:cNvPr>
        <xdr:cNvSpPr>
          <a:spLocks noGrp="1"/>
        </xdr:cNvSpPr>
      </xdr:nvSpPr>
      <xdr:spPr bwMode="auto">
        <a:xfrm>
          <a:off x="8458540" y="600640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31</xdr:row>
      <xdr:rowOff>100901</xdr:rowOff>
    </xdr:from>
    <xdr:to>
      <xdr:col>12</xdr:col>
      <xdr:colOff>103528</xdr:colOff>
      <xdr:row>32</xdr:row>
      <xdr:rowOff>19939</xdr:rowOff>
    </xdr:to>
    <xdr:sp macro="" textlink="">
      <xdr:nvSpPr>
        <xdr:cNvPr id="147" name="Espace réservé du texte 2">
          <a:extLst>
            <a:ext uri="{FF2B5EF4-FFF2-40B4-BE49-F238E27FC236}">
              <a16:creationId xmlns:a16="http://schemas.microsoft.com/office/drawing/2014/main" id="{DF73363D-5CE6-94B5-21CA-009BE448926F}"/>
            </a:ext>
          </a:extLst>
        </xdr:cNvPr>
        <xdr:cNvSpPr>
          <a:spLocks noGrp="1"/>
        </xdr:cNvSpPr>
      </xdr:nvSpPr>
      <xdr:spPr bwMode="auto">
        <a:xfrm>
          <a:off x="8949078" y="6006401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30</xdr:row>
      <xdr:rowOff>123126</xdr:rowOff>
    </xdr:from>
    <xdr:to>
      <xdr:col>2</xdr:col>
      <xdr:colOff>360703</xdr:colOff>
      <xdr:row>31</xdr:row>
      <xdr:rowOff>42164</xdr:rowOff>
    </xdr:to>
    <xdr:sp macro="" textlink="">
      <xdr:nvSpPr>
        <xdr:cNvPr id="148" name="Espace réservé du texte 2">
          <a:extLst>
            <a:ext uri="{FF2B5EF4-FFF2-40B4-BE49-F238E27FC236}">
              <a16:creationId xmlns:a16="http://schemas.microsoft.com/office/drawing/2014/main" id="{5500B00C-BB9E-C117-3E69-1A270DFE4D85}"/>
            </a:ext>
          </a:extLst>
        </xdr:cNvPr>
        <xdr:cNvSpPr>
          <a:spLocks noGrp="1"/>
        </xdr:cNvSpPr>
      </xdr:nvSpPr>
      <xdr:spPr bwMode="gray">
        <a:xfrm>
          <a:off x="1656103" y="5838126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0,0%</a:t>
          </a:r>
          <a:endParaRPr lang="fr-FR" sz="800">
            <a:sym typeface="+mn-lt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71"/>
  <sheetViews>
    <sheetView zoomScale="85" zoomScaleNormal="85" workbookViewId="0">
      <pane ySplit="4" topLeftCell="A77" activePane="bottomLeft" state="frozen"/>
      <selection pane="bottomLeft" activeCell="A117" sqref="A117:XFD117"/>
    </sheetView>
  </sheetViews>
  <sheetFormatPr baseColWidth="10" defaultColWidth="9.109375" defaultRowHeight="14.4" x14ac:dyDescent="0.3"/>
  <cols>
    <col min="1" max="1" width="14.5546875" bestFit="1" customWidth="1"/>
    <col min="2" max="2" width="11.109375" customWidth="1"/>
    <col min="3" max="11" width="16.6640625" customWidth="1"/>
    <col min="12" max="12" width="18.5546875" customWidth="1"/>
    <col min="13" max="21" width="19.88671875" customWidth="1"/>
    <col min="22" max="22" width="35.33203125" customWidth="1"/>
  </cols>
  <sheetData>
    <row r="1" spans="1:22" ht="15" customHeight="1" x14ac:dyDescent="0.3">
      <c r="B1" s="61" t="s">
        <v>10</v>
      </c>
      <c r="C1" s="62"/>
      <c r="D1" s="62"/>
      <c r="E1" s="62"/>
      <c r="F1" s="62"/>
      <c r="G1" s="22"/>
      <c r="H1" s="22"/>
      <c r="I1" s="22"/>
      <c r="J1" s="22"/>
      <c r="K1" s="22"/>
      <c r="L1" s="22"/>
      <c r="M1" s="6"/>
    </row>
    <row r="2" spans="1:22" ht="15.75" customHeight="1" thickBot="1" x14ac:dyDescent="0.35">
      <c r="B2" s="63"/>
      <c r="C2" s="64"/>
      <c r="D2" s="64"/>
      <c r="E2" s="64"/>
      <c r="F2" s="64"/>
      <c r="G2" s="23"/>
      <c r="H2" s="23"/>
      <c r="I2" s="23"/>
      <c r="J2" s="23"/>
      <c r="K2" s="23"/>
      <c r="L2" s="23"/>
      <c r="M2" s="7"/>
    </row>
    <row r="3" spans="1:22" ht="15" thickBot="1" x14ac:dyDescent="0.35"/>
    <row r="4" spans="1:22" ht="19.5" customHeight="1" thickBot="1" x14ac:dyDescent="0.4">
      <c r="C4" s="12" t="s">
        <v>2</v>
      </c>
      <c r="D4" s="12" t="s">
        <v>3</v>
      </c>
      <c r="E4" s="12" t="s">
        <v>4</v>
      </c>
      <c r="F4" s="12" t="s">
        <v>5</v>
      </c>
      <c r="G4" s="12" t="s">
        <v>36</v>
      </c>
      <c r="H4" s="12" t="s">
        <v>37</v>
      </c>
      <c r="I4" s="12" t="s">
        <v>38</v>
      </c>
      <c r="J4" s="12" t="s">
        <v>39</v>
      </c>
      <c r="K4" s="25" t="s">
        <v>34</v>
      </c>
      <c r="L4" s="24" t="s">
        <v>35</v>
      </c>
      <c r="M4" s="13" t="s">
        <v>6</v>
      </c>
      <c r="N4" s="13" t="s">
        <v>7</v>
      </c>
      <c r="O4" s="13" t="s">
        <v>8</v>
      </c>
      <c r="P4" s="13" t="s">
        <v>9</v>
      </c>
      <c r="Q4" s="13" t="s">
        <v>40</v>
      </c>
      <c r="R4" s="13" t="s">
        <v>41</v>
      </c>
      <c r="S4" s="13" t="s">
        <v>42</v>
      </c>
      <c r="T4" s="13" t="s">
        <v>43</v>
      </c>
      <c r="U4" s="13" t="s">
        <v>11</v>
      </c>
      <c r="V4" s="65" t="s">
        <v>16</v>
      </c>
    </row>
    <row r="5" spans="1:22" ht="16.5" customHeight="1" thickBot="1" x14ac:dyDescent="0.35">
      <c r="A5" s="27" t="s">
        <v>1</v>
      </c>
      <c r="B5" s="27" t="s">
        <v>0</v>
      </c>
      <c r="C5" s="28">
        <v>1052718</v>
      </c>
      <c r="D5" s="28">
        <v>1034634</v>
      </c>
      <c r="E5" s="28">
        <v>946680</v>
      </c>
      <c r="F5" s="28">
        <v>791958</v>
      </c>
      <c r="G5" s="28"/>
      <c r="H5" s="28"/>
      <c r="I5" s="28"/>
      <c r="J5" s="28"/>
      <c r="K5" s="28">
        <v>4277151</v>
      </c>
      <c r="L5" s="28">
        <f>K6-K5</f>
        <v>141032</v>
      </c>
      <c r="M5" s="29"/>
      <c r="N5" s="29"/>
      <c r="O5" s="29"/>
      <c r="P5" s="29"/>
      <c r="Q5" s="29"/>
      <c r="R5" s="29"/>
      <c r="S5" s="29"/>
      <c r="T5" s="29"/>
      <c r="U5" s="29"/>
      <c r="V5" s="66"/>
    </row>
    <row r="6" spans="1:22" ht="15" customHeight="1" x14ac:dyDescent="0.3">
      <c r="A6" s="34">
        <v>45658</v>
      </c>
      <c r="B6" s="35">
        <v>0.29166666666666702</v>
      </c>
      <c r="C6" s="36">
        <v>1067074</v>
      </c>
      <c r="D6" s="36">
        <v>1047622</v>
      </c>
      <c r="E6" s="36">
        <v>959222</v>
      </c>
      <c r="F6" s="36">
        <v>805246</v>
      </c>
      <c r="G6" s="36"/>
      <c r="H6" s="36"/>
      <c r="I6" s="36"/>
      <c r="J6" s="36"/>
      <c r="K6" s="36">
        <v>4418183</v>
      </c>
      <c r="L6" s="36">
        <f t="shared" ref="L6:L45" si="0">K6-K5</f>
        <v>141032</v>
      </c>
      <c r="M6" s="36">
        <f t="shared" ref="M6:P45" si="1">+C6-C5</f>
        <v>14356</v>
      </c>
      <c r="N6" s="36">
        <f t="shared" ref="N6:N43" si="2">+D6-D5</f>
        <v>12988</v>
      </c>
      <c r="O6" s="36">
        <f t="shared" ref="O6:O43" si="3">+E6-E5</f>
        <v>12542</v>
      </c>
      <c r="P6" s="36">
        <f t="shared" ref="P6:P43" si="4">+F6-F5</f>
        <v>13288</v>
      </c>
      <c r="Q6" s="36">
        <f t="shared" ref="Q6:T7" si="5">+G6-G5</f>
        <v>0</v>
      </c>
      <c r="R6" s="36">
        <f t="shared" si="5"/>
        <v>0</v>
      </c>
      <c r="S6" s="36">
        <f t="shared" si="5"/>
        <v>0</v>
      </c>
      <c r="T6" s="36">
        <f t="shared" si="5"/>
        <v>0</v>
      </c>
      <c r="U6" s="37">
        <f>SUM(M6:T6)</f>
        <v>53174</v>
      </c>
      <c r="V6" s="67">
        <f>+SUMIF(U6:U36,"&gt;0")</f>
        <v>1906350</v>
      </c>
    </row>
    <row r="7" spans="1:22" ht="15" customHeight="1" x14ac:dyDescent="0.3">
      <c r="A7" s="38">
        <v>45659</v>
      </c>
      <c r="B7" s="2">
        <v>0.29166666666666702</v>
      </c>
      <c r="C7" s="3">
        <v>1081385</v>
      </c>
      <c r="D7" s="3">
        <v>1060453</v>
      </c>
      <c r="E7" s="3">
        <v>971696</v>
      </c>
      <c r="F7" s="3">
        <v>819396</v>
      </c>
      <c r="G7" s="3"/>
      <c r="H7" s="3"/>
      <c r="I7" s="3"/>
      <c r="J7" s="3"/>
      <c r="K7" s="3">
        <v>4567406</v>
      </c>
      <c r="L7" s="3">
        <f t="shared" si="0"/>
        <v>149223</v>
      </c>
      <c r="M7" s="3">
        <f t="shared" si="1"/>
        <v>14311</v>
      </c>
      <c r="N7" s="3">
        <f t="shared" si="2"/>
        <v>12831</v>
      </c>
      <c r="O7" s="3">
        <f t="shared" si="3"/>
        <v>12474</v>
      </c>
      <c r="P7" s="3">
        <f t="shared" si="4"/>
        <v>14150</v>
      </c>
      <c r="Q7" s="3">
        <f t="shared" si="5"/>
        <v>0</v>
      </c>
      <c r="R7" s="3">
        <f t="shared" si="5"/>
        <v>0</v>
      </c>
      <c r="S7" s="3">
        <f t="shared" si="5"/>
        <v>0</v>
      </c>
      <c r="T7" s="3">
        <f t="shared" si="5"/>
        <v>0</v>
      </c>
      <c r="U7" s="39">
        <f t="shared" ref="U7:U45" si="6">SUM(M7:T7)</f>
        <v>53766</v>
      </c>
      <c r="V7" s="68"/>
    </row>
    <row r="8" spans="1:22" ht="15" customHeight="1" x14ac:dyDescent="0.3">
      <c r="A8" s="38">
        <v>45660</v>
      </c>
      <c r="B8" s="2">
        <v>0.29166666666666702</v>
      </c>
      <c r="C8" s="3">
        <v>1093955</v>
      </c>
      <c r="D8" s="3">
        <v>1073045</v>
      </c>
      <c r="E8" s="3">
        <v>982829</v>
      </c>
      <c r="F8" s="3">
        <v>831742</v>
      </c>
      <c r="G8" s="3"/>
      <c r="H8" s="3"/>
      <c r="I8" s="3"/>
      <c r="J8" s="3"/>
      <c r="K8" s="3">
        <v>4691858</v>
      </c>
      <c r="L8" s="3">
        <f t="shared" si="0"/>
        <v>124452</v>
      </c>
      <c r="M8" s="3">
        <f t="shared" si="1"/>
        <v>12570</v>
      </c>
      <c r="N8" s="3">
        <f t="shared" si="2"/>
        <v>12592</v>
      </c>
      <c r="O8" s="3">
        <f t="shared" si="3"/>
        <v>11133</v>
      </c>
      <c r="P8" s="3">
        <f t="shared" si="4"/>
        <v>12346</v>
      </c>
      <c r="Q8" s="3">
        <f t="shared" ref="Q8:Q45" si="7">+G8-G7</f>
        <v>0</v>
      </c>
      <c r="R8" s="3">
        <f t="shared" ref="R8:R45" si="8">+H8-H7</f>
        <v>0</v>
      </c>
      <c r="S8" s="3">
        <f t="shared" ref="S8:S45" si="9">+I8-I7</f>
        <v>0</v>
      </c>
      <c r="T8" s="3">
        <f t="shared" ref="T8:T45" si="10">+J8-J7</f>
        <v>0</v>
      </c>
      <c r="U8" s="39">
        <f t="shared" si="6"/>
        <v>48641</v>
      </c>
      <c r="V8" s="68"/>
    </row>
    <row r="9" spans="1:22" ht="15" customHeight="1" x14ac:dyDescent="0.3">
      <c r="A9" s="38">
        <v>45661</v>
      </c>
      <c r="B9" s="2">
        <v>0.29166666666666702</v>
      </c>
      <c r="C9" s="3">
        <v>1105648</v>
      </c>
      <c r="D9" s="3">
        <v>1085270</v>
      </c>
      <c r="E9" s="3">
        <v>994448</v>
      </c>
      <c r="F9" s="3">
        <v>843669</v>
      </c>
      <c r="G9" s="3"/>
      <c r="H9" s="3"/>
      <c r="I9" s="3"/>
      <c r="J9" s="3"/>
      <c r="K9" s="3">
        <v>4797522</v>
      </c>
      <c r="L9" s="3">
        <f t="shared" si="0"/>
        <v>105664</v>
      </c>
      <c r="M9" s="3">
        <f t="shared" si="1"/>
        <v>11693</v>
      </c>
      <c r="N9" s="3">
        <f t="shared" si="2"/>
        <v>12225</v>
      </c>
      <c r="O9" s="3">
        <f t="shared" si="3"/>
        <v>11619</v>
      </c>
      <c r="P9" s="3">
        <f t="shared" si="4"/>
        <v>11927</v>
      </c>
      <c r="Q9" s="3">
        <f t="shared" si="7"/>
        <v>0</v>
      </c>
      <c r="R9" s="3">
        <f t="shared" si="8"/>
        <v>0</v>
      </c>
      <c r="S9" s="3">
        <f t="shared" si="9"/>
        <v>0</v>
      </c>
      <c r="T9" s="3">
        <f t="shared" si="10"/>
        <v>0</v>
      </c>
      <c r="U9" s="39">
        <f t="shared" si="6"/>
        <v>47464</v>
      </c>
      <c r="V9" s="68"/>
    </row>
    <row r="10" spans="1:22" ht="15" customHeight="1" x14ac:dyDescent="0.3">
      <c r="A10" s="38">
        <v>45662</v>
      </c>
      <c r="B10" s="2">
        <v>0.29166666666666702</v>
      </c>
      <c r="C10" s="3">
        <v>1120051</v>
      </c>
      <c r="D10" s="3">
        <v>1100059</v>
      </c>
      <c r="E10" s="3">
        <v>1008508</v>
      </c>
      <c r="F10" s="3">
        <v>858392</v>
      </c>
      <c r="G10" s="3"/>
      <c r="H10" s="3"/>
      <c r="I10" s="3"/>
      <c r="J10" s="3"/>
      <c r="K10" s="3">
        <v>4953851</v>
      </c>
      <c r="L10" s="3">
        <f>K10-K9</f>
        <v>156329</v>
      </c>
      <c r="M10" s="3">
        <f t="shared" si="1"/>
        <v>14403</v>
      </c>
      <c r="N10" s="3">
        <f t="shared" si="2"/>
        <v>14789</v>
      </c>
      <c r="O10" s="3">
        <f t="shared" si="3"/>
        <v>14060</v>
      </c>
      <c r="P10" s="3">
        <f t="shared" si="4"/>
        <v>14723</v>
      </c>
      <c r="Q10" s="3">
        <f t="shared" si="7"/>
        <v>0</v>
      </c>
      <c r="R10" s="3">
        <f t="shared" si="8"/>
        <v>0</v>
      </c>
      <c r="S10" s="3">
        <f t="shared" si="9"/>
        <v>0</v>
      </c>
      <c r="T10" s="3">
        <f t="shared" si="10"/>
        <v>0</v>
      </c>
      <c r="U10" s="39">
        <f t="shared" si="6"/>
        <v>57975</v>
      </c>
      <c r="V10" s="68"/>
    </row>
    <row r="11" spans="1:22" ht="15" customHeight="1" x14ac:dyDescent="0.3">
      <c r="A11" s="38">
        <v>45663</v>
      </c>
      <c r="B11" s="2">
        <v>0.29166666666666702</v>
      </c>
      <c r="C11" s="3">
        <v>1134763</v>
      </c>
      <c r="D11" s="3">
        <v>1114884</v>
      </c>
      <c r="E11" s="3">
        <v>1022582</v>
      </c>
      <c r="F11" s="3">
        <v>873122</v>
      </c>
      <c r="G11" s="3"/>
      <c r="H11" s="3"/>
      <c r="I11" s="3"/>
      <c r="J11" s="3"/>
      <c r="K11" s="3">
        <v>5110950</v>
      </c>
      <c r="L11" s="3">
        <f t="shared" si="0"/>
        <v>157099</v>
      </c>
      <c r="M11" s="3">
        <f t="shared" si="1"/>
        <v>14712</v>
      </c>
      <c r="N11" s="3">
        <f t="shared" si="2"/>
        <v>14825</v>
      </c>
      <c r="O11" s="3">
        <f t="shared" si="3"/>
        <v>14074</v>
      </c>
      <c r="P11" s="3">
        <f t="shared" si="4"/>
        <v>14730</v>
      </c>
      <c r="Q11" s="3">
        <f t="shared" si="7"/>
        <v>0</v>
      </c>
      <c r="R11" s="3">
        <f t="shared" si="8"/>
        <v>0</v>
      </c>
      <c r="S11" s="3">
        <f t="shared" si="9"/>
        <v>0</v>
      </c>
      <c r="T11" s="3">
        <f t="shared" si="10"/>
        <v>0</v>
      </c>
      <c r="U11" s="39">
        <f t="shared" si="6"/>
        <v>58341</v>
      </c>
      <c r="V11" s="68"/>
    </row>
    <row r="12" spans="1:22" ht="15" customHeight="1" x14ac:dyDescent="0.3">
      <c r="A12" s="38">
        <v>45664</v>
      </c>
      <c r="B12" s="2">
        <v>0.29166666666666702</v>
      </c>
      <c r="C12" s="3">
        <v>1147730</v>
      </c>
      <c r="D12" s="3">
        <v>1129640</v>
      </c>
      <c r="E12" s="3">
        <v>1036190</v>
      </c>
      <c r="F12" s="3">
        <v>884725</v>
      </c>
      <c r="G12" s="3"/>
      <c r="H12" s="3"/>
      <c r="I12" s="3"/>
      <c r="J12" s="3"/>
      <c r="K12" s="3">
        <v>5267311</v>
      </c>
      <c r="L12" s="3">
        <f t="shared" si="0"/>
        <v>156361</v>
      </c>
      <c r="M12" s="3">
        <f t="shared" si="1"/>
        <v>12967</v>
      </c>
      <c r="N12" s="3">
        <f t="shared" si="2"/>
        <v>14756</v>
      </c>
      <c r="O12" s="3">
        <f t="shared" si="3"/>
        <v>13608</v>
      </c>
      <c r="P12" s="3">
        <f t="shared" si="4"/>
        <v>11603</v>
      </c>
      <c r="Q12" s="3">
        <f t="shared" si="7"/>
        <v>0</v>
      </c>
      <c r="R12" s="3">
        <f>+H12-H11</f>
        <v>0</v>
      </c>
      <c r="S12" s="3">
        <f t="shared" si="9"/>
        <v>0</v>
      </c>
      <c r="T12" s="3">
        <f t="shared" si="10"/>
        <v>0</v>
      </c>
      <c r="U12" s="39">
        <f t="shared" si="6"/>
        <v>52934</v>
      </c>
      <c r="V12" s="68"/>
    </row>
    <row r="13" spans="1:22" ht="15" customHeight="1" x14ac:dyDescent="0.3">
      <c r="A13" s="38">
        <v>45665</v>
      </c>
      <c r="B13" s="2">
        <v>0.29166666666666702</v>
      </c>
      <c r="C13" s="3">
        <v>1161149</v>
      </c>
      <c r="D13" s="3">
        <v>1141096</v>
      </c>
      <c r="E13" s="3">
        <v>1048358</v>
      </c>
      <c r="F13" s="3">
        <v>898130</v>
      </c>
      <c r="G13" s="3"/>
      <c r="H13" s="3"/>
      <c r="I13" s="3"/>
      <c r="J13" s="3"/>
      <c r="K13" s="3">
        <v>5370234</v>
      </c>
      <c r="L13" s="3">
        <f t="shared" si="0"/>
        <v>102923</v>
      </c>
      <c r="M13" s="3">
        <f t="shared" si="1"/>
        <v>13419</v>
      </c>
      <c r="N13" s="3">
        <f t="shared" si="2"/>
        <v>11456</v>
      </c>
      <c r="O13" s="3">
        <f t="shared" si="3"/>
        <v>12168</v>
      </c>
      <c r="P13" s="3">
        <f t="shared" si="4"/>
        <v>13405</v>
      </c>
      <c r="Q13" s="3">
        <f t="shared" si="7"/>
        <v>0</v>
      </c>
      <c r="R13" s="3">
        <f t="shared" si="8"/>
        <v>0</v>
      </c>
      <c r="S13" s="3">
        <f t="shared" si="9"/>
        <v>0</v>
      </c>
      <c r="T13" s="3">
        <f t="shared" si="10"/>
        <v>0</v>
      </c>
      <c r="U13" s="39">
        <f t="shared" si="6"/>
        <v>50448</v>
      </c>
      <c r="V13" s="68"/>
    </row>
    <row r="14" spans="1:22" ht="15" customHeight="1" x14ac:dyDescent="0.3">
      <c r="A14" s="38">
        <v>45666</v>
      </c>
      <c r="B14" s="2">
        <v>0.29166666666666702</v>
      </c>
      <c r="C14" s="3">
        <v>1175873</v>
      </c>
      <c r="D14" s="3">
        <v>1155939</v>
      </c>
      <c r="E14" s="3">
        <v>1062120</v>
      </c>
      <c r="F14" s="3">
        <v>912333</v>
      </c>
      <c r="G14" s="3"/>
      <c r="H14" s="3"/>
      <c r="I14" s="3">
        <v>7933</v>
      </c>
      <c r="J14" s="3"/>
      <c r="K14" s="3">
        <v>5450425</v>
      </c>
      <c r="L14" s="3">
        <f t="shared" si="0"/>
        <v>80191</v>
      </c>
      <c r="M14" s="3">
        <f t="shared" si="1"/>
        <v>14724</v>
      </c>
      <c r="N14" s="3">
        <f t="shared" si="2"/>
        <v>14843</v>
      </c>
      <c r="O14" s="3">
        <f t="shared" si="3"/>
        <v>13762</v>
      </c>
      <c r="P14" s="3">
        <f t="shared" si="4"/>
        <v>14203</v>
      </c>
      <c r="Q14" s="3">
        <f t="shared" si="7"/>
        <v>0</v>
      </c>
      <c r="R14" s="3">
        <f t="shared" si="8"/>
        <v>0</v>
      </c>
      <c r="S14" s="3">
        <f t="shared" si="9"/>
        <v>7933</v>
      </c>
      <c r="T14" s="3">
        <f t="shared" si="10"/>
        <v>0</v>
      </c>
      <c r="U14" s="39">
        <f t="shared" si="6"/>
        <v>65465</v>
      </c>
      <c r="V14" s="68"/>
    </row>
    <row r="15" spans="1:22" ht="15" customHeight="1" x14ac:dyDescent="0.3">
      <c r="A15" s="38">
        <v>45667</v>
      </c>
      <c r="B15" s="2">
        <v>0.29166666666666702</v>
      </c>
      <c r="C15" s="3">
        <v>1190627</v>
      </c>
      <c r="D15" s="3">
        <v>1170755</v>
      </c>
      <c r="E15" s="3">
        <v>1076225</v>
      </c>
      <c r="F15" s="3">
        <v>927081</v>
      </c>
      <c r="G15" s="3"/>
      <c r="H15" s="3"/>
      <c r="I15" s="3">
        <v>7933</v>
      </c>
      <c r="J15" s="3"/>
      <c r="K15" s="3">
        <v>5603681</v>
      </c>
      <c r="L15" s="3">
        <f t="shared" si="0"/>
        <v>153256</v>
      </c>
      <c r="M15" s="3">
        <f t="shared" si="1"/>
        <v>14754</v>
      </c>
      <c r="N15" s="3">
        <f t="shared" si="2"/>
        <v>14816</v>
      </c>
      <c r="O15" s="3">
        <f t="shared" si="3"/>
        <v>14105</v>
      </c>
      <c r="P15" s="3">
        <f t="shared" si="4"/>
        <v>14748</v>
      </c>
      <c r="Q15" s="3">
        <f t="shared" si="7"/>
        <v>0</v>
      </c>
      <c r="R15" s="3">
        <f t="shared" si="8"/>
        <v>0</v>
      </c>
      <c r="S15" s="3">
        <f t="shared" si="9"/>
        <v>0</v>
      </c>
      <c r="T15" s="3">
        <f t="shared" si="10"/>
        <v>0</v>
      </c>
      <c r="U15" s="39">
        <f t="shared" si="6"/>
        <v>58423</v>
      </c>
      <c r="V15" s="68"/>
    </row>
    <row r="16" spans="1:22" ht="15" customHeight="1" x14ac:dyDescent="0.3">
      <c r="A16" s="38">
        <v>45668</v>
      </c>
      <c r="B16" s="2">
        <v>0.29166666666666702</v>
      </c>
      <c r="C16" s="3">
        <v>1205358</v>
      </c>
      <c r="D16" s="3">
        <v>1185564</v>
      </c>
      <c r="E16" s="3">
        <v>1090318</v>
      </c>
      <c r="F16" s="3">
        <v>939867</v>
      </c>
      <c r="G16" s="3"/>
      <c r="H16" s="3"/>
      <c r="I16" s="3">
        <v>7933</v>
      </c>
      <c r="J16" s="3"/>
      <c r="K16" s="3">
        <v>5763518</v>
      </c>
      <c r="L16" s="3">
        <f t="shared" si="0"/>
        <v>159837</v>
      </c>
      <c r="M16" s="3">
        <f t="shared" si="1"/>
        <v>14731</v>
      </c>
      <c r="N16" s="3">
        <f t="shared" si="2"/>
        <v>14809</v>
      </c>
      <c r="O16" s="3">
        <f t="shared" si="3"/>
        <v>14093</v>
      </c>
      <c r="P16" s="3">
        <f t="shared" si="4"/>
        <v>12786</v>
      </c>
      <c r="Q16" s="3">
        <f t="shared" si="7"/>
        <v>0</v>
      </c>
      <c r="R16" s="3">
        <f t="shared" si="8"/>
        <v>0</v>
      </c>
      <c r="S16" s="3">
        <f t="shared" si="9"/>
        <v>0</v>
      </c>
      <c r="T16" s="3">
        <f t="shared" si="10"/>
        <v>0</v>
      </c>
      <c r="U16" s="39">
        <f t="shared" si="6"/>
        <v>56419</v>
      </c>
      <c r="V16" s="68"/>
    </row>
    <row r="17" spans="1:22" ht="15" customHeight="1" x14ac:dyDescent="0.3">
      <c r="A17" s="38">
        <v>45669</v>
      </c>
      <c r="B17" s="2">
        <v>0.29166666666666702</v>
      </c>
      <c r="C17" s="3">
        <v>1220097</v>
      </c>
      <c r="D17" s="3">
        <v>1200390</v>
      </c>
      <c r="E17" s="3">
        <v>1104431</v>
      </c>
      <c r="F17" s="3">
        <v>954595</v>
      </c>
      <c r="G17" s="3"/>
      <c r="H17" s="3"/>
      <c r="I17" s="3">
        <v>8205</v>
      </c>
      <c r="J17" s="3"/>
      <c r="K17" s="3">
        <v>5919915</v>
      </c>
      <c r="L17" s="3">
        <f t="shared" si="0"/>
        <v>156397</v>
      </c>
      <c r="M17" s="3">
        <f t="shared" si="1"/>
        <v>14739</v>
      </c>
      <c r="N17" s="3">
        <f t="shared" si="2"/>
        <v>14826</v>
      </c>
      <c r="O17" s="3">
        <f t="shared" si="3"/>
        <v>14113</v>
      </c>
      <c r="P17" s="3">
        <f t="shared" si="4"/>
        <v>14728</v>
      </c>
      <c r="Q17" s="3">
        <f t="shared" si="7"/>
        <v>0</v>
      </c>
      <c r="R17" s="3">
        <f t="shared" si="8"/>
        <v>0</v>
      </c>
      <c r="S17" s="3">
        <f t="shared" si="9"/>
        <v>272</v>
      </c>
      <c r="T17" s="3">
        <f t="shared" si="10"/>
        <v>0</v>
      </c>
      <c r="U17" s="39">
        <f t="shared" si="6"/>
        <v>58678</v>
      </c>
      <c r="V17" s="68"/>
    </row>
    <row r="18" spans="1:22" ht="15" customHeight="1" x14ac:dyDescent="0.3">
      <c r="A18" s="38">
        <v>45670</v>
      </c>
      <c r="B18" s="2">
        <v>0.29166666666666702</v>
      </c>
      <c r="C18" s="3">
        <v>1234811</v>
      </c>
      <c r="D18" s="3">
        <v>1215186</v>
      </c>
      <c r="E18" s="3">
        <v>1118408</v>
      </c>
      <c r="F18" s="3">
        <v>969313</v>
      </c>
      <c r="G18" s="3"/>
      <c r="H18" s="3"/>
      <c r="I18" s="3">
        <v>8205</v>
      </c>
      <c r="J18" s="3"/>
      <c r="K18" s="3">
        <v>6076248</v>
      </c>
      <c r="L18" s="3">
        <f t="shared" si="0"/>
        <v>156333</v>
      </c>
      <c r="M18" s="3">
        <f t="shared" si="1"/>
        <v>14714</v>
      </c>
      <c r="N18" s="3">
        <f t="shared" si="2"/>
        <v>14796</v>
      </c>
      <c r="O18" s="3">
        <f>+E18-E17</f>
        <v>13977</v>
      </c>
      <c r="P18" s="3">
        <f t="shared" si="4"/>
        <v>14718</v>
      </c>
      <c r="Q18" s="3">
        <f t="shared" si="7"/>
        <v>0</v>
      </c>
      <c r="R18" s="3">
        <f t="shared" si="8"/>
        <v>0</v>
      </c>
      <c r="S18" s="3">
        <f t="shared" si="9"/>
        <v>0</v>
      </c>
      <c r="T18" s="3">
        <f t="shared" si="10"/>
        <v>0</v>
      </c>
      <c r="U18" s="39">
        <f t="shared" si="6"/>
        <v>58205</v>
      </c>
      <c r="V18" s="68"/>
    </row>
    <row r="19" spans="1:22" ht="15" customHeight="1" x14ac:dyDescent="0.3">
      <c r="A19" s="38">
        <v>45671</v>
      </c>
      <c r="B19" s="2">
        <v>0.29166666666666702</v>
      </c>
      <c r="C19" s="3">
        <v>1249551</v>
      </c>
      <c r="D19" s="3">
        <v>1229986</v>
      </c>
      <c r="E19" s="3">
        <v>1132457</v>
      </c>
      <c r="F19" s="3">
        <v>983692</v>
      </c>
      <c r="G19" s="3"/>
      <c r="H19" s="3"/>
      <c r="I19" s="3">
        <v>8205</v>
      </c>
      <c r="J19" s="3"/>
      <c r="K19" s="3">
        <v>6231662</v>
      </c>
      <c r="L19" s="3">
        <f t="shared" si="0"/>
        <v>155414</v>
      </c>
      <c r="M19" s="3">
        <f t="shared" si="1"/>
        <v>14740</v>
      </c>
      <c r="N19" s="3">
        <f t="shared" si="2"/>
        <v>14800</v>
      </c>
      <c r="O19" s="3">
        <f t="shared" si="3"/>
        <v>14049</v>
      </c>
      <c r="P19" s="3">
        <f t="shared" si="4"/>
        <v>14379</v>
      </c>
      <c r="Q19" s="3">
        <f t="shared" si="7"/>
        <v>0</v>
      </c>
      <c r="R19" s="3">
        <f t="shared" si="8"/>
        <v>0</v>
      </c>
      <c r="S19" s="3">
        <f t="shared" si="9"/>
        <v>0</v>
      </c>
      <c r="T19" s="3">
        <f t="shared" si="10"/>
        <v>0</v>
      </c>
      <c r="U19" s="39">
        <f t="shared" si="6"/>
        <v>57968</v>
      </c>
      <c r="V19" s="68"/>
    </row>
    <row r="20" spans="1:22" ht="15" customHeight="1" x14ac:dyDescent="0.3">
      <c r="A20" s="38">
        <v>45672</v>
      </c>
      <c r="B20" s="2">
        <v>0.29166666666666702</v>
      </c>
      <c r="C20" s="3">
        <v>1264043</v>
      </c>
      <c r="D20" s="3">
        <v>1244552</v>
      </c>
      <c r="E20" s="3">
        <v>1143715</v>
      </c>
      <c r="F20" s="3">
        <v>997615</v>
      </c>
      <c r="G20" s="3"/>
      <c r="H20" s="3"/>
      <c r="I20" s="3">
        <v>8205</v>
      </c>
      <c r="J20" s="3"/>
      <c r="K20" s="3">
        <v>6382749</v>
      </c>
      <c r="L20" s="3">
        <f t="shared" si="0"/>
        <v>151087</v>
      </c>
      <c r="M20" s="3">
        <f t="shared" si="1"/>
        <v>14492</v>
      </c>
      <c r="N20" s="3">
        <f t="shared" si="2"/>
        <v>14566</v>
      </c>
      <c r="O20" s="3">
        <f t="shared" si="3"/>
        <v>11258</v>
      </c>
      <c r="P20" s="3">
        <f t="shared" si="4"/>
        <v>13923</v>
      </c>
      <c r="Q20" s="3">
        <f t="shared" si="7"/>
        <v>0</v>
      </c>
      <c r="R20" s="3">
        <f t="shared" si="8"/>
        <v>0</v>
      </c>
      <c r="S20" s="3">
        <f t="shared" si="9"/>
        <v>0</v>
      </c>
      <c r="T20" s="3">
        <f t="shared" si="10"/>
        <v>0</v>
      </c>
      <c r="U20" s="39">
        <f t="shared" si="6"/>
        <v>54239</v>
      </c>
      <c r="V20" s="68"/>
    </row>
    <row r="21" spans="1:22" ht="15" customHeight="1" x14ac:dyDescent="0.3">
      <c r="A21" s="38">
        <v>45673</v>
      </c>
      <c r="B21" s="2">
        <v>0.29166666666666702</v>
      </c>
      <c r="C21" s="3">
        <v>1278795</v>
      </c>
      <c r="D21" s="3">
        <v>1259393</v>
      </c>
      <c r="E21" s="3">
        <v>1157760</v>
      </c>
      <c r="F21" s="3">
        <v>1012299</v>
      </c>
      <c r="G21" s="3"/>
      <c r="H21" s="3"/>
      <c r="I21" s="3">
        <v>8205</v>
      </c>
      <c r="J21" s="3">
        <v>8651</v>
      </c>
      <c r="K21" s="3">
        <v>6539488</v>
      </c>
      <c r="L21" s="3">
        <f t="shared" si="0"/>
        <v>156739</v>
      </c>
      <c r="M21" s="3">
        <f t="shared" si="1"/>
        <v>14752</v>
      </c>
      <c r="N21" s="3">
        <f t="shared" si="2"/>
        <v>14841</v>
      </c>
      <c r="O21" s="3">
        <f t="shared" si="3"/>
        <v>14045</v>
      </c>
      <c r="P21" s="3">
        <f t="shared" si="4"/>
        <v>14684</v>
      </c>
      <c r="Q21" s="3">
        <f t="shared" si="7"/>
        <v>0</v>
      </c>
      <c r="R21" s="3">
        <f t="shared" si="8"/>
        <v>0</v>
      </c>
      <c r="S21" s="3">
        <f t="shared" si="9"/>
        <v>0</v>
      </c>
      <c r="T21" s="3">
        <f t="shared" si="10"/>
        <v>8651</v>
      </c>
      <c r="U21" s="39">
        <f t="shared" si="6"/>
        <v>66973</v>
      </c>
      <c r="V21" s="68"/>
    </row>
    <row r="22" spans="1:22" ht="15" customHeight="1" x14ac:dyDescent="0.3">
      <c r="A22" s="38">
        <v>45674</v>
      </c>
      <c r="B22" s="2">
        <v>0.29166666666666702</v>
      </c>
      <c r="C22" s="3">
        <v>1293718</v>
      </c>
      <c r="D22" s="3">
        <v>1274428</v>
      </c>
      <c r="E22" s="3">
        <v>1171981</v>
      </c>
      <c r="F22" s="3">
        <v>1024450</v>
      </c>
      <c r="G22" s="3"/>
      <c r="H22" s="3"/>
      <c r="I22" s="3">
        <v>8507</v>
      </c>
      <c r="J22" s="3">
        <v>20526</v>
      </c>
      <c r="K22" s="3">
        <v>6698513</v>
      </c>
      <c r="L22" s="3">
        <f t="shared" si="0"/>
        <v>159025</v>
      </c>
      <c r="M22" s="3">
        <f t="shared" si="1"/>
        <v>14923</v>
      </c>
      <c r="N22" s="3">
        <f t="shared" si="2"/>
        <v>15035</v>
      </c>
      <c r="O22" s="3">
        <f t="shared" si="3"/>
        <v>14221</v>
      </c>
      <c r="P22" s="3">
        <f t="shared" si="4"/>
        <v>12151</v>
      </c>
      <c r="Q22" s="3">
        <f t="shared" si="7"/>
        <v>0</v>
      </c>
      <c r="R22" s="3">
        <f t="shared" si="8"/>
        <v>0</v>
      </c>
      <c r="S22" s="3">
        <f t="shared" si="9"/>
        <v>302</v>
      </c>
      <c r="T22" s="3">
        <f t="shared" si="10"/>
        <v>11875</v>
      </c>
      <c r="U22" s="39">
        <f t="shared" si="6"/>
        <v>68507</v>
      </c>
      <c r="V22" s="68"/>
    </row>
    <row r="23" spans="1:22" ht="15" customHeight="1" x14ac:dyDescent="0.3">
      <c r="A23" s="38">
        <v>45675</v>
      </c>
      <c r="B23" s="2">
        <v>0.29166666666666702</v>
      </c>
      <c r="C23" s="3">
        <v>1308444</v>
      </c>
      <c r="D23" s="3">
        <v>1289292</v>
      </c>
      <c r="E23" s="3">
        <v>1186041</v>
      </c>
      <c r="F23" s="3">
        <v>1039196</v>
      </c>
      <c r="G23" s="3"/>
      <c r="H23" s="3"/>
      <c r="I23" s="3">
        <v>8507</v>
      </c>
      <c r="J23" s="3">
        <v>25013</v>
      </c>
      <c r="K23" s="3">
        <v>6830022</v>
      </c>
      <c r="L23" s="3">
        <f t="shared" si="0"/>
        <v>131509</v>
      </c>
      <c r="M23" s="3">
        <f t="shared" si="1"/>
        <v>14726</v>
      </c>
      <c r="N23" s="3">
        <f t="shared" si="2"/>
        <v>14864</v>
      </c>
      <c r="O23" s="3">
        <f t="shared" si="3"/>
        <v>14060</v>
      </c>
      <c r="P23" s="3">
        <f t="shared" si="4"/>
        <v>14746</v>
      </c>
      <c r="Q23" s="3">
        <f t="shared" si="7"/>
        <v>0</v>
      </c>
      <c r="R23" s="3">
        <f t="shared" si="8"/>
        <v>0</v>
      </c>
      <c r="S23" s="3">
        <f t="shared" si="9"/>
        <v>0</v>
      </c>
      <c r="T23" s="3">
        <f t="shared" si="10"/>
        <v>4487</v>
      </c>
      <c r="U23" s="39">
        <f t="shared" si="6"/>
        <v>62883</v>
      </c>
      <c r="V23" s="68"/>
    </row>
    <row r="24" spans="1:22" ht="15" customHeight="1" x14ac:dyDescent="0.3">
      <c r="A24" s="38">
        <v>45676</v>
      </c>
      <c r="B24" s="2">
        <v>0.29166666666666702</v>
      </c>
      <c r="C24" s="3">
        <v>1323175</v>
      </c>
      <c r="D24" s="3">
        <v>1304164</v>
      </c>
      <c r="E24" s="3">
        <v>1191331</v>
      </c>
      <c r="F24" s="3">
        <v>1053929</v>
      </c>
      <c r="G24" s="3"/>
      <c r="H24" s="3"/>
      <c r="I24" s="3">
        <v>8507</v>
      </c>
      <c r="J24" s="3">
        <v>25013</v>
      </c>
      <c r="K24" s="3">
        <v>6981576</v>
      </c>
      <c r="L24" s="3">
        <f t="shared" si="0"/>
        <v>151554</v>
      </c>
      <c r="M24" s="3">
        <f t="shared" si="1"/>
        <v>14731</v>
      </c>
      <c r="N24" s="3">
        <f t="shared" si="2"/>
        <v>14872</v>
      </c>
      <c r="O24" s="3">
        <f t="shared" si="3"/>
        <v>5290</v>
      </c>
      <c r="P24" s="3">
        <f t="shared" si="4"/>
        <v>14733</v>
      </c>
      <c r="Q24" s="3">
        <f t="shared" si="7"/>
        <v>0</v>
      </c>
      <c r="R24" s="3">
        <f t="shared" si="8"/>
        <v>0</v>
      </c>
      <c r="S24" s="3">
        <f t="shared" si="9"/>
        <v>0</v>
      </c>
      <c r="T24" s="3">
        <f t="shared" si="10"/>
        <v>0</v>
      </c>
      <c r="U24" s="39">
        <f t="shared" si="6"/>
        <v>49626</v>
      </c>
      <c r="V24" s="68"/>
    </row>
    <row r="25" spans="1:22" ht="15" customHeight="1" x14ac:dyDescent="0.3">
      <c r="A25" s="38">
        <v>45677</v>
      </c>
      <c r="B25" s="2">
        <v>0.29166666666666702</v>
      </c>
      <c r="C25" s="3">
        <v>1337898</v>
      </c>
      <c r="D25" s="3">
        <v>1319032</v>
      </c>
      <c r="E25" s="3">
        <v>1205491</v>
      </c>
      <c r="F25" s="3">
        <v>1068643</v>
      </c>
      <c r="G25" s="3"/>
      <c r="H25" s="3"/>
      <c r="I25" s="3">
        <v>8507</v>
      </c>
      <c r="J25" s="3">
        <v>25013</v>
      </c>
      <c r="K25" s="3">
        <v>7141346</v>
      </c>
      <c r="L25" s="3">
        <f t="shared" si="0"/>
        <v>159770</v>
      </c>
      <c r="M25" s="3">
        <f t="shared" si="1"/>
        <v>14723</v>
      </c>
      <c r="N25" s="3">
        <f t="shared" si="2"/>
        <v>14868</v>
      </c>
      <c r="O25" s="3">
        <f t="shared" si="3"/>
        <v>14160</v>
      </c>
      <c r="P25" s="3">
        <f t="shared" si="4"/>
        <v>14714</v>
      </c>
      <c r="Q25" s="3">
        <f t="shared" si="7"/>
        <v>0</v>
      </c>
      <c r="R25" s="3">
        <f t="shared" si="8"/>
        <v>0</v>
      </c>
      <c r="S25" s="3">
        <f t="shared" si="9"/>
        <v>0</v>
      </c>
      <c r="T25" s="3">
        <f t="shared" si="10"/>
        <v>0</v>
      </c>
      <c r="U25" s="39">
        <f t="shared" si="6"/>
        <v>58465</v>
      </c>
      <c r="V25" s="68"/>
    </row>
    <row r="26" spans="1:22" ht="15" customHeight="1" x14ac:dyDescent="0.3">
      <c r="A26" s="38">
        <v>45678</v>
      </c>
      <c r="B26" s="2">
        <v>0.29166666666666702</v>
      </c>
      <c r="C26" s="3">
        <v>1352648</v>
      </c>
      <c r="D26" s="3">
        <v>1333920</v>
      </c>
      <c r="E26" s="3">
        <v>1219662</v>
      </c>
      <c r="F26" s="3">
        <v>1083383</v>
      </c>
      <c r="G26" s="3"/>
      <c r="H26" s="3"/>
      <c r="I26" s="3">
        <v>8507</v>
      </c>
      <c r="J26" s="3">
        <v>25013</v>
      </c>
      <c r="K26" s="3">
        <v>7225568</v>
      </c>
      <c r="L26" s="3">
        <f t="shared" si="0"/>
        <v>84222</v>
      </c>
      <c r="M26" s="3">
        <f t="shared" si="1"/>
        <v>14750</v>
      </c>
      <c r="N26" s="3">
        <f t="shared" si="2"/>
        <v>14888</v>
      </c>
      <c r="O26" s="3">
        <f t="shared" si="3"/>
        <v>14171</v>
      </c>
      <c r="P26" s="3">
        <f t="shared" si="4"/>
        <v>14740</v>
      </c>
      <c r="Q26" s="3">
        <f t="shared" si="7"/>
        <v>0</v>
      </c>
      <c r="R26" s="3">
        <f t="shared" si="8"/>
        <v>0</v>
      </c>
      <c r="S26" s="3">
        <f t="shared" si="9"/>
        <v>0</v>
      </c>
      <c r="T26" s="3">
        <f t="shared" si="10"/>
        <v>0</v>
      </c>
      <c r="U26" s="39">
        <f t="shared" si="6"/>
        <v>58549</v>
      </c>
      <c r="V26" s="68"/>
    </row>
    <row r="27" spans="1:22" ht="15" customHeight="1" x14ac:dyDescent="0.3">
      <c r="A27" s="38">
        <v>45679</v>
      </c>
      <c r="B27" s="2">
        <v>0.29166666666666702</v>
      </c>
      <c r="C27" s="3">
        <v>1366813</v>
      </c>
      <c r="D27" s="3">
        <v>1348189</v>
      </c>
      <c r="E27" s="3">
        <v>1232942</v>
      </c>
      <c r="F27" s="3">
        <v>1089644</v>
      </c>
      <c r="G27" s="3"/>
      <c r="H27" s="3"/>
      <c r="I27" s="3">
        <v>16312</v>
      </c>
      <c r="J27" s="3">
        <v>29213</v>
      </c>
      <c r="K27" s="3">
        <v>7419707</v>
      </c>
      <c r="L27" s="3">
        <f t="shared" si="0"/>
        <v>194139</v>
      </c>
      <c r="M27" s="3">
        <f t="shared" si="1"/>
        <v>14165</v>
      </c>
      <c r="N27" s="3">
        <f t="shared" si="2"/>
        <v>14269</v>
      </c>
      <c r="O27" s="3">
        <f t="shared" si="3"/>
        <v>13280</v>
      </c>
      <c r="P27" s="3">
        <f t="shared" si="4"/>
        <v>6261</v>
      </c>
      <c r="Q27" s="3">
        <f t="shared" si="7"/>
        <v>0</v>
      </c>
      <c r="R27" s="3">
        <f t="shared" si="8"/>
        <v>0</v>
      </c>
      <c r="S27" s="3">
        <f t="shared" si="9"/>
        <v>7805</v>
      </c>
      <c r="T27" s="3">
        <f t="shared" si="10"/>
        <v>4200</v>
      </c>
      <c r="U27" s="39">
        <f t="shared" si="6"/>
        <v>59980</v>
      </c>
      <c r="V27" s="68"/>
    </row>
    <row r="28" spans="1:22" ht="15" customHeight="1" x14ac:dyDescent="0.3">
      <c r="A28" s="38">
        <v>45680</v>
      </c>
      <c r="B28" s="2">
        <v>0.29166666666666702</v>
      </c>
      <c r="C28" s="3">
        <v>1381344</v>
      </c>
      <c r="D28" s="3">
        <v>1362817</v>
      </c>
      <c r="E28" s="3">
        <v>1238168</v>
      </c>
      <c r="F28" s="3">
        <v>1104171</v>
      </c>
      <c r="G28" s="3"/>
      <c r="H28" s="3"/>
      <c r="I28" s="3">
        <v>24752</v>
      </c>
      <c r="J28" s="3">
        <v>38455</v>
      </c>
      <c r="K28" s="3">
        <v>7572402</v>
      </c>
      <c r="L28" s="3">
        <f t="shared" si="0"/>
        <v>152695</v>
      </c>
      <c r="M28" s="3">
        <f t="shared" si="1"/>
        <v>14531</v>
      </c>
      <c r="N28" s="3">
        <f t="shared" si="2"/>
        <v>14628</v>
      </c>
      <c r="O28" s="3">
        <f t="shared" si="3"/>
        <v>5226</v>
      </c>
      <c r="P28" s="3">
        <f t="shared" si="4"/>
        <v>14527</v>
      </c>
      <c r="Q28" s="3">
        <f t="shared" si="7"/>
        <v>0</v>
      </c>
      <c r="R28" s="3">
        <f t="shared" si="8"/>
        <v>0</v>
      </c>
      <c r="S28" s="3">
        <f t="shared" si="9"/>
        <v>8440</v>
      </c>
      <c r="T28" s="3">
        <f t="shared" si="10"/>
        <v>9242</v>
      </c>
      <c r="U28" s="39">
        <f t="shared" si="6"/>
        <v>66594</v>
      </c>
      <c r="V28" s="68"/>
    </row>
    <row r="29" spans="1:22" ht="15" customHeight="1" x14ac:dyDescent="0.3">
      <c r="A29" s="38">
        <v>45681</v>
      </c>
      <c r="B29" s="2">
        <v>0.29166666666666702</v>
      </c>
      <c r="C29" s="3">
        <v>1396228</v>
      </c>
      <c r="D29" s="3">
        <v>1377393</v>
      </c>
      <c r="E29" s="3">
        <v>1246117</v>
      </c>
      <c r="F29" s="3">
        <v>1118293</v>
      </c>
      <c r="G29" s="3"/>
      <c r="H29" s="3"/>
      <c r="I29" s="3">
        <v>35997</v>
      </c>
      <c r="J29" s="3">
        <v>46629</v>
      </c>
      <c r="K29" s="3">
        <v>7728551</v>
      </c>
      <c r="L29" s="3">
        <f t="shared" si="0"/>
        <v>156149</v>
      </c>
      <c r="M29" s="3">
        <f t="shared" si="1"/>
        <v>14884</v>
      </c>
      <c r="N29" s="3">
        <f t="shared" si="2"/>
        <v>14576</v>
      </c>
      <c r="O29" s="3">
        <f t="shared" si="3"/>
        <v>7949</v>
      </c>
      <c r="P29" s="3">
        <f t="shared" si="4"/>
        <v>14122</v>
      </c>
      <c r="Q29" s="3">
        <f t="shared" si="7"/>
        <v>0</v>
      </c>
      <c r="R29" s="3">
        <f t="shared" si="8"/>
        <v>0</v>
      </c>
      <c r="S29" s="3">
        <f t="shared" si="9"/>
        <v>11245</v>
      </c>
      <c r="T29" s="3">
        <f t="shared" si="10"/>
        <v>8174</v>
      </c>
      <c r="U29" s="39">
        <f t="shared" si="6"/>
        <v>70950</v>
      </c>
      <c r="V29" s="68"/>
    </row>
    <row r="30" spans="1:22" ht="15" customHeight="1" x14ac:dyDescent="0.3">
      <c r="A30" s="38">
        <v>45682</v>
      </c>
      <c r="B30" s="2">
        <v>0.29166666666666702</v>
      </c>
      <c r="C30" s="3">
        <v>1411065</v>
      </c>
      <c r="D30" s="3">
        <v>1392258</v>
      </c>
      <c r="E30" s="3">
        <v>1260360</v>
      </c>
      <c r="F30" s="3">
        <v>1129568</v>
      </c>
      <c r="G30" s="3"/>
      <c r="H30" s="3"/>
      <c r="I30" s="3">
        <v>46952</v>
      </c>
      <c r="J30" s="3">
        <v>59022</v>
      </c>
      <c r="K30" s="3">
        <v>7888781</v>
      </c>
      <c r="L30" s="3">
        <f t="shared" si="0"/>
        <v>160230</v>
      </c>
      <c r="M30" s="3">
        <f t="shared" si="1"/>
        <v>14837</v>
      </c>
      <c r="N30" s="3">
        <f t="shared" si="2"/>
        <v>14865</v>
      </c>
      <c r="O30" s="3">
        <f t="shared" si="3"/>
        <v>14243</v>
      </c>
      <c r="P30" s="3">
        <f t="shared" si="4"/>
        <v>11275</v>
      </c>
      <c r="Q30" s="3">
        <f t="shared" si="7"/>
        <v>0</v>
      </c>
      <c r="R30" s="3">
        <f t="shared" si="8"/>
        <v>0</v>
      </c>
      <c r="S30" s="3">
        <f t="shared" si="9"/>
        <v>10955</v>
      </c>
      <c r="T30" s="3">
        <f t="shared" si="10"/>
        <v>12393</v>
      </c>
      <c r="U30" s="39">
        <f t="shared" si="6"/>
        <v>78568</v>
      </c>
      <c r="V30" s="68"/>
    </row>
    <row r="31" spans="1:22" ht="15" customHeight="1" x14ac:dyDescent="0.3">
      <c r="A31" s="38">
        <v>45683</v>
      </c>
      <c r="B31" s="2">
        <v>0.29166666666666702</v>
      </c>
      <c r="C31" s="3">
        <v>1425797</v>
      </c>
      <c r="D31" s="3">
        <v>1407084</v>
      </c>
      <c r="E31" s="3">
        <v>1274626</v>
      </c>
      <c r="F31" s="3">
        <v>1144265</v>
      </c>
      <c r="G31" s="3"/>
      <c r="H31" s="3"/>
      <c r="I31" s="3">
        <v>48273</v>
      </c>
      <c r="J31" s="3">
        <v>70647</v>
      </c>
      <c r="K31" s="3">
        <v>8044533</v>
      </c>
      <c r="L31" s="3">
        <f t="shared" si="0"/>
        <v>155752</v>
      </c>
      <c r="M31" s="3">
        <f t="shared" si="1"/>
        <v>14732</v>
      </c>
      <c r="N31" s="3">
        <f t="shared" si="2"/>
        <v>14826</v>
      </c>
      <c r="O31" s="3">
        <f t="shared" si="3"/>
        <v>14266</v>
      </c>
      <c r="P31" s="3">
        <f t="shared" si="4"/>
        <v>14697</v>
      </c>
      <c r="Q31" s="3">
        <f t="shared" si="7"/>
        <v>0</v>
      </c>
      <c r="R31" s="3">
        <f t="shared" si="8"/>
        <v>0</v>
      </c>
      <c r="S31" s="3">
        <f t="shared" si="9"/>
        <v>1321</v>
      </c>
      <c r="T31" s="3">
        <f t="shared" si="10"/>
        <v>11625</v>
      </c>
      <c r="U31" s="39">
        <f t="shared" si="6"/>
        <v>71467</v>
      </c>
      <c r="V31" s="68"/>
    </row>
    <row r="32" spans="1:22" ht="15" customHeight="1" x14ac:dyDescent="0.3">
      <c r="A32" s="38">
        <v>45684</v>
      </c>
      <c r="B32" s="2">
        <v>0.29166666666666702</v>
      </c>
      <c r="C32" s="3">
        <v>1440570</v>
      </c>
      <c r="D32" s="3">
        <v>1421973</v>
      </c>
      <c r="E32" s="3">
        <v>1288433</v>
      </c>
      <c r="F32" s="3">
        <v>1159011</v>
      </c>
      <c r="G32" s="3"/>
      <c r="H32" s="3"/>
      <c r="I32" s="3">
        <v>48273</v>
      </c>
      <c r="J32" s="3">
        <v>84377</v>
      </c>
      <c r="K32" s="3">
        <v>8203412</v>
      </c>
      <c r="L32" s="3">
        <f t="shared" si="0"/>
        <v>158879</v>
      </c>
      <c r="M32" s="3">
        <f t="shared" si="1"/>
        <v>14773</v>
      </c>
      <c r="N32" s="3">
        <f t="shared" si="2"/>
        <v>14889</v>
      </c>
      <c r="O32" s="3">
        <f t="shared" si="3"/>
        <v>13807</v>
      </c>
      <c r="P32" s="3">
        <f t="shared" si="4"/>
        <v>14746</v>
      </c>
      <c r="Q32" s="3">
        <f t="shared" si="7"/>
        <v>0</v>
      </c>
      <c r="R32" s="3">
        <f t="shared" si="8"/>
        <v>0</v>
      </c>
      <c r="S32" s="3">
        <f t="shared" si="9"/>
        <v>0</v>
      </c>
      <c r="T32" s="3">
        <f t="shared" si="10"/>
        <v>13730</v>
      </c>
      <c r="U32" s="39">
        <f t="shared" si="6"/>
        <v>71945</v>
      </c>
      <c r="V32" s="68"/>
    </row>
    <row r="33" spans="1:22" ht="15" customHeight="1" x14ac:dyDescent="0.3">
      <c r="A33" s="38">
        <v>45685</v>
      </c>
      <c r="B33" s="2">
        <v>0.29166666666666702</v>
      </c>
      <c r="C33" s="3">
        <v>1455307</v>
      </c>
      <c r="D33" s="3">
        <v>1436834</v>
      </c>
      <c r="E33" s="3">
        <v>1293318</v>
      </c>
      <c r="F33" s="3">
        <v>1173716</v>
      </c>
      <c r="G33" s="3"/>
      <c r="H33" s="3"/>
      <c r="I33" s="3">
        <v>56125</v>
      </c>
      <c r="J33" s="3">
        <v>96580</v>
      </c>
      <c r="K33" s="3">
        <v>8360071</v>
      </c>
      <c r="L33" s="3">
        <f t="shared" si="0"/>
        <v>156659</v>
      </c>
      <c r="M33" s="3">
        <f t="shared" si="1"/>
        <v>14737</v>
      </c>
      <c r="N33" s="3">
        <f t="shared" si="2"/>
        <v>14861</v>
      </c>
      <c r="O33" s="3">
        <f t="shared" si="3"/>
        <v>4885</v>
      </c>
      <c r="P33" s="3">
        <f t="shared" si="4"/>
        <v>14705</v>
      </c>
      <c r="Q33" s="3">
        <f t="shared" si="7"/>
        <v>0</v>
      </c>
      <c r="R33" s="3">
        <f t="shared" si="8"/>
        <v>0</v>
      </c>
      <c r="S33" s="3">
        <f t="shared" si="9"/>
        <v>7852</v>
      </c>
      <c r="T33" s="3">
        <f t="shared" si="10"/>
        <v>12203</v>
      </c>
      <c r="U33" s="39">
        <f t="shared" si="6"/>
        <v>69243</v>
      </c>
      <c r="V33" s="68"/>
    </row>
    <row r="34" spans="1:22" ht="15" customHeight="1" x14ac:dyDescent="0.3">
      <c r="A34" s="38">
        <v>45686</v>
      </c>
      <c r="B34" s="2">
        <v>0.29166666666666702</v>
      </c>
      <c r="C34" s="3">
        <v>1470057</v>
      </c>
      <c r="D34" s="3">
        <v>1451681</v>
      </c>
      <c r="E34" s="3">
        <v>1297541</v>
      </c>
      <c r="F34" s="3">
        <v>1188413</v>
      </c>
      <c r="G34" s="3"/>
      <c r="H34" s="3"/>
      <c r="I34" s="3">
        <v>70061</v>
      </c>
      <c r="J34" s="3">
        <v>110473</v>
      </c>
      <c r="K34" s="3">
        <v>8517709</v>
      </c>
      <c r="L34" s="3">
        <f t="shared" si="0"/>
        <v>157638</v>
      </c>
      <c r="M34" s="3">
        <f t="shared" si="1"/>
        <v>14750</v>
      </c>
      <c r="N34" s="3">
        <f t="shared" si="2"/>
        <v>14847</v>
      </c>
      <c r="O34" s="3">
        <f t="shared" si="3"/>
        <v>4223</v>
      </c>
      <c r="P34" s="3">
        <f t="shared" si="4"/>
        <v>14697</v>
      </c>
      <c r="Q34" s="3">
        <f t="shared" si="7"/>
        <v>0</v>
      </c>
      <c r="R34" s="3">
        <f t="shared" si="8"/>
        <v>0</v>
      </c>
      <c r="S34" s="3">
        <f t="shared" si="9"/>
        <v>13936</v>
      </c>
      <c r="T34" s="3">
        <f t="shared" si="10"/>
        <v>13893</v>
      </c>
      <c r="U34" s="39">
        <f t="shared" si="6"/>
        <v>76346</v>
      </c>
      <c r="V34" s="68"/>
    </row>
    <row r="35" spans="1:22" ht="15.75" customHeight="1" x14ac:dyDescent="0.3">
      <c r="A35" s="38">
        <v>45687</v>
      </c>
      <c r="B35" s="2">
        <v>0.29166666666666702</v>
      </c>
      <c r="C35" s="3">
        <v>1484770</v>
      </c>
      <c r="D35" s="3">
        <v>1462242</v>
      </c>
      <c r="E35" s="3">
        <v>1309325</v>
      </c>
      <c r="F35" s="3">
        <v>1194754</v>
      </c>
      <c r="G35" s="3"/>
      <c r="H35" s="3"/>
      <c r="I35" s="3">
        <v>83214</v>
      </c>
      <c r="J35" s="3">
        <v>125167</v>
      </c>
      <c r="K35" s="3">
        <v>8663158</v>
      </c>
      <c r="L35" s="3">
        <f t="shared" si="0"/>
        <v>145449</v>
      </c>
      <c r="M35" s="3">
        <f t="shared" si="1"/>
        <v>14713</v>
      </c>
      <c r="N35" s="3">
        <f t="shared" si="2"/>
        <v>10561</v>
      </c>
      <c r="O35" s="3">
        <f t="shared" si="3"/>
        <v>11784</v>
      </c>
      <c r="P35" s="3">
        <f t="shared" si="4"/>
        <v>6341</v>
      </c>
      <c r="Q35" s="3">
        <f t="shared" si="7"/>
        <v>0</v>
      </c>
      <c r="R35" s="3">
        <f t="shared" si="8"/>
        <v>0</v>
      </c>
      <c r="S35" s="3">
        <f t="shared" si="9"/>
        <v>13153</v>
      </c>
      <c r="T35" s="3">
        <f t="shared" si="10"/>
        <v>14694</v>
      </c>
      <c r="U35" s="39">
        <f t="shared" si="6"/>
        <v>71246</v>
      </c>
      <c r="V35" s="68"/>
    </row>
    <row r="36" spans="1:22" ht="15" thickBot="1" x14ac:dyDescent="0.35">
      <c r="A36" s="40">
        <v>45688</v>
      </c>
      <c r="B36" s="41">
        <v>0.29166666666666702</v>
      </c>
      <c r="C36" s="42">
        <v>1499572</v>
      </c>
      <c r="D36" s="42">
        <v>1477160</v>
      </c>
      <c r="E36" s="42">
        <v>1323715</v>
      </c>
      <c r="F36" s="42">
        <v>1194754</v>
      </c>
      <c r="G36" s="42"/>
      <c r="H36" s="42"/>
      <c r="I36" s="42">
        <v>97185</v>
      </c>
      <c r="J36" s="42">
        <v>139954</v>
      </c>
      <c r="K36" s="42">
        <v>8805421</v>
      </c>
      <c r="L36" s="42">
        <f t="shared" si="0"/>
        <v>142263</v>
      </c>
      <c r="M36" s="42">
        <f t="shared" si="1"/>
        <v>14802</v>
      </c>
      <c r="N36" s="42">
        <f t="shared" si="2"/>
        <v>14918</v>
      </c>
      <c r="O36" s="42">
        <f t="shared" si="3"/>
        <v>14390</v>
      </c>
      <c r="P36" s="42">
        <f t="shared" si="4"/>
        <v>0</v>
      </c>
      <c r="Q36" s="42">
        <f t="shared" si="7"/>
        <v>0</v>
      </c>
      <c r="R36" s="42">
        <f t="shared" si="8"/>
        <v>0</v>
      </c>
      <c r="S36" s="42">
        <f t="shared" si="9"/>
        <v>13971</v>
      </c>
      <c r="T36" s="42">
        <f t="shared" si="10"/>
        <v>14787</v>
      </c>
      <c r="U36" s="43">
        <f t="shared" si="6"/>
        <v>72868</v>
      </c>
      <c r="V36" s="69"/>
    </row>
    <row r="37" spans="1:22" x14ac:dyDescent="0.3">
      <c r="A37" s="30">
        <v>45689</v>
      </c>
      <c r="B37" s="31">
        <v>0.29166666666666702</v>
      </c>
      <c r="C37" s="32">
        <v>1514185</v>
      </c>
      <c r="D37" s="32">
        <v>1491891</v>
      </c>
      <c r="E37" s="32">
        <v>1337698</v>
      </c>
      <c r="F37" s="32">
        <v>1194754</v>
      </c>
      <c r="G37" s="32"/>
      <c r="H37" s="32"/>
      <c r="I37" s="32">
        <v>110964</v>
      </c>
      <c r="J37" s="32">
        <v>154537</v>
      </c>
      <c r="K37" s="32">
        <v>8964470</v>
      </c>
      <c r="L37" s="32">
        <f t="shared" si="0"/>
        <v>159049</v>
      </c>
      <c r="M37" s="32">
        <f t="shared" si="1"/>
        <v>14613</v>
      </c>
      <c r="N37" s="32">
        <f t="shared" si="2"/>
        <v>14731</v>
      </c>
      <c r="O37" s="32">
        <f t="shared" si="3"/>
        <v>13983</v>
      </c>
      <c r="P37" s="32">
        <f t="shared" si="4"/>
        <v>0</v>
      </c>
      <c r="Q37" s="32">
        <f t="shared" si="7"/>
        <v>0</v>
      </c>
      <c r="R37" s="32">
        <f t="shared" si="8"/>
        <v>0</v>
      </c>
      <c r="S37" s="32">
        <f t="shared" si="9"/>
        <v>13779</v>
      </c>
      <c r="T37" s="32">
        <f t="shared" si="10"/>
        <v>14583</v>
      </c>
      <c r="U37" s="33">
        <f t="shared" si="6"/>
        <v>71689</v>
      </c>
    </row>
    <row r="38" spans="1:22" x14ac:dyDescent="0.3">
      <c r="A38" s="1">
        <v>45690</v>
      </c>
      <c r="B38" s="2">
        <v>0.29166666666666702</v>
      </c>
      <c r="C38" s="3">
        <v>1528960</v>
      </c>
      <c r="D38" s="3">
        <v>1499955</v>
      </c>
      <c r="E38" s="3">
        <v>1349982</v>
      </c>
      <c r="F38" s="3">
        <v>1203358</v>
      </c>
      <c r="G38" s="3"/>
      <c r="H38" s="3"/>
      <c r="I38" s="3">
        <v>120442</v>
      </c>
      <c r="J38" s="3">
        <v>165105</v>
      </c>
      <c r="K38" s="3">
        <v>9120491</v>
      </c>
      <c r="L38" s="3">
        <f t="shared" si="0"/>
        <v>156021</v>
      </c>
      <c r="M38" s="3">
        <f t="shared" si="1"/>
        <v>14775</v>
      </c>
      <c r="N38" s="3">
        <f t="shared" si="2"/>
        <v>8064</v>
      </c>
      <c r="O38" s="3">
        <f t="shared" si="3"/>
        <v>12284</v>
      </c>
      <c r="P38" s="3">
        <f t="shared" si="4"/>
        <v>8604</v>
      </c>
      <c r="Q38" s="3">
        <f t="shared" si="7"/>
        <v>0</v>
      </c>
      <c r="R38" s="3">
        <f t="shared" si="8"/>
        <v>0</v>
      </c>
      <c r="S38" s="3">
        <f t="shared" si="9"/>
        <v>9478</v>
      </c>
      <c r="T38" s="3">
        <f t="shared" si="10"/>
        <v>10568</v>
      </c>
      <c r="U38" s="26">
        <f t="shared" si="6"/>
        <v>63773</v>
      </c>
    </row>
    <row r="39" spans="1:22" x14ac:dyDescent="0.3">
      <c r="A39" s="1">
        <v>45691</v>
      </c>
      <c r="B39" s="2">
        <v>0.29166666666666702</v>
      </c>
      <c r="C39" s="3">
        <v>1543708</v>
      </c>
      <c r="D39" s="3">
        <v>1509495</v>
      </c>
      <c r="E39" s="3">
        <v>1364282</v>
      </c>
      <c r="F39" s="3">
        <v>1217388</v>
      </c>
      <c r="G39" s="3"/>
      <c r="H39" s="3"/>
      <c r="I39" s="3">
        <v>134381</v>
      </c>
      <c r="J39" s="3">
        <v>169951</v>
      </c>
      <c r="K39" s="3">
        <v>9279189</v>
      </c>
      <c r="L39" s="3">
        <f t="shared" si="0"/>
        <v>158698</v>
      </c>
      <c r="M39" s="3">
        <f t="shared" si="1"/>
        <v>14748</v>
      </c>
      <c r="N39" s="3">
        <f t="shared" si="2"/>
        <v>9540</v>
      </c>
      <c r="O39" s="3">
        <f t="shared" si="3"/>
        <v>14300</v>
      </c>
      <c r="P39" s="3">
        <f t="shared" si="4"/>
        <v>14030</v>
      </c>
      <c r="Q39" s="3">
        <f t="shared" si="7"/>
        <v>0</v>
      </c>
      <c r="R39" s="3">
        <f t="shared" si="8"/>
        <v>0</v>
      </c>
      <c r="S39" s="3">
        <f t="shared" si="9"/>
        <v>13939</v>
      </c>
      <c r="T39" s="3">
        <f t="shared" si="10"/>
        <v>4846</v>
      </c>
      <c r="U39" s="26">
        <f t="shared" si="6"/>
        <v>71403</v>
      </c>
    </row>
    <row r="40" spans="1:22" x14ac:dyDescent="0.3">
      <c r="A40" s="1">
        <v>45692</v>
      </c>
      <c r="B40" s="2">
        <v>0.29166666666666702</v>
      </c>
      <c r="C40" s="3">
        <v>1557444</v>
      </c>
      <c r="D40" s="3">
        <v>1523306</v>
      </c>
      <c r="E40" s="3">
        <v>1375526</v>
      </c>
      <c r="F40" s="3">
        <v>1228345</v>
      </c>
      <c r="G40" s="3"/>
      <c r="H40" s="3"/>
      <c r="I40" s="3">
        <v>148291</v>
      </c>
      <c r="J40" s="3">
        <v>175119</v>
      </c>
      <c r="K40" s="3">
        <v>9436504</v>
      </c>
      <c r="L40" s="3">
        <f t="shared" si="0"/>
        <v>157315</v>
      </c>
      <c r="M40" s="3">
        <f t="shared" si="1"/>
        <v>13736</v>
      </c>
      <c r="N40" s="3">
        <f t="shared" si="2"/>
        <v>13811</v>
      </c>
      <c r="O40" s="3">
        <f t="shared" si="3"/>
        <v>11244</v>
      </c>
      <c r="P40" s="3">
        <f t="shared" si="4"/>
        <v>10957</v>
      </c>
      <c r="Q40" s="3">
        <f t="shared" si="7"/>
        <v>0</v>
      </c>
      <c r="R40" s="3">
        <f t="shared" si="8"/>
        <v>0</v>
      </c>
      <c r="S40" s="3">
        <f t="shared" si="9"/>
        <v>13910</v>
      </c>
      <c r="T40" s="3">
        <f t="shared" si="10"/>
        <v>5168</v>
      </c>
      <c r="U40" s="26">
        <f t="shared" si="6"/>
        <v>68826</v>
      </c>
      <c r="V40" s="48">
        <f t="shared" ref="V40:V45" si="11">90000-U40</f>
        <v>21174</v>
      </c>
    </row>
    <row r="41" spans="1:22" x14ac:dyDescent="0.3">
      <c r="A41" s="1">
        <v>45693</v>
      </c>
      <c r="B41" s="2">
        <v>0.29166666666666702</v>
      </c>
      <c r="C41" s="3">
        <v>1572025</v>
      </c>
      <c r="D41" s="3">
        <v>1536097</v>
      </c>
      <c r="E41" s="3">
        <v>1383299</v>
      </c>
      <c r="F41" s="3">
        <v>1230289</v>
      </c>
      <c r="G41" s="3"/>
      <c r="H41" s="3"/>
      <c r="I41" s="3">
        <v>162450</v>
      </c>
      <c r="J41" s="3">
        <v>189881</v>
      </c>
      <c r="K41" s="3">
        <v>9587781</v>
      </c>
      <c r="L41" s="3">
        <f t="shared" si="0"/>
        <v>151277</v>
      </c>
      <c r="M41" s="3">
        <f t="shared" si="1"/>
        <v>14581</v>
      </c>
      <c r="N41" s="3">
        <f t="shared" si="2"/>
        <v>12791</v>
      </c>
      <c r="O41" s="3">
        <f t="shared" si="3"/>
        <v>7773</v>
      </c>
      <c r="P41" s="3">
        <f t="shared" si="4"/>
        <v>1944</v>
      </c>
      <c r="Q41" s="3">
        <f t="shared" si="7"/>
        <v>0</v>
      </c>
      <c r="R41" s="3">
        <f t="shared" si="8"/>
        <v>0</v>
      </c>
      <c r="S41" s="3">
        <f t="shared" si="9"/>
        <v>14159</v>
      </c>
      <c r="T41" s="3">
        <f t="shared" si="10"/>
        <v>14762</v>
      </c>
      <c r="U41" s="26">
        <f t="shared" si="6"/>
        <v>66010</v>
      </c>
      <c r="V41" s="48">
        <f t="shared" si="11"/>
        <v>23990</v>
      </c>
    </row>
    <row r="42" spans="1:22" x14ac:dyDescent="0.3">
      <c r="A42" s="1">
        <v>45694</v>
      </c>
      <c r="B42" s="2">
        <v>0.29166666666666702</v>
      </c>
      <c r="C42" s="3">
        <v>1580250</v>
      </c>
      <c r="D42" s="3">
        <v>1542774</v>
      </c>
      <c r="E42" s="3">
        <v>1388454</v>
      </c>
      <c r="F42" s="3">
        <v>1238247</v>
      </c>
      <c r="G42" s="3"/>
      <c r="H42" s="3"/>
      <c r="I42" s="3">
        <v>177060</v>
      </c>
      <c r="J42" s="3">
        <v>200171</v>
      </c>
      <c r="K42" s="3">
        <v>9740476</v>
      </c>
      <c r="L42" s="3">
        <f t="shared" si="0"/>
        <v>152695</v>
      </c>
      <c r="M42" s="3">
        <f t="shared" si="1"/>
        <v>8225</v>
      </c>
      <c r="N42" s="3">
        <f t="shared" si="2"/>
        <v>6677</v>
      </c>
      <c r="O42" s="3">
        <f t="shared" si="3"/>
        <v>5155</v>
      </c>
      <c r="P42" s="3">
        <f t="shared" si="4"/>
        <v>7958</v>
      </c>
      <c r="Q42" s="3">
        <f t="shared" si="7"/>
        <v>0</v>
      </c>
      <c r="R42" s="3">
        <f t="shared" si="8"/>
        <v>0</v>
      </c>
      <c r="S42" s="3">
        <f t="shared" si="9"/>
        <v>14610</v>
      </c>
      <c r="T42" s="3">
        <f t="shared" si="10"/>
        <v>10290</v>
      </c>
      <c r="U42" s="26">
        <f t="shared" si="6"/>
        <v>52915</v>
      </c>
      <c r="V42" s="48">
        <f t="shared" si="11"/>
        <v>37085</v>
      </c>
    </row>
    <row r="43" spans="1:22" x14ac:dyDescent="0.3">
      <c r="A43" s="1">
        <v>45695</v>
      </c>
      <c r="B43" s="2">
        <v>0.29166666666666702</v>
      </c>
      <c r="C43" s="3">
        <v>1591206</v>
      </c>
      <c r="D43" s="3">
        <v>1557223</v>
      </c>
      <c r="E43" s="3">
        <v>1401801</v>
      </c>
      <c r="F43" s="3">
        <v>1253130</v>
      </c>
      <c r="G43" s="3"/>
      <c r="H43" s="3"/>
      <c r="I43" s="3">
        <v>179270</v>
      </c>
      <c r="J43" s="3">
        <v>214662</v>
      </c>
      <c r="K43" s="3">
        <v>9887215</v>
      </c>
      <c r="L43" s="3">
        <f t="shared" si="0"/>
        <v>146739</v>
      </c>
      <c r="M43" s="3">
        <f t="shared" si="1"/>
        <v>10956</v>
      </c>
      <c r="N43" s="3">
        <f t="shared" si="2"/>
        <v>14449</v>
      </c>
      <c r="O43" s="3">
        <f t="shared" si="3"/>
        <v>13347</v>
      </c>
      <c r="P43" s="3">
        <f t="shared" si="4"/>
        <v>14883</v>
      </c>
      <c r="Q43" s="3">
        <f t="shared" si="7"/>
        <v>0</v>
      </c>
      <c r="R43" s="3">
        <f t="shared" si="8"/>
        <v>0</v>
      </c>
      <c r="S43" s="3">
        <f t="shared" si="9"/>
        <v>2210</v>
      </c>
      <c r="T43" s="3">
        <f t="shared" si="10"/>
        <v>14491</v>
      </c>
      <c r="U43" s="26">
        <f t="shared" si="6"/>
        <v>70336</v>
      </c>
      <c r="V43" s="48">
        <f t="shared" si="11"/>
        <v>19664</v>
      </c>
    </row>
    <row r="44" spans="1:22" x14ac:dyDescent="0.3">
      <c r="A44" s="1">
        <v>45696</v>
      </c>
      <c r="B44" s="2">
        <v>0.29166666666666702</v>
      </c>
      <c r="C44" s="3">
        <v>1605971</v>
      </c>
      <c r="D44" s="3">
        <v>1572095</v>
      </c>
      <c r="E44" s="3">
        <v>1410399</v>
      </c>
      <c r="F44" s="3">
        <v>1267228</v>
      </c>
      <c r="G44" s="3"/>
      <c r="H44" s="3"/>
      <c r="I44" s="3">
        <v>189481</v>
      </c>
      <c r="J44" s="3">
        <v>229387</v>
      </c>
      <c r="K44" s="3">
        <v>10046470</v>
      </c>
      <c r="L44" s="3">
        <f t="shared" si="0"/>
        <v>159255</v>
      </c>
      <c r="M44" s="3">
        <f t="shared" si="1"/>
        <v>14765</v>
      </c>
      <c r="N44" s="3">
        <f t="shared" si="1"/>
        <v>14872</v>
      </c>
      <c r="O44" s="3">
        <f t="shared" si="1"/>
        <v>8598</v>
      </c>
      <c r="P44" s="3">
        <f t="shared" si="1"/>
        <v>14098</v>
      </c>
      <c r="Q44" s="3">
        <f t="shared" si="7"/>
        <v>0</v>
      </c>
      <c r="R44" s="3">
        <f t="shared" si="8"/>
        <v>0</v>
      </c>
      <c r="S44" s="3">
        <f t="shared" si="9"/>
        <v>10211</v>
      </c>
      <c r="T44" s="3">
        <f t="shared" si="10"/>
        <v>14725</v>
      </c>
      <c r="U44" s="26">
        <f t="shared" si="6"/>
        <v>77269</v>
      </c>
      <c r="V44" s="48">
        <f>90000-U44</f>
        <v>12731</v>
      </c>
    </row>
    <row r="45" spans="1:22" x14ac:dyDescent="0.3">
      <c r="A45" s="1">
        <v>45697</v>
      </c>
      <c r="B45" s="2">
        <v>0.29166666666666702</v>
      </c>
      <c r="C45" s="3">
        <v>1620661</v>
      </c>
      <c r="D45" s="3">
        <v>1583465</v>
      </c>
      <c r="E45" s="3">
        <v>1422821</v>
      </c>
      <c r="F45" s="3">
        <v>1280687</v>
      </c>
      <c r="G45" s="3"/>
      <c r="H45" s="3"/>
      <c r="I45" s="3">
        <v>204135</v>
      </c>
      <c r="J45" s="3">
        <v>243844</v>
      </c>
      <c r="K45" s="3">
        <v>10207980</v>
      </c>
      <c r="L45" s="3">
        <f t="shared" si="0"/>
        <v>161510</v>
      </c>
      <c r="M45" s="3">
        <f t="shared" si="1"/>
        <v>14690</v>
      </c>
      <c r="N45" s="3">
        <f t="shared" si="1"/>
        <v>11370</v>
      </c>
      <c r="O45" s="3">
        <f t="shared" si="1"/>
        <v>12422</v>
      </c>
      <c r="P45" s="3">
        <f t="shared" si="1"/>
        <v>13459</v>
      </c>
      <c r="Q45" s="3">
        <f t="shared" si="7"/>
        <v>0</v>
      </c>
      <c r="R45" s="3">
        <f t="shared" si="8"/>
        <v>0</v>
      </c>
      <c r="S45" s="3">
        <f t="shared" si="9"/>
        <v>14654</v>
      </c>
      <c r="T45" s="3">
        <f t="shared" si="10"/>
        <v>14457</v>
      </c>
      <c r="U45" s="26">
        <f t="shared" si="6"/>
        <v>81052</v>
      </c>
      <c r="V45" s="48">
        <f t="shared" si="11"/>
        <v>8948</v>
      </c>
    </row>
    <row r="46" spans="1:22" x14ac:dyDescent="0.3">
      <c r="A46" s="1">
        <v>45698</v>
      </c>
      <c r="B46" s="2">
        <v>0.29166666666666702</v>
      </c>
      <c r="C46" s="3">
        <v>1635398</v>
      </c>
      <c r="D46" s="3">
        <v>1598292</v>
      </c>
      <c r="E46" s="3">
        <v>1433863</v>
      </c>
      <c r="F46" s="3">
        <v>1295570</v>
      </c>
      <c r="G46" s="3"/>
      <c r="H46" s="3"/>
      <c r="I46" s="3">
        <v>218782</v>
      </c>
      <c r="J46" s="3">
        <v>258100</v>
      </c>
      <c r="K46" s="3">
        <v>10362640</v>
      </c>
      <c r="L46" s="3">
        <v>154660</v>
      </c>
      <c r="M46" s="3">
        <v>14737</v>
      </c>
      <c r="N46" s="3">
        <v>14827</v>
      </c>
      <c r="O46" s="3">
        <v>11042</v>
      </c>
      <c r="P46" s="3">
        <v>14883</v>
      </c>
      <c r="Q46" s="3">
        <v>0</v>
      </c>
      <c r="R46" s="3">
        <v>0</v>
      </c>
      <c r="S46" s="3">
        <v>14647</v>
      </c>
      <c r="T46" s="3">
        <v>14256</v>
      </c>
      <c r="U46" s="26">
        <v>84392</v>
      </c>
      <c r="V46">
        <v>5608</v>
      </c>
    </row>
    <row r="47" spans="1:22" x14ac:dyDescent="0.3">
      <c r="A47" s="49">
        <v>45699</v>
      </c>
      <c r="B47" s="2">
        <v>0.29166666666666702</v>
      </c>
      <c r="C47" s="3">
        <v>1648299</v>
      </c>
      <c r="D47" s="3">
        <v>1613106</v>
      </c>
      <c r="E47" s="3">
        <v>1444575</v>
      </c>
      <c r="F47" s="3">
        <v>1310422</v>
      </c>
      <c r="G47" s="3"/>
      <c r="H47" s="3"/>
      <c r="I47" s="3">
        <v>233390</v>
      </c>
      <c r="J47" s="3">
        <v>266085</v>
      </c>
      <c r="K47" s="3">
        <v>10522540</v>
      </c>
      <c r="L47" s="3">
        <f t="shared" ref="L47:L110" si="12">K47-K46</f>
        <v>159900</v>
      </c>
      <c r="M47" s="3">
        <f t="shared" ref="M47:T62" si="13">+C47-C46</f>
        <v>12901</v>
      </c>
      <c r="N47" s="3">
        <f t="shared" si="13"/>
        <v>14814</v>
      </c>
      <c r="O47" s="3">
        <f t="shared" si="13"/>
        <v>10712</v>
      </c>
      <c r="P47" s="3">
        <f t="shared" si="13"/>
        <v>14852</v>
      </c>
      <c r="Q47" s="3">
        <f t="shared" si="13"/>
        <v>0</v>
      </c>
      <c r="R47" s="3">
        <f t="shared" si="13"/>
        <v>0</v>
      </c>
      <c r="S47" s="3">
        <f t="shared" si="13"/>
        <v>14608</v>
      </c>
      <c r="T47" s="3">
        <f t="shared" si="13"/>
        <v>7985</v>
      </c>
      <c r="U47" s="26">
        <f t="shared" ref="U47" si="14">SUM(M47:T47)</f>
        <v>75872</v>
      </c>
      <c r="V47" s="48">
        <f t="shared" ref="V47:V50" si="15">90000-U47</f>
        <v>14128</v>
      </c>
    </row>
    <row r="48" spans="1:22" x14ac:dyDescent="0.3">
      <c r="A48" s="49">
        <v>45700</v>
      </c>
      <c r="B48" s="2">
        <v>0.29166666666666702</v>
      </c>
      <c r="C48" s="3">
        <v>1657249</v>
      </c>
      <c r="D48" s="3">
        <v>1622517</v>
      </c>
      <c r="E48" s="3">
        <v>1452679</v>
      </c>
      <c r="F48" s="3">
        <v>1319934</v>
      </c>
      <c r="G48" s="3"/>
      <c r="H48" s="3"/>
      <c r="I48" s="3">
        <v>234609</v>
      </c>
      <c r="J48" s="3">
        <v>269197</v>
      </c>
      <c r="K48" s="3">
        <v>10653370</v>
      </c>
      <c r="L48" s="3">
        <f t="shared" si="12"/>
        <v>130830</v>
      </c>
      <c r="M48" s="3">
        <f t="shared" si="13"/>
        <v>8950</v>
      </c>
      <c r="N48" s="3">
        <f t="shared" si="13"/>
        <v>9411</v>
      </c>
      <c r="O48" s="3">
        <f t="shared" si="13"/>
        <v>8104</v>
      </c>
      <c r="P48" s="3">
        <f t="shared" si="13"/>
        <v>9512</v>
      </c>
      <c r="Q48" s="3">
        <f t="shared" si="13"/>
        <v>0</v>
      </c>
      <c r="R48" s="3">
        <f t="shared" si="13"/>
        <v>0</v>
      </c>
      <c r="S48" s="3">
        <f t="shared" si="13"/>
        <v>1219</v>
      </c>
      <c r="T48" s="3">
        <f t="shared" si="13"/>
        <v>3112</v>
      </c>
      <c r="U48" s="26">
        <f t="shared" ref="U48" si="16">SUM(M48:T48)</f>
        <v>40308</v>
      </c>
      <c r="V48" s="48">
        <f t="shared" si="15"/>
        <v>49692</v>
      </c>
    </row>
    <row r="49" spans="1:22" x14ac:dyDescent="0.3">
      <c r="A49" s="49">
        <v>45701</v>
      </c>
      <c r="B49" s="2">
        <v>0.29166666666666702</v>
      </c>
      <c r="C49" s="3">
        <v>1671892</v>
      </c>
      <c r="D49" s="3">
        <v>1637251</v>
      </c>
      <c r="E49" s="3">
        <v>1466356</v>
      </c>
      <c r="F49" s="3">
        <v>1334143</v>
      </c>
      <c r="G49" s="3"/>
      <c r="H49" s="3"/>
      <c r="I49" s="3">
        <v>249261</v>
      </c>
      <c r="J49" s="3">
        <v>283541</v>
      </c>
      <c r="K49" s="3">
        <v>10800050</v>
      </c>
      <c r="L49" s="3">
        <f t="shared" si="12"/>
        <v>146680</v>
      </c>
      <c r="M49" s="3">
        <f t="shared" si="13"/>
        <v>14643</v>
      </c>
      <c r="N49" s="3">
        <f t="shared" si="13"/>
        <v>14734</v>
      </c>
      <c r="O49" s="3">
        <f t="shared" si="13"/>
        <v>13677</v>
      </c>
      <c r="P49" s="3">
        <f t="shared" si="13"/>
        <v>14209</v>
      </c>
      <c r="Q49" s="3">
        <f t="shared" si="13"/>
        <v>0</v>
      </c>
      <c r="R49" s="3">
        <f t="shared" si="13"/>
        <v>0</v>
      </c>
      <c r="S49" s="3">
        <f t="shared" si="13"/>
        <v>14652</v>
      </c>
      <c r="T49" s="3">
        <f t="shared" si="13"/>
        <v>14344</v>
      </c>
      <c r="U49" s="26">
        <f t="shared" ref="U49:U52" si="17">SUM(M49:T49)</f>
        <v>86259</v>
      </c>
      <c r="V49" s="48">
        <f t="shared" si="15"/>
        <v>3741</v>
      </c>
    </row>
    <row r="50" spans="1:22" x14ac:dyDescent="0.3">
      <c r="A50" s="49">
        <v>45702</v>
      </c>
      <c r="B50" s="2">
        <v>0.29166666666666702</v>
      </c>
      <c r="C50" s="3">
        <v>1686154</v>
      </c>
      <c r="D50" s="3">
        <v>1651576</v>
      </c>
      <c r="E50" s="3">
        <v>1480198</v>
      </c>
      <c r="F50" s="3">
        <v>1345908</v>
      </c>
      <c r="G50" s="3"/>
      <c r="H50" s="3"/>
      <c r="I50" s="3">
        <v>261605</v>
      </c>
      <c r="J50" s="3">
        <v>297936</v>
      </c>
      <c r="K50" s="3">
        <v>10952610</v>
      </c>
      <c r="L50" s="3">
        <f t="shared" si="12"/>
        <v>152560</v>
      </c>
      <c r="M50" s="3">
        <f t="shared" si="13"/>
        <v>14262</v>
      </c>
      <c r="N50" s="3">
        <f t="shared" si="13"/>
        <v>14325</v>
      </c>
      <c r="O50" s="3">
        <f t="shared" si="13"/>
        <v>13842</v>
      </c>
      <c r="P50" s="3">
        <f t="shared" si="13"/>
        <v>11765</v>
      </c>
      <c r="Q50" s="3">
        <f t="shared" si="13"/>
        <v>0</v>
      </c>
      <c r="R50" s="3">
        <f t="shared" si="13"/>
        <v>0</v>
      </c>
      <c r="S50" s="3">
        <f t="shared" si="13"/>
        <v>12344</v>
      </c>
      <c r="T50" s="3">
        <f t="shared" si="13"/>
        <v>14395</v>
      </c>
      <c r="U50" s="26">
        <f t="shared" si="17"/>
        <v>80933</v>
      </c>
      <c r="V50" s="48">
        <f t="shared" si="15"/>
        <v>9067</v>
      </c>
    </row>
    <row r="51" spans="1:22" x14ac:dyDescent="0.3">
      <c r="A51" s="49">
        <v>45703</v>
      </c>
      <c r="B51" s="2">
        <v>0.29166666666666702</v>
      </c>
      <c r="C51" s="3">
        <v>1696483</v>
      </c>
      <c r="D51" s="3">
        <v>1666397</v>
      </c>
      <c r="E51" s="3">
        <v>1492142</v>
      </c>
      <c r="F51" s="3">
        <v>1359586</v>
      </c>
      <c r="G51" s="3"/>
      <c r="H51" s="3">
        <v>7267</v>
      </c>
      <c r="I51" s="3">
        <v>275275</v>
      </c>
      <c r="J51" s="3">
        <v>305271</v>
      </c>
      <c r="K51" s="3">
        <v>11113590</v>
      </c>
      <c r="L51" s="3">
        <f t="shared" si="12"/>
        <v>160980</v>
      </c>
      <c r="M51" s="3">
        <f t="shared" si="13"/>
        <v>10329</v>
      </c>
      <c r="N51" s="3">
        <f t="shared" si="13"/>
        <v>14821</v>
      </c>
      <c r="O51" s="3">
        <f t="shared" si="13"/>
        <v>11944</v>
      </c>
      <c r="P51" s="3">
        <f t="shared" si="13"/>
        <v>13678</v>
      </c>
      <c r="Q51" s="3">
        <f>+G51-G50</f>
        <v>0</v>
      </c>
      <c r="R51" s="3">
        <f t="shared" si="13"/>
        <v>7267</v>
      </c>
      <c r="S51" s="3">
        <f t="shared" si="13"/>
        <v>13670</v>
      </c>
      <c r="T51" s="3">
        <f t="shared" si="13"/>
        <v>7335</v>
      </c>
      <c r="U51" s="26">
        <f t="shared" si="17"/>
        <v>79044</v>
      </c>
      <c r="V51" s="48">
        <f>105000-U51</f>
        <v>25956</v>
      </c>
    </row>
    <row r="52" spans="1:22" x14ac:dyDescent="0.3">
      <c r="A52" s="49">
        <v>45704</v>
      </c>
      <c r="B52" s="2">
        <v>0.29166666666666702</v>
      </c>
      <c r="C52" s="3">
        <v>1711241</v>
      </c>
      <c r="D52" s="3">
        <v>1681245</v>
      </c>
      <c r="E52" s="3">
        <v>1492142</v>
      </c>
      <c r="F52" s="3">
        <v>1373262</v>
      </c>
      <c r="G52" s="3"/>
      <c r="H52" s="3">
        <v>20052</v>
      </c>
      <c r="I52" s="3">
        <v>284260</v>
      </c>
      <c r="J52" s="3">
        <v>312759</v>
      </c>
      <c r="K52" s="3">
        <v>11272970</v>
      </c>
      <c r="L52" s="3">
        <f t="shared" si="12"/>
        <v>159380</v>
      </c>
      <c r="M52" s="3">
        <f t="shared" si="13"/>
        <v>14758</v>
      </c>
      <c r="N52" s="3">
        <f t="shared" si="13"/>
        <v>14848</v>
      </c>
      <c r="O52" s="3">
        <f t="shared" si="13"/>
        <v>0</v>
      </c>
      <c r="P52" s="3">
        <f t="shared" si="13"/>
        <v>13676</v>
      </c>
      <c r="Q52" s="3">
        <f t="shared" si="13"/>
        <v>0</v>
      </c>
      <c r="R52" s="3">
        <f t="shared" si="13"/>
        <v>12785</v>
      </c>
      <c r="S52" s="3">
        <f t="shared" si="13"/>
        <v>8985</v>
      </c>
      <c r="T52" s="3">
        <f t="shared" si="13"/>
        <v>7488</v>
      </c>
      <c r="U52" s="26">
        <f t="shared" si="17"/>
        <v>72540</v>
      </c>
      <c r="V52" s="48">
        <f t="shared" ref="V52:V95" si="18">105000-U52</f>
        <v>32460</v>
      </c>
    </row>
    <row r="53" spans="1:22" x14ac:dyDescent="0.3">
      <c r="A53" s="49">
        <v>45705</v>
      </c>
      <c r="B53" s="2">
        <v>0.29166666666666702</v>
      </c>
      <c r="C53" s="3">
        <v>1725391</v>
      </c>
      <c r="D53" s="3">
        <v>1695537</v>
      </c>
      <c r="E53" s="3">
        <v>1492142</v>
      </c>
      <c r="F53" s="3">
        <v>1386941</v>
      </c>
      <c r="G53" s="3"/>
      <c r="H53" s="3">
        <v>33654</v>
      </c>
      <c r="I53" s="3">
        <v>297735</v>
      </c>
      <c r="J53" s="3">
        <v>327576</v>
      </c>
      <c r="K53" s="3">
        <v>11431870</v>
      </c>
      <c r="L53" s="3">
        <f t="shared" si="12"/>
        <v>158900</v>
      </c>
      <c r="M53" s="3">
        <f t="shared" si="13"/>
        <v>14150</v>
      </c>
      <c r="N53" s="3">
        <f t="shared" si="13"/>
        <v>14292</v>
      </c>
      <c r="O53" s="3">
        <f t="shared" si="13"/>
        <v>0</v>
      </c>
      <c r="P53" s="3">
        <f t="shared" si="13"/>
        <v>13679</v>
      </c>
      <c r="Q53" s="3">
        <f t="shared" si="13"/>
        <v>0</v>
      </c>
      <c r="R53" s="3">
        <f t="shared" si="13"/>
        <v>13602</v>
      </c>
      <c r="S53" s="3">
        <f t="shared" si="13"/>
        <v>13475</v>
      </c>
      <c r="T53" s="3">
        <f t="shared" si="13"/>
        <v>14817</v>
      </c>
      <c r="U53" s="26">
        <f t="shared" ref="U53:U54" si="19">SUM(M53:T53)</f>
        <v>84015</v>
      </c>
      <c r="V53" s="48">
        <f t="shared" si="18"/>
        <v>20985</v>
      </c>
    </row>
    <row r="54" spans="1:22" x14ac:dyDescent="0.3">
      <c r="A54" s="49">
        <v>45706</v>
      </c>
      <c r="B54" s="2">
        <v>0.29166666666666702</v>
      </c>
      <c r="C54" s="3">
        <v>1725391</v>
      </c>
      <c r="D54" s="3">
        <v>1708536</v>
      </c>
      <c r="E54" s="3">
        <v>1504760</v>
      </c>
      <c r="F54" s="3">
        <v>1400631</v>
      </c>
      <c r="G54" s="3"/>
      <c r="H54" s="3">
        <v>47850</v>
      </c>
      <c r="I54" s="3">
        <v>312312</v>
      </c>
      <c r="J54" s="3">
        <v>341772</v>
      </c>
      <c r="K54" s="3">
        <v>11586490</v>
      </c>
      <c r="L54" s="3">
        <f t="shared" si="12"/>
        <v>154620</v>
      </c>
      <c r="M54" s="3">
        <f t="shared" si="13"/>
        <v>0</v>
      </c>
      <c r="N54" s="3">
        <f t="shared" si="13"/>
        <v>12999</v>
      </c>
      <c r="O54" s="3">
        <f t="shared" si="13"/>
        <v>12618</v>
      </c>
      <c r="P54" s="3">
        <f t="shared" si="13"/>
        <v>13690</v>
      </c>
      <c r="Q54" s="3">
        <f t="shared" si="13"/>
        <v>0</v>
      </c>
      <c r="R54" s="3">
        <f t="shared" si="13"/>
        <v>14196</v>
      </c>
      <c r="S54" s="3">
        <f t="shared" si="13"/>
        <v>14577</v>
      </c>
      <c r="T54" s="3">
        <f t="shared" si="13"/>
        <v>14196</v>
      </c>
      <c r="U54" s="26">
        <f t="shared" si="19"/>
        <v>82276</v>
      </c>
      <c r="V54" s="48">
        <f t="shared" si="18"/>
        <v>22724</v>
      </c>
    </row>
    <row r="55" spans="1:22" x14ac:dyDescent="0.3">
      <c r="A55" s="49">
        <v>45707</v>
      </c>
      <c r="B55" s="2">
        <v>0.29166666666666702</v>
      </c>
      <c r="C55" s="3">
        <v>1732563</v>
      </c>
      <c r="D55" s="3">
        <v>1723354</v>
      </c>
      <c r="E55" s="3">
        <v>1516934</v>
      </c>
      <c r="F55" s="3">
        <v>1414303</v>
      </c>
      <c r="G55" s="3"/>
      <c r="H55" s="3">
        <v>55201</v>
      </c>
      <c r="I55" s="3">
        <v>326903</v>
      </c>
      <c r="J55" s="3">
        <v>356626</v>
      </c>
      <c r="K55" s="3">
        <v>11748100</v>
      </c>
      <c r="L55" s="3">
        <f t="shared" si="12"/>
        <v>161610</v>
      </c>
      <c r="M55" s="3">
        <f t="shared" si="13"/>
        <v>7172</v>
      </c>
      <c r="N55" s="3">
        <f t="shared" si="13"/>
        <v>14818</v>
      </c>
      <c r="O55" s="3">
        <f t="shared" si="13"/>
        <v>12174</v>
      </c>
      <c r="P55" s="3">
        <f t="shared" si="13"/>
        <v>13672</v>
      </c>
      <c r="Q55" s="3">
        <f t="shared" si="13"/>
        <v>0</v>
      </c>
      <c r="R55" s="3">
        <f t="shared" si="13"/>
        <v>7351</v>
      </c>
      <c r="S55" s="3">
        <f t="shared" si="13"/>
        <v>14591</v>
      </c>
      <c r="T55" s="3">
        <f t="shared" si="13"/>
        <v>14854</v>
      </c>
      <c r="U55" s="26">
        <f t="shared" ref="U55:U56" si="20">SUM(M55:T55)</f>
        <v>84632</v>
      </c>
      <c r="V55" s="48">
        <f t="shared" si="18"/>
        <v>20368</v>
      </c>
    </row>
    <row r="56" spans="1:22" x14ac:dyDescent="0.3">
      <c r="A56" s="49">
        <v>45708</v>
      </c>
      <c r="B56" s="2">
        <v>0.29166666666666702</v>
      </c>
      <c r="C56" s="3">
        <v>1747319</v>
      </c>
      <c r="D56" s="3">
        <v>1738130</v>
      </c>
      <c r="E56" s="3">
        <v>1531314</v>
      </c>
      <c r="F56" s="3">
        <v>1427964</v>
      </c>
      <c r="G56" s="3"/>
      <c r="H56" s="3">
        <v>55201</v>
      </c>
      <c r="I56" s="3">
        <v>341506</v>
      </c>
      <c r="J56" s="3">
        <v>371463</v>
      </c>
      <c r="K56" s="3">
        <v>11909090</v>
      </c>
      <c r="L56" s="3">
        <f t="shared" si="12"/>
        <v>160990</v>
      </c>
      <c r="M56" s="3">
        <f t="shared" si="13"/>
        <v>14756</v>
      </c>
      <c r="N56" s="3">
        <f t="shared" si="13"/>
        <v>14776</v>
      </c>
      <c r="O56" s="3">
        <f t="shared" si="13"/>
        <v>14380</v>
      </c>
      <c r="P56" s="3">
        <f t="shared" si="13"/>
        <v>13661</v>
      </c>
      <c r="Q56" s="3">
        <f t="shared" si="13"/>
        <v>0</v>
      </c>
      <c r="R56" s="3">
        <f t="shared" si="13"/>
        <v>0</v>
      </c>
      <c r="S56" s="3">
        <f t="shared" si="13"/>
        <v>14603</v>
      </c>
      <c r="T56" s="3">
        <f t="shared" si="13"/>
        <v>14837</v>
      </c>
      <c r="U56" s="26">
        <f t="shared" si="20"/>
        <v>87013</v>
      </c>
      <c r="V56" s="48">
        <f t="shared" si="18"/>
        <v>17987</v>
      </c>
    </row>
    <row r="57" spans="1:22" x14ac:dyDescent="0.3">
      <c r="A57" s="49">
        <v>45709</v>
      </c>
      <c r="B57" s="2">
        <v>0.29166666666666702</v>
      </c>
      <c r="C57" s="3">
        <v>1762102</v>
      </c>
      <c r="D57" s="3">
        <v>1752969</v>
      </c>
      <c r="E57" s="3">
        <v>1540104</v>
      </c>
      <c r="F57" s="3">
        <v>1441645</v>
      </c>
      <c r="G57" s="3"/>
      <c r="H57" s="3">
        <v>63592</v>
      </c>
      <c r="I57" s="3">
        <v>356125</v>
      </c>
      <c r="J57" s="3">
        <v>386316</v>
      </c>
      <c r="K57" s="3">
        <v>12073310</v>
      </c>
      <c r="L57" s="3">
        <f t="shared" si="12"/>
        <v>164220</v>
      </c>
      <c r="M57" s="3">
        <f t="shared" si="13"/>
        <v>14783</v>
      </c>
      <c r="N57" s="3">
        <f t="shared" si="13"/>
        <v>14839</v>
      </c>
      <c r="O57" s="3">
        <f t="shared" si="13"/>
        <v>8790</v>
      </c>
      <c r="P57" s="3">
        <f t="shared" si="13"/>
        <v>13681</v>
      </c>
      <c r="Q57" s="3">
        <f t="shared" si="13"/>
        <v>0</v>
      </c>
      <c r="R57" s="3">
        <f t="shared" si="13"/>
        <v>8391</v>
      </c>
      <c r="S57" s="3">
        <f t="shared" si="13"/>
        <v>14619</v>
      </c>
      <c r="T57" s="3">
        <f t="shared" si="13"/>
        <v>14853</v>
      </c>
      <c r="U57" s="26">
        <f t="shared" ref="U57:U66" si="21">SUM(M57:T57)</f>
        <v>89956</v>
      </c>
      <c r="V57" s="50">
        <f t="shared" si="18"/>
        <v>15044</v>
      </c>
    </row>
    <row r="58" spans="1:22" x14ac:dyDescent="0.3">
      <c r="A58" s="49">
        <v>45710</v>
      </c>
      <c r="B58" s="2">
        <v>0.29166666666666702</v>
      </c>
      <c r="C58" s="3">
        <v>1769705</v>
      </c>
      <c r="D58" s="3">
        <v>1763114</v>
      </c>
      <c r="E58" s="3">
        <v>1546901</v>
      </c>
      <c r="F58" s="3">
        <v>1451402</v>
      </c>
      <c r="G58" s="3"/>
      <c r="H58" s="3">
        <v>76774</v>
      </c>
      <c r="I58" s="3">
        <v>370770</v>
      </c>
      <c r="J58" s="3">
        <v>401799</v>
      </c>
      <c r="K58" s="3">
        <v>12244170</v>
      </c>
      <c r="L58" s="3">
        <f t="shared" si="12"/>
        <v>170860</v>
      </c>
      <c r="M58" s="3">
        <f t="shared" si="13"/>
        <v>7603</v>
      </c>
      <c r="N58" s="3">
        <f t="shared" si="13"/>
        <v>10145</v>
      </c>
      <c r="O58" s="3">
        <f t="shared" si="13"/>
        <v>6797</v>
      </c>
      <c r="P58" s="3">
        <f t="shared" si="13"/>
        <v>9757</v>
      </c>
      <c r="Q58" s="3">
        <f t="shared" si="13"/>
        <v>0</v>
      </c>
      <c r="R58" s="3">
        <f t="shared" si="13"/>
        <v>13182</v>
      </c>
      <c r="S58" s="3">
        <f t="shared" si="13"/>
        <v>14645</v>
      </c>
      <c r="T58" s="3">
        <f t="shared" si="13"/>
        <v>15483</v>
      </c>
      <c r="U58" s="26">
        <f t="shared" si="21"/>
        <v>77612</v>
      </c>
      <c r="V58" s="50">
        <f>109375-U58</f>
        <v>31763</v>
      </c>
    </row>
    <row r="59" spans="1:22" x14ac:dyDescent="0.3">
      <c r="A59" s="49">
        <v>45711</v>
      </c>
      <c r="B59" s="2">
        <v>0.29166666666666702</v>
      </c>
      <c r="C59" s="3">
        <v>1778228</v>
      </c>
      <c r="D59" s="3">
        <v>1775642</v>
      </c>
      <c r="E59" s="3">
        <v>1551171</v>
      </c>
      <c r="F59" s="3">
        <v>1464867</v>
      </c>
      <c r="G59" s="3"/>
      <c r="H59" s="3">
        <v>91436</v>
      </c>
      <c r="I59" s="3">
        <v>385264</v>
      </c>
      <c r="J59" s="3">
        <v>416688</v>
      </c>
      <c r="K59" s="3">
        <v>12405170</v>
      </c>
      <c r="L59" s="3">
        <f t="shared" si="12"/>
        <v>161000</v>
      </c>
      <c r="M59" s="3">
        <f t="shared" si="13"/>
        <v>8523</v>
      </c>
      <c r="N59" s="3">
        <f t="shared" si="13"/>
        <v>12528</v>
      </c>
      <c r="O59" s="3">
        <f t="shared" si="13"/>
        <v>4270</v>
      </c>
      <c r="P59" s="3">
        <f t="shared" si="13"/>
        <v>13465</v>
      </c>
      <c r="Q59" s="3">
        <f t="shared" si="13"/>
        <v>0</v>
      </c>
      <c r="R59" s="3">
        <f t="shared" si="13"/>
        <v>14662</v>
      </c>
      <c r="S59" s="3">
        <f t="shared" si="13"/>
        <v>14494</v>
      </c>
      <c r="T59" s="3">
        <f t="shared" si="13"/>
        <v>14889</v>
      </c>
      <c r="U59" s="26">
        <f t="shared" si="21"/>
        <v>82831</v>
      </c>
      <c r="V59" s="50">
        <f t="shared" si="18"/>
        <v>22169</v>
      </c>
    </row>
    <row r="60" spans="1:22" x14ac:dyDescent="0.3">
      <c r="A60" s="49">
        <v>45712</v>
      </c>
      <c r="B60" s="2">
        <v>0.29166666666666702</v>
      </c>
      <c r="C60" s="3">
        <v>1792620</v>
      </c>
      <c r="D60" s="3">
        <v>1789485</v>
      </c>
      <c r="E60" s="3">
        <v>1560363</v>
      </c>
      <c r="F60" s="3">
        <v>1478100</v>
      </c>
      <c r="G60" s="3"/>
      <c r="H60" s="3">
        <v>105844</v>
      </c>
      <c r="I60" s="3">
        <v>399701</v>
      </c>
      <c r="J60" s="3">
        <v>431499</v>
      </c>
      <c r="K60" s="3">
        <v>12515260</v>
      </c>
      <c r="L60" s="3">
        <f t="shared" si="12"/>
        <v>110090</v>
      </c>
      <c r="M60" s="3">
        <f t="shared" si="13"/>
        <v>14392</v>
      </c>
      <c r="N60" s="3">
        <f t="shared" si="13"/>
        <v>13843</v>
      </c>
      <c r="O60" s="3">
        <f t="shared" si="13"/>
        <v>9192</v>
      </c>
      <c r="P60" s="3">
        <f t="shared" si="13"/>
        <v>13233</v>
      </c>
      <c r="Q60" s="3">
        <f t="shared" si="13"/>
        <v>0</v>
      </c>
      <c r="R60" s="3">
        <f t="shared" si="13"/>
        <v>14408</v>
      </c>
      <c r="S60" s="3">
        <f t="shared" si="13"/>
        <v>14437</v>
      </c>
      <c r="T60" s="3">
        <f t="shared" si="13"/>
        <v>14811</v>
      </c>
      <c r="U60" s="26">
        <f t="shared" si="21"/>
        <v>94316</v>
      </c>
      <c r="V60" s="50">
        <f t="shared" si="18"/>
        <v>10684</v>
      </c>
    </row>
    <row r="61" spans="1:22" x14ac:dyDescent="0.3">
      <c r="A61" s="49">
        <v>45713</v>
      </c>
      <c r="B61" s="2">
        <v>0.29166666666666702</v>
      </c>
      <c r="C61" s="3">
        <v>1807492</v>
      </c>
      <c r="D61" s="3">
        <v>1801204</v>
      </c>
      <c r="E61" s="3">
        <v>1574132</v>
      </c>
      <c r="F61" s="3">
        <v>1491317</v>
      </c>
      <c r="G61" s="3"/>
      <c r="H61" s="3">
        <v>120273</v>
      </c>
      <c r="I61" s="3">
        <v>414290</v>
      </c>
      <c r="J61" s="3">
        <v>446461</v>
      </c>
      <c r="K61" s="3">
        <v>12618050</v>
      </c>
      <c r="L61" s="3">
        <f t="shared" si="12"/>
        <v>102790</v>
      </c>
      <c r="M61" s="3">
        <f t="shared" si="13"/>
        <v>14872</v>
      </c>
      <c r="N61" s="3">
        <f t="shared" si="13"/>
        <v>11719</v>
      </c>
      <c r="O61" s="3">
        <f t="shared" si="13"/>
        <v>13769</v>
      </c>
      <c r="P61" s="3">
        <f t="shared" si="13"/>
        <v>13217</v>
      </c>
      <c r="Q61" s="3">
        <f t="shared" si="13"/>
        <v>0</v>
      </c>
      <c r="R61" s="3">
        <f t="shared" si="13"/>
        <v>14429</v>
      </c>
      <c r="S61" s="3">
        <f t="shared" si="13"/>
        <v>14589</v>
      </c>
      <c r="T61" s="3">
        <f t="shared" si="13"/>
        <v>14962</v>
      </c>
      <c r="U61" s="26">
        <f t="shared" si="21"/>
        <v>97557</v>
      </c>
      <c r="V61" s="50">
        <f t="shared" si="18"/>
        <v>7443</v>
      </c>
    </row>
    <row r="62" spans="1:22" x14ac:dyDescent="0.3">
      <c r="A62" s="49">
        <v>45714</v>
      </c>
      <c r="B62" s="2">
        <v>0.29166666666666702</v>
      </c>
      <c r="C62" s="3">
        <v>1822139</v>
      </c>
      <c r="D62" s="3">
        <v>1815882</v>
      </c>
      <c r="E62" s="3">
        <v>1584100</v>
      </c>
      <c r="F62" s="3">
        <v>1505153</v>
      </c>
      <c r="G62" s="3"/>
      <c r="H62" s="3">
        <v>132117</v>
      </c>
      <c r="I62" s="3">
        <v>428682</v>
      </c>
      <c r="J62" s="3">
        <v>461231</v>
      </c>
      <c r="K62" s="3">
        <v>12733760</v>
      </c>
      <c r="L62" s="3">
        <f t="shared" si="12"/>
        <v>115710</v>
      </c>
      <c r="M62" s="3">
        <f t="shared" si="13"/>
        <v>14647</v>
      </c>
      <c r="N62" s="3">
        <f t="shared" si="13"/>
        <v>14678</v>
      </c>
      <c r="O62" s="3">
        <f t="shared" si="13"/>
        <v>9968</v>
      </c>
      <c r="P62" s="3">
        <f t="shared" si="13"/>
        <v>13836</v>
      </c>
      <c r="Q62" s="3">
        <f t="shared" si="13"/>
        <v>0</v>
      </c>
      <c r="R62" s="3">
        <f t="shared" si="13"/>
        <v>11844</v>
      </c>
      <c r="S62" s="3">
        <f t="shared" si="13"/>
        <v>14392</v>
      </c>
      <c r="T62" s="3">
        <f t="shared" si="13"/>
        <v>14770</v>
      </c>
      <c r="U62" s="26">
        <f t="shared" si="21"/>
        <v>94135</v>
      </c>
      <c r="V62" s="50">
        <f t="shared" si="18"/>
        <v>10865</v>
      </c>
    </row>
    <row r="63" spans="1:22" x14ac:dyDescent="0.3">
      <c r="A63" s="49">
        <v>45715</v>
      </c>
      <c r="B63" s="2">
        <v>0.29166666666666702</v>
      </c>
      <c r="C63" s="3">
        <v>1836147</v>
      </c>
      <c r="D63" s="3">
        <v>1830019</v>
      </c>
      <c r="E63" s="3">
        <v>1593956</v>
      </c>
      <c r="F63" s="3">
        <v>1518512</v>
      </c>
      <c r="G63" s="3"/>
      <c r="H63" s="3">
        <v>146171</v>
      </c>
      <c r="I63" s="3">
        <v>443190</v>
      </c>
      <c r="J63" s="3">
        <v>475537</v>
      </c>
      <c r="K63" s="3">
        <v>12822330</v>
      </c>
      <c r="L63" s="3">
        <f t="shared" si="12"/>
        <v>88570</v>
      </c>
      <c r="M63" s="3">
        <f t="shared" ref="M63:T78" si="22">+C63-C62</f>
        <v>14008</v>
      </c>
      <c r="N63" s="3">
        <f t="shared" si="22"/>
        <v>14137</v>
      </c>
      <c r="O63" s="3">
        <f t="shared" si="22"/>
        <v>9856</v>
      </c>
      <c r="P63" s="3">
        <f t="shared" si="22"/>
        <v>13359</v>
      </c>
      <c r="Q63" s="3">
        <f t="shared" si="22"/>
        <v>0</v>
      </c>
      <c r="R63" s="3">
        <f t="shared" si="22"/>
        <v>14054</v>
      </c>
      <c r="S63" s="3">
        <f t="shared" si="22"/>
        <v>14508</v>
      </c>
      <c r="T63" s="3">
        <f t="shared" si="22"/>
        <v>14306</v>
      </c>
      <c r="U63" s="26">
        <f t="shared" si="21"/>
        <v>94228</v>
      </c>
      <c r="V63" s="50">
        <f t="shared" si="18"/>
        <v>10772</v>
      </c>
    </row>
    <row r="64" spans="1:22" ht="15" thickBot="1" x14ac:dyDescent="0.35">
      <c r="A64" s="51">
        <v>45716</v>
      </c>
      <c r="B64" s="52">
        <v>0.29166666666666702</v>
      </c>
      <c r="C64" s="28">
        <v>1850099</v>
      </c>
      <c r="D64" s="28">
        <v>1844875</v>
      </c>
      <c r="E64" s="28">
        <v>1607077</v>
      </c>
      <c r="F64" s="28">
        <v>1530473</v>
      </c>
      <c r="G64" s="28"/>
      <c r="H64" s="28">
        <v>158680</v>
      </c>
      <c r="I64" s="28">
        <v>457749</v>
      </c>
      <c r="J64" s="28">
        <v>490477</v>
      </c>
      <c r="K64" s="28">
        <v>12944070</v>
      </c>
      <c r="L64" s="28">
        <f>K64-K63</f>
        <v>121740</v>
      </c>
      <c r="M64" s="28">
        <f t="shared" si="22"/>
        <v>13952</v>
      </c>
      <c r="N64" s="28">
        <f t="shared" si="22"/>
        <v>14856</v>
      </c>
      <c r="O64" s="28">
        <f t="shared" si="22"/>
        <v>13121</v>
      </c>
      <c r="P64" s="28">
        <f t="shared" si="22"/>
        <v>11961</v>
      </c>
      <c r="Q64" s="28">
        <f t="shared" si="22"/>
        <v>0</v>
      </c>
      <c r="R64" s="28">
        <f t="shared" si="22"/>
        <v>12509</v>
      </c>
      <c r="S64" s="28">
        <f t="shared" si="22"/>
        <v>14559</v>
      </c>
      <c r="T64" s="28">
        <f t="shared" si="22"/>
        <v>14940</v>
      </c>
      <c r="U64" s="53">
        <f t="shared" si="21"/>
        <v>95898</v>
      </c>
      <c r="V64" s="54">
        <f t="shared" si="18"/>
        <v>9102</v>
      </c>
    </row>
    <row r="65" spans="1:22" x14ac:dyDescent="0.3">
      <c r="A65" s="55">
        <v>45717</v>
      </c>
      <c r="B65" s="35">
        <v>0.29166666666666702</v>
      </c>
      <c r="C65" s="36">
        <v>1864930</v>
      </c>
      <c r="D65" s="36">
        <v>1857938</v>
      </c>
      <c r="E65" s="36">
        <v>1616769</v>
      </c>
      <c r="F65" s="36">
        <v>1541525</v>
      </c>
      <c r="G65" s="36"/>
      <c r="H65" s="36">
        <v>171140</v>
      </c>
      <c r="I65" s="36">
        <v>472289</v>
      </c>
      <c r="J65" s="36">
        <v>505408</v>
      </c>
      <c r="K65" s="36">
        <v>13099570</v>
      </c>
      <c r="L65" s="36">
        <f t="shared" si="12"/>
        <v>155500</v>
      </c>
      <c r="M65" s="36">
        <f t="shared" si="22"/>
        <v>14831</v>
      </c>
      <c r="N65" s="36">
        <f t="shared" si="22"/>
        <v>13063</v>
      </c>
      <c r="O65" s="36">
        <f t="shared" si="22"/>
        <v>9692</v>
      </c>
      <c r="P65" s="36">
        <f t="shared" si="22"/>
        <v>11052</v>
      </c>
      <c r="Q65" s="36">
        <f t="shared" si="22"/>
        <v>0</v>
      </c>
      <c r="R65" s="36">
        <f t="shared" si="22"/>
        <v>12460</v>
      </c>
      <c r="S65" s="36">
        <f t="shared" si="22"/>
        <v>14540</v>
      </c>
      <c r="T65" s="36">
        <f t="shared" si="22"/>
        <v>14931</v>
      </c>
      <c r="U65" s="56">
        <f t="shared" si="21"/>
        <v>90569</v>
      </c>
      <c r="V65" s="56">
        <f t="shared" si="18"/>
        <v>14431</v>
      </c>
    </row>
    <row r="66" spans="1:22" x14ac:dyDescent="0.3">
      <c r="A66" s="57">
        <v>45718</v>
      </c>
      <c r="B66" s="2">
        <v>0.29166666666666702</v>
      </c>
      <c r="C66" s="3">
        <v>1879663</v>
      </c>
      <c r="D66" s="3">
        <v>1872717</v>
      </c>
      <c r="E66" s="3">
        <v>1625282</v>
      </c>
      <c r="F66" s="3">
        <v>1550674</v>
      </c>
      <c r="G66" s="3"/>
      <c r="H66" s="3">
        <v>185898</v>
      </c>
      <c r="I66" s="3">
        <v>486762</v>
      </c>
      <c r="J66" s="3">
        <v>520252</v>
      </c>
      <c r="K66" s="3">
        <v>13252190</v>
      </c>
      <c r="L66" s="3">
        <f t="shared" si="12"/>
        <v>152620</v>
      </c>
      <c r="M66" s="3">
        <f t="shared" si="22"/>
        <v>14733</v>
      </c>
      <c r="N66" s="3">
        <f t="shared" si="22"/>
        <v>14779</v>
      </c>
      <c r="O66" s="3">
        <f t="shared" si="22"/>
        <v>8513</v>
      </c>
      <c r="P66" s="3">
        <f t="shared" si="22"/>
        <v>9149</v>
      </c>
      <c r="Q66" s="3">
        <f t="shared" si="22"/>
        <v>0</v>
      </c>
      <c r="R66" s="3">
        <f t="shared" si="22"/>
        <v>14758</v>
      </c>
      <c r="S66" s="3">
        <f t="shared" si="22"/>
        <v>14473</v>
      </c>
      <c r="T66" s="3">
        <f t="shared" si="22"/>
        <v>14844</v>
      </c>
      <c r="U66" s="26">
        <f t="shared" si="21"/>
        <v>91249</v>
      </c>
      <c r="V66" s="33">
        <f t="shared" si="18"/>
        <v>13751</v>
      </c>
    </row>
    <row r="67" spans="1:22" x14ac:dyDescent="0.3">
      <c r="A67" s="57">
        <v>45719</v>
      </c>
      <c r="B67" s="2">
        <v>0.29166666666666702</v>
      </c>
      <c r="C67" s="3">
        <v>1894557</v>
      </c>
      <c r="D67" s="3">
        <v>1887549</v>
      </c>
      <c r="E67" s="3">
        <v>1639746</v>
      </c>
      <c r="F67" s="3">
        <v>1564273</v>
      </c>
      <c r="G67" s="3"/>
      <c r="H67" s="3">
        <v>200747</v>
      </c>
      <c r="I67" s="3">
        <v>501330</v>
      </c>
      <c r="J67" s="3">
        <v>535180</v>
      </c>
      <c r="K67" s="3">
        <v>13409730</v>
      </c>
      <c r="L67" s="3">
        <f t="shared" si="12"/>
        <v>157540</v>
      </c>
      <c r="M67" s="3">
        <f t="shared" si="22"/>
        <v>14894</v>
      </c>
      <c r="N67" s="3">
        <f t="shared" si="22"/>
        <v>14832</v>
      </c>
      <c r="O67" s="3">
        <f t="shared" si="22"/>
        <v>14464</v>
      </c>
      <c r="P67" s="3">
        <f t="shared" si="22"/>
        <v>13599</v>
      </c>
      <c r="Q67" s="3">
        <f t="shared" si="22"/>
        <v>0</v>
      </c>
      <c r="R67" s="3">
        <f t="shared" si="22"/>
        <v>14849</v>
      </c>
      <c r="S67" s="3">
        <f t="shared" si="22"/>
        <v>14568</v>
      </c>
      <c r="T67" s="3">
        <f t="shared" si="22"/>
        <v>14928</v>
      </c>
      <c r="U67" s="26">
        <f t="shared" ref="U67" si="23">SUM(M67:T67)</f>
        <v>102134</v>
      </c>
      <c r="V67" s="26">
        <f t="shared" si="18"/>
        <v>2866</v>
      </c>
    </row>
    <row r="68" spans="1:22" x14ac:dyDescent="0.3">
      <c r="A68" s="57">
        <v>45720</v>
      </c>
      <c r="B68" s="2">
        <v>0.29166666666666702</v>
      </c>
      <c r="C68" s="3">
        <v>1909473</v>
      </c>
      <c r="D68" s="3">
        <v>1902335</v>
      </c>
      <c r="E68" s="3">
        <v>1641755</v>
      </c>
      <c r="F68" s="3">
        <v>1575369</v>
      </c>
      <c r="G68" s="3"/>
      <c r="H68" s="3">
        <v>215414</v>
      </c>
      <c r="I68" s="3">
        <v>515846</v>
      </c>
      <c r="J68" s="3">
        <v>550058</v>
      </c>
      <c r="K68" s="3">
        <v>13562633</v>
      </c>
      <c r="L68" s="3">
        <f t="shared" si="12"/>
        <v>152903</v>
      </c>
      <c r="M68" s="3">
        <f t="shared" si="22"/>
        <v>14916</v>
      </c>
      <c r="N68" s="3">
        <f t="shared" si="22"/>
        <v>14786</v>
      </c>
      <c r="O68" s="3">
        <f t="shared" si="22"/>
        <v>2009</v>
      </c>
      <c r="P68" s="3">
        <f t="shared" si="22"/>
        <v>11096</v>
      </c>
      <c r="Q68" s="3">
        <f t="shared" si="22"/>
        <v>0</v>
      </c>
      <c r="R68" s="3">
        <f t="shared" si="22"/>
        <v>14667</v>
      </c>
      <c r="S68" s="3">
        <f t="shared" si="22"/>
        <v>14516</v>
      </c>
      <c r="T68" s="3">
        <f t="shared" si="22"/>
        <v>14878</v>
      </c>
      <c r="U68" s="26">
        <f t="shared" ref="U68:U69" si="24">SUM(M68:T68)</f>
        <v>86868</v>
      </c>
      <c r="V68" s="26">
        <f t="shared" si="18"/>
        <v>18132</v>
      </c>
    </row>
    <row r="69" spans="1:22" x14ac:dyDescent="0.3">
      <c r="A69" s="57">
        <v>45721</v>
      </c>
      <c r="B69" s="2">
        <v>0.29166666666666702</v>
      </c>
      <c r="C69" s="3">
        <v>1918127</v>
      </c>
      <c r="D69" s="3">
        <v>1917186</v>
      </c>
      <c r="E69" s="3">
        <v>1655023</v>
      </c>
      <c r="F69" s="3">
        <v>1580682</v>
      </c>
      <c r="G69" s="3"/>
      <c r="H69" s="3">
        <v>230233</v>
      </c>
      <c r="I69" s="3">
        <v>530363</v>
      </c>
      <c r="J69" s="3">
        <v>564975</v>
      </c>
      <c r="K69" s="3">
        <v>13721430</v>
      </c>
      <c r="L69" s="3">
        <f t="shared" si="12"/>
        <v>158797</v>
      </c>
      <c r="M69" s="3">
        <f t="shared" si="22"/>
        <v>8654</v>
      </c>
      <c r="N69" s="3">
        <f t="shared" si="22"/>
        <v>14851</v>
      </c>
      <c r="O69" s="3">
        <f t="shared" si="22"/>
        <v>13268</v>
      </c>
      <c r="P69" s="3">
        <f t="shared" si="22"/>
        <v>5313</v>
      </c>
      <c r="Q69" s="3">
        <f t="shared" si="22"/>
        <v>0</v>
      </c>
      <c r="R69" s="3">
        <f t="shared" si="22"/>
        <v>14819</v>
      </c>
      <c r="S69" s="3">
        <f t="shared" si="22"/>
        <v>14517</v>
      </c>
      <c r="T69" s="3">
        <f t="shared" si="22"/>
        <v>14917</v>
      </c>
      <c r="U69" s="26">
        <f t="shared" si="24"/>
        <v>86339</v>
      </c>
      <c r="V69" s="26">
        <f t="shared" si="18"/>
        <v>18661</v>
      </c>
    </row>
    <row r="70" spans="1:22" x14ac:dyDescent="0.3">
      <c r="A70" s="57">
        <v>45722</v>
      </c>
      <c r="B70" s="2">
        <v>0.29166666666666702</v>
      </c>
      <c r="C70" s="3">
        <v>1930036</v>
      </c>
      <c r="D70" s="3">
        <v>1932066</v>
      </c>
      <c r="E70" s="3">
        <v>1664980</v>
      </c>
      <c r="F70" s="3">
        <v>1592624</v>
      </c>
      <c r="G70" s="3"/>
      <c r="H70" s="3">
        <v>245063</v>
      </c>
      <c r="I70" s="3">
        <v>544910</v>
      </c>
      <c r="J70" s="3">
        <v>579905</v>
      </c>
      <c r="K70" s="3">
        <v>13875010</v>
      </c>
      <c r="L70" s="3">
        <f t="shared" si="12"/>
        <v>153580</v>
      </c>
      <c r="M70" s="3">
        <f t="shared" si="22"/>
        <v>11909</v>
      </c>
      <c r="N70" s="3">
        <f t="shared" si="22"/>
        <v>14880</v>
      </c>
      <c r="O70" s="3">
        <f t="shared" si="22"/>
        <v>9957</v>
      </c>
      <c r="P70" s="3">
        <f t="shared" si="22"/>
        <v>11942</v>
      </c>
      <c r="Q70" s="3">
        <f t="shared" si="22"/>
        <v>0</v>
      </c>
      <c r="R70" s="3">
        <f t="shared" si="22"/>
        <v>14830</v>
      </c>
      <c r="S70" s="3">
        <f t="shared" si="22"/>
        <v>14547</v>
      </c>
      <c r="T70" s="3">
        <f t="shared" si="22"/>
        <v>14930</v>
      </c>
      <c r="U70" s="26">
        <f t="shared" ref="U70" si="25">SUM(M70:T70)</f>
        <v>92995</v>
      </c>
      <c r="V70" s="26">
        <f t="shared" si="18"/>
        <v>12005</v>
      </c>
    </row>
    <row r="71" spans="1:22" x14ac:dyDescent="0.3">
      <c r="A71" s="57">
        <v>45723</v>
      </c>
      <c r="B71" s="2">
        <v>0.29166666666666702</v>
      </c>
      <c r="C71" s="3">
        <v>1944991</v>
      </c>
      <c r="D71" s="3">
        <v>1946922</v>
      </c>
      <c r="E71" s="3">
        <v>1679469</v>
      </c>
      <c r="F71" s="3">
        <v>1607188</v>
      </c>
      <c r="G71" s="3"/>
      <c r="H71" s="3">
        <v>259870</v>
      </c>
      <c r="I71" s="3">
        <v>559432</v>
      </c>
      <c r="J71" s="3">
        <v>594816</v>
      </c>
      <c r="K71" s="3">
        <v>14032830</v>
      </c>
      <c r="L71" s="3">
        <f t="shared" si="12"/>
        <v>157820</v>
      </c>
      <c r="M71" s="3">
        <f t="shared" si="22"/>
        <v>14955</v>
      </c>
      <c r="N71" s="3">
        <f t="shared" si="22"/>
        <v>14856</v>
      </c>
      <c r="O71" s="3">
        <f t="shared" si="22"/>
        <v>14489</v>
      </c>
      <c r="P71" s="3">
        <f t="shared" si="22"/>
        <v>14564</v>
      </c>
      <c r="Q71" s="3">
        <f t="shared" si="22"/>
        <v>0</v>
      </c>
      <c r="R71" s="3">
        <f t="shared" si="22"/>
        <v>14807</v>
      </c>
      <c r="S71" s="3">
        <f t="shared" si="22"/>
        <v>14522</v>
      </c>
      <c r="T71" s="3">
        <f t="shared" si="22"/>
        <v>14911</v>
      </c>
      <c r="U71" s="26">
        <f t="shared" ref="U71" si="26">SUM(M71:T71)</f>
        <v>103104</v>
      </c>
      <c r="V71" s="26">
        <f t="shared" si="18"/>
        <v>1896</v>
      </c>
    </row>
    <row r="72" spans="1:22" x14ac:dyDescent="0.3">
      <c r="A72" s="57">
        <v>45724</v>
      </c>
      <c r="B72" s="2">
        <v>0.29166666666666702</v>
      </c>
      <c r="C72" s="3">
        <v>1960023</v>
      </c>
      <c r="D72" s="3">
        <v>1961815</v>
      </c>
      <c r="E72" s="3">
        <v>1694128</v>
      </c>
      <c r="F72" s="3">
        <v>1621818</v>
      </c>
      <c r="G72" s="3"/>
      <c r="H72" s="3">
        <v>274735</v>
      </c>
      <c r="I72" s="3">
        <v>572389</v>
      </c>
      <c r="J72" s="3">
        <v>609778</v>
      </c>
      <c r="K72" s="3">
        <v>14190280</v>
      </c>
      <c r="L72" s="3">
        <f t="shared" si="12"/>
        <v>157450</v>
      </c>
      <c r="M72" s="3">
        <f t="shared" si="22"/>
        <v>15032</v>
      </c>
      <c r="N72" s="3">
        <f t="shared" si="22"/>
        <v>14893</v>
      </c>
      <c r="O72" s="3">
        <f t="shared" si="22"/>
        <v>14659</v>
      </c>
      <c r="P72" s="3">
        <f t="shared" si="22"/>
        <v>14630</v>
      </c>
      <c r="Q72" s="3">
        <f t="shared" si="22"/>
        <v>0</v>
      </c>
      <c r="R72" s="3">
        <f t="shared" si="22"/>
        <v>14865</v>
      </c>
      <c r="S72" s="3">
        <f t="shared" si="22"/>
        <v>12957</v>
      </c>
      <c r="T72" s="3">
        <f t="shared" si="22"/>
        <v>14962</v>
      </c>
      <c r="U72" s="26">
        <f t="shared" ref="U72" si="27">SUM(M72:T72)</f>
        <v>101998</v>
      </c>
      <c r="V72" s="26">
        <f t="shared" si="18"/>
        <v>3002</v>
      </c>
    </row>
    <row r="73" spans="1:22" x14ac:dyDescent="0.3">
      <c r="A73" s="57">
        <v>45725</v>
      </c>
      <c r="B73" s="2">
        <v>0.29166666666666702</v>
      </c>
      <c r="C73" s="3">
        <v>1970345</v>
      </c>
      <c r="D73" s="3">
        <v>1976680</v>
      </c>
      <c r="E73" s="3">
        <v>1704964</v>
      </c>
      <c r="F73" s="3">
        <v>1636430</v>
      </c>
      <c r="G73" s="3"/>
      <c r="H73" s="3">
        <v>289553</v>
      </c>
      <c r="I73" s="3">
        <v>586819</v>
      </c>
      <c r="J73" s="3">
        <v>624708</v>
      </c>
      <c r="K73" s="3">
        <v>14350160</v>
      </c>
      <c r="L73" s="3">
        <f t="shared" si="12"/>
        <v>159880</v>
      </c>
      <c r="M73" s="3">
        <f t="shared" si="22"/>
        <v>10322</v>
      </c>
      <c r="N73" s="3">
        <f t="shared" si="22"/>
        <v>14865</v>
      </c>
      <c r="O73" s="3">
        <f t="shared" si="22"/>
        <v>10836</v>
      </c>
      <c r="P73" s="3">
        <f t="shared" si="22"/>
        <v>14612</v>
      </c>
      <c r="Q73" s="3">
        <f t="shared" si="22"/>
        <v>0</v>
      </c>
      <c r="R73" s="3">
        <f t="shared" si="22"/>
        <v>14818</v>
      </c>
      <c r="S73" s="3">
        <f t="shared" si="22"/>
        <v>14430</v>
      </c>
      <c r="T73" s="3">
        <f t="shared" si="22"/>
        <v>14930</v>
      </c>
      <c r="U73" s="26">
        <f t="shared" ref="U73:U75" si="28">SUM(M73:T73)</f>
        <v>94813</v>
      </c>
      <c r="V73" s="26">
        <f t="shared" si="18"/>
        <v>10187</v>
      </c>
    </row>
    <row r="74" spans="1:22" x14ac:dyDescent="0.3">
      <c r="A74" s="57">
        <v>45726</v>
      </c>
      <c r="B74" s="2">
        <v>0.29166666666666702</v>
      </c>
      <c r="C74" s="3">
        <v>1981654</v>
      </c>
      <c r="D74" s="3">
        <v>1990732</v>
      </c>
      <c r="E74" s="3">
        <v>1718996</v>
      </c>
      <c r="F74" s="3">
        <v>1649984</v>
      </c>
      <c r="G74" s="3"/>
      <c r="H74" s="3">
        <v>299137</v>
      </c>
      <c r="I74" s="3">
        <v>598716</v>
      </c>
      <c r="J74" s="3">
        <v>637821</v>
      </c>
      <c r="K74" s="3">
        <v>14498990</v>
      </c>
      <c r="L74" s="3">
        <f t="shared" si="12"/>
        <v>148830</v>
      </c>
      <c r="M74" s="3">
        <f t="shared" si="22"/>
        <v>11309</v>
      </c>
      <c r="N74" s="3">
        <f t="shared" si="22"/>
        <v>14052</v>
      </c>
      <c r="O74" s="3">
        <f t="shared" si="22"/>
        <v>14032</v>
      </c>
      <c r="P74" s="3">
        <f t="shared" si="22"/>
        <v>13554</v>
      </c>
      <c r="Q74" s="3">
        <f t="shared" si="22"/>
        <v>0</v>
      </c>
      <c r="R74" s="3">
        <f t="shared" si="22"/>
        <v>9584</v>
      </c>
      <c r="S74" s="3">
        <f t="shared" si="22"/>
        <v>11897</v>
      </c>
      <c r="T74" s="3">
        <f t="shared" si="22"/>
        <v>13113</v>
      </c>
      <c r="U74" s="26">
        <f t="shared" si="28"/>
        <v>87541</v>
      </c>
      <c r="V74" s="26">
        <f t="shared" si="18"/>
        <v>17459</v>
      </c>
    </row>
    <row r="75" spans="1:22" x14ac:dyDescent="0.3">
      <c r="A75" s="57">
        <v>45727</v>
      </c>
      <c r="B75" s="2">
        <v>0.29166666666666702</v>
      </c>
      <c r="C75" s="3">
        <v>1996805</v>
      </c>
      <c r="D75" s="3">
        <v>2005554</v>
      </c>
      <c r="E75" s="3">
        <v>1733608</v>
      </c>
      <c r="F75" s="3">
        <v>1664570</v>
      </c>
      <c r="G75" s="3"/>
      <c r="H75" s="3">
        <v>313027</v>
      </c>
      <c r="I75" s="3">
        <v>612818</v>
      </c>
      <c r="J75" s="3">
        <v>652726</v>
      </c>
      <c r="K75" s="3">
        <v>14657790</v>
      </c>
      <c r="L75" s="3">
        <f t="shared" si="12"/>
        <v>158800</v>
      </c>
      <c r="M75" s="3">
        <f t="shared" si="22"/>
        <v>15151</v>
      </c>
      <c r="N75" s="3">
        <f t="shared" si="22"/>
        <v>14822</v>
      </c>
      <c r="O75" s="3">
        <f t="shared" si="22"/>
        <v>14612</v>
      </c>
      <c r="P75" s="3">
        <f t="shared" si="22"/>
        <v>14586</v>
      </c>
      <c r="Q75" s="3">
        <f t="shared" si="22"/>
        <v>0</v>
      </c>
      <c r="R75" s="3">
        <f t="shared" si="22"/>
        <v>13890</v>
      </c>
      <c r="S75" s="3">
        <f t="shared" si="22"/>
        <v>14102</v>
      </c>
      <c r="T75" s="3">
        <f t="shared" si="22"/>
        <v>14905</v>
      </c>
      <c r="U75" s="26">
        <f t="shared" si="28"/>
        <v>102068</v>
      </c>
      <c r="V75" s="26">
        <f t="shared" si="18"/>
        <v>2932</v>
      </c>
    </row>
    <row r="76" spans="1:22" x14ac:dyDescent="0.3">
      <c r="A76" s="57">
        <v>45728</v>
      </c>
      <c r="B76" s="2">
        <v>0.29166666666666702</v>
      </c>
      <c r="C76" s="3">
        <v>2009420</v>
      </c>
      <c r="D76" s="3">
        <v>2020387</v>
      </c>
      <c r="E76" s="3">
        <v>1748244</v>
      </c>
      <c r="F76" s="3">
        <v>1679169</v>
      </c>
      <c r="G76" s="3"/>
      <c r="H76" s="3">
        <v>325914</v>
      </c>
      <c r="I76" s="3">
        <v>624392</v>
      </c>
      <c r="J76" s="3">
        <v>667637</v>
      </c>
      <c r="K76" s="3">
        <v>14816780</v>
      </c>
      <c r="L76" s="3">
        <f t="shared" si="12"/>
        <v>158990</v>
      </c>
      <c r="M76" s="3">
        <f t="shared" si="22"/>
        <v>12615</v>
      </c>
      <c r="N76" s="3">
        <f t="shared" si="22"/>
        <v>14833</v>
      </c>
      <c r="O76" s="3">
        <f t="shared" si="22"/>
        <v>14636</v>
      </c>
      <c r="P76" s="3">
        <f t="shared" si="22"/>
        <v>14599</v>
      </c>
      <c r="Q76" s="3">
        <f t="shared" si="22"/>
        <v>0</v>
      </c>
      <c r="R76" s="3">
        <f t="shared" si="22"/>
        <v>12887</v>
      </c>
      <c r="S76" s="3">
        <f t="shared" si="22"/>
        <v>11574</v>
      </c>
      <c r="T76" s="3">
        <f t="shared" si="22"/>
        <v>14911</v>
      </c>
      <c r="U76" s="26">
        <f t="shared" ref="U76" si="29">SUM(M76:T76)</f>
        <v>96055</v>
      </c>
      <c r="V76" s="26">
        <f t="shared" si="18"/>
        <v>8945</v>
      </c>
    </row>
    <row r="77" spans="1:22" x14ac:dyDescent="0.3">
      <c r="A77" s="57">
        <v>45729</v>
      </c>
      <c r="B77" s="2">
        <v>0.29166666666666702</v>
      </c>
      <c r="C77" s="3">
        <v>2015343</v>
      </c>
      <c r="D77" s="3">
        <v>2035292</v>
      </c>
      <c r="E77" s="3">
        <v>1760358</v>
      </c>
      <c r="F77" s="3">
        <v>1693790</v>
      </c>
      <c r="G77" s="3"/>
      <c r="H77" s="3">
        <v>339854</v>
      </c>
      <c r="I77" s="3">
        <v>637925</v>
      </c>
      <c r="J77" s="3">
        <v>681876</v>
      </c>
      <c r="K77" s="3">
        <v>14976560</v>
      </c>
      <c r="L77" s="3">
        <f t="shared" si="12"/>
        <v>159780</v>
      </c>
      <c r="M77" s="3">
        <f t="shared" si="22"/>
        <v>5923</v>
      </c>
      <c r="N77" s="3">
        <f t="shared" si="22"/>
        <v>14905</v>
      </c>
      <c r="O77" s="3">
        <f t="shared" si="22"/>
        <v>12114</v>
      </c>
      <c r="P77" s="3">
        <f t="shared" si="22"/>
        <v>14621</v>
      </c>
      <c r="Q77" s="3">
        <f t="shared" si="22"/>
        <v>0</v>
      </c>
      <c r="R77" s="3">
        <f t="shared" si="22"/>
        <v>13940</v>
      </c>
      <c r="S77" s="3">
        <f t="shared" si="22"/>
        <v>13533</v>
      </c>
      <c r="T77" s="3">
        <f t="shared" si="22"/>
        <v>14239</v>
      </c>
      <c r="U77" s="26">
        <f t="shared" ref="U77:U82" si="30">SUM(M77:T77)</f>
        <v>89275</v>
      </c>
      <c r="V77" s="26">
        <f t="shared" si="18"/>
        <v>15725</v>
      </c>
    </row>
    <row r="78" spans="1:22" x14ac:dyDescent="0.3">
      <c r="A78" s="57">
        <v>45730</v>
      </c>
      <c r="B78" s="2">
        <v>0.29166666666666702</v>
      </c>
      <c r="C78" s="3">
        <v>2029686</v>
      </c>
      <c r="D78" s="3">
        <v>2048652</v>
      </c>
      <c r="E78" s="3">
        <v>1772791</v>
      </c>
      <c r="F78" s="3">
        <v>1708255</v>
      </c>
      <c r="G78" s="3"/>
      <c r="H78" s="3">
        <v>354715</v>
      </c>
      <c r="I78" s="3">
        <v>649963</v>
      </c>
      <c r="J78" s="3">
        <v>696858</v>
      </c>
      <c r="K78" s="3">
        <v>15137590</v>
      </c>
      <c r="L78" s="3">
        <f t="shared" si="12"/>
        <v>161030</v>
      </c>
      <c r="M78" s="3">
        <f t="shared" si="22"/>
        <v>14343</v>
      </c>
      <c r="N78" s="3">
        <f t="shared" si="22"/>
        <v>13360</v>
      </c>
      <c r="O78" s="3">
        <f t="shared" si="22"/>
        <v>12433</v>
      </c>
      <c r="P78" s="3">
        <f t="shared" si="22"/>
        <v>14465</v>
      </c>
      <c r="Q78" s="3">
        <f t="shared" si="22"/>
        <v>0</v>
      </c>
      <c r="R78" s="3">
        <f t="shared" si="22"/>
        <v>14861</v>
      </c>
      <c r="S78" s="3">
        <f t="shared" si="22"/>
        <v>12038</v>
      </c>
      <c r="T78" s="3">
        <f t="shared" si="22"/>
        <v>14982</v>
      </c>
      <c r="U78" s="26">
        <f t="shared" si="30"/>
        <v>96482</v>
      </c>
      <c r="V78" s="26">
        <f t="shared" si="18"/>
        <v>8518</v>
      </c>
    </row>
    <row r="79" spans="1:22" x14ac:dyDescent="0.3">
      <c r="A79" s="57">
        <v>45731</v>
      </c>
      <c r="B79" s="2">
        <v>0.29166666666666702</v>
      </c>
      <c r="C79" s="3">
        <v>2040412</v>
      </c>
      <c r="D79" s="3">
        <v>2063518</v>
      </c>
      <c r="E79" s="3">
        <v>1787125</v>
      </c>
      <c r="F79" s="3">
        <v>1722022</v>
      </c>
      <c r="G79" s="3"/>
      <c r="H79" s="3">
        <v>368694</v>
      </c>
      <c r="I79" s="3">
        <v>663742</v>
      </c>
      <c r="J79" s="3">
        <v>711114</v>
      </c>
      <c r="K79" s="3">
        <v>15298380</v>
      </c>
      <c r="L79" s="3">
        <f t="shared" si="12"/>
        <v>160790</v>
      </c>
      <c r="M79" s="3">
        <f t="shared" ref="M79:T94" si="31">+C79-C78</f>
        <v>10726</v>
      </c>
      <c r="N79" s="3">
        <f t="shared" si="31"/>
        <v>14866</v>
      </c>
      <c r="O79" s="3">
        <f t="shared" si="31"/>
        <v>14334</v>
      </c>
      <c r="P79" s="3">
        <f t="shared" si="31"/>
        <v>13767</v>
      </c>
      <c r="Q79" s="3">
        <f t="shared" si="31"/>
        <v>0</v>
      </c>
      <c r="R79" s="3">
        <f t="shared" si="31"/>
        <v>13979</v>
      </c>
      <c r="S79" s="3">
        <f t="shared" si="31"/>
        <v>13779</v>
      </c>
      <c r="T79" s="3">
        <f t="shared" si="31"/>
        <v>14256</v>
      </c>
      <c r="U79" s="26">
        <f t="shared" si="30"/>
        <v>95707</v>
      </c>
      <c r="V79" s="26">
        <f t="shared" si="18"/>
        <v>9293</v>
      </c>
    </row>
    <row r="80" spans="1:22" x14ac:dyDescent="0.3">
      <c r="A80" s="57">
        <v>45732</v>
      </c>
      <c r="B80" s="2">
        <v>0.29166666666666702</v>
      </c>
      <c r="C80" s="3">
        <v>2053915</v>
      </c>
      <c r="D80" s="3">
        <v>2078362</v>
      </c>
      <c r="E80" s="3">
        <v>1801437</v>
      </c>
      <c r="F80" s="3">
        <v>1736277</v>
      </c>
      <c r="G80" s="3"/>
      <c r="H80" s="3">
        <v>376230</v>
      </c>
      <c r="I80" s="3">
        <v>678215</v>
      </c>
      <c r="J80" s="3">
        <v>726044</v>
      </c>
      <c r="K80" s="3">
        <v>15446290</v>
      </c>
      <c r="L80" s="3">
        <f t="shared" si="12"/>
        <v>147910</v>
      </c>
      <c r="M80" s="3">
        <f t="shared" si="31"/>
        <v>13503</v>
      </c>
      <c r="N80" s="3">
        <f t="shared" si="31"/>
        <v>14844</v>
      </c>
      <c r="O80" s="3">
        <f t="shared" si="31"/>
        <v>14312</v>
      </c>
      <c r="P80" s="3">
        <f t="shared" si="31"/>
        <v>14255</v>
      </c>
      <c r="Q80" s="3">
        <f t="shared" si="31"/>
        <v>0</v>
      </c>
      <c r="R80" s="3">
        <f t="shared" si="31"/>
        <v>7536</v>
      </c>
      <c r="S80" s="3">
        <f t="shared" si="31"/>
        <v>14473</v>
      </c>
      <c r="T80" s="3">
        <f t="shared" si="31"/>
        <v>14930</v>
      </c>
      <c r="U80" s="26">
        <f t="shared" si="30"/>
        <v>93853</v>
      </c>
      <c r="V80" s="26">
        <f t="shared" si="18"/>
        <v>11147</v>
      </c>
    </row>
    <row r="81" spans="1:22" x14ac:dyDescent="0.3">
      <c r="A81" s="57">
        <v>45733</v>
      </c>
      <c r="B81" s="2">
        <v>0.29166666666666702</v>
      </c>
      <c r="C81" s="3">
        <v>2068252</v>
      </c>
      <c r="D81" s="3">
        <v>2092843</v>
      </c>
      <c r="E81" s="3">
        <v>1816152</v>
      </c>
      <c r="F81" s="3">
        <v>1750570</v>
      </c>
      <c r="G81" s="3"/>
      <c r="H81" s="3">
        <v>376230</v>
      </c>
      <c r="I81" s="3">
        <v>692721</v>
      </c>
      <c r="J81" s="3">
        <v>741027</v>
      </c>
      <c r="K81" s="3">
        <v>15607120</v>
      </c>
      <c r="L81" s="3">
        <f t="shared" si="12"/>
        <v>160830</v>
      </c>
      <c r="M81" s="3">
        <f t="shared" si="31"/>
        <v>14337</v>
      </c>
      <c r="N81" s="3">
        <f t="shared" si="31"/>
        <v>14481</v>
      </c>
      <c r="O81" s="3">
        <f t="shared" si="31"/>
        <v>14715</v>
      </c>
      <c r="P81" s="3">
        <f t="shared" si="31"/>
        <v>14293</v>
      </c>
      <c r="Q81" s="3">
        <f t="shared" si="31"/>
        <v>0</v>
      </c>
      <c r="R81" s="3">
        <f t="shared" si="31"/>
        <v>0</v>
      </c>
      <c r="S81" s="3">
        <f t="shared" si="31"/>
        <v>14506</v>
      </c>
      <c r="T81" s="3">
        <f t="shared" si="31"/>
        <v>14983</v>
      </c>
      <c r="U81" s="26">
        <f t="shared" si="30"/>
        <v>87315</v>
      </c>
      <c r="V81" s="26">
        <f t="shared" si="18"/>
        <v>17685</v>
      </c>
    </row>
    <row r="82" spans="1:22" x14ac:dyDescent="0.3">
      <c r="A82" s="57">
        <v>45734</v>
      </c>
      <c r="B82" s="2">
        <v>0.29166666666666702</v>
      </c>
      <c r="C82" s="3">
        <v>2083019</v>
      </c>
      <c r="D82" s="3">
        <v>2107685</v>
      </c>
      <c r="E82" s="3">
        <v>1830879</v>
      </c>
      <c r="F82" s="3">
        <v>1764869</v>
      </c>
      <c r="G82" s="3"/>
      <c r="H82" s="3">
        <v>378333</v>
      </c>
      <c r="I82" s="3">
        <v>702596</v>
      </c>
      <c r="J82" s="3">
        <v>755487</v>
      </c>
      <c r="K82" s="3">
        <v>15749020</v>
      </c>
      <c r="L82" s="3">
        <f t="shared" si="12"/>
        <v>141900</v>
      </c>
      <c r="M82" s="3">
        <f t="shared" si="31"/>
        <v>14767</v>
      </c>
      <c r="N82" s="3">
        <f t="shared" si="31"/>
        <v>14842</v>
      </c>
      <c r="O82" s="3">
        <f t="shared" si="31"/>
        <v>14727</v>
      </c>
      <c r="P82" s="3">
        <f t="shared" si="31"/>
        <v>14299</v>
      </c>
      <c r="Q82" s="3">
        <f t="shared" si="31"/>
        <v>0</v>
      </c>
      <c r="R82" s="3">
        <v>12491</v>
      </c>
      <c r="S82" s="3">
        <f t="shared" si="31"/>
        <v>9875</v>
      </c>
      <c r="T82" s="3">
        <f t="shared" si="31"/>
        <v>14460</v>
      </c>
      <c r="U82" s="26">
        <f t="shared" si="30"/>
        <v>95461</v>
      </c>
      <c r="V82" s="26">
        <f t="shared" si="18"/>
        <v>9539</v>
      </c>
    </row>
    <row r="83" spans="1:22" x14ac:dyDescent="0.3">
      <c r="A83" s="57">
        <v>45735</v>
      </c>
      <c r="B83" s="2">
        <v>0.29166666666666702</v>
      </c>
      <c r="C83" s="3">
        <v>2096690</v>
      </c>
      <c r="D83" s="3">
        <v>2121948</v>
      </c>
      <c r="E83" s="3">
        <v>1844936</v>
      </c>
      <c r="F83" s="3">
        <v>1779094</v>
      </c>
      <c r="G83" s="3"/>
      <c r="H83" s="3">
        <v>391999</v>
      </c>
      <c r="I83" s="3">
        <v>717044</v>
      </c>
      <c r="J83" s="3">
        <v>770418</v>
      </c>
      <c r="K83" s="3">
        <v>15911400</v>
      </c>
      <c r="L83" s="3">
        <f t="shared" si="12"/>
        <v>162380</v>
      </c>
      <c r="M83" s="3">
        <f t="shared" si="31"/>
        <v>13671</v>
      </c>
      <c r="N83" s="3">
        <f t="shared" si="31"/>
        <v>14263</v>
      </c>
      <c r="O83" s="3">
        <f t="shared" si="31"/>
        <v>14057</v>
      </c>
      <c r="P83" s="3">
        <f t="shared" si="31"/>
        <v>14225</v>
      </c>
      <c r="Q83" s="3">
        <f t="shared" si="31"/>
        <v>0</v>
      </c>
      <c r="R83" s="3">
        <v>14801</v>
      </c>
      <c r="S83" s="3">
        <f t="shared" si="31"/>
        <v>14448</v>
      </c>
      <c r="T83" s="3">
        <f t="shared" si="31"/>
        <v>14931</v>
      </c>
      <c r="U83" s="26">
        <f t="shared" ref="U83" si="32">SUM(M83:T83)</f>
        <v>100396</v>
      </c>
      <c r="V83" s="26">
        <f t="shared" si="18"/>
        <v>4604</v>
      </c>
    </row>
    <row r="84" spans="1:22" x14ac:dyDescent="0.3">
      <c r="A84" s="57">
        <v>45736</v>
      </c>
      <c r="B84" s="2">
        <v>0.29166666666666702</v>
      </c>
      <c r="C84" s="3">
        <v>2102292</v>
      </c>
      <c r="D84" s="3">
        <v>2131078</v>
      </c>
      <c r="E84" s="3">
        <v>1855278</v>
      </c>
      <c r="F84" s="3">
        <v>1793421</v>
      </c>
      <c r="G84" s="3"/>
      <c r="H84" s="3">
        <v>404375</v>
      </c>
      <c r="I84" s="3">
        <v>731327</v>
      </c>
      <c r="J84" s="3">
        <v>785448</v>
      </c>
      <c r="K84" s="3">
        <v>16074690</v>
      </c>
      <c r="L84" s="3">
        <f t="shared" si="12"/>
        <v>163290</v>
      </c>
      <c r="M84" s="3">
        <f t="shared" si="31"/>
        <v>5602</v>
      </c>
      <c r="N84" s="3">
        <f t="shared" si="31"/>
        <v>9130</v>
      </c>
      <c r="O84" s="3">
        <f t="shared" si="31"/>
        <v>10342</v>
      </c>
      <c r="P84" s="3">
        <f t="shared" si="31"/>
        <v>14327</v>
      </c>
      <c r="Q84" s="3">
        <f t="shared" si="31"/>
        <v>0</v>
      </c>
      <c r="R84" s="3">
        <f t="shared" si="31"/>
        <v>12376</v>
      </c>
      <c r="S84" s="3">
        <f t="shared" si="31"/>
        <v>14283</v>
      </c>
      <c r="T84" s="3">
        <f t="shared" si="31"/>
        <v>15030</v>
      </c>
      <c r="U84" s="26">
        <f t="shared" ref="U84" si="33">SUM(M84:T84)</f>
        <v>81090</v>
      </c>
      <c r="V84" s="26">
        <f t="shared" si="18"/>
        <v>23910</v>
      </c>
    </row>
    <row r="85" spans="1:22" x14ac:dyDescent="0.3">
      <c r="A85" s="57">
        <v>45737</v>
      </c>
      <c r="B85" s="2">
        <v>0.29166666666666702</v>
      </c>
      <c r="C85" s="3">
        <v>2108751</v>
      </c>
      <c r="D85" s="3">
        <v>2146138</v>
      </c>
      <c r="E85" s="3">
        <v>1869913</v>
      </c>
      <c r="F85" s="3">
        <v>1807710</v>
      </c>
      <c r="G85" s="3">
        <v>3241</v>
      </c>
      <c r="H85" s="3">
        <v>418476</v>
      </c>
      <c r="I85" s="3">
        <v>745221</v>
      </c>
      <c r="J85" s="3">
        <v>799346</v>
      </c>
      <c r="K85" s="3">
        <v>16236700</v>
      </c>
      <c r="L85" s="3">
        <f t="shared" si="12"/>
        <v>162010</v>
      </c>
      <c r="M85" s="3">
        <f t="shared" si="31"/>
        <v>6459</v>
      </c>
      <c r="N85" s="3">
        <f t="shared" si="31"/>
        <v>15060</v>
      </c>
      <c r="O85" s="3">
        <f t="shared" si="31"/>
        <v>14635</v>
      </c>
      <c r="P85" s="3">
        <f t="shared" si="31"/>
        <v>14289</v>
      </c>
      <c r="Q85" s="3">
        <f t="shared" si="31"/>
        <v>3241</v>
      </c>
      <c r="R85" s="3">
        <f>+H85-H84</f>
        <v>14101</v>
      </c>
      <c r="S85" s="3">
        <f t="shared" si="31"/>
        <v>13894</v>
      </c>
      <c r="T85" s="3">
        <f t="shared" si="31"/>
        <v>13898</v>
      </c>
      <c r="U85" s="26">
        <f t="shared" ref="U85:U87" si="34">SUM(M85:T85)</f>
        <v>95577</v>
      </c>
      <c r="V85" s="26">
        <f t="shared" si="18"/>
        <v>9423</v>
      </c>
    </row>
    <row r="86" spans="1:22" x14ac:dyDescent="0.3">
      <c r="A86" s="57">
        <v>45738</v>
      </c>
      <c r="B86" s="2">
        <v>0.29166666666666702</v>
      </c>
      <c r="C86" s="3">
        <v>2111637</v>
      </c>
      <c r="D86" s="3">
        <v>2157619</v>
      </c>
      <c r="E86" s="3">
        <v>1884635</v>
      </c>
      <c r="F86" s="3">
        <v>1815817</v>
      </c>
      <c r="G86" s="3">
        <v>13790</v>
      </c>
      <c r="H86" s="3">
        <v>433193</v>
      </c>
      <c r="I86" s="3">
        <v>759704</v>
      </c>
      <c r="J86" s="3">
        <v>814333</v>
      </c>
      <c r="K86" s="3">
        <v>16397610</v>
      </c>
      <c r="L86" s="3">
        <f t="shared" si="12"/>
        <v>160910</v>
      </c>
      <c r="M86" s="3">
        <f t="shared" si="31"/>
        <v>2886</v>
      </c>
      <c r="N86" s="3">
        <f t="shared" si="31"/>
        <v>11481</v>
      </c>
      <c r="O86" s="3">
        <f t="shared" si="31"/>
        <v>14722</v>
      </c>
      <c r="P86" s="3">
        <f t="shared" si="31"/>
        <v>8107</v>
      </c>
      <c r="Q86" s="3">
        <f t="shared" si="31"/>
        <v>10549</v>
      </c>
      <c r="R86" s="3">
        <f t="shared" si="31"/>
        <v>14717</v>
      </c>
      <c r="S86" s="3">
        <f t="shared" si="31"/>
        <v>14483</v>
      </c>
      <c r="T86" s="3">
        <f t="shared" si="31"/>
        <v>14987</v>
      </c>
      <c r="U86" s="26">
        <f t="shared" si="34"/>
        <v>91932</v>
      </c>
      <c r="V86" s="26">
        <f t="shared" si="18"/>
        <v>13068</v>
      </c>
    </row>
    <row r="87" spans="1:22" x14ac:dyDescent="0.3">
      <c r="A87" s="57">
        <v>45739</v>
      </c>
      <c r="B87" s="2">
        <v>0.29166666666666702</v>
      </c>
      <c r="C87" s="3">
        <v>2125112</v>
      </c>
      <c r="D87" s="3">
        <v>2172627</v>
      </c>
      <c r="E87" s="3">
        <v>1889966</v>
      </c>
      <c r="F87" s="3">
        <v>1826561</v>
      </c>
      <c r="G87" s="3">
        <v>25889</v>
      </c>
      <c r="H87" s="3">
        <v>447874</v>
      </c>
      <c r="I87" s="3">
        <v>774161</v>
      </c>
      <c r="J87" s="3">
        <v>829291</v>
      </c>
      <c r="K87" s="3">
        <v>16550090</v>
      </c>
      <c r="L87" s="3">
        <f t="shared" si="12"/>
        <v>152480</v>
      </c>
      <c r="M87" s="3">
        <f t="shared" si="31"/>
        <v>13475</v>
      </c>
      <c r="N87" s="3">
        <f t="shared" si="31"/>
        <v>15008</v>
      </c>
      <c r="O87" s="3">
        <f t="shared" si="31"/>
        <v>5331</v>
      </c>
      <c r="P87" s="3">
        <f t="shared" si="31"/>
        <v>10744</v>
      </c>
      <c r="Q87" s="3">
        <f t="shared" si="31"/>
        <v>12099</v>
      </c>
      <c r="R87" s="3">
        <f t="shared" si="31"/>
        <v>14681</v>
      </c>
      <c r="S87" s="3">
        <f t="shared" si="31"/>
        <v>14457</v>
      </c>
      <c r="T87" s="3">
        <f t="shared" si="31"/>
        <v>14958</v>
      </c>
      <c r="U87" s="26">
        <f t="shared" si="34"/>
        <v>100753</v>
      </c>
      <c r="V87" s="26">
        <f t="shared" si="18"/>
        <v>4247</v>
      </c>
    </row>
    <row r="88" spans="1:22" x14ac:dyDescent="0.3">
      <c r="A88" s="57">
        <v>45740</v>
      </c>
      <c r="B88" s="2">
        <v>0.29166666666666702</v>
      </c>
      <c r="C88" s="3">
        <v>2135230</v>
      </c>
      <c r="D88" s="3">
        <v>2187015</v>
      </c>
      <c r="E88" s="3">
        <v>1903739</v>
      </c>
      <c r="F88" s="3">
        <v>1840240</v>
      </c>
      <c r="G88" s="3">
        <v>37132</v>
      </c>
      <c r="H88" s="3">
        <v>452416</v>
      </c>
      <c r="I88" s="3">
        <v>787539</v>
      </c>
      <c r="J88" s="3">
        <v>841571</v>
      </c>
      <c r="K88" s="3">
        <v>16711800</v>
      </c>
      <c r="L88" s="3">
        <f t="shared" si="12"/>
        <v>161710</v>
      </c>
      <c r="M88" s="3">
        <f t="shared" si="31"/>
        <v>10118</v>
      </c>
      <c r="N88" s="3">
        <f t="shared" si="31"/>
        <v>14388</v>
      </c>
      <c r="O88" s="3">
        <f t="shared" si="31"/>
        <v>13773</v>
      </c>
      <c r="P88" s="3">
        <f t="shared" si="31"/>
        <v>13679</v>
      </c>
      <c r="Q88" s="3">
        <f t="shared" si="31"/>
        <v>11243</v>
      </c>
      <c r="R88" s="3">
        <f t="shared" si="31"/>
        <v>4542</v>
      </c>
      <c r="S88" s="3">
        <f t="shared" si="31"/>
        <v>13378</v>
      </c>
      <c r="T88" s="3">
        <f t="shared" si="31"/>
        <v>12280</v>
      </c>
      <c r="U88" s="26">
        <f t="shared" ref="U88" si="35">SUM(M88:T88)</f>
        <v>93401</v>
      </c>
      <c r="V88" s="26">
        <f t="shared" si="18"/>
        <v>11599</v>
      </c>
    </row>
    <row r="89" spans="1:22" x14ac:dyDescent="0.3">
      <c r="A89" s="57">
        <v>45741</v>
      </c>
      <c r="B89" s="2">
        <v>0.29166666666666702</v>
      </c>
      <c r="C89" s="3">
        <v>2141448</v>
      </c>
      <c r="D89" s="3">
        <v>2198449</v>
      </c>
      <c r="E89" s="3">
        <v>1910107</v>
      </c>
      <c r="F89" s="3">
        <v>1854575</v>
      </c>
      <c r="G89" s="3">
        <v>47993</v>
      </c>
      <c r="H89" s="3">
        <v>465096</v>
      </c>
      <c r="I89" s="3">
        <v>802011</v>
      </c>
      <c r="J89" s="3">
        <v>856558</v>
      </c>
      <c r="K89" s="3">
        <v>16873880</v>
      </c>
      <c r="L89" s="3">
        <f t="shared" si="12"/>
        <v>162080</v>
      </c>
      <c r="M89" s="3">
        <f t="shared" si="31"/>
        <v>6218</v>
      </c>
      <c r="N89" s="3">
        <f t="shared" si="31"/>
        <v>11434</v>
      </c>
      <c r="O89" s="3">
        <f t="shared" si="31"/>
        <v>6368</v>
      </c>
      <c r="P89" s="3">
        <f t="shared" si="31"/>
        <v>14335</v>
      </c>
      <c r="Q89" s="3">
        <f t="shared" si="31"/>
        <v>10861</v>
      </c>
      <c r="R89" s="3">
        <f t="shared" si="31"/>
        <v>12680</v>
      </c>
      <c r="S89" s="3">
        <f t="shared" si="31"/>
        <v>14472</v>
      </c>
      <c r="T89" s="3">
        <f t="shared" si="31"/>
        <v>14987</v>
      </c>
      <c r="U89" s="26">
        <f t="shared" ref="U89" si="36">SUM(M89:T89)</f>
        <v>91355</v>
      </c>
      <c r="V89" s="26">
        <f t="shared" si="18"/>
        <v>13645</v>
      </c>
    </row>
    <row r="90" spans="1:22" x14ac:dyDescent="0.3">
      <c r="A90" s="57">
        <v>45742</v>
      </c>
      <c r="B90" s="2">
        <v>0.29166666666666702</v>
      </c>
      <c r="C90" s="3">
        <v>2151072</v>
      </c>
      <c r="D90" s="3">
        <v>2209487</v>
      </c>
      <c r="E90" s="3">
        <v>1910107</v>
      </c>
      <c r="F90" s="3">
        <v>1864263</v>
      </c>
      <c r="G90" s="3">
        <v>63261</v>
      </c>
      <c r="H90" s="3">
        <v>479889</v>
      </c>
      <c r="I90" s="3">
        <v>816493</v>
      </c>
      <c r="J90" s="3">
        <v>860521</v>
      </c>
      <c r="K90" s="3">
        <v>17035890</v>
      </c>
      <c r="L90" s="3">
        <f t="shared" si="12"/>
        <v>162010</v>
      </c>
      <c r="M90" s="3">
        <f t="shared" si="31"/>
        <v>9624</v>
      </c>
      <c r="N90" s="3">
        <f t="shared" si="31"/>
        <v>11038</v>
      </c>
      <c r="O90" s="3">
        <f t="shared" si="31"/>
        <v>0</v>
      </c>
      <c r="P90" s="3">
        <f t="shared" si="31"/>
        <v>9688</v>
      </c>
      <c r="Q90" s="3">
        <f t="shared" si="31"/>
        <v>15268</v>
      </c>
      <c r="R90" s="3">
        <f t="shared" si="31"/>
        <v>14793</v>
      </c>
      <c r="S90" s="3">
        <f t="shared" si="31"/>
        <v>14482</v>
      </c>
      <c r="T90" s="3">
        <f t="shared" si="31"/>
        <v>3963</v>
      </c>
      <c r="U90" s="26">
        <f t="shared" ref="U90" si="37">SUM(M90:T90)</f>
        <v>78856</v>
      </c>
      <c r="V90" s="26">
        <f t="shared" si="18"/>
        <v>26144</v>
      </c>
    </row>
    <row r="91" spans="1:22" x14ac:dyDescent="0.3">
      <c r="A91" s="57">
        <v>45743</v>
      </c>
      <c r="B91" s="2">
        <v>0.29166666666666702</v>
      </c>
      <c r="C91" s="3">
        <v>2160364</v>
      </c>
      <c r="D91" s="3">
        <v>2224231</v>
      </c>
      <c r="E91" s="3">
        <v>1918247</v>
      </c>
      <c r="F91" s="3">
        <v>1864263</v>
      </c>
      <c r="G91" s="3">
        <v>77817</v>
      </c>
      <c r="H91" s="3">
        <v>494836</v>
      </c>
      <c r="I91" s="3">
        <v>831120</v>
      </c>
      <c r="J91" s="3">
        <v>870443</v>
      </c>
      <c r="K91" s="3">
        <v>17197710</v>
      </c>
      <c r="L91" s="3">
        <f t="shared" si="12"/>
        <v>161820</v>
      </c>
      <c r="M91" s="3">
        <f t="shared" si="31"/>
        <v>9292</v>
      </c>
      <c r="N91" s="3">
        <f t="shared" si="31"/>
        <v>14744</v>
      </c>
      <c r="O91" s="3">
        <f t="shared" si="31"/>
        <v>8140</v>
      </c>
      <c r="P91" s="3">
        <f t="shared" si="31"/>
        <v>0</v>
      </c>
      <c r="Q91" s="3">
        <f t="shared" si="31"/>
        <v>14556</v>
      </c>
      <c r="R91" s="3">
        <f t="shared" si="31"/>
        <v>14947</v>
      </c>
      <c r="S91" s="3">
        <f t="shared" si="31"/>
        <v>14627</v>
      </c>
      <c r="T91" s="3">
        <f t="shared" si="31"/>
        <v>9922</v>
      </c>
      <c r="U91" s="26">
        <f t="shared" ref="U91" si="38">SUM(M91:T91)</f>
        <v>86228</v>
      </c>
      <c r="V91" s="26">
        <f t="shared" si="18"/>
        <v>18772</v>
      </c>
    </row>
    <row r="92" spans="1:22" x14ac:dyDescent="0.3">
      <c r="A92" s="57">
        <v>45744</v>
      </c>
      <c r="B92" s="2">
        <v>0.29166666666666702</v>
      </c>
      <c r="C92" s="3">
        <v>2172637</v>
      </c>
      <c r="D92" s="3">
        <v>2238774</v>
      </c>
      <c r="E92" s="3">
        <v>1933223</v>
      </c>
      <c r="F92" s="3">
        <v>1864263</v>
      </c>
      <c r="G92" s="3">
        <v>91626</v>
      </c>
      <c r="H92" s="3">
        <v>509719</v>
      </c>
      <c r="I92" s="3">
        <v>846096</v>
      </c>
      <c r="J92" s="3">
        <v>885551</v>
      </c>
      <c r="K92" s="3">
        <v>17359570</v>
      </c>
      <c r="L92" s="3">
        <f t="shared" si="12"/>
        <v>161860</v>
      </c>
      <c r="M92" s="3">
        <f t="shared" si="31"/>
        <v>12273</v>
      </c>
      <c r="N92" s="3">
        <f t="shared" si="31"/>
        <v>14543</v>
      </c>
      <c r="O92" s="3">
        <f t="shared" si="31"/>
        <v>14976</v>
      </c>
      <c r="P92" s="3">
        <f t="shared" si="31"/>
        <v>0</v>
      </c>
      <c r="Q92" s="3">
        <f t="shared" si="31"/>
        <v>13809</v>
      </c>
      <c r="R92" s="3">
        <f t="shared" si="31"/>
        <v>14883</v>
      </c>
      <c r="S92" s="3">
        <f t="shared" si="31"/>
        <v>14976</v>
      </c>
      <c r="T92" s="3">
        <f t="shared" si="31"/>
        <v>15108</v>
      </c>
      <c r="U92" s="26">
        <f t="shared" ref="U92:U101" si="39">SUM(M92:T92)</f>
        <v>100568</v>
      </c>
      <c r="V92" s="26">
        <f t="shared" si="18"/>
        <v>4432</v>
      </c>
    </row>
    <row r="93" spans="1:22" x14ac:dyDescent="0.3">
      <c r="A93" s="57">
        <v>45745</v>
      </c>
      <c r="B93" s="2">
        <v>0.29166666666666702</v>
      </c>
      <c r="C93" s="3">
        <v>2188061</v>
      </c>
      <c r="D93" s="3">
        <v>2253839</v>
      </c>
      <c r="E93" s="3">
        <v>1948191</v>
      </c>
      <c r="F93" s="3">
        <v>1864263</v>
      </c>
      <c r="G93" s="3">
        <v>104267</v>
      </c>
      <c r="H93" s="3">
        <v>524635</v>
      </c>
      <c r="I93" s="3">
        <v>860750</v>
      </c>
      <c r="J93" s="3">
        <v>900643</v>
      </c>
      <c r="K93" s="3">
        <v>17521750</v>
      </c>
      <c r="L93" s="3">
        <f t="shared" si="12"/>
        <v>162180</v>
      </c>
      <c r="M93" s="3">
        <f t="shared" si="31"/>
        <v>15424</v>
      </c>
      <c r="N93" s="3">
        <f t="shared" si="31"/>
        <v>15065</v>
      </c>
      <c r="O93" s="3">
        <f t="shared" si="31"/>
        <v>14968</v>
      </c>
      <c r="P93" s="3">
        <f t="shared" si="31"/>
        <v>0</v>
      </c>
      <c r="Q93" s="3">
        <f t="shared" si="31"/>
        <v>12641</v>
      </c>
      <c r="R93" s="3">
        <f t="shared" si="31"/>
        <v>14916</v>
      </c>
      <c r="S93" s="3">
        <f t="shared" si="31"/>
        <v>14654</v>
      </c>
      <c r="T93" s="3">
        <f t="shared" si="31"/>
        <v>15092</v>
      </c>
      <c r="U93" s="26">
        <f t="shared" si="39"/>
        <v>102760</v>
      </c>
      <c r="V93" s="26">
        <f>105000-U93</f>
        <v>2240</v>
      </c>
    </row>
    <row r="94" spans="1:22" x14ac:dyDescent="0.3">
      <c r="A94" s="57">
        <v>45746</v>
      </c>
      <c r="B94" s="2">
        <v>0.29166666666666702</v>
      </c>
      <c r="C94" s="3">
        <v>2203448</v>
      </c>
      <c r="D94" s="3">
        <v>2269042</v>
      </c>
      <c r="E94" s="3">
        <v>1963275</v>
      </c>
      <c r="F94" s="3">
        <v>1864263</v>
      </c>
      <c r="G94" s="3">
        <v>119296</v>
      </c>
      <c r="H94" s="3">
        <v>539678</v>
      </c>
      <c r="I94" s="3">
        <v>875795</v>
      </c>
      <c r="J94" s="3">
        <v>915634</v>
      </c>
      <c r="K94" s="3">
        <v>17683990</v>
      </c>
      <c r="L94" s="28">
        <f t="shared" si="12"/>
        <v>162240</v>
      </c>
      <c r="M94" s="3">
        <f t="shared" si="31"/>
        <v>15387</v>
      </c>
      <c r="N94" s="3">
        <f t="shared" si="31"/>
        <v>15203</v>
      </c>
      <c r="O94" s="3">
        <f t="shared" si="31"/>
        <v>15084</v>
      </c>
      <c r="P94" s="3">
        <f t="shared" si="31"/>
        <v>0</v>
      </c>
      <c r="Q94" s="3">
        <f t="shared" si="31"/>
        <v>15029</v>
      </c>
      <c r="R94" s="3">
        <f t="shared" si="31"/>
        <v>15043</v>
      </c>
      <c r="S94" s="3">
        <f t="shared" si="31"/>
        <v>15045</v>
      </c>
      <c r="T94" s="3">
        <f t="shared" si="31"/>
        <v>14991</v>
      </c>
      <c r="U94" s="26">
        <f t="shared" si="39"/>
        <v>105782</v>
      </c>
      <c r="V94" s="53">
        <f t="shared" si="18"/>
        <v>-782</v>
      </c>
    </row>
    <row r="95" spans="1:22" ht="15" thickBot="1" x14ac:dyDescent="0.35">
      <c r="A95" s="58">
        <v>45747</v>
      </c>
      <c r="B95" s="41">
        <v>0.29166666666666702</v>
      </c>
      <c r="C95" s="42">
        <v>2214875</v>
      </c>
      <c r="D95" s="42">
        <v>2284317</v>
      </c>
      <c r="E95" s="42">
        <v>1978419</v>
      </c>
      <c r="F95" s="42">
        <v>1866911</v>
      </c>
      <c r="G95" s="42">
        <v>134289</v>
      </c>
      <c r="H95" s="42">
        <v>554757</v>
      </c>
      <c r="I95" s="42">
        <v>890874</v>
      </c>
      <c r="J95" s="42">
        <v>930600</v>
      </c>
      <c r="K95" s="59">
        <v>17839510</v>
      </c>
      <c r="L95" s="42">
        <f t="shared" si="12"/>
        <v>155520</v>
      </c>
      <c r="M95" s="60">
        <f t="shared" ref="M95:T110" si="40">+C95-C94</f>
        <v>11427</v>
      </c>
      <c r="N95" s="42">
        <f t="shared" si="40"/>
        <v>15275</v>
      </c>
      <c r="O95" s="42">
        <f t="shared" si="40"/>
        <v>15144</v>
      </c>
      <c r="P95" s="42">
        <f t="shared" si="40"/>
        <v>2648</v>
      </c>
      <c r="Q95" s="42">
        <f t="shared" si="40"/>
        <v>14993</v>
      </c>
      <c r="R95" s="42">
        <f t="shared" si="40"/>
        <v>15079</v>
      </c>
      <c r="S95" s="42">
        <f t="shared" si="40"/>
        <v>15079</v>
      </c>
      <c r="T95" s="42">
        <f t="shared" si="40"/>
        <v>14966</v>
      </c>
      <c r="U95" s="59">
        <f t="shared" si="39"/>
        <v>104611</v>
      </c>
      <c r="V95" s="43">
        <f t="shared" si="18"/>
        <v>389</v>
      </c>
    </row>
    <row r="96" spans="1:22" x14ac:dyDescent="0.3">
      <c r="A96" s="55">
        <v>45748</v>
      </c>
      <c r="B96" s="35">
        <v>0.29166666666666702</v>
      </c>
      <c r="C96" s="36">
        <v>2219376</v>
      </c>
      <c r="D96" s="36">
        <v>2299628</v>
      </c>
      <c r="E96" s="36">
        <v>1993622</v>
      </c>
      <c r="F96" s="36">
        <v>1881964</v>
      </c>
      <c r="G96" s="36">
        <v>144739</v>
      </c>
      <c r="H96" s="36">
        <v>569889</v>
      </c>
      <c r="I96" s="36">
        <v>906004</v>
      </c>
      <c r="J96" s="36">
        <v>945627</v>
      </c>
      <c r="K96" s="36">
        <v>17994120</v>
      </c>
      <c r="L96" s="36">
        <f t="shared" si="12"/>
        <v>154610</v>
      </c>
      <c r="M96" s="36">
        <f t="shared" si="40"/>
        <v>4501</v>
      </c>
      <c r="N96" s="36">
        <f t="shared" si="40"/>
        <v>15311</v>
      </c>
      <c r="O96" s="36">
        <f t="shared" si="40"/>
        <v>15203</v>
      </c>
      <c r="P96" s="36">
        <f t="shared" si="40"/>
        <v>15053</v>
      </c>
      <c r="Q96" s="36">
        <f t="shared" si="40"/>
        <v>10450</v>
      </c>
      <c r="R96" s="36">
        <f t="shared" si="40"/>
        <v>15132</v>
      </c>
      <c r="S96" s="36">
        <f t="shared" si="40"/>
        <v>15130</v>
      </c>
      <c r="T96" s="36">
        <f t="shared" si="40"/>
        <v>15027</v>
      </c>
      <c r="U96" s="56">
        <f t="shared" si="39"/>
        <v>105807</v>
      </c>
      <c r="V96" s="56">
        <f>120000-U96</f>
        <v>14193</v>
      </c>
    </row>
    <row r="97" spans="1:22" x14ac:dyDescent="0.3">
      <c r="A97" s="57">
        <v>45749</v>
      </c>
      <c r="B97" s="2">
        <v>0.29166666666666702</v>
      </c>
      <c r="C97" s="3">
        <v>2234776</v>
      </c>
      <c r="D97" s="3">
        <v>2314870</v>
      </c>
      <c r="E97" s="3">
        <v>2008752</v>
      </c>
      <c r="F97" s="3">
        <v>1896941</v>
      </c>
      <c r="G97" s="3">
        <v>144739</v>
      </c>
      <c r="H97" s="3">
        <v>584958</v>
      </c>
      <c r="I97" s="3">
        <v>921062</v>
      </c>
      <c r="J97" s="3">
        <v>960579</v>
      </c>
      <c r="K97" s="3">
        <v>18155820</v>
      </c>
      <c r="L97" s="3">
        <f t="shared" si="12"/>
        <v>161700</v>
      </c>
      <c r="M97" s="3">
        <f t="shared" si="40"/>
        <v>15400</v>
      </c>
      <c r="N97" s="3">
        <f t="shared" si="40"/>
        <v>15242</v>
      </c>
      <c r="O97" s="3">
        <f t="shared" si="40"/>
        <v>15130</v>
      </c>
      <c r="P97" s="3">
        <f t="shared" si="40"/>
        <v>14977</v>
      </c>
      <c r="Q97" s="3">
        <f t="shared" si="40"/>
        <v>0</v>
      </c>
      <c r="R97" s="3">
        <f t="shared" si="40"/>
        <v>15069</v>
      </c>
      <c r="S97" s="3">
        <f t="shared" si="40"/>
        <v>15058</v>
      </c>
      <c r="T97" s="3">
        <f t="shared" si="40"/>
        <v>14952</v>
      </c>
      <c r="U97" s="26">
        <f t="shared" si="39"/>
        <v>105828</v>
      </c>
      <c r="V97" s="26">
        <f>120000-U97</f>
        <v>14172</v>
      </c>
    </row>
    <row r="98" spans="1:22" x14ac:dyDescent="0.3">
      <c r="A98" s="57">
        <v>45750</v>
      </c>
      <c r="B98" s="2">
        <v>0.29166666666666702</v>
      </c>
      <c r="C98" s="3">
        <v>2236453</v>
      </c>
      <c r="D98" s="3">
        <v>2330198</v>
      </c>
      <c r="E98" s="3">
        <v>2023982</v>
      </c>
      <c r="F98" s="3">
        <v>1911994</v>
      </c>
      <c r="G98" s="3">
        <v>158166</v>
      </c>
      <c r="H98" s="3">
        <v>600096</v>
      </c>
      <c r="I98" s="3">
        <v>936202</v>
      </c>
      <c r="J98" s="3">
        <v>975702</v>
      </c>
      <c r="K98" s="3">
        <v>18318080</v>
      </c>
      <c r="L98" s="3">
        <f t="shared" si="12"/>
        <v>162260</v>
      </c>
      <c r="M98" s="3">
        <f t="shared" si="40"/>
        <v>1677</v>
      </c>
      <c r="N98" s="3">
        <f t="shared" si="40"/>
        <v>15328</v>
      </c>
      <c r="O98" s="3">
        <f t="shared" si="40"/>
        <v>15230</v>
      </c>
      <c r="P98" s="3">
        <f t="shared" si="40"/>
        <v>15053</v>
      </c>
      <c r="Q98" s="3">
        <f t="shared" si="40"/>
        <v>13427</v>
      </c>
      <c r="R98" s="3">
        <f t="shared" si="40"/>
        <v>15138</v>
      </c>
      <c r="S98" s="3">
        <f t="shared" si="40"/>
        <v>15140</v>
      </c>
      <c r="T98" s="3">
        <f t="shared" si="40"/>
        <v>15123</v>
      </c>
      <c r="U98" s="26">
        <f t="shared" si="39"/>
        <v>106116</v>
      </c>
      <c r="V98" s="26">
        <f t="shared" ref="V98:V117" si="41">120000-U98</f>
        <v>13884</v>
      </c>
    </row>
    <row r="99" spans="1:22" x14ac:dyDescent="0.3">
      <c r="A99" s="57">
        <v>45751</v>
      </c>
      <c r="B99" s="2">
        <v>0.29166666666666702</v>
      </c>
      <c r="C99" s="3">
        <v>2236453</v>
      </c>
      <c r="D99" s="3">
        <v>2345479</v>
      </c>
      <c r="E99" s="3">
        <v>2039153</v>
      </c>
      <c r="F99" s="3">
        <v>1926966</v>
      </c>
      <c r="G99" s="3">
        <v>173232</v>
      </c>
      <c r="H99" s="3">
        <v>615177</v>
      </c>
      <c r="I99" s="3">
        <v>951270</v>
      </c>
      <c r="J99" s="3">
        <v>990787</v>
      </c>
      <c r="K99" s="3">
        <v>18480060</v>
      </c>
      <c r="L99" s="3">
        <f t="shared" si="12"/>
        <v>161980</v>
      </c>
      <c r="M99" s="3">
        <f t="shared" si="40"/>
        <v>0</v>
      </c>
      <c r="N99" s="3">
        <f t="shared" si="40"/>
        <v>15281</v>
      </c>
      <c r="O99" s="3">
        <f t="shared" si="40"/>
        <v>15171</v>
      </c>
      <c r="P99" s="3">
        <f t="shared" si="40"/>
        <v>14972</v>
      </c>
      <c r="Q99" s="3">
        <f t="shared" si="40"/>
        <v>15066</v>
      </c>
      <c r="R99" s="3">
        <f t="shared" si="40"/>
        <v>15081</v>
      </c>
      <c r="S99" s="3">
        <f t="shared" si="40"/>
        <v>15068</v>
      </c>
      <c r="T99" s="3">
        <f t="shared" si="40"/>
        <v>15085</v>
      </c>
      <c r="U99" s="26">
        <f t="shared" si="39"/>
        <v>105724</v>
      </c>
      <c r="V99" s="26">
        <f t="shared" si="41"/>
        <v>14276</v>
      </c>
    </row>
    <row r="100" spans="1:22" x14ac:dyDescent="0.3">
      <c r="A100" s="57">
        <v>45752</v>
      </c>
      <c r="B100" s="2">
        <v>0.29166666666666702</v>
      </c>
      <c r="C100" s="3">
        <v>2236453</v>
      </c>
      <c r="D100" s="3">
        <v>2360191</v>
      </c>
      <c r="E100" s="3">
        <v>2053765</v>
      </c>
      <c r="F100" s="3">
        <v>1941381</v>
      </c>
      <c r="G100" s="3">
        <v>187223</v>
      </c>
      <c r="H100" s="3">
        <v>624893</v>
      </c>
      <c r="I100" s="3">
        <v>965496</v>
      </c>
      <c r="J100" s="3">
        <v>1000160</v>
      </c>
      <c r="K100" s="3">
        <v>18635530</v>
      </c>
      <c r="L100" s="3">
        <f t="shared" si="12"/>
        <v>155470</v>
      </c>
      <c r="M100" s="3">
        <f t="shared" si="40"/>
        <v>0</v>
      </c>
      <c r="N100" s="3">
        <f t="shared" si="40"/>
        <v>14712</v>
      </c>
      <c r="O100" s="3">
        <f t="shared" si="40"/>
        <v>14612</v>
      </c>
      <c r="P100" s="3">
        <f t="shared" si="40"/>
        <v>14415</v>
      </c>
      <c r="Q100" s="3">
        <f t="shared" si="40"/>
        <v>13991</v>
      </c>
      <c r="R100" s="3">
        <f t="shared" si="40"/>
        <v>9716</v>
      </c>
      <c r="S100" s="3">
        <f t="shared" si="40"/>
        <v>14226</v>
      </c>
      <c r="T100" s="3">
        <f t="shared" si="40"/>
        <v>9373</v>
      </c>
      <c r="U100" s="26">
        <f t="shared" si="39"/>
        <v>91045</v>
      </c>
      <c r="V100" s="26">
        <f>115000-U100</f>
        <v>23955</v>
      </c>
    </row>
    <row r="101" spans="1:22" x14ac:dyDescent="0.3">
      <c r="A101" s="57">
        <v>45753</v>
      </c>
      <c r="B101" s="2">
        <v>0.29166666666666702</v>
      </c>
      <c r="C101" s="3">
        <v>2236453</v>
      </c>
      <c r="D101" s="3">
        <v>2375583</v>
      </c>
      <c r="E101" s="3">
        <v>2065376</v>
      </c>
      <c r="F101" s="3">
        <v>1956456</v>
      </c>
      <c r="G101" s="3">
        <v>202336</v>
      </c>
      <c r="H101" s="3">
        <v>624933</v>
      </c>
      <c r="I101" s="3">
        <v>980683</v>
      </c>
      <c r="J101" s="3">
        <v>1014989</v>
      </c>
      <c r="K101" s="3">
        <v>18797760</v>
      </c>
      <c r="L101" s="3">
        <f t="shared" si="12"/>
        <v>162230</v>
      </c>
      <c r="M101" s="3">
        <f t="shared" si="40"/>
        <v>0</v>
      </c>
      <c r="N101" s="3">
        <f t="shared" si="40"/>
        <v>15392</v>
      </c>
      <c r="O101" s="3">
        <f t="shared" si="40"/>
        <v>11611</v>
      </c>
      <c r="P101" s="3">
        <f t="shared" si="40"/>
        <v>15075</v>
      </c>
      <c r="Q101" s="3">
        <f t="shared" si="40"/>
        <v>15113</v>
      </c>
      <c r="R101" s="3">
        <f t="shared" si="40"/>
        <v>40</v>
      </c>
      <c r="S101" s="3">
        <f t="shared" si="40"/>
        <v>15187</v>
      </c>
      <c r="T101" s="3">
        <f t="shared" si="40"/>
        <v>14829</v>
      </c>
      <c r="U101" s="26">
        <f t="shared" si="39"/>
        <v>87247</v>
      </c>
      <c r="V101" s="26">
        <f t="shared" si="41"/>
        <v>32753</v>
      </c>
    </row>
    <row r="102" spans="1:22" x14ac:dyDescent="0.3">
      <c r="A102" s="57">
        <v>45754</v>
      </c>
      <c r="B102" s="2">
        <v>0.29166666666666702</v>
      </c>
      <c r="C102" s="3">
        <v>2236453</v>
      </c>
      <c r="D102" s="3">
        <v>2390953</v>
      </c>
      <c r="E102" s="3">
        <v>2080491</v>
      </c>
      <c r="F102" s="3">
        <v>1967194</v>
      </c>
      <c r="G102" s="3">
        <v>217393</v>
      </c>
      <c r="H102" s="3">
        <v>624952</v>
      </c>
      <c r="I102" s="3">
        <v>995850</v>
      </c>
      <c r="J102" s="3">
        <v>1029749</v>
      </c>
      <c r="K102" s="3">
        <v>18959600</v>
      </c>
      <c r="L102" s="3">
        <f t="shared" si="12"/>
        <v>161840</v>
      </c>
      <c r="M102" s="3">
        <f t="shared" si="40"/>
        <v>0</v>
      </c>
      <c r="N102" s="3">
        <f t="shared" si="40"/>
        <v>15370</v>
      </c>
      <c r="O102" s="3">
        <f t="shared" si="40"/>
        <v>15115</v>
      </c>
      <c r="P102" s="3">
        <f t="shared" si="40"/>
        <v>10738</v>
      </c>
      <c r="Q102" s="3">
        <f t="shared" si="40"/>
        <v>15057</v>
      </c>
      <c r="R102" s="3">
        <f t="shared" si="40"/>
        <v>19</v>
      </c>
      <c r="S102" s="3">
        <f t="shared" si="40"/>
        <v>15167</v>
      </c>
      <c r="T102" s="3">
        <f t="shared" si="40"/>
        <v>14760</v>
      </c>
      <c r="U102" s="26">
        <f t="shared" ref="U102:U103" si="42">SUM(M102:T102)</f>
        <v>86226</v>
      </c>
      <c r="V102" s="26">
        <f t="shared" si="41"/>
        <v>33774</v>
      </c>
    </row>
    <row r="103" spans="1:22" x14ac:dyDescent="0.3">
      <c r="A103" s="57">
        <v>45755</v>
      </c>
      <c r="B103" s="2">
        <v>0.29166666666666702</v>
      </c>
      <c r="C103" s="3">
        <v>2246249</v>
      </c>
      <c r="D103" s="3">
        <v>2406291</v>
      </c>
      <c r="E103" s="3">
        <v>2095638</v>
      </c>
      <c r="F103" s="3">
        <v>1975865</v>
      </c>
      <c r="G103" s="3">
        <v>232386</v>
      </c>
      <c r="H103" s="3">
        <v>624952</v>
      </c>
      <c r="I103" s="3">
        <v>1010988</v>
      </c>
      <c r="J103" s="3">
        <v>1044498</v>
      </c>
      <c r="K103" s="3">
        <v>19121800</v>
      </c>
      <c r="L103" s="3">
        <f t="shared" si="12"/>
        <v>162200</v>
      </c>
      <c r="M103" s="3">
        <f t="shared" si="40"/>
        <v>9796</v>
      </c>
      <c r="N103" s="3">
        <f t="shared" si="40"/>
        <v>15338</v>
      </c>
      <c r="O103" s="3">
        <f>+E103-E102</f>
        <v>15147</v>
      </c>
      <c r="P103" s="3">
        <f>+F103-F102</f>
        <v>8671</v>
      </c>
      <c r="Q103" s="3">
        <f t="shared" si="40"/>
        <v>14993</v>
      </c>
      <c r="R103" s="3">
        <f>+H103-H102</f>
        <v>0</v>
      </c>
      <c r="S103" s="3">
        <f>+I103-I102</f>
        <v>15138</v>
      </c>
      <c r="T103" s="3">
        <f t="shared" si="40"/>
        <v>14749</v>
      </c>
      <c r="U103" s="26">
        <f t="shared" si="42"/>
        <v>93832</v>
      </c>
      <c r="V103" s="26">
        <f t="shared" si="41"/>
        <v>26168</v>
      </c>
    </row>
    <row r="104" spans="1:22" x14ac:dyDescent="0.3">
      <c r="A104" s="57">
        <v>45756</v>
      </c>
      <c r="B104" s="2">
        <v>0.29166666666666702</v>
      </c>
      <c r="C104" s="3">
        <v>2261836</v>
      </c>
      <c r="D104" s="3">
        <v>2421617</v>
      </c>
      <c r="E104" s="3">
        <v>2105132</v>
      </c>
      <c r="F104" s="3">
        <v>1985196</v>
      </c>
      <c r="G104" s="3">
        <v>247344</v>
      </c>
      <c r="H104" s="3">
        <v>625216</v>
      </c>
      <c r="I104" s="3">
        <v>1026134</v>
      </c>
      <c r="J104" s="3">
        <v>1059248</v>
      </c>
      <c r="K104" s="3">
        <v>19284480</v>
      </c>
      <c r="L104" s="3">
        <f t="shared" si="12"/>
        <v>162680</v>
      </c>
      <c r="M104" s="3">
        <f t="shared" si="40"/>
        <v>15587</v>
      </c>
      <c r="N104" s="3">
        <f t="shared" si="40"/>
        <v>15326</v>
      </c>
      <c r="O104" s="3">
        <f>+E104-E103</f>
        <v>9494</v>
      </c>
      <c r="P104" s="3">
        <f>+F104-F103</f>
        <v>9331</v>
      </c>
      <c r="Q104" s="3">
        <f t="shared" si="40"/>
        <v>14958</v>
      </c>
      <c r="R104" s="3">
        <f>+H104-H103</f>
        <v>264</v>
      </c>
      <c r="S104" s="3">
        <f>+I104-I103</f>
        <v>15146</v>
      </c>
      <c r="T104" s="3">
        <f t="shared" si="40"/>
        <v>14750</v>
      </c>
      <c r="U104" s="26">
        <f t="shared" ref="U104" si="43">SUM(M104:T104)</f>
        <v>94856</v>
      </c>
      <c r="V104" s="26">
        <f t="shared" si="41"/>
        <v>25144</v>
      </c>
    </row>
    <row r="105" spans="1:22" x14ac:dyDescent="0.3">
      <c r="A105" s="57">
        <v>45757</v>
      </c>
      <c r="B105" s="2">
        <v>0.29166666666666702</v>
      </c>
      <c r="C105" s="3">
        <v>2277420</v>
      </c>
      <c r="D105" s="3">
        <v>2436175</v>
      </c>
      <c r="E105" s="3">
        <v>2120437</v>
      </c>
      <c r="F105" s="3">
        <v>1994951</v>
      </c>
      <c r="G105" s="3">
        <v>262324</v>
      </c>
      <c r="H105" s="3">
        <v>625216</v>
      </c>
      <c r="I105" s="3">
        <v>1041307</v>
      </c>
      <c r="J105" s="3">
        <v>1073980</v>
      </c>
      <c r="K105" s="3">
        <v>19446960</v>
      </c>
      <c r="L105" s="3">
        <f t="shared" si="12"/>
        <v>162480</v>
      </c>
      <c r="M105" s="3">
        <f t="shared" si="40"/>
        <v>15584</v>
      </c>
      <c r="N105" s="3">
        <f t="shared" si="40"/>
        <v>14558</v>
      </c>
      <c r="O105" s="3">
        <f t="shared" si="40"/>
        <v>15305</v>
      </c>
      <c r="P105" s="3">
        <f t="shared" si="40"/>
        <v>9755</v>
      </c>
      <c r="Q105" s="3">
        <f t="shared" si="40"/>
        <v>14980</v>
      </c>
      <c r="R105" s="3">
        <f t="shared" si="40"/>
        <v>0</v>
      </c>
      <c r="S105" s="3">
        <f t="shared" si="40"/>
        <v>15173</v>
      </c>
      <c r="T105" s="3">
        <f t="shared" si="40"/>
        <v>14732</v>
      </c>
      <c r="U105" s="26">
        <f t="shared" ref="U105" si="44">SUM(M105:T105)</f>
        <v>100087</v>
      </c>
      <c r="V105" s="26">
        <f t="shared" si="41"/>
        <v>19913</v>
      </c>
    </row>
    <row r="106" spans="1:22" x14ac:dyDescent="0.3">
      <c r="A106" s="57">
        <v>45758</v>
      </c>
      <c r="B106" s="2">
        <v>0.29166666666666702</v>
      </c>
      <c r="C106" s="3">
        <v>2292909</v>
      </c>
      <c r="D106" s="3">
        <v>2449277</v>
      </c>
      <c r="E106" s="3">
        <v>2135667</v>
      </c>
      <c r="F106" s="3">
        <v>2010016</v>
      </c>
      <c r="G106" s="3">
        <v>277235</v>
      </c>
      <c r="H106" s="3">
        <v>625216</v>
      </c>
      <c r="I106" s="3">
        <v>1056412</v>
      </c>
      <c r="J106" s="3">
        <v>1088622</v>
      </c>
      <c r="K106" s="3">
        <v>19608670</v>
      </c>
      <c r="L106" s="3">
        <f t="shared" si="12"/>
        <v>161710</v>
      </c>
      <c r="M106" s="3">
        <f t="shared" si="40"/>
        <v>15489</v>
      </c>
      <c r="N106" s="3">
        <f t="shared" si="40"/>
        <v>13102</v>
      </c>
      <c r="O106" s="3">
        <f t="shared" si="40"/>
        <v>15230</v>
      </c>
      <c r="P106" s="3">
        <f t="shared" si="40"/>
        <v>15065</v>
      </c>
      <c r="Q106" s="3">
        <f t="shared" si="40"/>
        <v>14911</v>
      </c>
      <c r="R106" s="3">
        <f t="shared" si="40"/>
        <v>0</v>
      </c>
      <c r="S106" s="3">
        <f t="shared" si="40"/>
        <v>15105</v>
      </c>
      <c r="T106" s="3">
        <f t="shared" si="40"/>
        <v>14642</v>
      </c>
      <c r="U106" s="26">
        <f t="shared" ref="U106:U108" si="45">SUM(M106:T106)</f>
        <v>103544</v>
      </c>
      <c r="V106" s="26">
        <f t="shared" si="41"/>
        <v>16456</v>
      </c>
    </row>
    <row r="107" spans="1:22" x14ac:dyDescent="0.3">
      <c r="A107" s="57">
        <v>45759</v>
      </c>
      <c r="B107" s="2">
        <v>0.29166666666666702</v>
      </c>
      <c r="C107" s="3">
        <v>2308494</v>
      </c>
      <c r="D107" s="3">
        <v>2464706</v>
      </c>
      <c r="E107" s="3">
        <v>2150990</v>
      </c>
      <c r="F107" s="3">
        <v>2025165</v>
      </c>
      <c r="G107" s="3">
        <v>279942</v>
      </c>
      <c r="H107" s="3">
        <v>629569</v>
      </c>
      <c r="I107" s="3">
        <v>1063874</v>
      </c>
      <c r="J107" s="3">
        <v>1092690</v>
      </c>
      <c r="K107" s="3">
        <v>19770210</v>
      </c>
      <c r="L107" s="3">
        <f t="shared" si="12"/>
        <v>161540</v>
      </c>
      <c r="M107" s="3">
        <f t="shared" si="40"/>
        <v>15585</v>
      </c>
      <c r="N107" s="3">
        <f t="shared" si="40"/>
        <v>15429</v>
      </c>
      <c r="O107" s="3">
        <f t="shared" si="40"/>
        <v>15323</v>
      </c>
      <c r="P107" s="3">
        <f t="shared" si="40"/>
        <v>15149</v>
      </c>
      <c r="Q107" s="3">
        <f t="shared" si="40"/>
        <v>2707</v>
      </c>
      <c r="R107" s="3">
        <f t="shared" si="40"/>
        <v>4353</v>
      </c>
      <c r="S107" s="3">
        <f t="shared" si="40"/>
        <v>7462</v>
      </c>
      <c r="T107" s="3">
        <f t="shared" si="40"/>
        <v>4068</v>
      </c>
      <c r="U107" s="26">
        <f t="shared" si="45"/>
        <v>80076</v>
      </c>
      <c r="V107" s="26">
        <f t="shared" si="41"/>
        <v>39924</v>
      </c>
    </row>
    <row r="108" spans="1:22" x14ac:dyDescent="0.3">
      <c r="A108" s="57">
        <v>45760</v>
      </c>
      <c r="B108" s="2">
        <v>0.29166666666666702</v>
      </c>
      <c r="C108" s="3">
        <v>2309886</v>
      </c>
      <c r="D108" s="3">
        <v>2480159</v>
      </c>
      <c r="E108" s="3">
        <v>2166337</v>
      </c>
      <c r="F108" s="3">
        <v>2039993</v>
      </c>
      <c r="G108" s="3">
        <v>279942</v>
      </c>
      <c r="H108" s="3">
        <v>645046</v>
      </c>
      <c r="I108" s="3">
        <v>1079119</v>
      </c>
      <c r="J108" s="3">
        <v>1103551</v>
      </c>
      <c r="K108" s="3">
        <v>19932190</v>
      </c>
      <c r="L108" s="3">
        <f t="shared" si="12"/>
        <v>161980</v>
      </c>
      <c r="M108" s="3">
        <f t="shared" si="40"/>
        <v>1392</v>
      </c>
      <c r="N108" s="3">
        <f t="shared" si="40"/>
        <v>15453</v>
      </c>
      <c r="O108" s="3">
        <f t="shared" si="40"/>
        <v>15347</v>
      </c>
      <c r="P108" s="3">
        <f t="shared" si="40"/>
        <v>14828</v>
      </c>
      <c r="Q108" s="3">
        <f t="shared" si="40"/>
        <v>0</v>
      </c>
      <c r="R108" s="3">
        <f t="shared" si="40"/>
        <v>15477</v>
      </c>
      <c r="S108" s="3">
        <f t="shared" si="40"/>
        <v>15245</v>
      </c>
      <c r="T108" s="3">
        <f t="shared" si="40"/>
        <v>10861</v>
      </c>
      <c r="U108" s="26">
        <f t="shared" si="45"/>
        <v>88603</v>
      </c>
      <c r="V108" s="26">
        <f t="shared" si="41"/>
        <v>31397</v>
      </c>
    </row>
    <row r="109" spans="1:22" x14ac:dyDescent="0.3">
      <c r="A109" s="57">
        <v>45761</v>
      </c>
      <c r="B109" s="2">
        <v>0.29166666666666702</v>
      </c>
      <c r="C109" s="3">
        <v>2323648</v>
      </c>
      <c r="D109" s="3">
        <v>2495648</v>
      </c>
      <c r="E109" s="3">
        <v>2181649</v>
      </c>
      <c r="F109" s="3">
        <v>2039993</v>
      </c>
      <c r="G109" s="3">
        <v>293226</v>
      </c>
      <c r="H109" s="3">
        <v>660458</v>
      </c>
      <c r="I109" s="3">
        <v>1094344</v>
      </c>
      <c r="J109" s="3">
        <v>1118882</v>
      </c>
      <c r="K109" s="3">
        <v>20089390</v>
      </c>
      <c r="L109" s="3">
        <f t="shared" si="12"/>
        <v>157200</v>
      </c>
      <c r="M109" s="3">
        <f t="shared" si="40"/>
        <v>13762</v>
      </c>
      <c r="N109" s="3">
        <f t="shared" si="40"/>
        <v>15489</v>
      </c>
      <c r="O109" s="3">
        <f t="shared" si="40"/>
        <v>15312</v>
      </c>
      <c r="P109" s="3">
        <f t="shared" si="40"/>
        <v>0</v>
      </c>
      <c r="Q109" s="3">
        <f t="shared" si="40"/>
        <v>13284</v>
      </c>
      <c r="R109" s="3">
        <f t="shared" si="40"/>
        <v>15412</v>
      </c>
      <c r="S109" s="3">
        <f t="shared" si="40"/>
        <v>15225</v>
      </c>
      <c r="T109" s="3">
        <f t="shared" si="40"/>
        <v>15331</v>
      </c>
      <c r="U109" s="26">
        <f t="shared" ref="U109" si="46">SUM(M109:T109)</f>
        <v>103815</v>
      </c>
      <c r="V109" s="26">
        <f t="shared" si="41"/>
        <v>16185</v>
      </c>
    </row>
    <row r="110" spans="1:22" x14ac:dyDescent="0.3">
      <c r="A110" s="57">
        <v>45762</v>
      </c>
      <c r="B110" s="2">
        <v>0.29166666666666702</v>
      </c>
      <c r="C110" s="3">
        <v>2337449</v>
      </c>
      <c r="D110" s="3">
        <v>2511101</v>
      </c>
      <c r="E110" s="3">
        <v>2197015</v>
      </c>
      <c r="F110" s="3">
        <v>2039993</v>
      </c>
      <c r="G110" s="3">
        <v>300077</v>
      </c>
      <c r="H110" s="3">
        <v>675827</v>
      </c>
      <c r="I110" s="3">
        <v>1109535</v>
      </c>
      <c r="J110" s="3">
        <v>1134189</v>
      </c>
      <c r="K110" s="3">
        <v>20251480</v>
      </c>
      <c r="L110" s="3">
        <f t="shared" si="12"/>
        <v>162090</v>
      </c>
      <c r="M110" s="3">
        <f t="shared" si="40"/>
        <v>13801</v>
      </c>
      <c r="N110" s="3">
        <f t="shared" si="40"/>
        <v>15453</v>
      </c>
      <c r="O110" s="3">
        <f t="shared" si="40"/>
        <v>15366</v>
      </c>
      <c r="P110" s="3">
        <f t="shared" si="40"/>
        <v>0</v>
      </c>
      <c r="Q110" s="3">
        <f t="shared" si="40"/>
        <v>6851</v>
      </c>
      <c r="R110" s="3">
        <f t="shared" si="40"/>
        <v>15369</v>
      </c>
      <c r="S110" s="3">
        <f t="shared" si="40"/>
        <v>15191</v>
      </c>
      <c r="T110" s="3">
        <f t="shared" si="40"/>
        <v>15307</v>
      </c>
      <c r="U110" s="26">
        <f t="shared" ref="U110" si="47">SUM(M110:T110)</f>
        <v>97338</v>
      </c>
      <c r="V110" s="26">
        <f t="shared" si="41"/>
        <v>22662</v>
      </c>
    </row>
    <row r="111" spans="1:22" x14ac:dyDescent="0.3">
      <c r="A111" s="57">
        <v>45763</v>
      </c>
      <c r="B111" s="2">
        <v>0.29166666666666702</v>
      </c>
      <c r="C111" s="3">
        <v>2353068</v>
      </c>
      <c r="D111" s="3">
        <v>2522262</v>
      </c>
      <c r="E111" s="3">
        <v>2212324</v>
      </c>
      <c r="F111" s="3">
        <v>2039993</v>
      </c>
      <c r="G111" s="3">
        <v>308184</v>
      </c>
      <c r="H111" s="3">
        <v>691188</v>
      </c>
      <c r="I111" s="3">
        <v>1124728</v>
      </c>
      <c r="J111" s="3">
        <v>1149487</v>
      </c>
      <c r="K111" s="3">
        <v>20413660</v>
      </c>
      <c r="L111" s="3">
        <f t="shared" ref="L111:L117" si="48">K111-K110</f>
        <v>162180</v>
      </c>
      <c r="M111" s="3">
        <f t="shared" ref="M111:T117" si="49">+C111-C110</f>
        <v>15619</v>
      </c>
      <c r="N111" s="3">
        <f t="shared" si="49"/>
        <v>11161</v>
      </c>
      <c r="O111" s="3">
        <f t="shared" si="49"/>
        <v>15309</v>
      </c>
      <c r="P111" s="3">
        <f t="shared" si="49"/>
        <v>0</v>
      </c>
      <c r="Q111" s="3">
        <f t="shared" si="49"/>
        <v>8107</v>
      </c>
      <c r="R111" s="3">
        <f t="shared" si="49"/>
        <v>15361</v>
      </c>
      <c r="S111" s="3">
        <f t="shared" si="49"/>
        <v>15193</v>
      </c>
      <c r="T111" s="3">
        <f t="shared" si="49"/>
        <v>15298</v>
      </c>
      <c r="U111" s="26">
        <f t="shared" ref="U111" si="50">SUM(M111:T111)</f>
        <v>96048</v>
      </c>
      <c r="V111" s="26">
        <f t="shared" si="41"/>
        <v>23952</v>
      </c>
    </row>
    <row r="112" spans="1:22" x14ac:dyDescent="0.3">
      <c r="A112" s="57">
        <v>45764</v>
      </c>
      <c r="B112" s="2">
        <v>0.29166666666666702</v>
      </c>
      <c r="C112" s="3">
        <v>2368595</v>
      </c>
      <c r="D112" s="3">
        <v>2528793</v>
      </c>
      <c r="E112" s="3">
        <v>2227577</v>
      </c>
      <c r="F112" s="3">
        <v>2053808</v>
      </c>
      <c r="G112" s="3">
        <v>308184</v>
      </c>
      <c r="H112" s="3">
        <v>706498</v>
      </c>
      <c r="I112" s="3">
        <v>1139885</v>
      </c>
      <c r="J112" s="3">
        <v>1164751</v>
      </c>
      <c r="K112" s="3">
        <v>20575600</v>
      </c>
      <c r="L112" s="3">
        <f t="shared" si="48"/>
        <v>161940</v>
      </c>
      <c r="M112" s="3">
        <f t="shared" si="49"/>
        <v>15527</v>
      </c>
      <c r="N112" s="3">
        <f t="shared" si="49"/>
        <v>6531</v>
      </c>
      <c r="O112" s="3">
        <f t="shared" si="49"/>
        <v>15253</v>
      </c>
      <c r="P112" s="3">
        <f t="shared" si="49"/>
        <v>13815</v>
      </c>
      <c r="Q112" s="3">
        <f t="shared" si="49"/>
        <v>0</v>
      </c>
      <c r="R112" s="3">
        <f t="shared" si="49"/>
        <v>15310</v>
      </c>
      <c r="S112" s="3">
        <f t="shared" si="49"/>
        <v>15157</v>
      </c>
      <c r="T112" s="3">
        <f t="shared" si="49"/>
        <v>15264</v>
      </c>
      <c r="U112" s="26">
        <f t="shared" ref="U112" si="51">SUM(M112:T112)</f>
        <v>96857</v>
      </c>
      <c r="V112" s="26">
        <f t="shared" si="41"/>
        <v>23143</v>
      </c>
    </row>
    <row r="113" spans="1:22" x14ac:dyDescent="0.3">
      <c r="A113" s="57">
        <v>45765</v>
      </c>
      <c r="B113" s="2">
        <v>0.29166666666666702</v>
      </c>
      <c r="C113" s="3">
        <v>2376970</v>
      </c>
      <c r="D113" s="3">
        <v>2544177</v>
      </c>
      <c r="E113" s="3">
        <v>2242749</v>
      </c>
      <c r="F113" s="3">
        <v>2068899</v>
      </c>
      <c r="G113" s="3">
        <v>308184</v>
      </c>
      <c r="H113" s="3">
        <v>721742</v>
      </c>
      <c r="I113" s="3">
        <v>1154966</v>
      </c>
      <c r="J113" s="3">
        <v>1179965</v>
      </c>
      <c r="K113" s="3">
        <v>20737400</v>
      </c>
      <c r="L113" s="3">
        <f t="shared" si="48"/>
        <v>161800</v>
      </c>
      <c r="M113" s="3">
        <f t="shared" si="49"/>
        <v>8375</v>
      </c>
      <c r="N113" s="3">
        <f t="shared" si="49"/>
        <v>15384</v>
      </c>
      <c r="O113" s="3">
        <f t="shared" si="49"/>
        <v>15172</v>
      </c>
      <c r="P113" s="3">
        <f t="shared" si="49"/>
        <v>15091</v>
      </c>
      <c r="Q113" s="3">
        <f t="shared" si="49"/>
        <v>0</v>
      </c>
      <c r="R113" s="3">
        <f t="shared" si="49"/>
        <v>15244</v>
      </c>
      <c r="S113" s="3">
        <f t="shared" si="49"/>
        <v>15081</v>
      </c>
      <c r="T113" s="3">
        <f t="shared" si="49"/>
        <v>15214</v>
      </c>
      <c r="U113" s="26">
        <f t="shared" ref="U113:U115" si="52">SUM(M113:T113)</f>
        <v>99561</v>
      </c>
      <c r="V113" s="26">
        <f t="shared" si="41"/>
        <v>20439</v>
      </c>
    </row>
    <row r="114" spans="1:22" x14ac:dyDescent="0.3">
      <c r="A114" s="57">
        <v>45766</v>
      </c>
      <c r="B114" s="2">
        <v>0.29166666666666702</v>
      </c>
      <c r="C114" s="3">
        <v>2376970</v>
      </c>
      <c r="D114" s="3">
        <v>2559564</v>
      </c>
      <c r="E114" s="3">
        <v>2254298</v>
      </c>
      <c r="F114" s="3">
        <v>2083993</v>
      </c>
      <c r="G114" s="3">
        <v>313773</v>
      </c>
      <c r="H114" s="3">
        <v>736910</v>
      </c>
      <c r="I114" s="3">
        <v>1170054</v>
      </c>
      <c r="J114" s="3">
        <v>1195194</v>
      </c>
      <c r="K114" s="3">
        <v>20899350</v>
      </c>
      <c r="L114" s="3">
        <f t="shared" si="48"/>
        <v>161950</v>
      </c>
      <c r="M114" s="3">
        <f t="shared" si="49"/>
        <v>0</v>
      </c>
      <c r="N114" s="3">
        <f t="shared" si="49"/>
        <v>15387</v>
      </c>
      <c r="O114" s="3">
        <f t="shared" si="49"/>
        <v>11549</v>
      </c>
      <c r="P114" s="3">
        <f t="shared" si="49"/>
        <v>15094</v>
      </c>
      <c r="Q114" s="3">
        <f t="shared" si="49"/>
        <v>5589</v>
      </c>
      <c r="R114" s="3">
        <f t="shared" si="49"/>
        <v>15168</v>
      </c>
      <c r="S114" s="3">
        <f t="shared" si="49"/>
        <v>15088</v>
      </c>
      <c r="T114" s="3">
        <f t="shared" si="49"/>
        <v>15229</v>
      </c>
      <c r="U114" s="26">
        <f t="shared" si="52"/>
        <v>93104</v>
      </c>
      <c r="V114" s="26">
        <f t="shared" si="41"/>
        <v>26896</v>
      </c>
    </row>
    <row r="115" spans="1:22" x14ac:dyDescent="0.3">
      <c r="A115" s="57">
        <v>45767</v>
      </c>
      <c r="B115" s="2">
        <v>0.29166666666666702</v>
      </c>
      <c r="C115" s="3">
        <v>2376970</v>
      </c>
      <c r="D115" s="3">
        <v>2571273</v>
      </c>
      <c r="E115" s="3">
        <v>2269467</v>
      </c>
      <c r="F115" s="3">
        <v>2098997</v>
      </c>
      <c r="G115" s="3">
        <v>324264</v>
      </c>
      <c r="H115" s="3">
        <v>751918</v>
      </c>
      <c r="I115" s="3">
        <v>1185065</v>
      </c>
      <c r="J115" s="3">
        <v>1210361</v>
      </c>
      <c r="K115" s="3">
        <v>21061280</v>
      </c>
      <c r="L115" s="3">
        <f t="shared" si="48"/>
        <v>161930</v>
      </c>
      <c r="M115" s="3">
        <f t="shared" si="49"/>
        <v>0</v>
      </c>
      <c r="N115" s="3">
        <f t="shared" si="49"/>
        <v>11709</v>
      </c>
      <c r="O115" s="3">
        <f t="shared" si="49"/>
        <v>15169</v>
      </c>
      <c r="P115" s="3">
        <f t="shared" si="49"/>
        <v>15004</v>
      </c>
      <c r="Q115" s="3">
        <f t="shared" si="49"/>
        <v>10491</v>
      </c>
      <c r="R115" s="3">
        <f t="shared" si="49"/>
        <v>15008</v>
      </c>
      <c r="S115" s="3">
        <f t="shared" si="49"/>
        <v>15011</v>
      </c>
      <c r="T115" s="3">
        <f t="shared" si="49"/>
        <v>15167</v>
      </c>
      <c r="U115" s="26">
        <f t="shared" si="52"/>
        <v>97559</v>
      </c>
      <c r="V115" s="26">
        <f t="shared" si="41"/>
        <v>22441</v>
      </c>
    </row>
    <row r="116" spans="1:22" x14ac:dyDescent="0.3">
      <c r="A116" s="57">
        <v>45768</v>
      </c>
      <c r="B116" s="2">
        <v>0.29166666666666702</v>
      </c>
      <c r="C116" s="3">
        <v>2380440</v>
      </c>
      <c r="D116" s="3">
        <v>2586186</v>
      </c>
      <c r="E116" s="3">
        <v>2284242</v>
      </c>
      <c r="F116" s="3">
        <v>2110345</v>
      </c>
      <c r="G116" s="3">
        <v>339205</v>
      </c>
      <c r="H116" s="3">
        <v>766866</v>
      </c>
      <c r="I116" s="3">
        <v>1200038</v>
      </c>
      <c r="J116" s="3">
        <v>1225489</v>
      </c>
      <c r="K116" s="3">
        <v>21223630</v>
      </c>
      <c r="L116" s="3">
        <f t="shared" si="48"/>
        <v>162350</v>
      </c>
      <c r="M116" s="3">
        <f t="shared" si="49"/>
        <v>3470</v>
      </c>
      <c r="N116" s="3">
        <f t="shared" si="49"/>
        <v>14913</v>
      </c>
      <c r="O116" s="3">
        <f t="shared" si="49"/>
        <v>14775</v>
      </c>
      <c r="P116" s="3">
        <f t="shared" si="49"/>
        <v>11348</v>
      </c>
      <c r="Q116" s="3">
        <f t="shared" si="49"/>
        <v>14941</v>
      </c>
      <c r="R116" s="3">
        <f t="shared" si="49"/>
        <v>14948</v>
      </c>
      <c r="S116" s="3">
        <f t="shared" si="49"/>
        <v>14973</v>
      </c>
      <c r="T116" s="3">
        <f t="shared" si="49"/>
        <v>15128</v>
      </c>
      <c r="U116" s="26">
        <f t="shared" ref="U116" si="53">SUM(M116:T116)</f>
        <v>104496</v>
      </c>
      <c r="V116" s="26">
        <f t="shared" si="41"/>
        <v>15504</v>
      </c>
    </row>
    <row r="117" spans="1:22" x14ac:dyDescent="0.3">
      <c r="A117" s="57">
        <v>45769</v>
      </c>
      <c r="B117" s="2">
        <v>0.29166666666666702</v>
      </c>
      <c r="C117" s="3">
        <v>2395959</v>
      </c>
      <c r="D117" s="3">
        <v>2601483</v>
      </c>
      <c r="E117" s="3">
        <v>2285299</v>
      </c>
      <c r="F117" s="3">
        <v>2119071</v>
      </c>
      <c r="G117" s="3">
        <v>343748</v>
      </c>
      <c r="H117" s="3">
        <v>781409</v>
      </c>
      <c r="I117" s="3">
        <v>1215026</v>
      </c>
      <c r="J117" s="3">
        <v>1240629</v>
      </c>
      <c r="K117" s="3">
        <v>21385800</v>
      </c>
      <c r="L117" s="3">
        <f t="shared" si="48"/>
        <v>162170</v>
      </c>
      <c r="M117" s="3">
        <f t="shared" si="49"/>
        <v>15519</v>
      </c>
      <c r="N117" s="3">
        <f t="shared" si="49"/>
        <v>15297</v>
      </c>
      <c r="O117" s="3">
        <f t="shared" si="49"/>
        <v>1057</v>
      </c>
      <c r="P117" s="3">
        <f t="shared" si="49"/>
        <v>8726</v>
      </c>
      <c r="Q117" s="3">
        <f t="shared" si="49"/>
        <v>4543</v>
      </c>
      <c r="R117" s="3">
        <f t="shared" si="49"/>
        <v>14543</v>
      </c>
      <c r="S117" s="3">
        <f t="shared" si="49"/>
        <v>14988</v>
      </c>
      <c r="T117" s="3">
        <f t="shared" si="49"/>
        <v>15140</v>
      </c>
      <c r="U117" s="26">
        <f t="shared" ref="U117" si="54">SUM(M117:T117)</f>
        <v>89813</v>
      </c>
      <c r="V117" s="26">
        <f t="shared" si="41"/>
        <v>30187</v>
      </c>
    </row>
    <row r="118" spans="1:22" x14ac:dyDescent="0.3">
      <c r="A118" s="1">
        <v>45770</v>
      </c>
      <c r="B118" s="2">
        <v>0.29166666666666702</v>
      </c>
      <c r="C118" s="3"/>
      <c r="D118" s="3"/>
      <c r="E118" s="3"/>
      <c r="F118" s="3"/>
      <c r="G118" s="3"/>
      <c r="H118" s="3"/>
      <c r="I118" s="3"/>
      <c r="J118" s="3"/>
      <c r="K118" s="3"/>
      <c r="L118" s="3">
        <f t="shared" ref="L117:L133" si="55">K118-K117</f>
        <v>-21385800</v>
      </c>
      <c r="M118" s="3">
        <f t="shared" ref="M117:M133" si="56">+C118-C117</f>
        <v>-2395959</v>
      </c>
      <c r="N118" s="3">
        <f t="shared" ref="N117:N133" si="57">+D118-D117</f>
        <v>-2601483</v>
      </c>
      <c r="O118" s="3">
        <f t="shared" ref="O117:O133" si="58">+E118-E117</f>
        <v>-2285299</v>
      </c>
      <c r="P118" s="3">
        <f t="shared" ref="P117:P133" si="59">+F118-F117</f>
        <v>-2119071</v>
      </c>
      <c r="Q118" s="3">
        <f t="shared" ref="Q117:Q135" si="60">+G118-G117</f>
        <v>-343748</v>
      </c>
      <c r="R118" s="3">
        <f t="shared" ref="R117:R135" si="61">+H118-H117</f>
        <v>-781409</v>
      </c>
      <c r="S118" s="3">
        <f t="shared" ref="S117:S135" si="62">+I118-I117</f>
        <v>-1215026</v>
      </c>
      <c r="T118" s="3">
        <f t="shared" ref="T117:T135" si="63">+J118-J117</f>
        <v>-1240629</v>
      </c>
      <c r="U118" s="26">
        <f t="shared" ref="U117:U134" si="64">SUM(M118:T118)</f>
        <v>-12982624</v>
      </c>
    </row>
    <row r="119" spans="1:22" x14ac:dyDescent="0.3">
      <c r="A119" s="1">
        <v>45771</v>
      </c>
      <c r="B119" s="2">
        <v>0.29166666666666702</v>
      </c>
      <c r="C119" s="3"/>
      <c r="D119" s="3"/>
      <c r="E119" s="3"/>
      <c r="F119" s="3"/>
      <c r="G119" s="3"/>
      <c r="H119" s="3"/>
      <c r="I119" s="3"/>
      <c r="J119" s="3"/>
      <c r="K119" s="3"/>
      <c r="L119" s="3">
        <f t="shared" si="55"/>
        <v>0</v>
      </c>
      <c r="M119" s="3">
        <f t="shared" si="56"/>
        <v>0</v>
      </c>
      <c r="N119" s="3">
        <f t="shared" si="57"/>
        <v>0</v>
      </c>
      <c r="O119" s="3">
        <f t="shared" si="58"/>
        <v>0</v>
      </c>
      <c r="P119" s="3">
        <f t="shared" si="59"/>
        <v>0</v>
      </c>
      <c r="Q119" s="3">
        <f t="shared" si="60"/>
        <v>0</v>
      </c>
      <c r="R119" s="3">
        <f t="shared" si="61"/>
        <v>0</v>
      </c>
      <c r="S119" s="3">
        <f t="shared" si="62"/>
        <v>0</v>
      </c>
      <c r="T119" s="3">
        <f t="shared" si="63"/>
        <v>0</v>
      </c>
      <c r="U119" s="26">
        <f t="shared" si="64"/>
        <v>0</v>
      </c>
    </row>
    <row r="120" spans="1:22" x14ac:dyDescent="0.3">
      <c r="A120" s="1">
        <v>45772</v>
      </c>
      <c r="B120" s="2">
        <v>0.29166666666666702</v>
      </c>
      <c r="C120" s="3"/>
      <c r="D120" s="3"/>
      <c r="E120" s="3"/>
      <c r="F120" s="3"/>
      <c r="G120" s="3"/>
      <c r="H120" s="3"/>
      <c r="I120" s="3"/>
      <c r="J120" s="3"/>
      <c r="K120" s="3"/>
      <c r="L120" s="3">
        <f t="shared" si="55"/>
        <v>0</v>
      </c>
      <c r="M120" s="3">
        <f t="shared" si="56"/>
        <v>0</v>
      </c>
      <c r="N120" s="3">
        <f t="shared" si="57"/>
        <v>0</v>
      </c>
      <c r="O120" s="3">
        <f t="shared" si="58"/>
        <v>0</v>
      </c>
      <c r="P120" s="3">
        <f t="shared" si="59"/>
        <v>0</v>
      </c>
      <c r="Q120" s="3">
        <f t="shared" si="60"/>
        <v>0</v>
      </c>
      <c r="R120" s="3">
        <f t="shared" si="61"/>
        <v>0</v>
      </c>
      <c r="S120" s="3">
        <f t="shared" si="62"/>
        <v>0</v>
      </c>
      <c r="T120" s="3">
        <f t="shared" si="63"/>
        <v>0</v>
      </c>
      <c r="U120" s="26">
        <f t="shared" si="64"/>
        <v>0</v>
      </c>
    </row>
    <row r="121" spans="1:22" x14ac:dyDescent="0.3">
      <c r="A121" s="1">
        <v>45773</v>
      </c>
      <c r="B121" s="2">
        <v>0.29166666666666702</v>
      </c>
      <c r="C121" s="3"/>
      <c r="D121" s="3"/>
      <c r="E121" s="3"/>
      <c r="F121" s="3"/>
      <c r="G121" s="3"/>
      <c r="H121" s="3"/>
      <c r="I121" s="3"/>
      <c r="J121" s="3"/>
      <c r="K121" s="3"/>
      <c r="L121" s="3">
        <f t="shared" si="55"/>
        <v>0</v>
      </c>
      <c r="M121" s="3">
        <f t="shared" si="56"/>
        <v>0</v>
      </c>
      <c r="N121" s="3">
        <f t="shared" si="57"/>
        <v>0</v>
      </c>
      <c r="O121" s="3">
        <f t="shared" si="58"/>
        <v>0</v>
      </c>
      <c r="P121" s="3">
        <f t="shared" si="59"/>
        <v>0</v>
      </c>
      <c r="Q121" s="3">
        <f t="shared" si="60"/>
        <v>0</v>
      </c>
      <c r="R121" s="3">
        <f t="shared" si="61"/>
        <v>0</v>
      </c>
      <c r="S121" s="3">
        <f t="shared" si="62"/>
        <v>0</v>
      </c>
      <c r="T121" s="3">
        <f t="shared" si="63"/>
        <v>0</v>
      </c>
      <c r="U121" s="26">
        <f t="shared" si="64"/>
        <v>0</v>
      </c>
    </row>
    <row r="122" spans="1:22" x14ac:dyDescent="0.3">
      <c r="A122" s="1">
        <v>45774</v>
      </c>
      <c r="B122" s="2">
        <v>0.29166666666666702</v>
      </c>
      <c r="C122" s="3"/>
      <c r="D122" s="3"/>
      <c r="E122" s="3"/>
      <c r="F122" s="3"/>
      <c r="G122" s="3"/>
      <c r="H122" s="3"/>
      <c r="I122" s="3"/>
      <c r="J122" s="3"/>
      <c r="K122" s="3"/>
      <c r="L122" s="3">
        <f t="shared" si="55"/>
        <v>0</v>
      </c>
      <c r="M122" s="3">
        <f t="shared" si="56"/>
        <v>0</v>
      </c>
      <c r="N122" s="3">
        <f t="shared" si="57"/>
        <v>0</v>
      </c>
      <c r="O122" s="3">
        <f t="shared" si="58"/>
        <v>0</v>
      </c>
      <c r="P122" s="3">
        <f t="shared" si="59"/>
        <v>0</v>
      </c>
      <c r="Q122" s="3">
        <f t="shared" si="60"/>
        <v>0</v>
      </c>
      <c r="R122" s="3">
        <f t="shared" si="61"/>
        <v>0</v>
      </c>
      <c r="S122" s="3">
        <f t="shared" si="62"/>
        <v>0</v>
      </c>
      <c r="T122" s="3">
        <f t="shared" si="63"/>
        <v>0</v>
      </c>
      <c r="U122" s="26">
        <f t="shared" si="64"/>
        <v>0</v>
      </c>
    </row>
    <row r="123" spans="1:22" x14ac:dyDescent="0.3">
      <c r="A123" s="1">
        <v>45775</v>
      </c>
      <c r="B123" s="2">
        <v>0.29166666666666702</v>
      </c>
      <c r="C123" s="3"/>
      <c r="D123" s="3"/>
      <c r="E123" s="3"/>
      <c r="F123" s="3"/>
      <c r="G123" s="3"/>
      <c r="H123" s="3"/>
      <c r="I123" s="3"/>
      <c r="J123" s="3"/>
      <c r="K123" s="3"/>
      <c r="L123" s="3">
        <f t="shared" si="55"/>
        <v>0</v>
      </c>
      <c r="M123" s="3">
        <f t="shared" si="56"/>
        <v>0</v>
      </c>
      <c r="N123" s="3">
        <f t="shared" si="57"/>
        <v>0</v>
      </c>
      <c r="O123" s="3">
        <f t="shared" si="58"/>
        <v>0</v>
      </c>
      <c r="P123" s="3">
        <f t="shared" si="59"/>
        <v>0</v>
      </c>
      <c r="Q123" s="3">
        <f t="shared" si="60"/>
        <v>0</v>
      </c>
      <c r="R123" s="3">
        <f t="shared" si="61"/>
        <v>0</v>
      </c>
      <c r="S123" s="3">
        <f t="shared" si="62"/>
        <v>0</v>
      </c>
      <c r="T123" s="3">
        <f t="shared" si="63"/>
        <v>0</v>
      </c>
      <c r="U123" s="26">
        <f t="shared" si="64"/>
        <v>0</v>
      </c>
    </row>
    <row r="124" spans="1:22" x14ac:dyDescent="0.3">
      <c r="A124" s="1">
        <v>45776</v>
      </c>
      <c r="B124" s="2">
        <v>0.29166666666666702</v>
      </c>
      <c r="C124" s="3"/>
      <c r="D124" s="3"/>
      <c r="E124" s="3"/>
      <c r="F124" s="3"/>
      <c r="G124" s="3"/>
      <c r="H124" s="3"/>
      <c r="I124" s="3"/>
      <c r="J124" s="3"/>
      <c r="K124" s="3"/>
      <c r="L124" s="3">
        <f t="shared" si="55"/>
        <v>0</v>
      </c>
      <c r="M124" s="3">
        <f t="shared" si="56"/>
        <v>0</v>
      </c>
      <c r="N124" s="3">
        <f t="shared" si="57"/>
        <v>0</v>
      </c>
      <c r="O124" s="3">
        <f t="shared" si="58"/>
        <v>0</v>
      </c>
      <c r="P124" s="3">
        <f t="shared" si="59"/>
        <v>0</v>
      </c>
      <c r="Q124" s="3">
        <f t="shared" si="60"/>
        <v>0</v>
      </c>
      <c r="R124" s="3">
        <f t="shared" si="61"/>
        <v>0</v>
      </c>
      <c r="S124" s="3">
        <f t="shared" si="62"/>
        <v>0</v>
      </c>
      <c r="T124" s="3">
        <f t="shared" si="63"/>
        <v>0</v>
      </c>
      <c r="U124" s="26">
        <f t="shared" si="64"/>
        <v>0</v>
      </c>
    </row>
    <row r="125" spans="1:22" x14ac:dyDescent="0.3">
      <c r="A125" s="1">
        <v>45777</v>
      </c>
      <c r="B125" s="2">
        <v>0.29166666666666702</v>
      </c>
      <c r="C125" s="3"/>
      <c r="D125" s="3"/>
      <c r="E125" s="3"/>
      <c r="F125" s="3"/>
      <c r="G125" s="3"/>
      <c r="H125" s="3"/>
      <c r="I125" s="3"/>
      <c r="J125" s="3"/>
      <c r="K125" s="3"/>
      <c r="L125" s="3">
        <f t="shared" si="55"/>
        <v>0</v>
      </c>
      <c r="M125" s="3">
        <f t="shared" si="56"/>
        <v>0</v>
      </c>
      <c r="N125" s="3">
        <f t="shared" si="57"/>
        <v>0</v>
      </c>
      <c r="O125" s="3">
        <f t="shared" si="58"/>
        <v>0</v>
      </c>
      <c r="P125" s="3">
        <f t="shared" si="59"/>
        <v>0</v>
      </c>
      <c r="Q125" s="3">
        <f t="shared" si="60"/>
        <v>0</v>
      </c>
      <c r="R125" s="3">
        <f t="shared" si="61"/>
        <v>0</v>
      </c>
      <c r="S125" s="3">
        <f t="shared" si="62"/>
        <v>0</v>
      </c>
      <c r="T125" s="3">
        <f t="shared" si="63"/>
        <v>0</v>
      </c>
      <c r="U125" s="26">
        <f t="shared" si="64"/>
        <v>0</v>
      </c>
    </row>
    <row r="126" spans="1:22" x14ac:dyDescent="0.3">
      <c r="A126" s="1">
        <v>45778</v>
      </c>
      <c r="B126" s="2">
        <v>0.29166666666666702</v>
      </c>
      <c r="C126" s="3"/>
      <c r="D126" s="3"/>
      <c r="E126" s="3"/>
      <c r="F126" s="3"/>
      <c r="G126" s="3"/>
      <c r="H126" s="3"/>
      <c r="I126" s="3"/>
      <c r="J126" s="3"/>
      <c r="K126" s="3"/>
      <c r="L126" s="3">
        <f t="shared" si="55"/>
        <v>0</v>
      </c>
      <c r="M126" s="3">
        <f t="shared" si="56"/>
        <v>0</v>
      </c>
      <c r="N126" s="3">
        <f t="shared" si="57"/>
        <v>0</v>
      </c>
      <c r="O126" s="3">
        <f t="shared" si="58"/>
        <v>0</v>
      </c>
      <c r="P126" s="3">
        <f t="shared" si="59"/>
        <v>0</v>
      </c>
      <c r="Q126" s="3">
        <f t="shared" si="60"/>
        <v>0</v>
      </c>
      <c r="R126" s="3">
        <f t="shared" si="61"/>
        <v>0</v>
      </c>
      <c r="S126" s="3">
        <f t="shared" si="62"/>
        <v>0</v>
      </c>
      <c r="T126" s="3">
        <f t="shared" si="63"/>
        <v>0</v>
      </c>
      <c r="U126" s="26">
        <f t="shared" si="64"/>
        <v>0</v>
      </c>
    </row>
    <row r="127" spans="1:22" x14ac:dyDescent="0.3">
      <c r="A127" s="1">
        <v>45779</v>
      </c>
      <c r="B127" s="2">
        <v>0.29166666666666702</v>
      </c>
      <c r="C127" s="3"/>
      <c r="D127" s="3"/>
      <c r="E127" s="3"/>
      <c r="F127" s="3"/>
      <c r="G127" s="3"/>
      <c r="H127" s="3"/>
      <c r="I127" s="3"/>
      <c r="J127" s="3"/>
      <c r="K127" s="3"/>
      <c r="L127" s="3">
        <f t="shared" si="55"/>
        <v>0</v>
      </c>
      <c r="M127" s="3">
        <f t="shared" si="56"/>
        <v>0</v>
      </c>
      <c r="N127" s="3">
        <f t="shared" si="57"/>
        <v>0</v>
      </c>
      <c r="O127" s="3">
        <f t="shared" si="58"/>
        <v>0</v>
      </c>
      <c r="P127" s="3">
        <f t="shared" si="59"/>
        <v>0</v>
      </c>
      <c r="Q127" s="3">
        <f t="shared" si="60"/>
        <v>0</v>
      </c>
      <c r="R127" s="3">
        <f t="shared" si="61"/>
        <v>0</v>
      </c>
      <c r="S127" s="3">
        <f t="shared" si="62"/>
        <v>0</v>
      </c>
      <c r="T127" s="3">
        <f t="shared" si="63"/>
        <v>0</v>
      </c>
      <c r="U127" s="26">
        <f t="shared" si="64"/>
        <v>0</v>
      </c>
    </row>
    <row r="128" spans="1:22" x14ac:dyDescent="0.3">
      <c r="A128" s="1">
        <v>45780</v>
      </c>
      <c r="B128" s="2">
        <v>0.29166666666666702</v>
      </c>
      <c r="C128" s="3"/>
      <c r="D128" s="3"/>
      <c r="E128" s="3"/>
      <c r="F128" s="3"/>
      <c r="G128" s="3"/>
      <c r="H128" s="3"/>
      <c r="I128" s="3"/>
      <c r="J128" s="3"/>
      <c r="K128" s="3"/>
      <c r="L128" s="3">
        <f t="shared" si="55"/>
        <v>0</v>
      </c>
      <c r="M128" s="3">
        <f t="shared" si="56"/>
        <v>0</v>
      </c>
      <c r="N128" s="3">
        <f t="shared" si="57"/>
        <v>0</v>
      </c>
      <c r="O128" s="3">
        <f t="shared" si="58"/>
        <v>0</v>
      </c>
      <c r="P128" s="3">
        <f t="shared" si="59"/>
        <v>0</v>
      </c>
      <c r="Q128" s="3">
        <f t="shared" si="60"/>
        <v>0</v>
      </c>
      <c r="R128" s="3">
        <f t="shared" si="61"/>
        <v>0</v>
      </c>
      <c r="S128" s="3">
        <f t="shared" si="62"/>
        <v>0</v>
      </c>
      <c r="T128" s="3">
        <f t="shared" si="63"/>
        <v>0</v>
      </c>
      <c r="U128" s="26">
        <f t="shared" si="64"/>
        <v>0</v>
      </c>
    </row>
    <row r="129" spans="1:21" x14ac:dyDescent="0.3">
      <c r="A129" s="1">
        <v>45781</v>
      </c>
      <c r="B129" s="2">
        <v>0.29166666666666702</v>
      </c>
      <c r="C129" s="3"/>
      <c r="D129" s="3"/>
      <c r="E129" s="3"/>
      <c r="F129" s="3"/>
      <c r="G129" s="3"/>
      <c r="H129" s="3"/>
      <c r="I129" s="3"/>
      <c r="J129" s="3"/>
      <c r="K129" s="3"/>
      <c r="L129" s="3">
        <f t="shared" si="55"/>
        <v>0</v>
      </c>
      <c r="M129" s="3">
        <f t="shared" si="56"/>
        <v>0</v>
      </c>
      <c r="N129" s="3">
        <f t="shared" si="57"/>
        <v>0</v>
      </c>
      <c r="O129" s="3">
        <f t="shared" si="58"/>
        <v>0</v>
      </c>
      <c r="P129" s="3">
        <f t="shared" si="59"/>
        <v>0</v>
      </c>
      <c r="Q129" s="3">
        <f t="shared" si="60"/>
        <v>0</v>
      </c>
      <c r="R129" s="3">
        <f t="shared" si="61"/>
        <v>0</v>
      </c>
      <c r="S129" s="3">
        <f t="shared" si="62"/>
        <v>0</v>
      </c>
      <c r="T129" s="3">
        <f t="shared" si="63"/>
        <v>0</v>
      </c>
      <c r="U129" s="26">
        <f t="shared" si="64"/>
        <v>0</v>
      </c>
    </row>
    <row r="130" spans="1:21" x14ac:dyDescent="0.3">
      <c r="A130" s="1">
        <v>45782</v>
      </c>
      <c r="B130" s="2">
        <v>0.29166666666666702</v>
      </c>
      <c r="C130" s="3"/>
      <c r="D130" s="3"/>
      <c r="E130" s="3"/>
      <c r="F130" s="3"/>
      <c r="G130" s="3"/>
      <c r="H130" s="3"/>
      <c r="I130" s="3"/>
      <c r="J130" s="3"/>
      <c r="K130" s="3"/>
      <c r="L130" s="3">
        <f t="shared" si="55"/>
        <v>0</v>
      </c>
      <c r="M130" s="3">
        <f t="shared" si="56"/>
        <v>0</v>
      </c>
      <c r="N130" s="3">
        <f t="shared" si="57"/>
        <v>0</v>
      </c>
      <c r="O130" s="3">
        <f t="shared" si="58"/>
        <v>0</v>
      </c>
      <c r="P130" s="3">
        <f t="shared" si="59"/>
        <v>0</v>
      </c>
      <c r="Q130" s="3">
        <f t="shared" si="60"/>
        <v>0</v>
      </c>
      <c r="R130" s="3">
        <f t="shared" si="61"/>
        <v>0</v>
      </c>
      <c r="S130" s="3">
        <f t="shared" si="62"/>
        <v>0</v>
      </c>
      <c r="T130" s="3">
        <f t="shared" si="63"/>
        <v>0</v>
      </c>
      <c r="U130" s="26">
        <f t="shared" si="64"/>
        <v>0</v>
      </c>
    </row>
    <row r="131" spans="1:21" x14ac:dyDescent="0.3">
      <c r="A131" s="1">
        <v>45783</v>
      </c>
      <c r="B131" s="2">
        <v>0.29166666666666702</v>
      </c>
      <c r="C131" s="3"/>
      <c r="D131" s="3"/>
      <c r="E131" s="3"/>
      <c r="F131" s="3"/>
      <c r="G131" s="3"/>
      <c r="H131" s="3"/>
      <c r="I131" s="3"/>
      <c r="J131" s="3"/>
      <c r="K131" s="3"/>
      <c r="L131" s="3">
        <f t="shared" si="55"/>
        <v>0</v>
      </c>
      <c r="M131" s="3">
        <f t="shared" si="56"/>
        <v>0</v>
      </c>
      <c r="N131" s="3">
        <f t="shared" si="57"/>
        <v>0</v>
      </c>
      <c r="O131" s="3">
        <f t="shared" si="58"/>
        <v>0</v>
      </c>
      <c r="P131" s="3">
        <f t="shared" si="59"/>
        <v>0</v>
      </c>
      <c r="Q131" s="3">
        <f t="shared" si="60"/>
        <v>0</v>
      </c>
      <c r="R131" s="3">
        <f t="shared" si="61"/>
        <v>0</v>
      </c>
      <c r="S131" s="3">
        <f t="shared" si="62"/>
        <v>0</v>
      </c>
      <c r="T131" s="3">
        <f t="shared" si="63"/>
        <v>0</v>
      </c>
      <c r="U131" s="26">
        <f t="shared" si="64"/>
        <v>0</v>
      </c>
    </row>
    <row r="132" spans="1:21" x14ac:dyDescent="0.3">
      <c r="A132" s="1">
        <v>45784</v>
      </c>
      <c r="B132" s="2">
        <v>0.29166666666666702</v>
      </c>
      <c r="C132" s="3"/>
      <c r="D132" s="3"/>
      <c r="E132" s="3"/>
      <c r="F132" s="3"/>
      <c r="G132" s="3"/>
      <c r="H132" s="3"/>
      <c r="I132" s="3"/>
      <c r="J132" s="3"/>
      <c r="K132" s="3"/>
      <c r="L132" s="3">
        <f t="shared" si="55"/>
        <v>0</v>
      </c>
      <c r="M132" s="3">
        <f t="shared" si="56"/>
        <v>0</v>
      </c>
      <c r="N132" s="3">
        <f t="shared" si="57"/>
        <v>0</v>
      </c>
      <c r="O132" s="3">
        <f t="shared" si="58"/>
        <v>0</v>
      </c>
      <c r="P132" s="3">
        <f t="shared" si="59"/>
        <v>0</v>
      </c>
      <c r="Q132" s="3">
        <f t="shared" si="60"/>
        <v>0</v>
      </c>
      <c r="R132" s="3">
        <f t="shared" si="61"/>
        <v>0</v>
      </c>
      <c r="S132" s="3">
        <f t="shared" si="62"/>
        <v>0</v>
      </c>
      <c r="T132" s="3">
        <f t="shared" si="63"/>
        <v>0</v>
      </c>
      <c r="U132" s="26">
        <f t="shared" si="64"/>
        <v>0</v>
      </c>
    </row>
    <row r="133" spans="1:21" x14ac:dyDescent="0.3">
      <c r="A133" s="1">
        <v>45785</v>
      </c>
      <c r="B133" s="2">
        <v>0.29166666666666702</v>
      </c>
      <c r="C133" s="3"/>
      <c r="D133" s="3"/>
      <c r="E133" s="3"/>
      <c r="F133" s="3"/>
      <c r="G133" s="3"/>
      <c r="H133" s="3"/>
      <c r="I133" s="3"/>
      <c r="J133" s="3"/>
      <c r="K133" s="3"/>
      <c r="L133" s="3">
        <f t="shared" si="55"/>
        <v>0</v>
      </c>
      <c r="M133" s="3">
        <f t="shared" si="56"/>
        <v>0</v>
      </c>
      <c r="N133" s="3">
        <f t="shared" si="57"/>
        <v>0</v>
      </c>
      <c r="O133" s="3">
        <f t="shared" si="58"/>
        <v>0</v>
      </c>
      <c r="P133" s="3">
        <f t="shared" si="59"/>
        <v>0</v>
      </c>
      <c r="Q133" s="3">
        <f t="shared" si="60"/>
        <v>0</v>
      </c>
      <c r="R133" s="3">
        <f t="shared" si="61"/>
        <v>0</v>
      </c>
      <c r="S133" s="3">
        <f t="shared" si="62"/>
        <v>0</v>
      </c>
      <c r="T133" s="3">
        <f t="shared" si="63"/>
        <v>0</v>
      </c>
      <c r="U133" s="26">
        <f t="shared" si="64"/>
        <v>0</v>
      </c>
    </row>
    <row r="134" spans="1:21" x14ac:dyDescent="0.3">
      <c r="A134" s="1">
        <v>45786</v>
      </c>
      <c r="B134" s="2">
        <v>0.29166666666666702</v>
      </c>
      <c r="C134" s="3"/>
      <c r="D134" s="3"/>
      <c r="E134" s="3"/>
      <c r="F134" s="3"/>
      <c r="G134" s="3"/>
      <c r="H134" s="3"/>
      <c r="I134" s="3"/>
      <c r="J134" s="3"/>
      <c r="K134" s="3"/>
      <c r="L134" s="3">
        <f t="shared" ref="L134:L197" si="65">K134-K133</f>
        <v>0</v>
      </c>
      <c r="M134" s="3">
        <f t="shared" ref="M134:M197" si="66">+C134-C133</f>
        <v>0</v>
      </c>
      <c r="N134" s="3">
        <f t="shared" ref="N134:N197" si="67">+D134-D133</f>
        <v>0</v>
      </c>
      <c r="O134" s="3">
        <f t="shared" ref="O134:O197" si="68">+E134-E133</f>
        <v>0</v>
      </c>
      <c r="P134" s="3">
        <f t="shared" ref="P134:P197" si="69">+F134-F133</f>
        <v>0</v>
      </c>
      <c r="Q134" s="3">
        <f t="shared" si="60"/>
        <v>0</v>
      </c>
      <c r="R134" s="3">
        <f t="shared" si="61"/>
        <v>0</v>
      </c>
      <c r="S134" s="3">
        <f t="shared" si="62"/>
        <v>0</v>
      </c>
      <c r="T134" s="3">
        <f t="shared" si="63"/>
        <v>0</v>
      </c>
      <c r="U134" s="26">
        <f t="shared" si="64"/>
        <v>0</v>
      </c>
    </row>
    <row r="135" spans="1:21" x14ac:dyDescent="0.3">
      <c r="A135" s="1">
        <v>45787</v>
      </c>
      <c r="B135" s="2">
        <v>0.29166666666666702</v>
      </c>
      <c r="C135" s="3"/>
      <c r="D135" s="3"/>
      <c r="E135" s="3"/>
      <c r="F135" s="3"/>
      <c r="G135" s="3"/>
      <c r="H135" s="3"/>
      <c r="I135" s="3"/>
      <c r="J135" s="3"/>
      <c r="K135" s="3"/>
      <c r="L135" s="3">
        <f t="shared" si="65"/>
        <v>0</v>
      </c>
      <c r="M135" s="3">
        <f t="shared" si="66"/>
        <v>0</v>
      </c>
      <c r="N135" s="3">
        <f t="shared" si="67"/>
        <v>0</v>
      </c>
      <c r="O135" s="3">
        <f t="shared" si="68"/>
        <v>0</v>
      </c>
      <c r="P135" s="3">
        <f t="shared" si="69"/>
        <v>0</v>
      </c>
      <c r="Q135" s="3">
        <f t="shared" si="60"/>
        <v>0</v>
      </c>
      <c r="R135" s="3">
        <f t="shared" si="61"/>
        <v>0</v>
      </c>
      <c r="S135" s="3">
        <f t="shared" si="62"/>
        <v>0</v>
      </c>
      <c r="T135" s="3">
        <f t="shared" si="63"/>
        <v>0</v>
      </c>
      <c r="U135" s="26">
        <f t="shared" ref="U135:U198" si="70">SUM(M135:T135)</f>
        <v>0</v>
      </c>
    </row>
    <row r="136" spans="1:21" x14ac:dyDescent="0.3">
      <c r="A136" s="1">
        <v>45788</v>
      </c>
      <c r="B136" s="2">
        <v>0.29166666666666702</v>
      </c>
      <c r="C136" s="3"/>
      <c r="D136" s="3"/>
      <c r="E136" s="3"/>
      <c r="F136" s="3"/>
      <c r="G136" s="3"/>
      <c r="H136" s="3"/>
      <c r="I136" s="3"/>
      <c r="J136" s="3"/>
      <c r="K136" s="3"/>
      <c r="L136" s="3">
        <f t="shared" si="65"/>
        <v>0</v>
      </c>
      <c r="M136" s="3">
        <f t="shared" si="66"/>
        <v>0</v>
      </c>
      <c r="N136" s="3">
        <f t="shared" si="67"/>
        <v>0</v>
      </c>
      <c r="O136" s="3">
        <f t="shared" si="68"/>
        <v>0</v>
      </c>
      <c r="P136" s="3">
        <f t="shared" si="69"/>
        <v>0</v>
      </c>
      <c r="Q136" s="3">
        <f t="shared" ref="Q136:Q199" si="71">+G136-G135</f>
        <v>0</v>
      </c>
      <c r="R136" s="3">
        <f t="shared" ref="R136:R199" si="72">+H136-H135</f>
        <v>0</v>
      </c>
      <c r="S136" s="3">
        <f t="shared" ref="S136:S199" si="73">+I136-I135</f>
        <v>0</v>
      </c>
      <c r="T136" s="3">
        <f t="shared" ref="T136:T199" si="74">+J136-J135</f>
        <v>0</v>
      </c>
      <c r="U136" s="26">
        <f t="shared" si="70"/>
        <v>0</v>
      </c>
    </row>
    <row r="137" spans="1:21" x14ac:dyDescent="0.3">
      <c r="A137" s="1">
        <v>45789</v>
      </c>
      <c r="B137" s="2">
        <v>0.29166666666666702</v>
      </c>
      <c r="C137" s="3"/>
      <c r="D137" s="3"/>
      <c r="E137" s="3"/>
      <c r="F137" s="3"/>
      <c r="G137" s="3"/>
      <c r="H137" s="3"/>
      <c r="I137" s="3"/>
      <c r="J137" s="3"/>
      <c r="K137" s="3"/>
      <c r="L137" s="3">
        <f t="shared" si="65"/>
        <v>0</v>
      </c>
      <c r="M137" s="3">
        <f t="shared" si="66"/>
        <v>0</v>
      </c>
      <c r="N137" s="3">
        <f t="shared" si="67"/>
        <v>0</v>
      </c>
      <c r="O137" s="3">
        <f t="shared" si="68"/>
        <v>0</v>
      </c>
      <c r="P137" s="3">
        <f t="shared" si="69"/>
        <v>0</v>
      </c>
      <c r="Q137" s="3">
        <f t="shared" si="71"/>
        <v>0</v>
      </c>
      <c r="R137" s="3">
        <f t="shared" si="72"/>
        <v>0</v>
      </c>
      <c r="S137" s="3">
        <f t="shared" si="73"/>
        <v>0</v>
      </c>
      <c r="T137" s="3">
        <f t="shared" si="74"/>
        <v>0</v>
      </c>
      <c r="U137" s="26">
        <f t="shared" si="70"/>
        <v>0</v>
      </c>
    </row>
    <row r="138" spans="1:21" x14ac:dyDescent="0.3">
      <c r="A138" s="1">
        <v>45790</v>
      </c>
      <c r="B138" s="2">
        <v>0.29166666666666702</v>
      </c>
      <c r="C138" s="3"/>
      <c r="D138" s="3"/>
      <c r="E138" s="3"/>
      <c r="F138" s="3"/>
      <c r="G138" s="3"/>
      <c r="H138" s="3"/>
      <c r="I138" s="3"/>
      <c r="J138" s="3"/>
      <c r="K138" s="3"/>
      <c r="L138" s="3">
        <f t="shared" si="65"/>
        <v>0</v>
      </c>
      <c r="M138" s="3">
        <f t="shared" si="66"/>
        <v>0</v>
      </c>
      <c r="N138" s="3">
        <f t="shared" si="67"/>
        <v>0</v>
      </c>
      <c r="O138" s="3">
        <f t="shared" si="68"/>
        <v>0</v>
      </c>
      <c r="P138" s="3">
        <f t="shared" si="69"/>
        <v>0</v>
      </c>
      <c r="Q138" s="3">
        <f t="shared" si="71"/>
        <v>0</v>
      </c>
      <c r="R138" s="3">
        <f t="shared" si="72"/>
        <v>0</v>
      </c>
      <c r="S138" s="3">
        <f t="shared" si="73"/>
        <v>0</v>
      </c>
      <c r="T138" s="3">
        <f t="shared" si="74"/>
        <v>0</v>
      </c>
      <c r="U138" s="26">
        <f t="shared" si="70"/>
        <v>0</v>
      </c>
    </row>
    <row r="139" spans="1:21" x14ac:dyDescent="0.3">
      <c r="A139" s="1">
        <v>45791</v>
      </c>
      <c r="B139" s="2">
        <v>0.29166666666666702</v>
      </c>
      <c r="C139" s="3"/>
      <c r="D139" s="3"/>
      <c r="E139" s="3"/>
      <c r="F139" s="3"/>
      <c r="G139" s="3"/>
      <c r="H139" s="3"/>
      <c r="I139" s="3"/>
      <c r="J139" s="3"/>
      <c r="K139" s="3"/>
      <c r="L139" s="3">
        <f t="shared" si="65"/>
        <v>0</v>
      </c>
      <c r="M139" s="3">
        <f t="shared" si="66"/>
        <v>0</v>
      </c>
      <c r="N139" s="3">
        <f t="shared" si="67"/>
        <v>0</v>
      </c>
      <c r="O139" s="3">
        <f t="shared" si="68"/>
        <v>0</v>
      </c>
      <c r="P139" s="3">
        <f t="shared" si="69"/>
        <v>0</v>
      </c>
      <c r="Q139" s="3">
        <f t="shared" si="71"/>
        <v>0</v>
      </c>
      <c r="R139" s="3">
        <f t="shared" si="72"/>
        <v>0</v>
      </c>
      <c r="S139" s="3">
        <f t="shared" si="73"/>
        <v>0</v>
      </c>
      <c r="T139" s="3">
        <f t="shared" si="74"/>
        <v>0</v>
      </c>
      <c r="U139" s="26">
        <f t="shared" si="70"/>
        <v>0</v>
      </c>
    </row>
    <row r="140" spans="1:21" x14ac:dyDescent="0.3">
      <c r="A140" s="1">
        <v>45792</v>
      </c>
      <c r="B140" s="2">
        <v>0.29166666666666702</v>
      </c>
      <c r="C140" s="3"/>
      <c r="D140" s="3"/>
      <c r="E140" s="3"/>
      <c r="F140" s="3"/>
      <c r="G140" s="3"/>
      <c r="H140" s="3"/>
      <c r="I140" s="3"/>
      <c r="J140" s="3"/>
      <c r="K140" s="3"/>
      <c r="L140" s="3">
        <f t="shared" si="65"/>
        <v>0</v>
      </c>
      <c r="M140" s="3">
        <f t="shared" si="66"/>
        <v>0</v>
      </c>
      <c r="N140" s="3">
        <f t="shared" si="67"/>
        <v>0</v>
      </c>
      <c r="O140" s="3">
        <f t="shared" si="68"/>
        <v>0</v>
      </c>
      <c r="P140" s="3">
        <f t="shared" si="69"/>
        <v>0</v>
      </c>
      <c r="Q140" s="3">
        <f t="shared" si="71"/>
        <v>0</v>
      </c>
      <c r="R140" s="3">
        <f t="shared" si="72"/>
        <v>0</v>
      </c>
      <c r="S140" s="3">
        <f t="shared" si="73"/>
        <v>0</v>
      </c>
      <c r="T140" s="3">
        <f t="shared" si="74"/>
        <v>0</v>
      </c>
      <c r="U140" s="26">
        <f t="shared" si="70"/>
        <v>0</v>
      </c>
    </row>
    <row r="141" spans="1:21" x14ac:dyDescent="0.3">
      <c r="A141" s="1">
        <v>45793</v>
      </c>
      <c r="B141" s="2">
        <v>0.29166666666666702</v>
      </c>
      <c r="C141" s="3"/>
      <c r="D141" s="3"/>
      <c r="E141" s="3"/>
      <c r="F141" s="3"/>
      <c r="G141" s="3"/>
      <c r="H141" s="3"/>
      <c r="I141" s="3"/>
      <c r="J141" s="3"/>
      <c r="K141" s="3"/>
      <c r="L141" s="3">
        <f t="shared" si="65"/>
        <v>0</v>
      </c>
      <c r="M141" s="3">
        <f t="shared" si="66"/>
        <v>0</v>
      </c>
      <c r="N141" s="3">
        <f t="shared" si="67"/>
        <v>0</v>
      </c>
      <c r="O141" s="3">
        <f t="shared" si="68"/>
        <v>0</v>
      </c>
      <c r="P141" s="3">
        <f t="shared" si="69"/>
        <v>0</v>
      </c>
      <c r="Q141" s="3">
        <f t="shared" si="71"/>
        <v>0</v>
      </c>
      <c r="R141" s="3">
        <f t="shared" si="72"/>
        <v>0</v>
      </c>
      <c r="S141" s="3">
        <f t="shared" si="73"/>
        <v>0</v>
      </c>
      <c r="T141" s="3">
        <f t="shared" si="74"/>
        <v>0</v>
      </c>
      <c r="U141" s="26">
        <f t="shared" si="70"/>
        <v>0</v>
      </c>
    </row>
    <row r="142" spans="1:21" x14ac:dyDescent="0.3">
      <c r="A142" s="1">
        <v>45794</v>
      </c>
      <c r="B142" s="2">
        <v>0.29166666666666702</v>
      </c>
      <c r="C142" s="3"/>
      <c r="D142" s="3"/>
      <c r="E142" s="3"/>
      <c r="F142" s="3"/>
      <c r="G142" s="3"/>
      <c r="H142" s="3"/>
      <c r="I142" s="3"/>
      <c r="J142" s="3"/>
      <c r="K142" s="3"/>
      <c r="L142" s="3">
        <f t="shared" si="65"/>
        <v>0</v>
      </c>
      <c r="M142" s="3">
        <f t="shared" si="66"/>
        <v>0</v>
      </c>
      <c r="N142" s="3">
        <f t="shared" si="67"/>
        <v>0</v>
      </c>
      <c r="O142" s="3">
        <f t="shared" si="68"/>
        <v>0</v>
      </c>
      <c r="P142" s="3">
        <f t="shared" si="69"/>
        <v>0</v>
      </c>
      <c r="Q142" s="3">
        <f t="shared" si="71"/>
        <v>0</v>
      </c>
      <c r="R142" s="3">
        <f t="shared" si="72"/>
        <v>0</v>
      </c>
      <c r="S142" s="3">
        <f t="shared" si="73"/>
        <v>0</v>
      </c>
      <c r="T142" s="3">
        <f t="shared" si="74"/>
        <v>0</v>
      </c>
      <c r="U142" s="26">
        <f t="shared" si="70"/>
        <v>0</v>
      </c>
    </row>
    <row r="143" spans="1:21" x14ac:dyDescent="0.3">
      <c r="A143" s="1">
        <v>45795</v>
      </c>
      <c r="B143" s="2">
        <v>0.29166666666666702</v>
      </c>
      <c r="C143" s="3"/>
      <c r="D143" s="3"/>
      <c r="E143" s="3"/>
      <c r="F143" s="3"/>
      <c r="G143" s="3"/>
      <c r="H143" s="3"/>
      <c r="I143" s="3"/>
      <c r="J143" s="3"/>
      <c r="K143" s="3"/>
      <c r="L143" s="3">
        <f t="shared" si="65"/>
        <v>0</v>
      </c>
      <c r="M143" s="3">
        <f t="shared" si="66"/>
        <v>0</v>
      </c>
      <c r="N143" s="3">
        <f t="shared" si="67"/>
        <v>0</v>
      </c>
      <c r="O143" s="3">
        <f t="shared" si="68"/>
        <v>0</v>
      </c>
      <c r="P143" s="3">
        <f t="shared" si="69"/>
        <v>0</v>
      </c>
      <c r="Q143" s="3">
        <f t="shared" si="71"/>
        <v>0</v>
      </c>
      <c r="R143" s="3">
        <f t="shared" si="72"/>
        <v>0</v>
      </c>
      <c r="S143" s="3">
        <f t="shared" si="73"/>
        <v>0</v>
      </c>
      <c r="T143" s="3">
        <f t="shared" si="74"/>
        <v>0</v>
      </c>
      <c r="U143" s="26">
        <f t="shared" si="70"/>
        <v>0</v>
      </c>
    </row>
    <row r="144" spans="1:21" x14ac:dyDescent="0.3">
      <c r="A144" s="1">
        <v>45796</v>
      </c>
      <c r="B144" s="2">
        <v>0.29166666666666702</v>
      </c>
      <c r="C144" s="3"/>
      <c r="D144" s="3"/>
      <c r="E144" s="3"/>
      <c r="F144" s="3"/>
      <c r="G144" s="3"/>
      <c r="H144" s="3"/>
      <c r="I144" s="3"/>
      <c r="J144" s="3"/>
      <c r="K144" s="3"/>
      <c r="L144" s="3">
        <f t="shared" si="65"/>
        <v>0</v>
      </c>
      <c r="M144" s="3">
        <f t="shared" si="66"/>
        <v>0</v>
      </c>
      <c r="N144" s="3">
        <f t="shared" si="67"/>
        <v>0</v>
      </c>
      <c r="O144" s="3">
        <f t="shared" si="68"/>
        <v>0</v>
      </c>
      <c r="P144" s="3">
        <f t="shared" si="69"/>
        <v>0</v>
      </c>
      <c r="Q144" s="3">
        <f t="shared" si="71"/>
        <v>0</v>
      </c>
      <c r="R144" s="3">
        <f t="shared" si="72"/>
        <v>0</v>
      </c>
      <c r="S144" s="3">
        <f t="shared" si="73"/>
        <v>0</v>
      </c>
      <c r="T144" s="3">
        <f t="shared" si="74"/>
        <v>0</v>
      </c>
      <c r="U144" s="26">
        <f t="shared" si="70"/>
        <v>0</v>
      </c>
    </row>
    <row r="145" spans="1:21" x14ac:dyDescent="0.3">
      <c r="A145" s="1">
        <v>45797</v>
      </c>
      <c r="B145" s="2">
        <v>0.29166666666666702</v>
      </c>
      <c r="C145" s="3"/>
      <c r="D145" s="3"/>
      <c r="E145" s="3"/>
      <c r="F145" s="3"/>
      <c r="G145" s="3"/>
      <c r="H145" s="3"/>
      <c r="I145" s="3"/>
      <c r="J145" s="3"/>
      <c r="K145" s="3"/>
      <c r="L145" s="3">
        <f t="shared" si="65"/>
        <v>0</v>
      </c>
      <c r="M145" s="3">
        <f t="shared" si="66"/>
        <v>0</v>
      </c>
      <c r="N145" s="3">
        <f t="shared" si="67"/>
        <v>0</v>
      </c>
      <c r="O145" s="3">
        <f t="shared" si="68"/>
        <v>0</v>
      </c>
      <c r="P145" s="3">
        <f t="shared" si="69"/>
        <v>0</v>
      </c>
      <c r="Q145" s="3">
        <f t="shared" si="71"/>
        <v>0</v>
      </c>
      <c r="R145" s="3">
        <f t="shared" si="72"/>
        <v>0</v>
      </c>
      <c r="S145" s="3">
        <f t="shared" si="73"/>
        <v>0</v>
      </c>
      <c r="T145" s="3">
        <f t="shared" si="74"/>
        <v>0</v>
      </c>
      <c r="U145" s="26">
        <f t="shared" si="70"/>
        <v>0</v>
      </c>
    </row>
    <row r="146" spans="1:21" x14ac:dyDescent="0.3">
      <c r="A146" s="1">
        <v>45798</v>
      </c>
      <c r="B146" s="2">
        <v>0.29166666666666702</v>
      </c>
      <c r="C146" s="3"/>
      <c r="D146" s="3"/>
      <c r="E146" s="3"/>
      <c r="F146" s="3"/>
      <c r="G146" s="3"/>
      <c r="H146" s="3"/>
      <c r="I146" s="3"/>
      <c r="J146" s="3"/>
      <c r="K146" s="3"/>
      <c r="L146" s="3">
        <f t="shared" si="65"/>
        <v>0</v>
      </c>
      <c r="M146" s="3">
        <f t="shared" si="66"/>
        <v>0</v>
      </c>
      <c r="N146" s="3">
        <f t="shared" si="67"/>
        <v>0</v>
      </c>
      <c r="O146" s="3">
        <f t="shared" si="68"/>
        <v>0</v>
      </c>
      <c r="P146" s="3">
        <f t="shared" si="69"/>
        <v>0</v>
      </c>
      <c r="Q146" s="3">
        <f t="shared" si="71"/>
        <v>0</v>
      </c>
      <c r="R146" s="3">
        <f t="shared" si="72"/>
        <v>0</v>
      </c>
      <c r="S146" s="3">
        <f t="shared" si="73"/>
        <v>0</v>
      </c>
      <c r="T146" s="3">
        <f t="shared" si="74"/>
        <v>0</v>
      </c>
      <c r="U146" s="26">
        <f t="shared" si="70"/>
        <v>0</v>
      </c>
    </row>
    <row r="147" spans="1:21" x14ac:dyDescent="0.3">
      <c r="A147" s="1">
        <v>45799</v>
      </c>
      <c r="B147" s="2">
        <v>0.29166666666666702</v>
      </c>
      <c r="C147" s="3"/>
      <c r="D147" s="3"/>
      <c r="E147" s="3"/>
      <c r="F147" s="3"/>
      <c r="G147" s="3"/>
      <c r="H147" s="3"/>
      <c r="I147" s="3"/>
      <c r="J147" s="3"/>
      <c r="K147" s="3"/>
      <c r="L147" s="3">
        <f t="shared" si="65"/>
        <v>0</v>
      </c>
      <c r="M147" s="3">
        <f t="shared" si="66"/>
        <v>0</v>
      </c>
      <c r="N147" s="3">
        <f t="shared" si="67"/>
        <v>0</v>
      </c>
      <c r="O147" s="3">
        <f t="shared" si="68"/>
        <v>0</v>
      </c>
      <c r="P147" s="3">
        <f t="shared" si="69"/>
        <v>0</v>
      </c>
      <c r="Q147" s="3">
        <f t="shared" si="71"/>
        <v>0</v>
      </c>
      <c r="R147" s="3">
        <f t="shared" si="72"/>
        <v>0</v>
      </c>
      <c r="S147" s="3">
        <f t="shared" si="73"/>
        <v>0</v>
      </c>
      <c r="T147" s="3">
        <f t="shared" si="74"/>
        <v>0</v>
      </c>
      <c r="U147" s="26">
        <f t="shared" si="70"/>
        <v>0</v>
      </c>
    </row>
    <row r="148" spans="1:21" x14ac:dyDescent="0.3">
      <c r="A148" s="1">
        <v>45800</v>
      </c>
      <c r="B148" s="2">
        <v>0.29166666666666702</v>
      </c>
      <c r="C148" s="3"/>
      <c r="D148" s="3"/>
      <c r="E148" s="3"/>
      <c r="F148" s="3"/>
      <c r="G148" s="3"/>
      <c r="H148" s="3"/>
      <c r="I148" s="3"/>
      <c r="J148" s="3"/>
      <c r="K148" s="3"/>
      <c r="L148" s="3">
        <f t="shared" si="65"/>
        <v>0</v>
      </c>
      <c r="M148" s="3">
        <f t="shared" si="66"/>
        <v>0</v>
      </c>
      <c r="N148" s="3">
        <f t="shared" si="67"/>
        <v>0</v>
      </c>
      <c r="O148" s="3">
        <f t="shared" si="68"/>
        <v>0</v>
      </c>
      <c r="P148" s="3">
        <f t="shared" si="69"/>
        <v>0</v>
      </c>
      <c r="Q148" s="3">
        <f t="shared" si="71"/>
        <v>0</v>
      </c>
      <c r="R148" s="3">
        <f t="shared" si="72"/>
        <v>0</v>
      </c>
      <c r="S148" s="3">
        <f t="shared" si="73"/>
        <v>0</v>
      </c>
      <c r="T148" s="3">
        <f t="shared" si="74"/>
        <v>0</v>
      </c>
      <c r="U148" s="26">
        <f t="shared" si="70"/>
        <v>0</v>
      </c>
    </row>
    <row r="149" spans="1:21" x14ac:dyDescent="0.3">
      <c r="A149" s="1">
        <v>45801</v>
      </c>
      <c r="B149" s="2">
        <v>0.29166666666666702</v>
      </c>
      <c r="C149" s="3"/>
      <c r="D149" s="3"/>
      <c r="E149" s="3"/>
      <c r="F149" s="3"/>
      <c r="G149" s="3"/>
      <c r="H149" s="3"/>
      <c r="I149" s="3"/>
      <c r="J149" s="3"/>
      <c r="K149" s="3"/>
      <c r="L149" s="3">
        <f t="shared" si="65"/>
        <v>0</v>
      </c>
      <c r="M149" s="3">
        <f t="shared" si="66"/>
        <v>0</v>
      </c>
      <c r="N149" s="3">
        <f t="shared" si="67"/>
        <v>0</v>
      </c>
      <c r="O149" s="3">
        <f t="shared" si="68"/>
        <v>0</v>
      </c>
      <c r="P149" s="3">
        <f t="shared" si="69"/>
        <v>0</v>
      </c>
      <c r="Q149" s="3">
        <f t="shared" si="71"/>
        <v>0</v>
      </c>
      <c r="R149" s="3">
        <f t="shared" si="72"/>
        <v>0</v>
      </c>
      <c r="S149" s="3">
        <f t="shared" si="73"/>
        <v>0</v>
      </c>
      <c r="T149" s="3">
        <f t="shared" si="74"/>
        <v>0</v>
      </c>
      <c r="U149" s="26">
        <f t="shared" si="70"/>
        <v>0</v>
      </c>
    </row>
    <row r="150" spans="1:21" x14ac:dyDescent="0.3">
      <c r="A150" s="1">
        <v>45802</v>
      </c>
      <c r="B150" s="2">
        <v>0.29166666666666702</v>
      </c>
      <c r="C150" s="3"/>
      <c r="D150" s="3"/>
      <c r="E150" s="3"/>
      <c r="F150" s="3"/>
      <c r="G150" s="3"/>
      <c r="H150" s="3"/>
      <c r="I150" s="3"/>
      <c r="J150" s="3"/>
      <c r="K150" s="3"/>
      <c r="L150" s="3">
        <f t="shared" si="65"/>
        <v>0</v>
      </c>
      <c r="M150" s="3">
        <f t="shared" si="66"/>
        <v>0</v>
      </c>
      <c r="N150" s="3">
        <f t="shared" si="67"/>
        <v>0</v>
      </c>
      <c r="O150" s="3">
        <f t="shared" si="68"/>
        <v>0</v>
      </c>
      <c r="P150" s="3">
        <f t="shared" si="69"/>
        <v>0</v>
      </c>
      <c r="Q150" s="3">
        <f t="shared" si="71"/>
        <v>0</v>
      </c>
      <c r="R150" s="3">
        <f t="shared" si="72"/>
        <v>0</v>
      </c>
      <c r="S150" s="3">
        <f t="shared" si="73"/>
        <v>0</v>
      </c>
      <c r="T150" s="3">
        <f t="shared" si="74"/>
        <v>0</v>
      </c>
      <c r="U150" s="26">
        <f t="shared" si="70"/>
        <v>0</v>
      </c>
    </row>
    <row r="151" spans="1:21" x14ac:dyDescent="0.3">
      <c r="A151" s="1">
        <v>45803</v>
      </c>
      <c r="B151" s="2">
        <v>0.29166666666666702</v>
      </c>
      <c r="C151" s="3"/>
      <c r="D151" s="3"/>
      <c r="E151" s="3"/>
      <c r="F151" s="3"/>
      <c r="G151" s="3"/>
      <c r="H151" s="3"/>
      <c r="I151" s="3"/>
      <c r="J151" s="3"/>
      <c r="K151" s="3"/>
      <c r="L151" s="3">
        <f t="shared" si="65"/>
        <v>0</v>
      </c>
      <c r="M151" s="3">
        <f t="shared" si="66"/>
        <v>0</v>
      </c>
      <c r="N151" s="3">
        <f t="shared" si="67"/>
        <v>0</v>
      </c>
      <c r="O151" s="3">
        <f t="shared" si="68"/>
        <v>0</v>
      </c>
      <c r="P151" s="3">
        <f t="shared" si="69"/>
        <v>0</v>
      </c>
      <c r="Q151" s="3">
        <f t="shared" si="71"/>
        <v>0</v>
      </c>
      <c r="R151" s="3">
        <f t="shared" si="72"/>
        <v>0</v>
      </c>
      <c r="S151" s="3">
        <f t="shared" si="73"/>
        <v>0</v>
      </c>
      <c r="T151" s="3">
        <f t="shared" si="74"/>
        <v>0</v>
      </c>
      <c r="U151" s="26">
        <f t="shared" si="70"/>
        <v>0</v>
      </c>
    </row>
    <row r="152" spans="1:21" x14ac:dyDescent="0.3">
      <c r="A152" s="1">
        <v>45804</v>
      </c>
      <c r="B152" s="2">
        <v>0.29166666666666702</v>
      </c>
      <c r="C152" s="3"/>
      <c r="D152" s="3"/>
      <c r="E152" s="3"/>
      <c r="F152" s="3"/>
      <c r="G152" s="3"/>
      <c r="H152" s="3"/>
      <c r="I152" s="3"/>
      <c r="J152" s="3"/>
      <c r="K152" s="3"/>
      <c r="L152" s="3">
        <f t="shared" si="65"/>
        <v>0</v>
      </c>
      <c r="M152" s="3">
        <f t="shared" si="66"/>
        <v>0</v>
      </c>
      <c r="N152" s="3">
        <f t="shared" si="67"/>
        <v>0</v>
      </c>
      <c r="O152" s="3">
        <f t="shared" si="68"/>
        <v>0</v>
      </c>
      <c r="P152" s="3">
        <f t="shared" si="69"/>
        <v>0</v>
      </c>
      <c r="Q152" s="3">
        <f t="shared" si="71"/>
        <v>0</v>
      </c>
      <c r="R152" s="3">
        <f t="shared" si="72"/>
        <v>0</v>
      </c>
      <c r="S152" s="3">
        <f t="shared" si="73"/>
        <v>0</v>
      </c>
      <c r="T152" s="3">
        <f t="shared" si="74"/>
        <v>0</v>
      </c>
      <c r="U152" s="26">
        <f t="shared" si="70"/>
        <v>0</v>
      </c>
    </row>
    <row r="153" spans="1:21" x14ac:dyDescent="0.3">
      <c r="A153" s="1">
        <v>45805</v>
      </c>
      <c r="B153" s="2">
        <v>0.29166666666666702</v>
      </c>
      <c r="C153" s="3"/>
      <c r="D153" s="3"/>
      <c r="E153" s="3"/>
      <c r="F153" s="3"/>
      <c r="G153" s="3"/>
      <c r="H153" s="3"/>
      <c r="I153" s="3"/>
      <c r="J153" s="3"/>
      <c r="K153" s="3"/>
      <c r="L153" s="3">
        <f t="shared" si="65"/>
        <v>0</v>
      </c>
      <c r="M153" s="3">
        <f t="shared" si="66"/>
        <v>0</v>
      </c>
      <c r="N153" s="3">
        <f t="shared" si="67"/>
        <v>0</v>
      </c>
      <c r="O153" s="3">
        <f t="shared" si="68"/>
        <v>0</v>
      </c>
      <c r="P153" s="3">
        <f t="shared" si="69"/>
        <v>0</v>
      </c>
      <c r="Q153" s="3">
        <f t="shared" si="71"/>
        <v>0</v>
      </c>
      <c r="R153" s="3">
        <f t="shared" si="72"/>
        <v>0</v>
      </c>
      <c r="S153" s="3">
        <f t="shared" si="73"/>
        <v>0</v>
      </c>
      <c r="T153" s="3">
        <f t="shared" si="74"/>
        <v>0</v>
      </c>
      <c r="U153" s="26">
        <f t="shared" si="70"/>
        <v>0</v>
      </c>
    </row>
    <row r="154" spans="1:21" x14ac:dyDescent="0.3">
      <c r="A154" s="1">
        <v>45806</v>
      </c>
      <c r="B154" s="2">
        <v>0.29166666666666702</v>
      </c>
      <c r="C154" s="3"/>
      <c r="D154" s="3"/>
      <c r="E154" s="3"/>
      <c r="F154" s="3"/>
      <c r="G154" s="3"/>
      <c r="H154" s="3"/>
      <c r="I154" s="3"/>
      <c r="J154" s="3"/>
      <c r="K154" s="3"/>
      <c r="L154" s="3">
        <f t="shared" si="65"/>
        <v>0</v>
      </c>
      <c r="M154" s="3">
        <f t="shared" si="66"/>
        <v>0</v>
      </c>
      <c r="N154" s="3">
        <f t="shared" si="67"/>
        <v>0</v>
      </c>
      <c r="O154" s="3">
        <f t="shared" si="68"/>
        <v>0</v>
      </c>
      <c r="P154" s="3">
        <f t="shared" si="69"/>
        <v>0</v>
      </c>
      <c r="Q154" s="3">
        <f t="shared" si="71"/>
        <v>0</v>
      </c>
      <c r="R154" s="3">
        <f t="shared" si="72"/>
        <v>0</v>
      </c>
      <c r="S154" s="3">
        <f t="shared" si="73"/>
        <v>0</v>
      </c>
      <c r="T154" s="3">
        <f t="shared" si="74"/>
        <v>0</v>
      </c>
      <c r="U154" s="26">
        <f t="shared" si="70"/>
        <v>0</v>
      </c>
    </row>
    <row r="155" spans="1:21" x14ac:dyDescent="0.3">
      <c r="A155" s="1">
        <v>45807</v>
      </c>
      <c r="B155" s="2">
        <v>0.29166666666666702</v>
      </c>
      <c r="C155" s="3"/>
      <c r="D155" s="3"/>
      <c r="E155" s="3"/>
      <c r="F155" s="3"/>
      <c r="G155" s="3"/>
      <c r="H155" s="3"/>
      <c r="I155" s="3"/>
      <c r="J155" s="3"/>
      <c r="K155" s="3"/>
      <c r="L155" s="3">
        <f t="shared" si="65"/>
        <v>0</v>
      </c>
      <c r="M155" s="3">
        <f t="shared" si="66"/>
        <v>0</v>
      </c>
      <c r="N155" s="3">
        <f t="shared" si="67"/>
        <v>0</v>
      </c>
      <c r="O155" s="3">
        <f t="shared" si="68"/>
        <v>0</v>
      </c>
      <c r="P155" s="3">
        <f t="shared" si="69"/>
        <v>0</v>
      </c>
      <c r="Q155" s="3">
        <f t="shared" si="71"/>
        <v>0</v>
      </c>
      <c r="R155" s="3">
        <f t="shared" si="72"/>
        <v>0</v>
      </c>
      <c r="S155" s="3">
        <f t="shared" si="73"/>
        <v>0</v>
      </c>
      <c r="T155" s="3">
        <f t="shared" si="74"/>
        <v>0</v>
      </c>
      <c r="U155" s="26">
        <f t="shared" si="70"/>
        <v>0</v>
      </c>
    </row>
    <row r="156" spans="1:21" x14ac:dyDescent="0.3">
      <c r="A156" s="1">
        <v>45808</v>
      </c>
      <c r="B156" s="2">
        <v>0.29166666666666702</v>
      </c>
      <c r="C156" s="3"/>
      <c r="D156" s="3"/>
      <c r="E156" s="3"/>
      <c r="F156" s="3"/>
      <c r="G156" s="3"/>
      <c r="H156" s="3"/>
      <c r="I156" s="3"/>
      <c r="J156" s="3"/>
      <c r="K156" s="3"/>
      <c r="L156" s="3">
        <f t="shared" si="65"/>
        <v>0</v>
      </c>
      <c r="M156" s="3">
        <f t="shared" si="66"/>
        <v>0</v>
      </c>
      <c r="N156" s="3">
        <f t="shared" si="67"/>
        <v>0</v>
      </c>
      <c r="O156" s="3">
        <f t="shared" si="68"/>
        <v>0</v>
      </c>
      <c r="P156" s="3">
        <f t="shared" si="69"/>
        <v>0</v>
      </c>
      <c r="Q156" s="3">
        <f t="shared" si="71"/>
        <v>0</v>
      </c>
      <c r="R156" s="3">
        <f t="shared" si="72"/>
        <v>0</v>
      </c>
      <c r="S156" s="3">
        <f t="shared" si="73"/>
        <v>0</v>
      </c>
      <c r="T156" s="3">
        <f t="shared" si="74"/>
        <v>0</v>
      </c>
      <c r="U156" s="26">
        <f t="shared" si="70"/>
        <v>0</v>
      </c>
    </row>
    <row r="157" spans="1:21" x14ac:dyDescent="0.3">
      <c r="A157" s="1">
        <v>45809</v>
      </c>
      <c r="B157" s="2">
        <v>0.29166666666666702</v>
      </c>
      <c r="C157" s="3"/>
      <c r="D157" s="3"/>
      <c r="E157" s="3"/>
      <c r="F157" s="3"/>
      <c r="G157" s="3"/>
      <c r="H157" s="3"/>
      <c r="I157" s="3"/>
      <c r="J157" s="3"/>
      <c r="K157" s="3"/>
      <c r="L157" s="3">
        <f t="shared" si="65"/>
        <v>0</v>
      </c>
      <c r="M157" s="3">
        <f t="shared" si="66"/>
        <v>0</v>
      </c>
      <c r="N157" s="3">
        <f t="shared" si="67"/>
        <v>0</v>
      </c>
      <c r="O157" s="3">
        <f t="shared" si="68"/>
        <v>0</v>
      </c>
      <c r="P157" s="3">
        <f t="shared" si="69"/>
        <v>0</v>
      </c>
      <c r="Q157" s="3">
        <f t="shared" si="71"/>
        <v>0</v>
      </c>
      <c r="R157" s="3">
        <f t="shared" si="72"/>
        <v>0</v>
      </c>
      <c r="S157" s="3">
        <f t="shared" si="73"/>
        <v>0</v>
      </c>
      <c r="T157" s="3">
        <f t="shared" si="74"/>
        <v>0</v>
      </c>
      <c r="U157" s="26">
        <f t="shared" si="70"/>
        <v>0</v>
      </c>
    </row>
    <row r="158" spans="1:21" x14ac:dyDescent="0.3">
      <c r="A158" s="1">
        <v>45810</v>
      </c>
      <c r="B158" s="2">
        <v>0.29166666666666702</v>
      </c>
      <c r="C158" s="3"/>
      <c r="D158" s="3"/>
      <c r="E158" s="3"/>
      <c r="F158" s="3"/>
      <c r="G158" s="3"/>
      <c r="H158" s="3"/>
      <c r="I158" s="3"/>
      <c r="J158" s="3"/>
      <c r="K158" s="3"/>
      <c r="L158" s="3">
        <f t="shared" si="65"/>
        <v>0</v>
      </c>
      <c r="M158" s="3">
        <f t="shared" si="66"/>
        <v>0</v>
      </c>
      <c r="N158" s="3">
        <f t="shared" si="67"/>
        <v>0</v>
      </c>
      <c r="O158" s="3">
        <f t="shared" si="68"/>
        <v>0</v>
      </c>
      <c r="P158" s="3">
        <f t="shared" si="69"/>
        <v>0</v>
      </c>
      <c r="Q158" s="3">
        <f t="shared" si="71"/>
        <v>0</v>
      </c>
      <c r="R158" s="3">
        <f t="shared" si="72"/>
        <v>0</v>
      </c>
      <c r="S158" s="3">
        <f t="shared" si="73"/>
        <v>0</v>
      </c>
      <c r="T158" s="3">
        <f t="shared" si="74"/>
        <v>0</v>
      </c>
      <c r="U158" s="26">
        <f t="shared" si="70"/>
        <v>0</v>
      </c>
    </row>
    <row r="159" spans="1:21" x14ac:dyDescent="0.3">
      <c r="A159" s="1">
        <v>45811</v>
      </c>
      <c r="B159" s="2">
        <v>0.29166666666666702</v>
      </c>
      <c r="C159" s="3"/>
      <c r="D159" s="3"/>
      <c r="E159" s="3"/>
      <c r="F159" s="3"/>
      <c r="G159" s="3"/>
      <c r="H159" s="3"/>
      <c r="I159" s="3"/>
      <c r="J159" s="3"/>
      <c r="K159" s="3"/>
      <c r="L159" s="3">
        <f t="shared" si="65"/>
        <v>0</v>
      </c>
      <c r="M159" s="3">
        <f t="shared" si="66"/>
        <v>0</v>
      </c>
      <c r="N159" s="3">
        <f t="shared" si="67"/>
        <v>0</v>
      </c>
      <c r="O159" s="3">
        <f t="shared" si="68"/>
        <v>0</v>
      </c>
      <c r="P159" s="3">
        <f t="shared" si="69"/>
        <v>0</v>
      </c>
      <c r="Q159" s="3">
        <f t="shared" si="71"/>
        <v>0</v>
      </c>
      <c r="R159" s="3">
        <f t="shared" si="72"/>
        <v>0</v>
      </c>
      <c r="S159" s="3">
        <f t="shared" si="73"/>
        <v>0</v>
      </c>
      <c r="T159" s="3">
        <f t="shared" si="74"/>
        <v>0</v>
      </c>
      <c r="U159" s="26">
        <f t="shared" si="70"/>
        <v>0</v>
      </c>
    </row>
    <row r="160" spans="1:21" x14ac:dyDescent="0.3">
      <c r="A160" s="1">
        <v>45812</v>
      </c>
      <c r="B160" s="2">
        <v>0.29166666666666702</v>
      </c>
      <c r="C160" s="3"/>
      <c r="D160" s="3"/>
      <c r="E160" s="3"/>
      <c r="F160" s="3"/>
      <c r="G160" s="3"/>
      <c r="H160" s="3"/>
      <c r="I160" s="3"/>
      <c r="J160" s="3"/>
      <c r="K160" s="3"/>
      <c r="L160" s="3">
        <f t="shared" si="65"/>
        <v>0</v>
      </c>
      <c r="M160" s="3">
        <f t="shared" si="66"/>
        <v>0</v>
      </c>
      <c r="N160" s="3">
        <f t="shared" si="67"/>
        <v>0</v>
      </c>
      <c r="O160" s="3">
        <f t="shared" si="68"/>
        <v>0</v>
      </c>
      <c r="P160" s="3">
        <f t="shared" si="69"/>
        <v>0</v>
      </c>
      <c r="Q160" s="3">
        <f t="shared" si="71"/>
        <v>0</v>
      </c>
      <c r="R160" s="3">
        <f t="shared" si="72"/>
        <v>0</v>
      </c>
      <c r="S160" s="3">
        <f t="shared" si="73"/>
        <v>0</v>
      </c>
      <c r="T160" s="3">
        <f t="shared" si="74"/>
        <v>0</v>
      </c>
      <c r="U160" s="26">
        <f t="shared" si="70"/>
        <v>0</v>
      </c>
    </row>
    <row r="161" spans="1:21" x14ac:dyDescent="0.3">
      <c r="A161" s="1">
        <v>45813</v>
      </c>
      <c r="B161" s="2">
        <v>0.29166666666666702</v>
      </c>
      <c r="C161" s="3"/>
      <c r="D161" s="3"/>
      <c r="E161" s="3"/>
      <c r="F161" s="3"/>
      <c r="G161" s="3"/>
      <c r="H161" s="3"/>
      <c r="I161" s="3"/>
      <c r="J161" s="3"/>
      <c r="K161" s="3"/>
      <c r="L161" s="3">
        <f t="shared" si="65"/>
        <v>0</v>
      </c>
      <c r="M161" s="3">
        <f t="shared" si="66"/>
        <v>0</v>
      </c>
      <c r="N161" s="3">
        <f t="shared" si="67"/>
        <v>0</v>
      </c>
      <c r="O161" s="3">
        <f t="shared" si="68"/>
        <v>0</v>
      </c>
      <c r="P161" s="3">
        <f t="shared" si="69"/>
        <v>0</v>
      </c>
      <c r="Q161" s="3">
        <f t="shared" si="71"/>
        <v>0</v>
      </c>
      <c r="R161" s="3">
        <f t="shared" si="72"/>
        <v>0</v>
      </c>
      <c r="S161" s="3">
        <f t="shared" si="73"/>
        <v>0</v>
      </c>
      <c r="T161" s="3">
        <f t="shared" si="74"/>
        <v>0</v>
      </c>
      <c r="U161" s="26">
        <f t="shared" si="70"/>
        <v>0</v>
      </c>
    </row>
    <row r="162" spans="1:21" x14ac:dyDescent="0.3">
      <c r="A162" s="1">
        <v>45814</v>
      </c>
      <c r="B162" s="2">
        <v>0.29166666666666702</v>
      </c>
      <c r="C162" s="3"/>
      <c r="D162" s="3"/>
      <c r="E162" s="3"/>
      <c r="F162" s="3"/>
      <c r="G162" s="3"/>
      <c r="H162" s="3"/>
      <c r="I162" s="3"/>
      <c r="J162" s="3"/>
      <c r="K162" s="3"/>
      <c r="L162" s="3">
        <f t="shared" si="65"/>
        <v>0</v>
      </c>
      <c r="M162" s="3">
        <f t="shared" si="66"/>
        <v>0</v>
      </c>
      <c r="N162" s="3">
        <f t="shared" si="67"/>
        <v>0</v>
      </c>
      <c r="O162" s="3">
        <f t="shared" si="68"/>
        <v>0</v>
      </c>
      <c r="P162" s="3">
        <f t="shared" si="69"/>
        <v>0</v>
      </c>
      <c r="Q162" s="3">
        <f t="shared" si="71"/>
        <v>0</v>
      </c>
      <c r="R162" s="3">
        <f t="shared" si="72"/>
        <v>0</v>
      </c>
      <c r="S162" s="3">
        <f t="shared" si="73"/>
        <v>0</v>
      </c>
      <c r="T162" s="3">
        <f t="shared" si="74"/>
        <v>0</v>
      </c>
      <c r="U162" s="26">
        <f t="shared" si="70"/>
        <v>0</v>
      </c>
    </row>
    <row r="163" spans="1:21" x14ac:dyDescent="0.3">
      <c r="A163" s="1">
        <v>45815</v>
      </c>
      <c r="B163" s="2">
        <v>0.29166666666666702</v>
      </c>
      <c r="C163" s="3"/>
      <c r="D163" s="3"/>
      <c r="E163" s="3"/>
      <c r="F163" s="3"/>
      <c r="G163" s="3"/>
      <c r="H163" s="3"/>
      <c r="I163" s="3"/>
      <c r="J163" s="3"/>
      <c r="K163" s="3"/>
      <c r="L163" s="3">
        <f t="shared" si="65"/>
        <v>0</v>
      </c>
      <c r="M163" s="3">
        <f t="shared" si="66"/>
        <v>0</v>
      </c>
      <c r="N163" s="3">
        <f t="shared" si="67"/>
        <v>0</v>
      </c>
      <c r="O163" s="3">
        <f t="shared" si="68"/>
        <v>0</v>
      </c>
      <c r="P163" s="3">
        <f t="shared" si="69"/>
        <v>0</v>
      </c>
      <c r="Q163" s="3">
        <f t="shared" si="71"/>
        <v>0</v>
      </c>
      <c r="R163" s="3">
        <f t="shared" si="72"/>
        <v>0</v>
      </c>
      <c r="S163" s="3">
        <f t="shared" si="73"/>
        <v>0</v>
      </c>
      <c r="T163" s="3">
        <f t="shared" si="74"/>
        <v>0</v>
      </c>
      <c r="U163" s="26">
        <f t="shared" si="70"/>
        <v>0</v>
      </c>
    </row>
    <row r="164" spans="1:21" x14ac:dyDescent="0.3">
      <c r="A164" s="1">
        <v>45816</v>
      </c>
      <c r="B164" s="2">
        <v>0.29166666666666702</v>
      </c>
      <c r="C164" s="3"/>
      <c r="D164" s="3"/>
      <c r="E164" s="3"/>
      <c r="F164" s="3"/>
      <c r="G164" s="3"/>
      <c r="H164" s="3"/>
      <c r="I164" s="3"/>
      <c r="J164" s="3"/>
      <c r="K164" s="3"/>
      <c r="L164" s="3">
        <f t="shared" si="65"/>
        <v>0</v>
      </c>
      <c r="M164" s="3">
        <f t="shared" si="66"/>
        <v>0</v>
      </c>
      <c r="N164" s="3">
        <f t="shared" si="67"/>
        <v>0</v>
      </c>
      <c r="O164" s="3">
        <f t="shared" si="68"/>
        <v>0</v>
      </c>
      <c r="P164" s="3">
        <f t="shared" si="69"/>
        <v>0</v>
      </c>
      <c r="Q164" s="3">
        <f t="shared" si="71"/>
        <v>0</v>
      </c>
      <c r="R164" s="3">
        <f t="shared" si="72"/>
        <v>0</v>
      </c>
      <c r="S164" s="3">
        <f t="shared" si="73"/>
        <v>0</v>
      </c>
      <c r="T164" s="3">
        <f t="shared" si="74"/>
        <v>0</v>
      </c>
      <c r="U164" s="26">
        <f t="shared" si="70"/>
        <v>0</v>
      </c>
    </row>
    <row r="165" spans="1:21" x14ac:dyDescent="0.3">
      <c r="A165" s="1">
        <v>45817</v>
      </c>
      <c r="B165" s="2">
        <v>0.29166666666666702</v>
      </c>
      <c r="C165" s="3"/>
      <c r="D165" s="3"/>
      <c r="E165" s="3"/>
      <c r="F165" s="3"/>
      <c r="G165" s="3"/>
      <c r="H165" s="3"/>
      <c r="I165" s="3"/>
      <c r="J165" s="3"/>
      <c r="K165" s="3"/>
      <c r="L165" s="3">
        <f t="shared" si="65"/>
        <v>0</v>
      </c>
      <c r="M165" s="3">
        <f t="shared" si="66"/>
        <v>0</v>
      </c>
      <c r="N165" s="3">
        <f t="shared" si="67"/>
        <v>0</v>
      </c>
      <c r="O165" s="3">
        <f t="shared" si="68"/>
        <v>0</v>
      </c>
      <c r="P165" s="3">
        <f t="shared" si="69"/>
        <v>0</v>
      </c>
      <c r="Q165" s="3">
        <f t="shared" si="71"/>
        <v>0</v>
      </c>
      <c r="R165" s="3">
        <f t="shared" si="72"/>
        <v>0</v>
      </c>
      <c r="S165" s="3">
        <f t="shared" si="73"/>
        <v>0</v>
      </c>
      <c r="T165" s="3">
        <f t="shared" si="74"/>
        <v>0</v>
      </c>
      <c r="U165" s="26">
        <f t="shared" si="70"/>
        <v>0</v>
      </c>
    </row>
    <row r="166" spans="1:21" x14ac:dyDescent="0.3">
      <c r="A166" s="1">
        <v>45818</v>
      </c>
      <c r="B166" s="2">
        <v>0.29166666666666702</v>
      </c>
      <c r="C166" s="3"/>
      <c r="D166" s="3"/>
      <c r="E166" s="3"/>
      <c r="F166" s="3"/>
      <c r="G166" s="3"/>
      <c r="H166" s="3"/>
      <c r="I166" s="3"/>
      <c r="J166" s="3"/>
      <c r="K166" s="3"/>
      <c r="L166" s="3">
        <f t="shared" si="65"/>
        <v>0</v>
      </c>
      <c r="M166" s="3">
        <f t="shared" si="66"/>
        <v>0</v>
      </c>
      <c r="N166" s="3">
        <f t="shared" si="67"/>
        <v>0</v>
      </c>
      <c r="O166" s="3">
        <f t="shared" si="68"/>
        <v>0</v>
      </c>
      <c r="P166" s="3">
        <f t="shared" si="69"/>
        <v>0</v>
      </c>
      <c r="Q166" s="3">
        <f t="shared" si="71"/>
        <v>0</v>
      </c>
      <c r="R166" s="3">
        <f t="shared" si="72"/>
        <v>0</v>
      </c>
      <c r="S166" s="3">
        <f t="shared" si="73"/>
        <v>0</v>
      </c>
      <c r="T166" s="3">
        <f t="shared" si="74"/>
        <v>0</v>
      </c>
      <c r="U166" s="26">
        <f t="shared" si="70"/>
        <v>0</v>
      </c>
    </row>
    <row r="167" spans="1:21" x14ac:dyDescent="0.3">
      <c r="A167" s="1">
        <v>45819</v>
      </c>
      <c r="B167" s="2">
        <v>0.29166666666666702</v>
      </c>
      <c r="C167" s="3"/>
      <c r="D167" s="3"/>
      <c r="E167" s="3"/>
      <c r="F167" s="3"/>
      <c r="G167" s="3"/>
      <c r="H167" s="3"/>
      <c r="I167" s="3"/>
      <c r="J167" s="3"/>
      <c r="K167" s="3"/>
      <c r="L167" s="3">
        <f t="shared" si="65"/>
        <v>0</v>
      </c>
      <c r="M167" s="3">
        <f t="shared" si="66"/>
        <v>0</v>
      </c>
      <c r="N167" s="3">
        <f t="shared" si="67"/>
        <v>0</v>
      </c>
      <c r="O167" s="3">
        <f t="shared" si="68"/>
        <v>0</v>
      </c>
      <c r="P167" s="3">
        <f t="shared" si="69"/>
        <v>0</v>
      </c>
      <c r="Q167" s="3">
        <f t="shared" si="71"/>
        <v>0</v>
      </c>
      <c r="R167" s="3">
        <f t="shared" si="72"/>
        <v>0</v>
      </c>
      <c r="S167" s="3">
        <f t="shared" si="73"/>
        <v>0</v>
      </c>
      <c r="T167" s="3">
        <f t="shared" si="74"/>
        <v>0</v>
      </c>
      <c r="U167" s="26">
        <f t="shared" si="70"/>
        <v>0</v>
      </c>
    </row>
    <row r="168" spans="1:21" x14ac:dyDescent="0.3">
      <c r="A168" s="1">
        <v>45820</v>
      </c>
      <c r="B168" s="2">
        <v>0.29166666666666702</v>
      </c>
      <c r="C168" s="3"/>
      <c r="D168" s="3"/>
      <c r="E168" s="3"/>
      <c r="F168" s="3"/>
      <c r="G168" s="3"/>
      <c r="H168" s="3"/>
      <c r="I168" s="3"/>
      <c r="J168" s="3"/>
      <c r="K168" s="3"/>
      <c r="L168" s="3">
        <f t="shared" si="65"/>
        <v>0</v>
      </c>
      <c r="M168" s="3">
        <f t="shared" si="66"/>
        <v>0</v>
      </c>
      <c r="N168" s="3">
        <f t="shared" si="67"/>
        <v>0</v>
      </c>
      <c r="O168" s="3">
        <f t="shared" si="68"/>
        <v>0</v>
      </c>
      <c r="P168" s="3">
        <f t="shared" si="69"/>
        <v>0</v>
      </c>
      <c r="Q168" s="3">
        <f t="shared" si="71"/>
        <v>0</v>
      </c>
      <c r="R168" s="3">
        <f t="shared" si="72"/>
        <v>0</v>
      </c>
      <c r="S168" s="3">
        <f t="shared" si="73"/>
        <v>0</v>
      </c>
      <c r="T168" s="3">
        <f t="shared" si="74"/>
        <v>0</v>
      </c>
      <c r="U168" s="26">
        <f t="shared" si="70"/>
        <v>0</v>
      </c>
    </row>
    <row r="169" spans="1:21" x14ac:dyDescent="0.3">
      <c r="A169" s="1">
        <v>45821</v>
      </c>
      <c r="B169" s="2">
        <v>0.29166666666666702</v>
      </c>
      <c r="C169" s="3"/>
      <c r="D169" s="3"/>
      <c r="E169" s="3"/>
      <c r="F169" s="3"/>
      <c r="G169" s="3"/>
      <c r="H169" s="3"/>
      <c r="I169" s="3"/>
      <c r="J169" s="3"/>
      <c r="K169" s="3"/>
      <c r="L169" s="3">
        <f t="shared" si="65"/>
        <v>0</v>
      </c>
      <c r="M169" s="3">
        <f t="shared" si="66"/>
        <v>0</v>
      </c>
      <c r="N169" s="3">
        <f t="shared" si="67"/>
        <v>0</v>
      </c>
      <c r="O169" s="3">
        <f t="shared" si="68"/>
        <v>0</v>
      </c>
      <c r="P169" s="3">
        <f t="shared" si="69"/>
        <v>0</v>
      </c>
      <c r="Q169" s="3">
        <f t="shared" si="71"/>
        <v>0</v>
      </c>
      <c r="R169" s="3">
        <f t="shared" si="72"/>
        <v>0</v>
      </c>
      <c r="S169" s="3">
        <f t="shared" si="73"/>
        <v>0</v>
      </c>
      <c r="T169" s="3">
        <f t="shared" si="74"/>
        <v>0</v>
      </c>
      <c r="U169" s="26">
        <f t="shared" si="70"/>
        <v>0</v>
      </c>
    </row>
    <row r="170" spans="1:21" x14ac:dyDescent="0.3">
      <c r="A170" s="1">
        <v>45822</v>
      </c>
      <c r="B170" s="2">
        <v>0.29166666666666702</v>
      </c>
      <c r="C170" s="3"/>
      <c r="D170" s="3"/>
      <c r="E170" s="3"/>
      <c r="F170" s="3"/>
      <c r="G170" s="3"/>
      <c r="H170" s="3"/>
      <c r="I170" s="3"/>
      <c r="J170" s="3"/>
      <c r="K170" s="3"/>
      <c r="L170" s="3">
        <f t="shared" si="65"/>
        <v>0</v>
      </c>
      <c r="M170" s="3">
        <f t="shared" si="66"/>
        <v>0</v>
      </c>
      <c r="N170" s="3">
        <f t="shared" si="67"/>
        <v>0</v>
      </c>
      <c r="O170" s="3">
        <f t="shared" si="68"/>
        <v>0</v>
      </c>
      <c r="P170" s="3">
        <f t="shared" si="69"/>
        <v>0</v>
      </c>
      <c r="Q170" s="3">
        <f t="shared" si="71"/>
        <v>0</v>
      </c>
      <c r="R170" s="3">
        <f t="shared" si="72"/>
        <v>0</v>
      </c>
      <c r="S170" s="3">
        <f t="shared" si="73"/>
        <v>0</v>
      </c>
      <c r="T170" s="3">
        <f t="shared" si="74"/>
        <v>0</v>
      </c>
      <c r="U170" s="26">
        <f t="shared" si="70"/>
        <v>0</v>
      </c>
    </row>
    <row r="171" spans="1:21" x14ac:dyDescent="0.3">
      <c r="A171" s="1">
        <v>45823</v>
      </c>
      <c r="B171" s="2">
        <v>0.29166666666666702</v>
      </c>
      <c r="C171" s="3"/>
      <c r="D171" s="3"/>
      <c r="E171" s="3"/>
      <c r="F171" s="3"/>
      <c r="G171" s="3"/>
      <c r="H171" s="3"/>
      <c r="I171" s="3"/>
      <c r="J171" s="3"/>
      <c r="K171" s="3"/>
      <c r="L171" s="3">
        <f t="shared" si="65"/>
        <v>0</v>
      </c>
      <c r="M171" s="3">
        <f t="shared" si="66"/>
        <v>0</v>
      </c>
      <c r="N171" s="3">
        <f t="shared" si="67"/>
        <v>0</v>
      </c>
      <c r="O171" s="3">
        <f t="shared" si="68"/>
        <v>0</v>
      </c>
      <c r="P171" s="3">
        <f t="shared" si="69"/>
        <v>0</v>
      </c>
      <c r="Q171" s="3">
        <f t="shared" si="71"/>
        <v>0</v>
      </c>
      <c r="R171" s="3">
        <f t="shared" si="72"/>
        <v>0</v>
      </c>
      <c r="S171" s="3">
        <f t="shared" si="73"/>
        <v>0</v>
      </c>
      <c r="T171" s="3">
        <f t="shared" si="74"/>
        <v>0</v>
      </c>
      <c r="U171" s="26">
        <f t="shared" si="70"/>
        <v>0</v>
      </c>
    </row>
    <row r="172" spans="1:21" x14ac:dyDescent="0.3">
      <c r="A172" s="1">
        <v>45824</v>
      </c>
      <c r="B172" s="2">
        <v>0.29166666666666702</v>
      </c>
      <c r="C172" s="3"/>
      <c r="D172" s="3"/>
      <c r="E172" s="3"/>
      <c r="F172" s="3"/>
      <c r="G172" s="3"/>
      <c r="H172" s="3"/>
      <c r="I172" s="3"/>
      <c r="J172" s="3"/>
      <c r="K172" s="3"/>
      <c r="L172" s="3">
        <f t="shared" si="65"/>
        <v>0</v>
      </c>
      <c r="M172" s="3">
        <f t="shared" si="66"/>
        <v>0</v>
      </c>
      <c r="N172" s="3">
        <f t="shared" si="67"/>
        <v>0</v>
      </c>
      <c r="O172" s="3">
        <f t="shared" si="68"/>
        <v>0</v>
      </c>
      <c r="P172" s="3">
        <f t="shared" si="69"/>
        <v>0</v>
      </c>
      <c r="Q172" s="3">
        <f t="shared" si="71"/>
        <v>0</v>
      </c>
      <c r="R172" s="3">
        <f t="shared" si="72"/>
        <v>0</v>
      </c>
      <c r="S172" s="3">
        <f t="shared" si="73"/>
        <v>0</v>
      </c>
      <c r="T172" s="3">
        <f t="shared" si="74"/>
        <v>0</v>
      </c>
      <c r="U172" s="26">
        <f t="shared" si="70"/>
        <v>0</v>
      </c>
    </row>
    <row r="173" spans="1:21" x14ac:dyDescent="0.3">
      <c r="A173" s="1">
        <v>45825</v>
      </c>
      <c r="B173" s="2">
        <v>0.29166666666666702</v>
      </c>
      <c r="C173" s="3"/>
      <c r="D173" s="3"/>
      <c r="E173" s="3"/>
      <c r="F173" s="3"/>
      <c r="G173" s="3"/>
      <c r="H173" s="3"/>
      <c r="I173" s="3"/>
      <c r="J173" s="3"/>
      <c r="K173" s="3"/>
      <c r="L173" s="3">
        <f t="shared" si="65"/>
        <v>0</v>
      </c>
      <c r="M173" s="3">
        <f t="shared" si="66"/>
        <v>0</v>
      </c>
      <c r="N173" s="3">
        <f t="shared" si="67"/>
        <v>0</v>
      </c>
      <c r="O173" s="3">
        <f t="shared" si="68"/>
        <v>0</v>
      </c>
      <c r="P173" s="3">
        <f t="shared" si="69"/>
        <v>0</v>
      </c>
      <c r="Q173" s="3">
        <f t="shared" si="71"/>
        <v>0</v>
      </c>
      <c r="R173" s="3">
        <f t="shared" si="72"/>
        <v>0</v>
      </c>
      <c r="S173" s="3">
        <f t="shared" si="73"/>
        <v>0</v>
      </c>
      <c r="T173" s="3">
        <f t="shared" si="74"/>
        <v>0</v>
      </c>
      <c r="U173" s="26">
        <f t="shared" si="70"/>
        <v>0</v>
      </c>
    </row>
    <row r="174" spans="1:21" x14ac:dyDescent="0.3">
      <c r="A174" s="1">
        <v>45826</v>
      </c>
      <c r="B174" s="2">
        <v>0.29166666666666702</v>
      </c>
      <c r="C174" s="3"/>
      <c r="D174" s="3"/>
      <c r="E174" s="3"/>
      <c r="F174" s="3"/>
      <c r="G174" s="3"/>
      <c r="H174" s="3"/>
      <c r="I174" s="3"/>
      <c r="J174" s="3"/>
      <c r="K174" s="3"/>
      <c r="L174" s="3">
        <f t="shared" si="65"/>
        <v>0</v>
      </c>
      <c r="M174" s="3">
        <f t="shared" si="66"/>
        <v>0</v>
      </c>
      <c r="N174" s="3">
        <f t="shared" si="67"/>
        <v>0</v>
      </c>
      <c r="O174" s="3">
        <f t="shared" si="68"/>
        <v>0</v>
      </c>
      <c r="P174" s="3">
        <f t="shared" si="69"/>
        <v>0</v>
      </c>
      <c r="Q174" s="3">
        <f t="shared" si="71"/>
        <v>0</v>
      </c>
      <c r="R174" s="3">
        <f t="shared" si="72"/>
        <v>0</v>
      </c>
      <c r="S174" s="3">
        <f t="shared" si="73"/>
        <v>0</v>
      </c>
      <c r="T174" s="3">
        <f t="shared" si="74"/>
        <v>0</v>
      </c>
      <c r="U174" s="26">
        <f t="shared" si="70"/>
        <v>0</v>
      </c>
    </row>
    <row r="175" spans="1:21" x14ac:dyDescent="0.3">
      <c r="A175" s="1">
        <v>45827</v>
      </c>
      <c r="B175" s="2">
        <v>0.29166666666666702</v>
      </c>
      <c r="C175" s="3"/>
      <c r="D175" s="3"/>
      <c r="E175" s="3"/>
      <c r="F175" s="3"/>
      <c r="G175" s="3"/>
      <c r="H175" s="3"/>
      <c r="I175" s="3"/>
      <c r="J175" s="3"/>
      <c r="K175" s="3"/>
      <c r="L175" s="3">
        <f t="shared" si="65"/>
        <v>0</v>
      </c>
      <c r="M175" s="3">
        <f t="shared" si="66"/>
        <v>0</v>
      </c>
      <c r="N175" s="3">
        <f t="shared" si="67"/>
        <v>0</v>
      </c>
      <c r="O175" s="3">
        <f t="shared" si="68"/>
        <v>0</v>
      </c>
      <c r="P175" s="3">
        <f t="shared" si="69"/>
        <v>0</v>
      </c>
      <c r="Q175" s="3">
        <f t="shared" si="71"/>
        <v>0</v>
      </c>
      <c r="R175" s="3">
        <f t="shared" si="72"/>
        <v>0</v>
      </c>
      <c r="S175" s="3">
        <f t="shared" si="73"/>
        <v>0</v>
      </c>
      <c r="T175" s="3">
        <f t="shared" si="74"/>
        <v>0</v>
      </c>
      <c r="U175" s="26">
        <f t="shared" si="70"/>
        <v>0</v>
      </c>
    </row>
    <row r="176" spans="1:21" x14ac:dyDescent="0.3">
      <c r="A176" s="1">
        <v>45828</v>
      </c>
      <c r="B176" s="2">
        <v>0.29166666666666702</v>
      </c>
      <c r="C176" s="3"/>
      <c r="D176" s="3"/>
      <c r="E176" s="3"/>
      <c r="F176" s="3"/>
      <c r="G176" s="3"/>
      <c r="H176" s="3"/>
      <c r="I176" s="3"/>
      <c r="J176" s="3"/>
      <c r="K176" s="3"/>
      <c r="L176" s="3">
        <f t="shared" si="65"/>
        <v>0</v>
      </c>
      <c r="M176" s="3">
        <f t="shared" si="66"/>
        <v>0</v>
      </c>
      <c r="N176" s="3">
        <f t="shared" si="67"/>
        <v>0</v>
      </c>
      <c r="O176" s="3">
        <f t="shared" si="68"/>
        <v>0</v>
      </c>
      <c r="P176" s="3">
        <f t="shared" si="69"/>
        <v>0</v>
      </c>
      <c r="Q176" s="3">
        <f t="shared" si="71"/>
        <v>0</v>
      </c>
      <c r="R176" s="3">
        <f t="shared" si="72"/>
        <v>0</v>
      </c>
      <c r="S176" s="3">
        <f t="shared" si="73"/>
        <v>0</v>
      </c>
      <c r="T176" s="3">
        <f t="shared" si="74"/>
        <v>0</v>
      </c>
      <c r="U176" s="26">
        <f t="shared" si="70"/>
        <v>0</v>
      </c>
    </row>
    <row r="177" spans="1:21" x14ac:dyDescent="0.3">
      <c r="A177" s="1">
        <v>45829</v>
      </c>
      <c r="B177" s="2">
        <v>0.29166666666666702</v>
      </c>
      <c r="C177" s="3"/>
      <c r="D177" s="3"/>
      <c r="E177" s="3"/>
      <c r="F177" s="3"/>
      <c r="G177" s="3"/>
      <c r="H177" s="3"/>
      <c r="I177" s="3"/>
      <c r="J177" s="3"/>
      <c r="K177" s="3"/>
      <c r="L177" s="3">
        <f t="shared" si="65"/>
        <v>0</v>
      </c>
      <c r="M177" s="3">
        <f t="shared" si="66"/>
        <v>0</v>
      </c>
      <c r="N177" s="3">
        <f t="shared" si="67"/>
        <v>0</v>
      </c>
      <c r="O177" s="3">
        <f t="shared" si="68"/>
        <v>0</v>
      </c>
      <c r="P177" s="3">
        <f t="shared" si="69"/>
        <v>0</v>
      </c>
      <c r="Q177" s="3">
        <f t="shared" si="71"/>
        <v>0</v>
      </c>
      <c r="R177" s="3">
        <f t="shared" si="72"/>
        <v>0</v>
      </c>
      <c r="S177" s="3">
        <f t="shared" si="73"/>
        <v>0</v>
      </c>
      <c r="T177" s="3">
        <f t="shared" si="74"/>
        <v>0</v>
      </c>
      <c r="U177" s="26">
        <f t="shared" si="70"/>
        <v>0</v>
      </c>
    </row>
    <row r="178" spans="1:21" x14ac:dyDescent="0.3">
      <c r="A178" s="1">
        <v>45830</v>
      </c>
      <c r="B178" s="2">
        <v>0.29166666666666702</v>
      </c>
      <c r="C178" s="3"/>
      <c r="D178" s="3"/>
      <c r="E178" s="3"/>
      <c r="F178" s="3"/>
      <c r="G178" s="3"/>
      <c r="H178" s="3"/>
      <c r="I178" s="3"/>
      <c r="J178" s="3"/>
      <c r="K178" s="3"/>
      <c r="L178" s="3">
        <f t="shared" si="65"/>
        <v>0</v>
      </c>
      <c r="M178" s="3">
        <f t="shared" si="66"/>
        <v>0</v>
      </c>
      <c r="N178" s="3">
        <f t="shared" si="67"/>
        <v>0</v>
      </c>
      <c r="O178" s="3">
        <f t="shared" si="68"/>
        <v>0</v>
      </c>
      <c r="P178" s="3">
        <f t="shared" si="69"/>
        <v>0</v>
      </c>
      <c r="Q178" s="3">
        <f t="shared" si="71"/>
        <v>0</v>
      </c>
      <c r="R178" s="3">
        <f t="shared" si="72"/>
        <v>0</v>
      </c>
      <c r="S178" s="3">
        <f t="shared" si="73"/>
        <v>0</v>
      </c>
      <c r="T178" s="3">
        <f t="shared" si="74"/>
        <v>0</v>
      </c>
      <c r="U178" s="26">
        <f t="shared" si="70"/>
        <v>0</v>
      </c>
    </row>
    <row r="179" spans="1:21" x14ac:dyDescent="0.3">
      <c r="A179" s="1">
        <v>45831</v>
      </c>
      <c r="B179" s="2">
        <v>0.29166666666666702</v>
      </c>
      <c r="C179" s="3"/>
      <c r="D179" s="3"/>
      <c r="E179" s="3"/>
      <c r="F179" s="3"/>
      <c r="G179" s="3"/>
      <c r="H179" s="3"/>
      <c r="I179" s="3"/>
      <c r="J179" s="3"/>
      <c r="K179" s="3"/>
      <c r="L179" s="3">
        <f t="shared" si="65"/>
        <v>0</v>
      </c>
      <c r="M179" s="3">
        <f t="shared" si="66"/>
        <v>0</v>
      </c>
      <c r="N179" s="3">
        <f t="shared" si="67"/>
        <v>0</v>
      </c>
      <c r="O179" s="3">
        <f t="shared" si="68"/>
        <v>0</v>
      </c>
      <c r="P179" s="3">
        <f t="shared" si="69"/>
        <v>0</v>
      </c>
      <c r="Q179" s="3">
        <f t="shared" si="71"/>
        <v>0</v>
      </c>
      <c r="R179" s="3">
        <f t="shared" si="72"/>
        <v>0</v>
      </c>
      <c r="S179" s="3">
        <f t="shared" si="73"/>
        <v>0</v>
      </c>
      <c r="T179" s="3">
        <f t="shared" si="74"/>
        <v>0</v>
      </c>
      <c r="U179" s="26">
        <f t="shared" si="70"/>
        <v>0</v>
      </c>
    </row>
    <row r="180" spans="1:21" x14ac:dyDescent="0.3">
      <c r="A180" s="1">
        <v>45832</v>
      </c>
      <c r="B180" s="2">
        <v>0.29166666666666702</v>
      </c>
      <c r="C180" s="3"/>
      <c r="D180" s="3"/>
      <c r="E180" s="3"/>
      <c r="F180" s="3"/>
      <c r="G180" s="3"/>
      <c r="H180" s="3"/>
      <c r="I180" s="3"/>
      <c r="J180" s="3"/>
      <c r="K180" s="3"/>
      <c r="L180" s="3">
        <f t="shared" si="65"/>
        <v>0</v>
      </c>
      <c r="M180" s="3">
        <f t="shared" si="66"/>
        <v>0</v>
      </c>
      <c r="N180" s="3">
        <f t="shared" si="67"/>
        <v>0</v>
      </c>
      <c r="O180" s="3">
        <f t="shared" si="68"/>
        <v>0</v>
      </c>
      <c r="P180" s="3">
        <f t="shared" si="69"/>
        <v>0</v>
      </c>
      <c r="Q180" s="3">
        <f t="shared" si="71"/>
        <v>0</v>
      </c>
      <c r="R180" s="3">
        <f t="shared" si="72"/>
        <v>0</v>
      </c>
      <c r="S180" s="3">
        <f t="shared" si="73"/>
        <v>0</v>
      </c>
      <c r="T180" s="3">
        <f t="shared" si="74"/>
        <v>0</v>
      </c>
      <c r="U180" s="26">
        <f t="shared" si="70"/>
        <v>0</v>
      </c>
    </row>
    <row r="181" spans="1:21" x14ac:dyDescent="0.3">
      <c r="A181" s="1">
        <v>45833</v>
      </c>
      <c r="B181" s="2">
        <v>0.29166666666666702</v>
      </c>
      <c r="C181" s="3"/>
      <c r="D181" s="3"/>
      <c r="E181" s="3"/>
      <c r="F181" s="3"/>
      <c r="G181" s="3"/>
      <c r="H181" s="3"/>
      <c r="I181" s="3"/>
      <c r="J181" s="3"/>
      <c r="K181" s="3"/>
      <c r="L181" s="3">
        <f t="shared" si="65"/>
        <v>0</v>
      </c>
      <c r="M181" s="3">
        <f t="shared" si="66"/>
        <v>0</v>
      </c>
      <c r="N181" s="3">
        <f t="shared" si="67"/>
        <v>0</v>
      </c>
      <c r="O181" s="3">
        <f t="shared" si="68"/>
        <v>0</v>
      </c>
      <c r="P181" s="3">
        <f t="shared" si="69"/>
        <v>0</v>
      </c>
      <c r="Q181" s="3">
        <f t="shared" si="71"/>
        <v>0</v>
      </c>
      <c r="R181" s="3">
        <f t="shared" si="72"/>
        <v>0</v>
      </c>
      <c r="S181" s="3">
        <f t="shared" si="73"/>
        <v>0</v>
      </c>
      <c r="T181" s="3">
        <f t="shared" si="74"/>
        <v>0</v>
      </c>
      <c r="U181" s="26">
        <f t="shared" si="70"/>
        <v>0</v>
      </c>
    </row>
    <row r="182" spans="1:21" x14ac:dyDescent="0.3">
      <c r="A182" s="1">
        <v>45834</v>
      </c>
      <c r="B182" s="2">
        <v>0.29166666666666702</v>
      </c>
      <c r="C182" s="3"/>
      <c r="D182" s="3"/>
      <c r="E182" s="3"/>
      <c r="F182" s="3"/>
      <c r="G182" s="3"/>
      <c r="H182" s="3"/>
      <c r="I182" s="3"/>
      <c r="J182" s="3"/>
      <c r="K182" s="3"/>
      <c r="L182" s="3">
        <f t="shared" si="65"/>
        <v>0</v>
      </c>
      <c r="M182" s="3">
        <f t="shared" si="66"/>
        <v>0</v>
      </c>
      <c r="N182" s="3">
        <f t="shared" si="67"/>
        <v>0</v>
      </c>
      <c r="O182" s="3">
        <f t="shared" si="68"/>
        <v>0</v>
      </c>
      <c r="P182" s="3">
        <f t="shared" si="69"/>
        <v>0</v>
      </c>
      <c r="Q182" s="3">
        <f t="shared" si="71"/>
        <v>0</v>
      </c>
      <c r="R182" s="3">
        <f t="shared" si="72"/>
        <v>0</v>
      </c>
      <c r="S182" s="3">
        <f t="shared" si="73"/>
        <v>0</v>
      </c>
      <c r="T182" s="3">
        <f t="shared" si="74"/>
        <v>0</v>
      </c>
      <c r="U182" s="26">
        <f t="shared" si="70"/>
        <v>0</v>
      </c>
    </row>
    <row r="183" spans="1:21" x14ac:dyDescent="0.3">
      <c r="A183" s="1">
        <v>45835</v>
      </c>
      <c r="B183" s="2">
        <v>0.29166666666666702</v>
      </c>
      <c r="C183" s="3"/>
      <c r="D183" s="3"/>
      <c r="E183" s="3"/>
      <c r="F183" s="3"/>
      <c r="G183" s="3"/>
      <c r="H183" s="3"/>
      <c r="I183" s="3"/>
      <c r="J183" s="3"/>
      <c r="K183" s="3"/>
      <c r="L183" s="3">
        <f t="shared" si="65"/>
        <v>0</v>
      </c>
      <c r="M183" s="3">
        <f t="shared" si="66"/>
        <v>0</v>
      </c>
      <c r="N183" s="3">
        <f t="shared" si="67"/>
        <v>0</v>
      </c>
      <c r="O183" s="3">
        <f t="shared" si="68"/>
        <v>0</v>
      </c>
      <c r="P183" s="3">
        <f t="shared" si="69"/>
        <v>0</v>
      </c>
      <c r="Q183" s="3">
        <f t="shared" si="71"/>
        <v>0</v>
      </c>
      <c r="R183" s="3">
        <f t="shared" si="72"/>
        <v>0</v>
      </c>
      <c r="S183" s="3">
        <f t="shared" si="73"/>
        <v>0</v>
      </c>
      <c r="T183" s="3">
        <f t="shared" si="74"/>
        <v>0</v>
      </c>
      <c r="U183" s="26">
        <f t="shared" si="70"/>
        <v>0</v>
      </c>
    </row>
    <row r="184" spans="1:21" x14ac:dyDescent="0.3">
      <c r="A184" s="1">
        <v>45836</v>
      </c>
      <c r="B184" s="2">
        <v>0.29166666666666702</v>
      </c>
      <c r="C184" s="3"/>
      <c r="D184" s="3"/>
      <c r="E184" s="3"/>
      <c r="F184" s="3"/>
      <c r="G184" s="3"/>
      <c r="H184" s="3"/>
      <c r="I184" s="3"/>
      <c r="J184" s="3"/>
      <c r="K184" s="3"/>
      <c r="L184" s="3">
        <f t="shared" si="65"/>
        <v>0</v>
      </c>
      <c r="M184" s="3">
        <f t="shared" si="66"/>
        <v>0</v>
      </c>
      <c r="N184" s="3">
        <f t="shared" si="67"/>
        <v>0</v>
      </c>
      <c r="O184" s="3">
        <f t="shared" si="68"/>
        <v>0</v>
      </c>
      <c r="P184" s="3">
        <f t="shared" si="69"/>
        <v>0</v>
      </c>
      <c r="Q184" s="3">
        <f t="shared" si="71"/>
        <v>0</v>
      </c>
      <c r="R184" s="3">
        <f t="shared" si="72"/>
        <v>0</v>
      </c>
      <c r="S184" s="3">
        <f t="shared" si="73"/>
        <v>0</v>
      </c>
      <c r="T184" s="3">
        <f t="shared" si="74"/>
        <v>0</v>
      </c>
      <c r="U184" s="26">
        <f t="shared" si="70"/>
        <v>0</v>
      </c>
    </row>
    <row r="185" spans="1:21" x14ac:dyDescent="0.3">
      <c r="A185" s="1">
        <v>45837</v>
      </c>
      <c r="B185" s="2">
        <v>0.29166666666666702</v>
      </c>
      <c r="C185" s="3"/>
      <c r="D185" s="3"/>
      <c r="E185" s="3"/>
      <c r="F185" s="3"/>
      <c r="G185" s="3"/>
      <c r="H185" s="3"/>
      <c r="I185" s="3"/>
      <c r="J185" s="3"/>
      <c r="K185" s="3"/>
      <c r="L185" s="3">
        <f t="shared" si="65"/>
        <v>0</v>
      </c>
      <c r="M185" s="3">
        <f t="shared" si="66"/>
        <v>0</v>
      </c>
      <c r="N185" s="3">
        <f t="shared" si="67"/>
        <v>0</v>
      </c>
      <c r="O185" s="3">
        <f t="shared" si="68"/>
        <v>0</v>
      </c>
      <c r="P185" s="3">
        <f t="shared" si="69"/>
        <v>0</v>
      </c>
      <c r="Q185" s="3">
        <f t="shared" si="71"/>
        <v>0</v>
      </c>
      <c r="R185" s="3">
        <f t="shared" si="72"/>
        <v>0</v>
      </c>
      <c r="S185" s="3">
        <f t="shared" si="73"/>
        <v>0</v>
      </c>
      <c r="T185" s="3">
        <f t="shared" si="74"/>
        <v>0</v>
      </c>
      <c r="U185" s="26">
        <f t="shared" si="70"/>
        <v>0</v>
      </c>
    </row>
    <row r="186" spans="1:21" x14ac:dyDescent="0.3">
      <c r="A186" s="1">
        <v>45838</v>
      </c>
      <c r="B186" s="2">
        <v>0.29166666666666702</v>
      </c>
      <c r="C186" s="3"/>
      <c r="D186" s="3"/>
      <c r="E186" s="3"/>
      <c r="F186" s="3"/>
      <c r="G186" s="3"/>
      <c r="H186" s="3"/>
      <c r="I186" s="3"/>
      <c r="J186" s="3"/>
      <c r="K186" s="3"/>
      <c r="L186" s="3">
        <f t="shared" si="65"/>
        <v>0</v>
      </c>
      <c r="M186" s="3">
        <f t="shared" si="66"/>
        <v>0</v>
      </c>
      <c r="N186" s="3">
        <f t="shared" si="67"/>
        <v>0</v>
      </c>
      <c r="O186" s="3">
        <f t="shared" si="68"/>
        <v>0</v>
      </c>
      <c r="P186" s="3">
        <f t="shared" si="69"/>
        <v>0</v>
      </c>
      <c r="Q186" s="3">
        <f t="shared" si="71"/>
        <v>0</v>
      </c>
      <c r="R186" s="3">
        <f t="shared" si="72"/>
        <v>0</v>
      </c>
      <c r="S186" s="3">
        <f t="shared" si="73"/>
        <v>0</v>
      </c>
      <c r="T186" s="3">
        <f t="shared" si="74"/>
        <v>0</v>
      </c>
      <c r="U186" s="26">
        <f t="shared" si="70"/>
        <v>0</v>
      </c>
    </row>
    <row r="187" spans="1:21" x14ac:dyDescent="0.3">
      <c r="A187" s="1">
        <v>45839</v>
      </c>
      <c r="B187" s="2">
        <v>0.29166666666666702</v>
      </c>
      <c r="C187" s="3"/>
      <c r="D187" s="3"/>
      <c r="E187" s="3"/>
      <c r="F187" s="3"/>
      <c r="G187" s="3"/>
      <c r="H187" s="3"/>
      <c r="I187" s="3"/>
      <c r="J187" s="3"/>
      <c r="K187" s="3"/>
      <c r="L187" s="3">
        <f t="shared" si="65"/>
        <v>0</v>
      </c>
      <c r="M187" s="3">
        <f t="shared" si="66"/>
        <v>0</v>
      </c>
      <c r="N187" s="3">
        <f t="shared" si="67"/>
        <v>0</v>
      </c>
      <c r="O187" s="3">
        <f t="shared" si="68"/>
        <v>0</v>
      </c>
      <c r="P187" s="3">
        <f t="shared" si="69"/>
        <v>0</v>
      </c>
      <c r="Q187" s="3">
        <f t="shared" si="71"/>
        <v>0</v>
      </c>
      <c r="R187" s="3">
        <f t="shared" si="72"/>
        <v>0</v>
      </c>
      <c r="S187" s="3">
        <f t="shared" si="73"/>
        <v>0</v>
      </c>
      <c r="T187" s="3">
        <f t="shared" si="74"/>
        <v>0</v>
      </c>
      <c r="U187" s="26">
        <f t="shared" si="70"/>
        <v>0</v>
      </c>
    </row>
    <row r="188" spans="1:21" x14ac:dyDescent="0.3">
      <c r="A188" s="1">
        <v>45840</v>
      </c>
      <c r="B188" s="2">
        <v>0.29166666666666702</v>
      </c>
      <c r="C188" s="3"/>
      <c r="D188" s="3"/>
      <c r="E188" s="3"/>
      <c r="F188" s="3"/>
      <c r="G188" s="3"/>
      <c r="H188" s="3"/>
      <c r="I188" s="3"/>
      <c r="J188" s="3"/>
      <c r="K188" s="3"/>
      <c r="L188" s="3">
        <f t="shared" si="65"/>
        <v>0</v>
      </c>
      <c r="M188" s="3">
        <f t="shared" si="66"/>
        <v>0</v>
      </c>
      <c r="N188" s="3">
        <f t="shared" si="67"/>
        <v>0</v>
      </c>
      <c r="O188" s="3">
        <f t="shared" si="68"/>
        <v>0</v>
      </c>
      <c r="P188" s="3">
        <f t="shared" si="69"/>
        <v>0</v>
      </c>
      <c r="Q188" s="3">
        <f t="shared" si="71"/>
        <v>0</v>
      </c>
      <c r="R188" s="3">
        <f t="shared" si="72"/>
        <v>0</v>
      </c>
      <c r="S188" s="3">
        <f t="shared" si="73"/>
        <v>0</v>
      </c>
      <c r="T188" s="3">
        <f t="shared" si="74"/>
        <v>0</v>
      </c>
      <c r="U188" s="26">
        <f t="shared" si="70"/>
        <v>0</v>
      </c>
    </row>
    <row r="189" spans="1:21" x14ac:dyDescent="0.3">
      <c r="A189" s="1">
        <v>45841</v>
      </c>
      <c r="B189" s="2">
        <v>0.29166666666666702</v>
      </c>
      <c r="C189" s="3"/>
      <c r="D189" s="3"/>
      <c r="E189" s="3"/>
      <c r="F189" s="3"/>
      <c r="G189" s="3"/>
      <c r="H189" s="3"/>
      <c r="I189" s="3"/>
      <c r="J189" s="3"/>
      <c r="K189" s="3"/>
      <c r="L189" s="3">
        <f t="shared" si="65"/>
        <v>0</v>
      </c>
      <c r="M189" s="3">
        <f t="shared" si="66"/>
        <v>0</v>
      </c>
      <c r="N189" s="3">
        <f t="shared" si="67"/>
        <v>0</v>
      </c>
      <c r="O189" s="3">
        <f t="shared" si="68"/>
        <v>0</v>
      </c>
      <c r="P189" s="3">
        <f t="shared" si="69"/>
        <v>0</v>
      </c>
      <c r="Q189" s="3">
        <f t="shared" si="71"/>
        <v>0</v>
      </c>
      <c r="R189" s="3">
        <f t="shared" si="72"/>
        <v>0</v>
      </c>
      <c r="S189" s="3">
        <f t="shared" si="73"/>
        <v>0</v>
      </c>
      <c r="T189" s="3">
        <f t="shared" si="74"/>
        <v>0</v>
      </c>
      <c r="U189" s="26">
        <f t="shared" si="70"/>
        <v>0</v>
      </c>
    </row>
    <row r="190" spans="1:21" x14ac:dyDescent="0.3">
      <c r="A190" s="1">
        <v>45842</v>
      </c>
      <c r="B190" s="2">
        <v>0.29166666666666702</v>
      </c>
      <c r="C190" s="3"/>
      <c r="D190" s="3"/>
      <c r="E190" s="3"/>
      <c r="F190" s="3"/>
      <c r="G190" s="3"/>
      <c r="H190" s="3"/>
      <c r="I190" s="3"/>
      <c r="J190" s="3"/>
      <c r="K190" s="3"/>
      <c r="L190" s="3">
        <f t="shared" si="65"/>
        <v>0</v>
      </c>
      <c r="M190" s="3">
        <f t="shared" si="66"/>
        <v>0</v>
      </c>
      <c r="N190" s="3">
        <f t="shared" si="67"/>
        <v>0</v>
      </c>
      <c r="O190" s="3">
        <f t="shared" si="68"/>
        <v>0</v>
      </c>
      <c r="P190" s="3">
        <f t="shared" si="69"/>
        <v>0</v>
      </c>
      <c r="Q190" s="3">
        <f t="shared" si="71"/>
        <v>0</v>
      </c>
      <c r="R190" s="3">
        <f t="shared" si="72"/>
        <v>0</v>
      </c>
      <c r="S190" s="3">
        <f t="shared" si="73"/>
        <v>0</v>
      </c>
      <c r="T190" s="3">
        <f t="shared" si="74"/>
        <v>0</v>
      </c>
      <c r="U190" s="26">
        <f t="shared" si="70"/>
        <v>0</v>
      </c>
    </row>
    <row r="191" spans="1:21" x14ac:dyDescent="0.3">
      <c r="A191" s="1">
        <v>45843</v>
      </c>
      <c r="B191" s="2">
        <v>0.29166666666666702</v>
      </c>
      <c r="C191" s="3"/>
      <c r="D191" s="3"/>
      <c r="E191" s="3"/>
      <c r="F191" s="3"/>
      <c r="G191" s="3"/>
      <c r="H191" s="3"/>
      <c r="I191" s="3"/>
      <c r="J191" s="3"/>
      <c r="K191" s="3"/>
      <c r="L191" s="3">
        <f t="shared" si="65"/>
        <v>0</v>
      </c>
      <c r="M191" s="3">
        <f t="shared" si="66"/>
        <v>0</v>
      </c>
      <c r="N191" s="3">
        <f t="shared" si="67"/>
        <v>0</v>
      </c>
      <c r="O191" s="3">
        <f t="shared" si="68"/>
        <v>0</v>
      </c>
      <c r="P191" s="3">
        <f t="shared" si="69"/>
        <v>0</v>
      </c>
      <c r="Q191" s="3">
        <f t="shared" si="71"/>
        <v>0</v>
      </c>
      <c r="R191" s="3">
        <f t="shared" si="72"/>
        <v>0</v>
      </c>
      <c r="S191" s="3">
        <f t="shared" si="73"/>
        <v>0</v>
      </c>
      <c r="T191" s="3">
        <f t="shared" si="74"/>
        <v>0</v>
      </c>
      <c r="U191" s="26">
        <f t="shared" si="70"/>
        <v>0</v>
      </c>
    </row>
    <row r="192" spans="1:21" x14ac:dyDescent="0.3">
      <c r="A192" s="1">
        <v>45844</v>
      </c>
      <c r="B192" s="2">
        <v>0.29166666666666702</v>
      </c>
      <c r="C192" s="3"/>
      <c r="D192" s="3"/>
      <c r="E192" s="3"/>
      <c r="F192" s="3"/>
      <c r="G192" s="3"/>
      <c r="H192" s="3"/>
      <c r="I192" s="3"/>
      <c r="J192" s="3"/>
      <c r="K192" s="3"/>
      <c r="L192" s="3">
        <f t="shared" si="65"/>
        <v>0</v>
      </c>
      <c r="M192" s="3">
        <f t="shared" si="66"/>
        <v>0</v>
      </c>
      <c r="N192" s="3">
        <f t="shared" si="67"/>
        <v>0</v>
      </c>
      <c r="O192" s="3">
        <f t="shared" si="68"/>
        <v>0</v>
      </c>
      <c r="P192" s="3">
        <f t="shared" si="69"/>
        <v>0</v>
      </c>
      <c r="Q192" s="3">
        <f t="shared" si="71"/>
        <v>0</v>
      </c>
      <c r="R192" s="3">
        <f t="shared" si="72"/>
        <v>0</v>
      </c>
      <c r="S192" s="3">
        <f t="shared" si="73"/>
        <v>0</v>
      </c>
      <c r="T192" s="3">
        <f t="shared" si="74"/>
        <v>0</v>
      </c>
      <c r="U192" s="26">
        <f t="shared" si="70"/>
        <v>0</v>
      </c>
    </row>
    <row r="193" spans="1:21" x14ac:dyDescent="0.3">
      <c r="A193" s="1">
        <v>45845</v>
      </c>
      <c r="B193" s="2">
        <v>0.29166666666666702</v>
      </c>
      <c r="C193" s="3"/>
      <c r="D193" s="3"/>
      <c r="E193" s="3"/>
      <c r="F193" s="3"/>
      <c r="G193" s="3"/>
      <c r="H193" s="3"/>
      <c r="I193" s="3"/>
      <c r="J193" s="3"/>
      <c r="K193" s="3"/>
      <c r="L193" s="3">
        <f t="shared" si="65"/>
        <v>0</v>
      </c>
      <c r="M193" s="3">
        <f t="shared" si="66"/>
        <v>0</v>
      </c>
      <c r="N193" s="3">
        <f t="shared" si="67"/>
        <v>0</v>
      </c>
      <c r="O193" s="3">
        <f t="shared" si="68"/>
        <v>0</v>
      </c>
      <c r="P193" s="3">
        <f t="shared" si="69"/>
        <v>0</v>
      </c>
      <c r="Q193" s="3">
        <f t="shared" si="71"/>
        <v>0</v>
      </c>
      <c r="R193" s="3">
        <f t="shared" si="72"/>
        <v>0</v>
      </c>
      <c r="S193" s="3">
        <f t="shared" si="73"/>
        <v>0</v>
      </c>
      <c r="T193" s="3">
        <f t="shared" si="74"/>
        <v>0</v>
      </c>
      <c r="U193" s="26">
        <f t="shared" si="70"/>
        <v>0</v>
      </c>
    </row>
    <row r="194" spans="1:21" x14ac:dyDescent="0.3">
      <c r="A194" s="1">
        <v>45846</v>
      </c>
      <c r="B194" s="2">
        <v>0.29166666666666702</v>
      </c>
      <c r="C194" s="3"/>
      <c r="D194" s="3"/>
      <c r="E194" s="3"/>
      <c r="F194" s="3"/>
      <c r="G194" s="3"/>
      <c r="H194" s="3"/>
      <c r="I194" s="3"/>
      <c r="J194" s="3"/>
      <c r="K194" s="3"/>
      <c r="L194" s="3">
        <f t="shared" si="65"/>
        <v>0</v>
      </c>
      <c r="M194" s="3">
        <f t="shared" si="66"/>
        <v>0</v>
      </c>
      <c r="N194" s="3">
        <f t="shared" si="67"/>
        <v>0</v>
      </c>
      <c r="O194" s="3">
        <f t="shared" si="68"/>
        <v>0</v>
      </c>
      <c r="P194" s="3">
        <f t="shared" si="69"/>
        <v>0</v>
      </c>
      <c r="Q194" s="3">
        <f t="shared" si="71"/>
        <v>0</v>
      </c>
      <c r="R194" s="3">
        <f t="shared" si="72"/>
        <v>0</v>
      </c>
      <c r="S194" s="3">
        <f t="shared" si="73"/>
        <v>0</v>
      </c>
      <c r="T194" s="3">
        <f t="shared" si="74"/>
        <v>0</v>
      </c>
      <c r="U194" s="26">
        <f t="shared" si="70"/>
        <v>0</v>
      </c>
    </row>
    <row r="195" spans="1:21" x14ac:dyDescent="0.3">
      <c r="A195" s="1">
        <v>45847</v>
      </c>
      <c r="B195" s="2">
        <v>0.29166666666666702</v>
      </c>
      <c r="C195" s="3"/>
      <c r="D195" s="3"/>
      <c r="E195" s="3"/>
      <c r="F195" s="3"/>
      <c r="G195" s="3"/>
      <c r="H195" s="3"/>
      <c r="I195" s="3"/>
      <c r="J195" s="3"/>
      <c r="K195" s="3"/>
      <c r="L195" s="3">
        <f t="shared" si="65"/>
        <v>0</v>
      </c>
      <c r="M195" s="3">
        <f t="shared" si="66"/>
        <v>0</v>
      </c>
      <c r="N195" s="3">
        <f t="shared" si="67"/>
        <v>0</v>
      </c>
      <c r="O195" s="3">
        <f t="shared" si="68"/>
        <v>0</v>
      </c>
      <c r="P195" s="3">
        <f t="shared" si="69"/>
        <v>0</v>
      </c>
      <c r="Q195" s="3">
        <f t="shared" si="71"/>
        <v>0</v>
      </c>
      <c r="R195" s="3">
        <f t="shared" si="72"/>
        <v>0</v>
      </c>
      <c r="S195" s="3">
        <f t="shared" si="73"/>
        <v>0</v>
      </c>
      <c r="T195" s="3">
        <f t="shared" si="74"/>
        <v>0</v>
      </c>
      <c r="U195" s="26">
        <f t="shared" si="70"/>
        <v>0</v>
      </c>
    </row>
    <row r="196" spans="1:21" x14ac:dyDescent="0.3">
      <c r="A196" s="1">
        <v>45848</v>
      </c>
      <c r="B196" s="2">
        <v>0.29166666666666702</v>
      </c>
      <c r="C196" s="3"/>
      <c r="D196" s="3"/>
      <c r="E196" s="3"/>
      <c r="F196" s="3"/>
      <c r="G196" s="3"/>
      <c r="H196" s="3"/>
      <c r="I196" s="3"/>
      <c r="J196" s="3"/>
      <c r="K196" s="3"/>
      <c r="L196" s="3">
        <f t="shared" si="65"/>
        <v>0</v>
      </c>
      <c r="M196" s="3">
        <f t="shared" si="66"/>
        <v>0</v>
      </c>
      <c r="N196" s="3">
        <f t="shared" si="67"/>
        <v>0</v>
      </c>
      <c r="O196" s="3">
        <f t="shared" si="68"/>
        <v>0</v>
      </c>
      <c r="P196" s="3">
        <f t="shared" si="69"/>
        <v>0</v>
      </c>
      <c r="Q196" s="3">
        <f t="shared" si="71"/>
        <v>0</v>
      </c>
      <c r="R196" s="3">
        <f t="shared" si="72"/>
        <v>0</v>
      </c>
      <c r="S196" s="3">
        <f t="shared" si="73"/>
        <v>0</v>
      </c>
      <c r="T196" s="3">
        <f t="shared" si="74"/>
        <v>0</v>
      </c>
      <c r="U196" s="26">
        <f t="shared" si="70"/>
        <v>0</v>
      </c>
    </row>
    <row r="197" spans="1:21" x14ac:dyDescent="0.3">
      <c r="A197" s="1">
        <v>45849</v>
      </c>
      <c r="B197" s="2">
        <v>0.29166666666666702</v>
      </c>
      <c r="C197" s="3"/>
      <c r="D197" s="3"/>
      <c r="E197" s="3"/>
      <c r="F197" s="3"/>
      <c r="G197" s="3"/>
      <c r="H197" s="3"/>
      <c r="I197" s="3"/>
      <c r="J197" s="3"/>
      <c r="K197" s="3"/>
      <c r="L197" s="3">
        <f t="shared" si="65"/>
        <v>0</v>
      </c>
      <c r="M197" s="3">
        <f t="shared" si="66"/>
        <v>0</v>
      </c>
      <c r="N197" s="3">
        <f t="shared" si="67"/>
        <v>0</v>
      </c>
      <c r="O197" s="3">
        <f t="shared" si="68"/>
        <v>0</v>
      </c>
      <c r="P197" s="3">
        <f t="shared" si="69"/>
        <v>0</v>
      </c>
      <c r="Q197" s="3">
        <f t="shared" si="71"/>
        <v>0</v>
      </c>
      <c r="R197" s="3">
        <f t="shared" si="72"/>
        <v>0</v>
      </c>
      <c r="S197" s="3">
        <f t="shared" si="73"/>
        <v>0</v>
      </c>
      <c r="T197" s="3">
        <f t="shared" si="74"/>
        <v>0</v>
      </c>
      <c r="U197" s="26">
        <f t="shared" si="70"/>
        <v>0</v>
      </c>
    </row>
    <row r="198" spans="1:21" x14ac:dyDescent="0.3">
      <c r="A198" s="1">
        <v>45850</v>
      </c>
      <c r="B198" s="2">
        <v>0.29166666666666702</v>
      </c>
      <c r="C198" s="3"/>
      <c r="D198" s="3"/>
      <c r="E198" s="3"/>
      <c r="F198" s="3"/>
      <c r="G198" s="3"/>
      <c r="H198" s="3"/>
      <c r="I198" s="3"/>
      <c r="J198" s="3"/>
      <c r="K198" s="3"/>
      <c r="L198" s="3">
        <f t="shared" ref="L198:L261" si="75">K198-K197</f>
        <v>0</v>
      </c>
      <c r="M198" s="3">
        <f t="shared" ref="M198:M261" si="76">+C198-C197</f>
        <v>0</v>
      </c>
      <c r="N198" s="3">
        <f t="shared" ref="N198:N261" si="77">+D198-D197</f>
        <v>0</v>
      </c>
      <c r="O198" s="3">
        <f t="shared" ref="O198:O261" si="78">+E198-E197</f>
        <v>0</v>
      </c>
      <c r="P198" s="3">
        <f t="shared" ref="P198:P261" si="79">+F198-F197</f>
        <v>0</v>
      </c>
      <c r="Q198" s="3">
        <f t="shared" si="71"/>
        <v>0</v>
      </c>
      <c r="R198" s="3">
        <f t="shared" si="72"/>
        <v>0</v>
      </c>
      <c r="S198" s="3">
        <f t="shared" si="73"/>
        <v>0</v>
      </c>
      <c r="T198" s="3">
        <f t="shared" si="74"/>
        <v>0</v>
      </c>
      <c r="U198" s="26">
        <f t="shared" si="70"/>
        <v>0</v>
      </c>
    </row>
    <row r="199" spans="1:21" x14ac:dyDescent="0.3">
      <c r="A199" s="1">
        <v>45851</v>
      </c>
      <c r="B199" s="2">
        <v>0.29166666666666702</v>
      </c>
      <c r="C199" s="3"/>
      <c r="D199" s="3"/>
      <c r="E199" s="3"/>
      <c r="F199" s="3"/>
      <c r="G199" s="3"/>
      <c r="H199" s="3"/>
      <c r="I199" s="3"/>
      <c r="J199" s="3"/>
      <c r="K199" s="3"/>
      <c r="L199" s="3">
        <f t="shared" si="75"/>
        <v>0</v>
      </c>
      <c r="M199" s="3">
        <f t="shared" si="76"/>
        <v>0</v>
      </c>
      <c r="N199" s="3">
        <f t="shared" si="77"/>
        <v>0</v>
      </c>
      <c r="O199" s="3">
        <f t="shared" si="78"/>
        <v>0</v>
      </c>
      <c r="P199" s="3">
        <f t="shared" si="79"/>
        <v>0</v>
      </c>
      <c r="Q199" s="3">
        <f t="shared" si="71"/>
        <v>0</v>
      </c>
      <c r="R199" s="3">
        <f t="shared" si="72"/>
        <v>0</v>
      </c>
      <c r="S199" s="3">
        <f t="shared" si="73"/>
        <v>0</v>
      </c>
      <c r="T199" s="3">
        <f t="shared" si="74"/>
        <v>0</v>
      </c>
      <c r="U199" s="26">
        <f t="shared" ref="U199:U262" si="80">SUM(M199:T199)</f>
        <v>0</v>
      </c>
    </row>
    <row r="200" spans="1:21" x14ac:dyDescent="0.3">
      <c r="A200" s="1">
        <v>45852</v>
      </c>
      <c r="B200" s="2">
        <v>0.29166666666666702</v>
      </c>
      <c r="C200" s="3"/>
      <c r="D200" s="3"/>
      <c r="E200" s="3"/>
      <c r="F200" s="3"/>
      <c r="G200" s="3"/>
      <c r="H200" s="3"/>
      <c r="I200" s="3"/>
      <c r="J200" s="3"/>
      <c r="K200" s="3"/>
      <c r="L200" s="3">
        <f t="shared" si="75"/>
        <v>0</v>
      </c>
      <c r="M200" s="3">
        <f t="shared" si="76"/>
        <v>0</v>
      </c>
      <c r="N200" s="3">
        <f t="shared" si="77"/>
        <v>0</v>
      </c>
      <c r="O200" s="3">
        <f t="shared" si="78"/>
        <v>0</v>
      </c>
      <c r="P200" s="3">
        <f t="shared" si="79"/>
        <v>0</v>
      </c>
      <c r="Q200" s="3">
        <f t="shared" ref="Q200:Q263" si="81">+G200-G199</f>
        <v>0</v>
      </c>
      <c r="R200" s="3">
        <f t="shared" ref="R200:R263" si="82">+H200-H199</f>
        <v>0</v>
      </c>
      <c r="S200" s="3">
        <f t="shared" ref="S200:S263" si="83">+I200-I199</f>
        <v>0</v>
      </c>
      <c r="T200" s="3">
        <f t="shared" ref="T200:T263" si="84">+J200-J199</f>
        <v>0</v>
      </c>
      <c r="U200" s="26">
        <f t="shared" si="80"/>
        <v>0</v>
      </c>
    </row>
    <row r="201" spans="1:21" x14ac:dyDescent="0.3">
      <c r="A201" s="1">
        <v>45853</v>
      </c>
      <c r="B201" s="2">
        <v>0.29166666666666702</v>
      </c>
      <c r="C201" s="3"/>
      <c r="D201" s="3"/>
      <c r="E201" s="3"/>
      <c r="F201" s="3"/>
      <c r="G201" s="3"/>
      <c r="H201" s="3"/>
      <c r="I201" s="3"/>
      <c r="J201" s="3"/>
      <c r="K201" s="3"/>
      <c r="L201" s="3">
        <f t="shared" si="75"/>
        <v>0</v>
      </c>
      <c r="M201" s="3">
        <f t="shared" si="76"/>
        <v>0</v>
      </c>
      <c r="N201" s="3">
        <f t="shared" si="77"/>
        <v>0</v>
      </c>
      <c r="O201" s="3">
        <f t="shared" si="78"/>
        <v>0</v>
      </c>
      <c r="P201" s="3">
        <f t="shared" si="79"/>
        <v>0</v>
      </c>
      <c r="Q201" s="3">
        <f t="shared" si="81"/>
        <v>0</v>
      </c>
      <c r="R201" s="3">
        <f t="shared" si="82"/>
        <v>0</v>
      </c>
      <c r="S201" s="3">
        <f t="shared" si="83"/>
        <v>0</v>
      </c>
      <c r="T201" s="3">
        <f t="shared" si="84"/>
        <v>0</v>
      </c>
      <c r="U201" s="26">
        <f t="shared" si="80"/>
        <v>0</v>
      </c>
    </row>
    <row r="202" spans="1:21" x14ac:dyDescent="0.3">
      <c r="A202" s="1">
        <v>45854</v>
      </c>
      <c r="B202" s="2">
        <v>0.29166666666666702</v>
      </c>
      <c r="C202" s="3"/>
      <c r="D202" s="3"/>
      <c r="E202" s="3"/>
      <c r="F202" s="3"/>
      <c r="G202" s="3"/>
      <c r="H202" s="3"/>
      <c r="I202" s="3"/>
      <c r="J202" s="3"/>
      <c r="K202" s="3"/>
      <c r="L202" s="3">
        <f t="shared" si="75"/>
        <v>0</v>
      </c>
      <c r="M202" s="3">
        <f t="shared" si="76"/>
        <v>0</v>
      </c>
      <c r="N202" s="3">
        <f t="shared" si="77"/>
        <v>0</v>
      </c>
      <c r="O202" s="3">
        <f t="shared" si="78"/>
        <v>0</v>
      </c>
      <c r="P202" s="3">
        <f t="shared" si="79"/>
        <v>0</v>
      </c>
      <c r="Q202" s="3">
        <f t="shared" si="81"/>
        <v>0</v>
      </c>
      <c r="R202" s="3">
        <f t="shared" si="82"/>
        <v>0</v>
      </c>
      <c r="S202" s="3">
        <f t="shared" si="83"/>
        <v>0</v>
      </c>
      <c r="T202" s="3">
        <f t="shared" si="84"/>
        <v>0</v>
      </c>
      <c r="U202" s="26">
        <f t="shared" si="80"/>
        <v>0</v>
      </c>
    </row>
    <row r="203" spans="1:21" x14ac:dyDescent="0.3">
      <c r="A203" s="1">
        <v>45855</v>
      </c>
      <c r="B203" s="2">
        <v>0.29166666666666702</v>
      </c>
      <c r="C203" s="3"/>
      <c r="D203" s="3"/>
      <c r="E203" s="3"/>
      <c r="F203" s="3"/>
      <c r="G203" s="3"/>
      <c r="H203" s="3"/>
      <c r="I203" s="3"/>
      <c r="J203" s="3"/>
      <c r="K203" s="3"/>
      <c r="L203" s="3">
        <f t="shared" si="75"/>
        <v>0</v>
      </c>
      <c r="M203" s="3">
        <f t="shared" si="76"/>
        <v>0</v>
      </c>
      <c r="N203" s="3">
        <f t="shared" si="77"/>
        <v>0</v>
      </c>
      <c r="O203" s="3">
        <f t="shared" si="78"/>
        <v>0</v>
      </c>
      <c r="P203" s="3">
        <f t="shared" si="79"/>
        <v>0</v>
      </c>
      <c r="Q203" s="3">
        <f t="shared" si="81"/>
        <v>0</v>
      </c>
      <c r="R203" s="3">
        <f t="shared" si="82"/>
        <v>0</v>
      </c>
      <c r="S203" s="3">
        <f t="shared" si="83"/>
        <v>0</v>
      </c>
      <c r="T203" s="3">
        <f t="shared" si="84"/>
        <v>0</v>
      </c>
      <c r="U203" s="26">
        <f t="shared" si="80"/>
        <v>0</v>
      </c>
    </row>
    <row r="204" spans="1:21" x14ac:dyDescent="0.3">
      <c r="A204" s="1">
        <v>45856</v>
      </c>
      <c r="B204" s="2">
        <v>0.29166666666666702</v>
      </c>
      <c r="C204" s="3"/>
      <c r="D204" s="3"/>
      <c r="E204" s="3"/>
      <c r="F204" s="3"/>
      <c r="G204" s="3"/>
      <c r="H204" s="3"/>
      <c r="I204" s="3"/>
      <c r="J204" s="3"/>
      <c r="K204" s="3"/>
      <c r="L204" s="3">
        <f t="shared" si="75"/>
        <v>0</v>
      </c>
      <c r="M204" s="3">
        <f t="shared" si="76"/>
        <v>0</v>
      </c>
      <c r="N204" s="3">
        <f t="shared" si="77"/>
        <v>0</v>
      </c>
      <c r="O204" s="3">
        <f t="shared" si="78"/>
        <v>0</v>
      </c>
      <c r="P204" s="3">
        <f t="shared" si="79"/>
        <v>0</v>
      </c>
      <c r="Q204" s="3">
        <f t="shared" si="81"/>
        <v>0</v>
      </c>
      <c r="R204" s="3">
        <f t="shared" si="82"/>
        <v>0</v>
      </c>
      <c r="S204" s="3">
        <f t="shared" si="83"/>
        <v>0</v>
      </c>
      <c r="T204" s="3">
        <f t="shared" si="84"/>
        <v>0</v>
      </c>
      <c r="U204" s="26">
        <f t="shared" si="80"/>
        <v>0</v>
      </c>
    </row>
    <row r="205" spans="1:21" x14ac:dyDescent="0.3">
      <c r="A205" s="1">
        <v>45857</v>
      </c>
      <c r="B205" s="2">
        <v>0.29166666666666702</v>
      </c>
      <c r="C205" s="3"/>
      <c r="D205" s="3"/>
      <c r="E205" s="3"/>
      <c r="F205" s="3"/>
      <c r="G205" s="3"/>
      <c r="H205" s="3"/>
      <c r="I205" s="3"/>
      <c r="J205" s="3"/>
      <c r="K205" s="3"/>
      <c r="L205" s="3">
        <f t="shared" si="75"/>
        <v>0</v>
      </c>
      <c r="M205" s="3">
        <f t="shared" si="76"/>
        <v>0</v>
      </c>
      <c r="N205" s="3">
        <f t="shared" si="77"/>
        <v>0</v>
      </c>
      <c r="O205" s="3">
        <f t="shared" si="78"/>
        <v>0</v>
      </c>
      <c r="P205" s="3">
        <f t="shared" si="79"/>
        <v>0</v>
      </c>
      <c r="Q205" s="3">
        <f t="shared" si="81"/>
        <v>0</v>
      </c>
      <c r="R205" s="3">
        <f t="shared" si="82"/>
        <v>0</v>
      </c>
      <c r="S205" s="3">
        <f t="shared" si="83"/>
        <v>0</v>
      </c>
      <c r="T205" s="3">
        <f t="shared" si="84"/>
        <v>0</v>
      </c>
      <c r="U205" s="26">
        <f t="shared" si="80"/>
        <v>0</v>
      </c>
    </row>
    <row r="206" spans="1:21" x14ac:dyDescent="0.3">
      <c r="A206" s="1">
        <v>45858</v>
      </c>
      <c r="B206" s="2">
        <v>0.29166666666666702</v>
      </c>
      <c r="C206" s="3"/>
      <c r="D206" s="3"/>
      <c r="E206" s="3"/>
      <c r="F206" s="3"/>
      <c r="G206" s="3"/>
      <c r="H206" s="3"/>
      <c r="I206" s="3"/>
      <c r="J206" s="3"/>
      <c r="K206" s="3"/>
      <c r="L206" s="3">
        <f t="shared" si="75"/>
        <v>0</v>
      </c>
      <c r="M206" s="3">
        <f t="shared" si="76"/>
        <v>0</v>
      </c>
      <c r="N206" s="3">
        <f t="shared" si="77"/>
        <v>0</v>
      </c>
      <c r="O206" s="3">
        <f t="shared" si="78"/>
        <v>0</v>
      </c>
      <c r="P206" s="3">
        <f t="shared" si="79"/>
        <v>0</v>
      </c>
      <c r="Q206" s="3">
        <f t="shared" si="81"/>
        <v>0</v>
      </c>
      <c r="R206" s="3">
        <f t="shared" si="82"/>
        <v>0</v>
      </c>
      <c r="S206" s="3">
        <f t="shared" si="83"/>
        <v>0</v>
      </c>
      <c r="T206" s="3">
        <f t="shared" si="84"/>
        <v>0</v>
      </c>
      <c r="U206" s="26">
        <f t="shared" si="80"/>
        <v>0</v>
      </c>
    </row>
    <row r="207" spans="1:21" x14ac:dyDescent="0.3">
      <c r="A207" s="1">
        <v>45859</v>
      </c>
      <c r="B207" s="2">
        <v>0.29166666666666702</v>
      </c>
      <c r="C207" s="3"/>
      <c r="D207" s="3"/>
      <c r="E207" s="3"/>
      <c r="F207" s="3"/>
      <c r="G207" s="3"/>
      <c r="H207" s="3"/>
      <c r="I207" s="3"/>
      <c r="J207" s="3"/>
      <c r="K207" s="3"/>
      <c r="L207" s="3">
        <f t="shared" si="75"/>
        <v>0</v>
      </c>
      <c r="M207" s="3">
        <f t="shared" si="76"/>
        <v>0</v>
      </c>
      <c r="N207" s="3">
        <f t="shared" si="77"/>
        <v>0</v>
      </c>
      <c r="O207" s="3">
        <f t="shared" si="78"/>
        <v>0</v>
      </c>
      <c r="P207" s="3">
        <f t="shared" si="79"/>
        <v>0</v>
      </c>
      <c r="Q207" s="3">
        <f t="shared" si="81"/>
        <v>0</v>
      </c>
      <c r="R207" s="3">
        <f t="shared" si="82"/>
        <v>0</v>
      </c>
      <c r="S207" s="3">
        <f t="shared" si="83"/>
        <v>0</v>
      </c>
      <c r="T207" s="3">
        <f t="shared" si="84"/>
        <v>0</v>
      </c>
      <c r="U207" s="26">
        <f t="shared" si="80"/>
        <v>0</v>
      </c>
    </row>
    <row r="208" spans="1:21" x14ac:dyDescent="0.3">
      <c r="A208" s="1">
        <v>45860</v>
      </c>
      <c r="B208" s="2">
        <v>0.29166666666666702</v>
      </c>
      <c r="C208" s="3"/>
      <c r="D208" s="3"/>
      <c r="E208" s="3"/>
      <c r="F208" s="3"/>
      <c r="G208" s="3"/>
      <c r="H208" s="3"/>
      <c r="I208" s="3"/>
      <c r="J208" s="3"/>
      <c r="K208" s="3"/>
      <c r="L208" s="3">
        <f t="shared" si="75"/>
        <v>0</v>
      </c>
      <c r="M208" s="3">
        <f t="shared" si="76"/>
        <v>0</v>
      </c>
      <c r="N208" s="3">
        <f t="shared" si="77"/>
        <v>0</v>
      </c>
      <c r="O208" s="3">
        <f t="shared" si="78"/>
        <v>0</v>
      </c>
      <c r="P208" s="3">
        <f t="shared" si="79"/>
        <v>0</v>
      </c>
      <c r="Q208" s="3">
        <f t="shared" si="81"/>
        <v>0</v>
      </c>
      <c r="R208" s="3">
        <f t="shared" si="82"/>
        <v>0</v>
      </c>
      <c r="S208" s="3">
        <f t="shared" si="83"/>
        <v>0</v>
      </c>
      <c r="T208" s="3">
        <f t="shared" si="84"/>
        <v>0</v>
      </c>
      <c r="U208" s="26">
        <f t="shared" si="80"/>
        <v>0</v>
      </c>
    </row>
    <row r="209" spans="1:21" x14ac:dyDescent="0.3">
      <c r="A209" s="1">
        <v>45861</v>
      </c>
      <c r="B209" s="2">
        <v>0.29166666666666702</v>
      </c>
      <c r="C209" s="3"/>
      <c r="D209" s="3"/>
      <c r="E209" s="3"/>
      <c r="F209" s="3"/>
      <c r="G209" s="3"/>
      <c r="H209" s="3"/>
      <c r="I209" s="3"/>
      <c r="J209" s="3"/>
      <c r="K209" s="3"/>
      <c r="L209" s="3">
        <f t="shared" si="75"/>
        <v>0</v>
      </c>
      <c r="M209" s="3">
        <f t="shared" si="76"/>
        <v>0</v>
      </c>
      <c r="N209" s="3">
        <f t="shared" si="77"/>
        <v>0</v>
      </c>
      <c r="O209" s="3">
        <f t="shared" si="78"/>
        <v>0</v>
      </c>
      <c r="P209" s="3">
        <f t="shared" si="79"/>
        <v>0</v>
      </c>
      <c r="Q209" s="3">
        <f t="shared" si="81"/>
        <v>0</v>
      </c>
      <c r="R209" s="3">
        <f t="shared" si="82"/>
        <v>0</v>
      </c>
      <c r="S209" s="3">
        <f t="shared" si="83"/>
        <v>0</v>
      </c>
      <c r="T209" s="3">
        <f t="shared" si="84"/>
        <v>0</v>
      </c>
      <c r="U209" s="26">
        <f t="shared" si="80"/>
        <v>0</v>
      </c>
    </row>
    <row r="210" spans="1:21" x14ac:dyDescent="0.3">
      <c r="A210" s="1">
        <v>45862</v>
      </c>
      <c r="B210" s="2">
        <v>0.29166666666666702</v>
      </c>
      <c r="C210" s="3"/>
      <c r="D210" s="3"/>
      <c r="E210" s="3"/>
      <c r="F210" s="3"/>
      <c r="G210" s="3"/>
      <c r="H210" s="3"/>
      <c r="I210" s="3"/>
      <c r="J210" s="3"/>
      <c r="K210" s="3"/>
      <c r="L210" s="3">
        <f t="shared" si="75"/>
        <v>0</v>
      </c>
      <c r="M210" s="3">
        <f t="shared" si="76"/>
        <v>0</v>
      </c>
      <c r="N210" s="3">
        <f t="shared" si="77"/>
        <v>0</v>
      </c>
      <c r="O210" s="3">
        <f t="shared" si="78"/>
        <v>0</v>
      </c>
      <c r="P210" s="3">
        <f t="shared" si="79"/>
        <v>0</v>
      </c>
      <c r="Q210" s="3">
        <f t="shared" si="81"/>
        <v>0</v>
      </c>
      <c r="R210" s="3">
        <f t="shared" si="82"/>
        <v>0</v>
      </c>
      <c r="S210" s="3">
        <f t="shared" si="83"/>
        <v>0</v>
      </c>
      <c r="T210" s="3">
        <f t="shared" si="84"/>
        <v>0</v>
      </c>
      <c r="U210" s="26">
        <f t="shared" si="80"/>
        <v>0</v>
      </c>
    </row>
    <row r="211" spans="1:21" x14ac:dyDescent="0.3">
      <c r="A211" s="1">
        <v>45863</v>
      </c>
      <c r="B211" s="2">
        <v>0.29166666666666702</v>
      </c>
      <c r="C211" s="3"/>
      <c r="D211" s="3"/>
      <c r="E211" s="3"/>
      <c r="F211" s="3"/>
      <c r="G211" s="3"/>
      <c r="H211" s="3"/>
      <c r="I211" s="3"/>
      <c r="J211" s="3"/>
      <c r="K211" s="3"/>
      <c r="L211" s="3">
        <f t="shared" si="75"/>
        <v>0</v>
      </c>
      <c r="M211" s="3">
        <f t="shared" si="76"/>
        <v>0</v>
      </c>
      <c r="N211" s="3">
        <f t="shared" si="77"/>
        <v>0</v>
      </c>
      <c r="O211" s="3">
        <f t="shared" si="78"/>
        <v>0</v>
      </c>
      <c r="P211" s="3">
        <f t="shared" si="79"/>
        <v>0</v>
      </c>
      <c r="Q211" s="3">
        <f t="shared" si="81"/>
        <v>0</v>
      </c>
      <c r="R211" s="3">
        <f t="shared" si="82"/>
        <v>0</v>
      </c>
      <c r="S211" s="3">
        <f t="shared" si="83"/>
        <v>0</v>
      </c>
      <c r="T211" s="3">
        <f t="shared" si="84"/>
        <v>0</v>
      </c>
      <c r="U211" s="26">
        <f t="shared" si="80"/>
        <v>0</v>
      </c>
    </row>
    <row r="212" spans="1:21" x14ac:dyDescent="0.3">
      <c r="A212" s="1">
        <v>45864</v>
      </c>
      <c r="B212" s="2">
        <v>0.29166666666666702</v>
      </c>
      <c r="C212" s="3"/>
      <c r="D212" s="3"/>
      <c r="E212" s="3"/>
      <c r="F212" s="3"/>
      <c r="G212" s="3"/>
      <c r="H212" s="3"/>
      <c r="I212" s="3"/>
      <c r="J212" s="3"/>
      <c r="K212" s="3"/>
      <c r="L212" s="3">
        <f t="shared" si="75"/>
        <v>0</v>
      </c>
      <c r="M212" s="3">
        <f t="shared" si="76"/>
        <v>0</v>
      </c>
      <c r="N212" s="3">
        <f t="shared" si="77"/>
        <v>0</v>
      </c>
      <c r="O212" s="3">
        <f t="shared" si="78"/>
        <v>0</v>
      </c>
      <c r="P212" s="3">
        <f t="shared" si="79"/>
        <v>0</v>
      </c>
      <c r="Q212" s="3">
        <f t="shared" si="81"/>
        <v>0</v>
      </c>
      <c r="R212" s="3">
        <f t="shared" si="82"/>
        <v>0</v>
      </c>
      <c r="S212" s="3">
        <f t="shared" si="83"/>
        <v>0</v>
      </c>
      <c r="T212" s="3">
        <f t="shared" si="84"/>
        <v>0</v>
      </c>
      <c r="U212" s="26">
        <f t="shared" si="80"/>
        <v>0</v>
      </c>
    </row>
    <row r="213" spans="1:21" x14ac:dyDescent="0.3">
      <c r="A213" s="1">
        <v>45865</v>
      </c>
      <c r="B213" s="2">
        <v>0.29166666666666702</v>
      </c>
      <c r="C213" s="3"/>
      <c r="D213" s="3"/>
      <c r="E213" s="3"/>
      <c r="F213" s="3"/>
      <c r="G213" s="3"/>
      <c r="H213" s="3"/>
      <c r="I213" s="3"/>
      <c r="J213" s="3"/>
      <c r="K213" s="3"/>
      <c r="L213" s="3">
        <f t="shared" si="75"/>
        <v>0</v>
      </c>
      <c r="M213" s="3">
        <f t="shared" si="76"/>
        <v>0</v>
      </c>
      <c r="N213" s="3">
        <f t="shared" si="77"/>
        <v>0</v>
      </c>
      <c r="O213" s="3">
        <f t="shared" si="78"/>
        <v>0</v>
      </c>
      <c r="P213" s="3">
        <f t="shared" si="79"/>
        <v>0</v>
      </c>
      <c r="Q213" s="3">
        <f t="shared" si="81"/>
        <v>0</v>
      </c>
      <c r="R213" s="3">
        <f t="shared" si="82"/>
        <v>0</v>
      </c>
      <c r="S213" s="3">
        <f t="shared" si="83"/>
        <v>0</v>
      </c>
      <c r="T213" s="3">
        <f t="shared" si="84"/>
        <v>0</v>
      </c>
      <c r="U213" s="26">
        <f t="shared" si="80"/>
        <v>0</v>
      </c>
    </row>
    <row r="214" spans="1:21" x14ac:dyDescent="0.3">
      <c r="A214" s="1">
        <v>45866</v>
      </c>
      <c r="B214" s="2">
        <v>0.29166666666666702</v>
      </c>
      <c r="C214" s="3"/>
      <c r="D214" s="3"/>
      <c r="E214" s="3"/>
      <c r="F214" s="3"/>
      <c r="G214" s="3"/>
      <c r="H214" s="3"/>
      <c r="I214" s="3"/>
      <c r="J214" s="3"/>
      <c r="K214" s="3"/>
      <c r="L214" s="3">
        <f t="shared" si="75"/>
        <v>0</v>
      </c>
      <c r="M214" s="3">
        <f t="shared" si="76"/>
        <v>0</v>
      </c>
      <c r="N214" s="3">
        <f t="shared" si="77"/>
        <v>0</v>
      </c>
      <c r="O214" s="3">
        <f t="shared" si="78"/>
        <v>0</v>
      </c>
      <c r="P214" s="3">
        <f t="shared" si="79"/>
        <v>0</v>
      </c>
      <c r="Q214" s="3">
        <f t="shared" si="81"/>
        <v>0</v>
      </c>
      <c r="R214" s="3">
        <f t="shared" si="82"/>
        <v>0</v>
      </c>
      <c r="S214" s="3">
        <f t="shared" si="83"/>
        <v>0</v>
      </c>
      <c r="T214" s="3">
        <f t="shared" si="84"/>
        <v>0</v>
      </c>
      <c r="U214" s="26">
        <f t="shared" si="80"/>
        <v>0</v>
      </c>
    </row>
    <row r="215" spans="1:21" x14ac:dyDescent="0.3">
      <c r="A215" s="1">
        <v>45867</v>
      </c>
      <c r="B215" s="2">
        <v>0.29166666666666702</v>
      </c>
      <c r="C215" s="3"/>
      <c r="D215" s="3"/>
      <c r="E215" s="3"/>
      <c r="F215" s="3"/>
      <c r="G215" s="3"/>
      <c r="H215" s="3"/>
      <c r="I215" s="3"/>
      <c r="J215" s="3"/>
      <c r="K215" s="3"/>
      <c r="L215" s="3">
        <f t="shared" si="75"/>
        <v>0</v>
      </c>
      <c r="M215" s="3">
        <f t="shared" si="76"/>
        <v>0</v>
      </c>
      <c r="N215" s="3">
        <f t="shared" si="77"/>
        <v>0</v>
      </c>
      <c r="O215" s="3">
        <f t="shared" si="78"/>
        <v>0</v>
      </c>
      <c r="P215" s="3">
        <f t="shared" si="79"/>
        <v>0</v>
      </c>
      <c r="Q215" s="3">
        <f t="shared" si="81"/>
        <v>0</v>
      </c>
      <c r="R215" s="3">
        <f t="shared" si="82"/>
        <v>0</v>
      </c>
      <c r="S215" s="3">
        <f t="shared" si="83"/>
        <v>0</v>
      </c>
      <c r="T215" s="3">
        <f t="shared" si="84"/>
        <v>0</v>
      </c>
      <c r="U215" s="26">
        <f t="shared" si="80"/>
        <v>0</v>
      </c>
    </row>
    <row r="216" spans="1:21" x14ac:dyDescent="0.3">
      <c r="A216" s="1">
        <v>45868</v>
      </c>
      <c r="B216" s="2">
        <v>0.29166666666666702</v>
      </c>
      <c r="C216" s="3"/>
      <c r="D216" s="3"/>
      <c r="E216" s="3"/>
      <c r="F216" s="3"/>
      <c r="G216" s="3"/>
      <c r="H216" s="3"/>
      <c r="I216" s="3"/>
      <c r="J216" s="3"/>
      <c r="K216" s="3"/>
      <c r="L216" s="3">
        <f t="shared" si="75"/>
        <v>0</v>
      </c>
      <c r="M216" s="3">
        <f t="shared" si="76"/>
        <v>0</v>
      </c>
      <c r="N216" s="3">
        <f t="shared" si="77"/>
        <v>0</v>
      </c>
      <c r="O216" s="3">
        <f t="shared" si="78"/>
        <v>0</v>
      </c>
      <c r="P216" s="3">
        <f t="shared" si="79"/>
        <v>0</v>
      </c>
      <c r="Q216" s="3">
        <f t="shared" si="81"/>
        <v>0</v>
      </c>
      <c r="R216" s="3">
        <f t="shared" si="82"/>
        <v>0</v>
      </c>
      <c r="S216" s="3">
        <f t="shared" si="83"/>
        <v>0</v>
      </c>
      <c r="T216" s="3">
        <f t="shared" si="84"/>
        <v>0</v>
      </c>
      <c r="U216" s="26">
        <f t="shared" si="80"/>
        <v>0</v>
      </c>
    </row>
    <row r="217" spans="1:21" x14ac:dyDescent="0.3">
      <c r="A217" s="1">
        <v>45869</v>
      </c>
      <c r="B217" s="2">
        <v>0.29166666666666702</v>
      </c>
      <c r="C217" s="3"/>
      <c r="D217" s="3"/>
      <c r="E217" s="3"/>
      <c r="F217" s="3"/>
      <c r="G217" s="3"/>
      <c r="H217" s="3"/>
      <c r="I217" s="3"/>
      <c r="J217" s="3"/>
      <c r="K217" s="3"/>
      <c r="L217" s="3">
        <f t="shared" si="75"/>
        <v>0</v>
      </c>
      <c r="M217" s="3">
        <f t="shared" si="76"/>
        <v>0</v>
      </c>
      <c r="N217" s="3">
        <f t="shared" si="77"/>
        <v>0</v>
      </c>
      <c r="O217" s="3">
        <f t="shared" si="78"/>
        <v>0</v>
      </c>
      <c r="P217" s="3">
        <f t="shared" si="79"/>
        <v>0</v>
      </c>
      <c r="Q217" s="3">
        <f t="shared" si="81"/>
        <v>0</v>
      </c>
      <c r="R217" s="3">
        <f t="shared" si="82"/>
        <v>0</v>
      </c>
      <c r="S217" s="3">
        <f t="shared" si="83"/>
        <v>0</v>
      </c>
      <c r="T217" s="3">
        <f t="shared" si="84"/>
        <v>0</v>
      </c>
      <c r="U217" s="26">
        <f t="shared" si="80"/>
        <v>0</v>
      </c>
    </row>
    <row r="218" spans="1:21" x14ac:dyDescent="0.3">
      <c r="A218" s="1">
        <v>45870</v>
      </c>
      <c r="B218" s="2">
        <v>0.29166666666666702</v>
      </c>
      <c r="C218" s="3"/>
      <c r="D218" s="3"/>
      <c r="E218" s="3"/>
      <c r="F218" s="3"/>
      <c r="G218" s="3"/>
      <c r="H218" s="3"/>
      <c r="I218" s="3"/>
      <c r="J218" s="3"/>
      <c r="K218" s="3"/>
      <c r="L218" s="3">
        <f t="shared" si="75"/>
        <v>0</v>
      </c>
      <c r="M218" s="3">
        <f t="shared" si="76"/>
        <v>0</v>
      </c>
      <c r="N218" s="3">
        <f t="shared" si="77"/>
        <v>0</v>
      </c>
      <c r="O218" s="3">
        <f t="shared" si="78"/>
        <v>0</v>
      </c>
      <c r="P218" s="3">
        <f t="shared" si="79"/>
        <v>0</v>
      </c>
      <c r="Q218" s="3">
        <f t="shared" si="81"/>
        <v>0</v>
      </c>
      <c r="R218" s="3">
        <f t="shared" si="82"/>
        <v>0</v>
      </c>
      <c r="S218" s="3">
        <f t="shared" si="83"/>
        <v>0</v>
      </c>
      <c r="T218" s="3">
        <f t="shared" si="84"/>
        <v>0</v>
      </c>
      <c r="U218" s="26">
        <f t="shared" si="80"/>
        <v>0</v>
      </c>
    </row>
    <row r="219" spans="1:21" x14ac:dyDescent="0.3">
      <c r="A219" s="1">
        <v>45871</v>
      </c>
      <c r="B219" s="2">
        <v>0.29166666666666702</v>
      </c>
      <c r="C219" s="3"/>
      <c r="D219" s="3"/>
      <c r="E219" s="3"/>
      <c r="F219" s="3"/>
      <c r="G219" s="3"/>
      <c r="H219" s="3"/>
      <c r="I219" s="3"/>
      <c r="J219" s="3"/>
      <c r="K219" s="3"/>
      <c r="L219" s="3">
        <f t="shared" si="75"/>
        <v>0</v>
      </c>
      <c r="M219" s="3">
        <f t="shared" si="76"/>
        <v>0</v>
      </c>
      <c r="N219" s="3">
        <f t="shared" si="77"/>
        <v>0</v>
      </c>
      <c r="O219" s="3">
        <f t="shared" si="78"/>
        <v>0</v>
      </c>
      <c r="P219" s="3">
        <f t="shared" si="79"/>
        <v>0</v>
      </c>
      <c r="Q219" s="3">
        <f t="shared" si="81"/>
        <v>0</v>
      </c>
      <c r="R219" s="3">
        <f t="shared" si="82"/>
        <v>0</v>
      </c>
      <c r="S219" s="3">
        <f t="shared" si="83"/>
        <v>0</v>
      </c>
      <c r="T219" s="3">
        <f t="shared" si="84"/>
        <v>0</v>
      </c>
      <c r="U219" s="26">
        <f t="shared" si="80"/>
        <v>0</v>
      </c>
    </row>
    <row r="220" spans="1:21" x14ac:dyDescent="0.3">
      <c r="A220" s="1">
        <v>45872</v>
      </c>
      <c r="B220" s="2">
        <v>0.29166666666666702</v>
      </c>
      <c r="C220" s="3"/>
      <c r="D220" s="3"/>
      <c r="E220" s="3"/>
      <c r="F220" s="3"/>
      <c r="G220" s="3"/>
      <c r="H220" s="3"/>
      <c r="I220" s="3"/>
      <c r="J220" s="3"/>
      <c r="K220" s="3"/>
      <c r="L220" s="3">
        <f t="shared" si="75"/>
        <v>0</v>
      </c>
      <c r="M220" s="3">
        <f t="shared" si="76"/>
        <v>0</v>
      </c>
      <c r="N220" s="3">
        <f t="shared" si="77"/>
        <v>0</v>
      </c>
      <c r="O220" s="3">
        <f t="shared" si="78"/>
        <v>0</v>
      </c>
      <c r="P220" s="3">
        <f t="shared" si="79"/>
        <v>0</v>
      </c>
      <c r="Q220" s="3">
        <f t="shared" si="81"/>
        <v>0</v>
      </c>
      <c r="R220" s="3">
        <f t="shared" si="82"/>
        <v>0</v>
      </c>
      <c r="S220" s="3">
        <f t="shared" si="83"/>
        <v>0</v>
      </c>
      <c r="T220" s="3">
        <f t="shared" si="84"/>
        <v>0</v>
      </c>
      <c r="U220" s="26">
        <f t="shared" si="80"/>
        <v>0</v>
      </c>
    </row>
    <row r="221" spans="1:21" x14ac:dyDescent="0.3">
      <c r="A221" s="1">
        <v>45873</v>
      </c>
      <c r="B221" s="2">
        <v>0.29166666666666702</v>
      </c>
      <c r="C221" s="3"/>
      <c r="D221" s="3"/>
      <c r="E221" s="3"/>
      <c r="F221" s="3"/>
      <c r="G221" s="3"/>
      <c r="H221" s="3"/>
      <c r="I221" s="3"/>
      <c r="J221" s="3"/>
      <c r="K221" s="3"/>
      <c r="L221" s="3">
        <f t="shared" si="75"/>
        <v>0</v>
      </c>
      <c r="M221" s="3">
        <f t="shared" si="76"/>
        <v>0</v>
      </c>
      <c r="N221" s="3">
        <f t="shared" si="77"/>
        <v>0</v>
      </c>
      <c r="O221" s="3">
        <f t="shared" si="78"/>
        <v>0</v>
      </c>
      <c r="P221" s="3">
        <f t="shared" si="79"/>
        <v>0</v>
      </c>
      <c r="Q221" s="3">
        <f t="shared" si="81"/>
        <v>0</v>
      </c>
      <c r="R221" s="3">
        <f t="shared" si="82"/>
        <v>0</v>
      </c>
      <c r="S221" s="3">
        <f t="shared" si="83"/>
        <v>0</v>
      </c>
      <c r="T221" s="3">
        <f t="shared" si="84"/>
        <v>0</v>
      </c>
      <c r="U221" s="26">
        <f t="shared" si="80"/>
        <v>0</v>
      </c>
    </row>
    <row r="222" spans="1:21" x14ac:dyDescent="0.3">
      <c r="A222" s="1">
        <v>45874</v>
      </c>
      <c r="B222" s="2">
        <v>0.29166666666666702</v>
      </c>
      <c r="C222" s="3"/>
      <c r="D222" s="3"/>
      <c r="E222" s="3"/>
      <c r="F222" s="3"/>
      <c r="G222" s="3"/>
      <c r="H222" s="3"/>
      <c r="I222" s="3"/>
      <c r="J222" s="3"/>
      <c r="K222" s="3"/>
      <c r="L222" s="3">
        <f t="shared" si="75"/>
        <v>0</v>
      </c>
      <c r="M222" s="3">
        <f t="shared" si="76"/>
        <v>0</v>
      </c>
      <c r="N222" s="3">
        <f t="shared" si="77"/>
        <v>0</v>
      </c>
      <c r="O222" s="3">
        <f t="shared" si="78"/>
        <v>0</v>
      </c>
      <c r="P222" s="3">
        <f t="shared" si="79"/>
        <v>0</v>
      </c>
      <c r="Q222" s="3">
        <f t="shared" si="81"/>
        <v>0</v>
      </c>
      <c r="R222" s="3">
        <f t="shared" si="82"/>
        <v>0</v>
      </c>
      <c r="S222" s="3">
        <f t="shared" si="83"/>
        <v>0</v>
      </c>
      <c r="T222" s="3">
        <f t="shared" si="84"/>
        <v>0</v>
      </c>
      <c r="U222" s="26">
        <f t="shared" si="80"/>
        <v>0</v>
      </c>
    </row>
    <row r="223" spans="1:21" x14ac:dyDescent="0.3">
      <c r="A223" s="1">
        <v>45875</v>
      </c>
      <c r="B223" s="2">
        <v>0.29166666666666702</v>
      </c>
      <c r="C223" s="3"/>
      <c r="D223" s="3"/>
      <c r="E223" s="3"/>
      <c r="F223" s="3"/>
      <c r="G223" s="3"/>
      <c r="H223" s="3"/>
      <c r="I223" s="3"/>
      <c r="J223" s="3"/>
      <c r="K223" s="3"/>
      <c r="L223" s="3">
        <f t="shared" si="75"/>
        <v>0</v>
      </c>
      <c r="M223" s="3">
        <f t="shared" si="76"/>
        <v>0</v>
      </c>
      <c r="N223" s="3">
        <f t="shared" si="77"/>
        <v>0</v>
      </c>
      <c r="O223" s="3">
        <f t="shared" si="78"/>
        <v>0</v>
      </c>
      <c r="P223" s="3">
        <f t="shared" si="79"/>
        <v>0</v>
      </c>
      <c r="Q223" s="3">
        <f t="shared" si="81"/>
        <v>0</v>
      </c>
      <c r="R223" s="3">
        <f t="shared" si="82"/>
        <v>0</v>
      </c>
      <c r="S223" s="3">
        <f t="shared" si="83"/>
        <v>0</v>
      </c>
      <c r="T223" s="3">
        <f t="shared" si="84"/>
        <v>0</v>
      </c>
      <c r="U223" s="26">
        <f t="shared" si="80"/>
        <v>0</v>
      </c>
    </row>
    <row r="224" spans="1:21" x14ac:dyDescent="0.3">
      <c r="A224" s="1">
        <v>45876</v>
      </c>
      <c r="B224" s="2">
        <v>0.29166666666666702</v>
      </c>
      <c r="C224" s="3"/>
      <c r="D224" s="3"/>
      <c r="E224" s="3"/>
      <c r="F224" s="3"/>
      <c r="G224" s="3"/>
      <c r="H224" s="3"/>
      <c r="I224" s="3"/>
      <c r="J224" s="3"/>
      <c r="K224" s="3"/>
      <c r="L224" s="3">
        <f t="shared" si="75"/>
        <v>0</v>
      </c>
      <c r="M224" s="3">
        <f t="shared" si="76"/>
        <v>0</v>
      </c>
      <c r="N224" s="3">
        <f t="shared" si="77"/>
        <v>0</v>
      </c>
      <c r="O224" s="3">
        <f t="shared" si="78"/>
        <v>0</v>
      </c>
      <c r="P224" s="3">
        <f t="shared" si="79"/>
        <v>0</v>
      </c>
      <c r="Q224" s="3">
        <f t="shared" si="81"/>
        <v>0</v>
      </c>
      <c r="R224" s="3">
        <f t="shared" si="82"/>
        <v>0</v>
      </c>
      <c r="S224" s="3">
        <f t="shared" si="83"/>
        <v>0</v>
      </c>
      <c r="T224" s="3">
        <f t="shared" si="84"/>
        <v>0</v>
      </c>
      <c r="U224" s="26">
        <f t="shared" si="80"/>
        <v>0</v>
      </c>
    </row>
    <row r="225" spans="1:21" x14ac:dyDescent="0.3">
      <c r="A225" s="1">
        <v>45877</v>
      </c>
      <c r="B225" s="2">
        <v>0.29166666666666702</v>
      </c>
      <c r="C225" s="3"/>
      <c r="D225" s="3"/>
      <c r="E225" s="3"/>
      <c r="F225" s="3"/>
      <c r="G225" s="3"/>
      <c r="H225" s="3"/>
      <c r="I225" s="3"/>
      <c r="J225" s="3"/>
      <c r="K225" s="3"/>
      <c r="L225" s="3">
        <f t="shared" si="75"/>
        <v>0</v>
      </c>
      <c r="M225" s="3">
        <f t="shared" si="76"/>
        <v>0</v>
      </c>
      <c r="N225" s="3">
        <f t="shared" si="77"/>
        <v>0</v>
      </c>
      <c r="O225" s="3">
        <f t="shared" si="78"/>
        <v>0</v>
      </c>
      <c r="P225" s="3">
        <f t="shared" si="79"/>
        <v>0</v>
      </c>
      <c r="Q225" s="3">
        <f t="shared" si="81"/>
        <v>0</v>
      </c>
      <c r="R225" s="3">
        <f t="shared" si="82"/>
        <v>0</v>
      </c>
      <c r="S225" s="3">
        <f t="shared" si="83"/>
        <v>0</v>
      </c>
      <c r="T225" s="3">
        <f t="shared" si="84"/>
        <v>0</v>
      </c>
      <c r="U225" s="26">
        <f t="shared" si="80"/>
        <v>0</v>
      </c>
    </row>
    <row r="226" spans="1:21" x14ac:dyDescent="0.3">
      <c r="A226" s="1">
        <v>45878</v>
      </c>
      <c r="B226" s="2">
        <v>0.29166666666666702</v>
      </c>
      <c r="C226" s="3"/>
      <c r="D226" s="3"/>
      <c r="E226" s="3"/>
      <c r="F226" s="3"/>
      <c r="G226" s="3"/>
      <c r="H226" s="3"/>
      <c r="I226" s="3"/>
      <c r="J226" s="3"/>
      <c r="K226" s="3"/>
      <c r="L226" s="3">
        <f t="shared" si="75"/>
        <v>0</v>
      </c>
      <c r="M226" s="3">
        <f t="shared" si="76"/>
        <v>0</v>
      </c>
      <c r="N226" s="3">
        <f t="shared" si="77"/>
        <v>0</v>
      </c>
      <c r="O226" s="3">
        <f t="shared" si="78"/>
        <v>0</v>
      </c>
      <c r="P226" s="3">
        <f t="shared" si="79"/>
        <v>0</v>
      </c>
      <c r="Q226" s="3">
        <f t="shared" si="81"/>
        <v>0</v>
      </c>
      <c r="R226" s="3">
        <f t="shared" si="82"/>
        <v>0</v>
      </c>
      <c r="S226" s="3">
        <f t="shared" si="83"/>
        <v>0</v>
      </c>
      <c r="T226" s="3">
        <f t="shared" si="84"/>
        <v>0</v>
      </c>
      <c r="U226" s="26">
        <f t="shared" si="80"/>
        <v>0</v>
      </c>
    </row>
    <row r="227" spans="1:21" x14ac:dyDescent="0.3">
      <c r="A227" s="1">
        <v>45879</v>
      </c>
      <c r="B227" s="2">
        <v>0.29166666666666702</v>
      </c>
      <c r="C227" s="3"/>
      <c r="D227" s="3"/>
      <c r="E227" s="3"/>
      <c r="F227" s="3"/>
      <c r="G227" s="3"/>
      <c r="H227" s="3"/>
      <c r="I227" s="3"/>
      <c r="J227" s="3"/>
      <c r="K227" s="3"/>
      <c r="L227" s="3">
        <f t="shared" si="75"/>
        <v>0</v>
      </c>
      <c r="M227" s="3">
        <f t="shared" si="76"/>
        <v>0</v>
      </c>
      <c r="N227" s="3">
        <f t="shared" si="77"/>
        <v>0</v>
      </c>
      <c r="O227" s="3">
        <f t="shared" si="78"/>
        <v>0</v>
      </c>
      <c r="P227" s="3">
        <f t="shared" si="79"/>
        <v>0</v>
      </c>
      <c r="Q227" s="3">
        <f t="shared" si="81"/>
        <v>0</v>
      </c>
      <c r="R227" s="3">
        <f t="shared" si="82"/>
        <v>0</v>
      </c>
      <c r="S227" s="3">
        <f t="shared" si="83"/>
        <v>0</v>
      </c>
      <c r="T227" s="3">
        <f t="shared" si="84"/>
        <v>0</v>
      </c>
      <c r="U227" s="26">
        <f t="shared" si="80"/>
        <v>0</v>
      </c>
    </row>
    <row r="228" spans="1:21" x14ac:dyDescent="0.3">
      <c r="A228" s="1">
        <v>45880</v>
      </c>
      <c r="B228" s="2">
        <v>0.29166666666666702</v>
      </c>
      <c r="C228" s="3"/>
      <c r="D228" s="3"/>
      <c r="E228" s="3"/>
      <c r="F228" s="3"/>
      <c r="G228" s="3"/>
      <c r="H228" s="3"/>
      <c r="I228" s="3"/>
      <c r="J228" s="3"/>
      <c r="K228" s="3"/>
      <c r="L228" s="3">
        <f t="shared" si="75"/>
        <v>0</v>
      </c>
      <c r="M228" s="3">
        <f t="shared" si="76"/>
        <v>0</v>
      </c>
      <c r="N228" s="3">
        <f t="shared" si="77"/>
        <v>0</v>
      </c>
      <c r="O228" s="3">
        <f t="shared" si="78"/>
        <v>0</v>
      </c>
      <c r="P228" s="3">
        <f t="shared" si="79"/>
        <v>0</v>
      </c>
      <c r="Q228" s="3">
        <f t="shared" si="81"/>
        <v>0</v>
      </c>
      <c r="R228" s="3">
        <f t="shared" si="82"/>
        <v>0</v>
      </c>
      <c r="S228" s="3">
        <f t="shared" si="83"/>
        <v>0</v>
      </c>
      <c r="T228" s="3">
        <f t="shared" si="84"/>
        <v>0</v>
      </c>
      <c r="U228" s="26">
        <f t="shared" si="80"/>
        <v>0</v>
      </c>
    </row>
    <row r="229" spans="1:21" x14ac:dyDescent="0.3">
      <c r="A229" s="1">
        <v>45881</v>
      </c>
      <c r="B229" s="2">
        <v>0.29166666666666702</v>
      </c>
      <c r="C229" s="3"/>
      <c r="D229" s="3"/>
      <c r="E229" s="3"/>
      <c r="F229" s="3"/>
      <c r="G229" s="3"/>
      <c r="H229" s="3"/>
      <c r="I229" s="3"/>
      <c r="J229" s="3"/>
      <c r="K229" s="3"/>
      <c r="L229" s="3">
        <f t="shared" si="75"/>
        <v>0</v>
      </c>
      <c r="M229" s="3">
        <f t="shared" si="76"/>
        <v>0</v>
      </c>
      <c r="N229" s="3">
        <f t="shared" si="77"/>
        <v>0</v>
      </c>
      <c r="O229" s="3">
        <f t="shared" si="78"/>
        <v>0</v>
      </c>
      <c r="P229" s="3">
        <f t="shared" si="79"/>
        <v>0</v>
      </c>
      <c r="Q229" s="3">
        <f t="shared" si="81"/>
        <v>0</v>
      </c>
      <c r="R229" s="3">
        <f t="shared" si="82"/>
        <v>0</v>
      </c>
      <c r="S229" s="3">
        <f t="shared" si="83"/>
        <v>0</v>
      </c>
      <c r="T229" s="3">
        <f t="shared" si="84"/>
        <v>0</v>
      </c>
      <c r="U229" s="26">
        <f t="shared" si="80"/>
        <v>0</v>
      </c>
    </row>
    <row r="230" spans="1:21" x14ac:dyDescent="0.3">
      <c r="A230" s="1">
        <v>45882</v>
      </c>
      <c r="B230" s="2">
        <v>0.29166666666666702</v>
      </c>
      <c r="C230" s="3"/>
      <c r="D230" s="3"/>
      <c r="E230" s="3"/>
      <c r="F230" s="3"/>
      <c r="G230" s="3"/>
      <c r="H230" s="3"/>
      <c r="I230" s="3"/>
      <c r="J230" s="3"/>
      <c r="K230" s="3"/>
      <c r="L230" s="3">
        <f t="shared" si="75"/>
        <v>0</v>
      </c>
      <c r="M230" s="3">
        <f t="shared" si="76"/>
        <v>0</v>
      </c>
      <c r="N230" s="3">
        <f t="shared" si="77"/>
        <v>0</v>
      </c>
      <c r="O230" s="3">
        <f t="shared" si="78"/>
        <v>0</v>
      </c>
      <c r="P230" s="3">
        <f t="shared" si="79"/>
        <v>0</v>
      </c>
      <c r="Q230" s="3">
        <f t="shared" si="81"/>
        <v>0</v>
      </c>
      <c r="R230" s="3">
        <f t="shared" si="82"/>
        <v>0</v>
      </c>
      <c r="S230" s="3">
        <f t="shared" si="83"/>
        <v>0</v>
      </c>
      <c r="T230" s="3">
        <f t="shared" si="84"/>
        <v>0</v>
      </c>
      <c r="U230" s="26">
        <f t="shared" si="80"/>
        <v>0</v>
      </c>
    </row>
    <row r="231" spans="1:21" x14ac:dyDescent="0.3">
      <c r="A231" s="1">
        <v>45883</v>
      </c>
      <c r="B231" s="2">
        <v>0.29166666666666702</v>
      </c>
      <c r="C231" s="3"/>
      <c r="D231" s="3"/>
      <c r="E231" s="3"/>
      <c r="F231" s="3"/>
      <c r="G231" s="3"/>
      <c r="H231" s="3"/>
      <c r="I231" s="3"/>
      <c r="J231" s="3"/>
      <c r="K231" s="3"/>
      <c r="L231" s="3">
        <f t="shared" si="75"/>
        <v>0</v>
      </c>
      <c r="M231" s="3">
        <f t="shared" si="76"/>
        <v>0</v>
      </c>
      <c r="N231" s="3">
        <f t="shared" si="77"/>
        <v>0</v>
      </c>
      <c r="O231" s="3">
        <f t="shared" si="78"/>
        <v>0</v>
      </c>
      <c r="P231" s="3">
        <f t="shared" si="79"/>
        <v>0</v>
      </c>
      <c r="Q231" s="3">
        <f t="shared" si="81"/>
        <v>0</v>
      </c>
      <c r="R231" s="3">
        <f t="shared" si="82"/>
        <v>0</v>
      </c>
      <c r="S231" s="3">
        <f t="shared" si="83"/>
        <v>0</v>
      </c>
      <c r="T231" s="3">
        <f t="shared" si="84"/>
        <v>0</v>
      </c>
      <c r="U231" s="26">
        <f t="shared" si="80"/>
        <v>0</v>
      </c>
    </row>
    <row r="232" spans="1:21" x14ac:dyDescent="0.3">
      <c r="A232" s="1">
        <v>45884</v>
      </c>
      <c r="B232" s="2">
        <v>0.29166666666666702</v>
      </c>
      <c r="C232" s="3"/>
      <c r="D232" s="3"/>
      <c r="E232" s="3"/>
      <c r="F232" s="3"/>
      <c r="G232" s="3"/>
      <c r="H232" s="3"/>
      <c r="I232" s="3"/>
      <c r="J232" s="3"/>
      <c r="K232" s="3"/>
      <c r="L232" s="3">
        <f t="shared" si="75"/>
        <v>0</v>
      </c>
      <c r="M232" s="3">
        <f t="shared" si="76"/>
        <v>0</v>
      </c>
      <c r="N232" s="3">
        <f t="shared" si="77"/>
        <v>0</v>
      </c>
      <c r="O232" s="3">
        <f t="shared" si="78"/>
        <v>0</v>
      </c>
      <c r="P232" s="3">
        <f t="shared" si="79"/>
        <v>0</v>
      </c>
      <c r="Q232" s="3">
        <f t="shared" si="81"/>
        <v>0</v>
      </c>
      <c r="R232" s="3">
        <f t="shared" si="82"/>
        <v>0</v>
      </c>
      <c r="S232" s="3">
        <f t="shared" si="83"/>
        <v>0</v>
      </c>
      <c r="T232" s="3">
        <f t="shared" si="84"/>
        <v>0</v>
      </c>
      <c r="U232" s="26">
        <f t="shared" si="80"/>
        <v>0</v>
      </c>
    </row>
    <row r="233" spans="1:21" x14ac:dyDescent="0.3">
      <c r="A233" s="1">
        <v>45885</v>
      </c>
      <c r="B233" s="2">
        <v>0.29166666666666702</v>
      </c>
      <c r="C233" s="3"/>
      <c r="D233" s="3"/>
      <c r="E233" s="3"/>
      <c r="F233" s="3"/>
      <c r="G233" s="3"/>
      <c r="H233" s="3"/>
      <c r="I233" s="3"/>
      <c r="J233" s="3"/>
      <c r="K233" s="3"/>
      <c r="L233" s="3">
        <f t="shared" si="75"/>
        <v>0</v>
      </c>
      <c r="M233" s="3">
        <f t="shared" si="76"/>
        <v>0</v>
      </c>
      <c r="N233" s="3">
        <f t="shared" si="77"/>
        <v>0</v>
      </c>
      <c r="O233" s="3">
        <f t="shared" si="78"/>
        <v>0</v>
      </c>
      <c r="P233" s="3">
        <f t="shared" si="79"/>
        <v>0</v>
      </c>
      <c r="Q233" s="3">
        <f t="shared" si="81"/>
        <v>0</v>
      </c>
      <c r="R233" s="3">
        <f t="shared" si="82"/>
        <v>0</v>
      </c>
      <c r="S233" s="3">
        <f t="shared" si="83"/>
        <v>0</v>
      </c>
      <c r="T233" s="3">
        <f t="shared" si="84"/>
        <v>0</v>
      </c>
      <c r="U233" s="26">
        <f t="shared" si="80"/>
        <v>0</v>
      </c>
    </row>
    <row r="234" spans="1:21" x14ac:dyDescent="0.3">
      <c r="A234" s="1">
        <v>45886</v>
      </c>
      <c r="B234" s="2">
        <v>0.29166666666666702</v>
      </c>
      <c r="C234" s="3"/>
      <c r="D234" s="3"/>
      <c r="E234" s="3"/>
      <c r="F234" s="3"/>
      <c r="G234" s="3"/>
      <c r="H234" s="3"/>
      <c r="I234" s="3"/>
      <c r="J234" s="3"/>
      <c r="K234" s="3"/>
      <c r="L234" s="3">
        <f t="shared" si="75"/>
        <v>0</v>
      </c>
      <c r="M234" s="3">
        <f t="shared" si="76"/>
        <v>0</v>
      </c>
      <c r="N234" s="3">
        <f t="shared" si="77"/>
        <v>0</v>
      </c>
      <c r="O234" s="3">
        <f t="shared" si="78"/>
        <v>0</v>
      </c>
      <c r="P234" s="3">
        <f t="shared" si="79"/>
        <v>0</v>
      </c>
      <c r="Q234" s="3">
        <f t="shared" si="81"/>
        <v>0</v>
      </c>
      <c r="R234" s="3">
        <f t="shared" si="82"/>
        <v>0</v>
      </c>
      <c r="S234" s="3">
        <f t="shared" si="83"/>
        <v>0</v>
      </c>
      <c r="T234" s="3">
        <f t="shared" si="84"/>
        <v>0</v>
      </c>
      <c r="U234" s="26">
        <f t="shared" si="80"/>
        <v>0</v>
      </c>
    </row>
    <row r="235" spans="1:21" x14ac:dyDescent="0.3">
      <c r="A235" s="1">
        <v>45887</v>
      </c>
      <c r="B235" s="2">
        <v>0.29166666666666702</v>
      </c>
      <c r="C235" s="3"/>
      <c r="D235" s="3"/>
      <c r="E235" s="3"/>
      <c r="F235" s="3"/>
      <c r="G235" s="3"/>
      <c r="H235" s="3"/>
      <c r="I235" s="3"/>
      <c r="J235" s="3"/>
      <c r="K235" s="3"/>
      <c r="L235" s="3">
        <f t="shared" si="75"/>
        <v>0</v>
      </c>
      <c r="M235" s="3">
        <f t="shared" si="76"/>
        <v>0</v>
      </c>
      <c r="N235" s="3">
        <f t="shared" si="77"/>
        <v>0</v>
      </c>
      <c r="O235" s="3">
        <f t="shared" si="78"/>
        <v>0</v>
      </c>
      <c r="P235" s="3">
        <f t="shared" si="79"/>
        <v>0</v>
      </c>
      <c r="Q235" s="3">
        <f t="shared" si="81"/>
        <v>0</v>
      </c>
      <c r="R235" s="3">
        <f t="shared" si="82"/>
        <v>0</v>
      </c>
      <c r="S235" s="3">
        <f t="shared" si="83"/>
        <v>0</v>
      </c>
      <c r="T235" s="3">
        <f t="shared" si="84"/>
        <v>0</v>
      </c>
      <c r="U235" s="26">
        <f t="shared" si="80"/>
        <v>0</v>
      </c>
    </row>
    <row r="236" spans="1:21" x14ac:dyDescent="0.3">
      <c r="A236" s="1">
        <v>45888</v>
      </c>
      <c r="B236" s="2">
        <v>0.29166666666666702</v>
      </c>
      <c r="C236" s="3"/>
      <c r="D236" s="3"/>
      <c r="E236" s="3"/>
      <c r="F236" s="3"/>
      <c r="G236" s="3"/>
      <c r="H236" s="3"/>
      <c r="I236" s="3"/>
      <c r="J236" s="3"/>
      <c r="K236" s="3"/>
      <c r="L236" s="3">
        <f t="shared" si="75"/>
        <v>0</v>
      </c>
      <c r="M236" s="3">
        <f t="shared" si="76"/>
        <v>0</v>
      </c>
      <c r="N236" s="3">
        <f t="shared" si="77"/>
        <v>0</v>
      </c>
      <c r="O236" s="3">
        <f t="shared" si="78"/>
        <v>0</v>
      </c>
      <c r="P236" s="3">
        <f t="shared" si="79"/>
        <v>0</v>
      </c>
      <c r="Q236" s="3">
        <f t="shared" si="81"/>
        <v>0</v>
      </c>
      <c r="R236" s="3">
        <f t="shared" si="82"/>
        <v>0</v>
      </c>
      <c r="S236" s="3">
        <f t="shared" si="83"/>
        <v>0</v>
      </c>
      <c r="T236" s="3">
        <f t="shared" si="84"/>
        <v>0</v>
      </c>
      <c r="U236" s="26">
        <f t="shared" si="80"/>
        <v>0</v>
      </c>
    </row>
    <row r="237" spans="1:21" x14ac:dyDescent="0.3">
      <c r="A237" s="1">
        <v>45889</v>
      </c>
      <c r="B237" s="2">
        <v>0.29166666666666702</v>
      </c>
      <c r="C237" s="3"/>
      <c r="D237" s="3"/>
      <c r="E237" s="3"/>
      <c r="F237" s="3"/>
      <c r="G237" s="3"/>
      <c r="H237" s="3"/>
      <c r="I237" s="3"/>
      <c r="J237" s="3"/>
      <c r="K237" s="3"/>
      <c r="L237" s="3">
        <f t="shared" si="75"/>
        <v>0</v>
      </c>
      <c r="M237" s="3">
        <f t="shared" si="76"/>
        <v>0</v>
      </c>
      <c r="N237" s="3">
        <f t="shared" si="77"/>
        <v>0</v>
      </c>
      <c r="O237" s="3">
        <f t="shared" si="78"/>
        <v>0</v>
      </c>
      <c r="P237" s="3">
        <f t="shared" si="79"/>
        <v>0</v>
      </c>
      <c r="Q237" s="3">
        <f t="shared" si="81"/>
        <v>0</v>
      </c>
      <c r="R237" s="3">
        <f t="shared" si="82"/>
        <v>0</v>
      </c>
      <c r="S237" s="3">
        <f t="shared" si="83"/>
        <v>0</v>
      </c>
      <c r="T237" s="3">
        <f t="shared" si="84"/>
        <v>0</v>
      </c>
      <c r="U237" s="26">
        <f t="shared" si="80"/>
        <v>0</v>
      </c>
    </row>
    <row r="238" spans="1:21" x14ac:dyDescent="0.3">
      <c r="A238" s="1">
        <v>45890</v>
      </c>
      <c r="B238" s="2">
        <v>0.29166666666666702</v>
      </c>
      <c r="C238" s="3"/>
      <c r="D238" s="3"/>
      <c r="E238" s="3"/>
      <c r="F238" s="3"/>
      <c r="G238" s="3"/>
      <c r="H238" s="3"/>
      <c r="I238" s="3"/>
      <c r="J238" s="3"/>
      <c r="K238" s="3"/>
      <c r="L238" s="3">
        <f t="shared" si="75"/>
        <v>0</v>
      </c>
      <c r="M238" s="3">
        <f t="shared" si="76"/>
        <v>0</v>
      </c>
      <c r="N238" s="3">
        <f t="shared" si="77"/>
        <v>0</v>
      </c>
      <c r="O238" s="3">
        <f t="shared" si="78"/>
        <v>0</v>
      </c>
      <c r="P238" s="3">
        <f t="shared" si="79"/>
        <v>0</v>
      </c>
      <c r="Q238" s="3">
        <f t="shared" si="81"/>
        <v>0</v>
      </c>
      <c r="R238" s="3">
        <f t="shared" si="82"/>
        <v>0</v>
      </c>
      <c r="S238" s="3">
        <f t="shared" si="83"/>
        <v>0</v>
      </c>
      <c r="T238" s="3">
        <f t="shared" si="84"/>
        <v>0</v>
      </c>
      <c r="U238" s="26">
        <f t="shared" si="80"/>
        <v>0</v>
      </c>
    </row>
    <row r="239" spans="1:21" x14ac:dyDescent="0.3">
      <c r="A239" s="1">
        <v>45891</v>
      </c>
      <c r="B239" s="2">
        <v>0.29166666666666702</v>
      </c>
      <c r="C239" s="3"/>
      <c r="D239" s="3"/>
      <c r="E239" s="3"/>
      <c r="F239" s="3"/>
      <c r="G239" s="3"/>
      <c r="H239" s="3"/>
      <c r="I239" s="3"/>
      <c r="J239" s="3"/>
      <c r="K239" s="3"/>
      <c r="L239" s="3">
        <f t="shared" si="75"/>
        <v>0</v>
      </c>
      <c r="M239" s="3">
        <f t="shared" si="76"/>
        <v>0</v>
      </c>
      <c r="N239" s="3">
        <f t="shared" si="77"/>
        <v>0</v>
      </c>
      <c r="O239" s="3">
        <f t="shared" si="78"/>
        <v>0</v>
      </c>
      <c r="P239" s="3">
        <f t="shared" si="79"/>
        <v>0</v>
      </c>
      <c r="Q239" s="3">
        <f t="shared" si="81"/>
        <v>0</v>
      </c>
      <c r="R239" s="3">
        <f t="shared" si="82"/>
        <v>0</v>
      </c>
      <c r="S239" s="3">
        <f t="shared" si="83"/>
        <v>0</v>
      </c>
      <c r="T239" s="3">
        <f t="shared" si="84"/>
        <v>0</v>
      </c>
      <c r="U239" s="26">
        <f t="shared" si="80"/>
        <v>0</v>
      </c>
    </row>
    <row r="240" spans="1:21" x14ac:dyDescent="0.3">
      <c r="A240" s="1">
        <v>45892</v>
      </c>
      <c r="B240" s="2">
        <v>0.29166666666666702</v>
      </c>
      <c r="C240" s="3"/>
      <c r="D240" s="3"/>
      <c r="E240" s="3"/>
      <c r="F240" s="3"/>
      <c r="G240" s="3"/>
      <c r="H240" s="3"/>
      <c r="I240" s="3"/>
      <c r="J240" s="3"/>
      <c r="K240" s="3"/>
      <c r="L240" s="3">
        <f t="shared" si="75"/>
        <v>0</v>
      </c>
      <c r="M240" s="3">
        <f t="shared" si="76"/>
        <v>0</v>
      </c>
      <c r="N240" s="3">
        <f t="shared" si="77"/>
        <v>0</v>
      </c>
      <c r="O240" s="3">
        <f t="shared" si="78"/>
        <v>0</v>
      </c>
      <c r="P240" s="3">
        <f t="shared" si="79"/>
        <v>0</v>
      </c>
      <c r="Q240" s="3">
        <f t="shared" si="81"/>
        <v>0</v>
      </c>
      <c r="R240" s="3">
        <f t="shared" si="82"/>
        <v>0</v>
      </c>
      <c r="S240" s="3">
        <f t="shared" si="83"/>
        <v>0</v>
      </c>
      <c r="T240" s="3">
        <f t="shared" si="84"/>
        <v>0</v>
      </c>
      <c r="U240" s="26">
        <f t="shared" si="80"/>
        <v>0</v>
      </c>
    </row>
    <row r="241" spans="1:21" x14ac:dyDescent="0.3">
      <c r="A241" s="1">
        <v>45893</v>
      </c>
      <c r="B241" s="2">
        <v>0.29166666666666702</v>
      </c>
      <c r="C241" s="3"/>
      <c r="D241" s="3"/>
      <c r="E241" s="3"/>
      <c r="F241" s="3"/>
      <c r="G241" s="3"/>
      <c r="H241" s="3"/>
      <c r="I241" s="3"/>
      <c r="J241" s="3"/>
      <c r="K241" s="3"/>
      <c r="L241" s="3">
        <f t="shared" si="75"/>
        <v>0</v>
      </c>
      <c r="M241" s="3">
        <f t="shared" si="76"/>
        <v>0</v>
      </c>
      <c r="N241" s="3">
        <f t="shared" si="77"/>
        <v>0</v>
      </c>
      <c r="O241" s="3">
        <f t="shared" si="78"/>
        <v>0</v>
      </c>
      <c r="P241" s="3">
        <f t="shared" si="79"/>
        <v>0</v>
      </c>
      <c r="Q241" s="3">
        <f t="shared" si="81"/>
        <v>0</v>
      </c>
      <c r="R241" s="3">
        <f t="shared" si="82"/>
        <v>0</v>
      </c>
      <c r="S241" s="3">
        <f t="shared" si="83"/>
        <v>0</v>
      </c>
      <c r="T241" s="3">
        <f t="shared" si="84"/>
        <v>0</v>
      </c>
      <c r="U241" s="26">
        <f t="shared" si="80"/>
        <v>0</v>
      </c>
    </row>
    <row r="242" spans="1:21" x14ac:dyDescent="0.3">
      <c r="A242" s="1">
        <v>45894</v>
      </c>
      <c r="B242" s="2">
        <v>0.29166666666666702</v>
      </c>
      <c r="C242" s="3"/>
      <c r="D242" s="3"/>
      <c r="E242" s="3"/>
      <c r="F242" s="3"/>
      <c r="G242" s="3"/>
      <c r="H242" s="3"/>
      <c r="I242" s="3"/>
      <c r="J242" s="3"/>
      <c r="K242" s="3"/>
      <c r="L242" s="3">
        <f t="shared" si="75"/>
        <v>0</v>
      </c>
      <c r="M242" s="3">
        <f t="shared" si="76"/>
        <v>0</v>
      </c>
      <c r="N242" s="3">
        <f t="shared" si="77"/>
        <v>0</v>
      </c>
      <c r="O242" s="3">
        <f t="shared" si="78"/>
        <v>0</v>
      </c>
      <c r="P242" s="3">
        <f t="shared" si="79"/>
        <v>0</v>
      </c>
      <c r="Q242" s="3">
        <f t="shared" si="81"/>
        <v>0</v>
      </c>
      <c r="R242" s="3">
        <f t="shared" si="82"/>
        <v>0</v>
      </c>
      <c r="S242" s="3">
        <f t="shared" si="83"/>
        <v>0</v>
      </c>
      <c r="T242" s="3">
        <f t="shared" si="84"/>
        <v>0</v>
      </c>
      <c r="U242" s="26">
        <f t="shared" si="80"/>
        <v>0</v>
      </c>
    </row>
    <row r="243" spans="1:21" x14ac:dyDescent="0.3">
      <c r="A243" s="1">
        <v>45895</v>
      </c>
      <c r="B243" s="2">
        <v>0.29166666666666702</v>
      </c>
      <c r="C243" s="3"/>
      <c r="D243" s="3"/>
      <c r="E243" s="3"/>
      <c r="F243" s="3"/>
      <c r="G243" s="3"/>
      <c r="H243" s="3"/>
      <c r="I243" s="3"/>
      <c r="J243" s="3"/>
      <c r="K243" s="3"/>
      <c r="L243" s="3">
        <f t="shared" si="75"/>
        <v>0</v>
      </c>
      <c r="M243" s="3">
        <f t="shared" si="76"/>
        <v>0</v>
      </c>
      <c r="N243" s="3">
        <f t="shared" si="77"/>
        <v>0</v>
      </c>
      <c r="O243" s="3">
        <f t="shared" si="78"/>
        <v>0</v>
      </c>
      <c r="P243" s="3">
        <f t="shared" si="79"/>
        <v>0</v>
      </c>
      <c r="Q243" s="3">
        <f t="shared" si="81"/>
        <v>0</v>
      </c>
      <c r="R243" s="3">
        <f t="shared" si="82"/>
        <v>0</v>
      </c>
      <c r="S243" s="3">
        <f t="shared" si="83"/>
        <v>0</v>
      </c>
      <c r="T243" s="3">
        <f t="shared" si="84"/>
        <v>0</v>
      </c>
      <c r="U243" s="26">
        <f t="shared" si="80"/>
        <v>0</v>
      </c>
    </row>
    <row r="244" spans="1:21" x14ac:dyDescent="0.3">
      <c r="A244" s="1">
        <v>45896</v>
      </c>
      <c r="B244" s="2">
        <v>0.29166666666666702</v>
      </c>
      <c r="C244" s="3"/>
      <c r="D244" s="3"/>
      <c r="E244" s="3"/>
      <c r="F244" s="3"/>
      <c r="G244" s="3"/>
      <c r="H244" s="3"/>
      <c r="I244" s="3"/>
      <c r="J244" s="3"/>
      <c r="K244" s="3"/>
      <c r="L244" s="3">
        <f t="shared" si="75"/>
        <v>0</v>
      </c>
      <c r="M244" s="3">
        <f t="shared" si="76"/>
        <v>0</v>
      </c>
      <c r="N244" s="3">
        <f t="shared" si="77"/>
        <v>0</v>
      </c>
      <c r="O244" s="3">
        <f t="shared" si="78"/>
        <v>0</v>
      </c>
      <c r="P244" s="3">
        <f t="shared" si="79"/>
        <v>0</v>
      </c>
      <c r="Q244" s="3">
        <f t="shared" si="81"/>
        <v>0</v>
      </c>
      <c r="R244" s="3">
        <f t="shared" si="82"/>
        <v>0</v>
      </c>
      <c r="S244" s="3">
        <f t="shared" si="83"/>
        <v>0</v>
      </c>
      <c r="T244" s="3">
        <f t="shared" si="84"/>
        <v>0</v>
      </c>
      <c r="U244" s="26">
        <f t="shared" si="80"/>
        <v>0</v>
      </c>
    </row>
    <row r="245" spans="1:21" x14ac:dyDescent="0.3">
      <c r="A245" s="1">
        <v>45897</v>
      </c>
      <c r="B245" s="2">
        <v>0.29166666666666702</v>
      </c>
      <c r="C245" s="3"/>
      <c r="D245" s="3"/>
      <c r="E245" s="3"/>
      <c r="F245" s="3"/>
      <c r="G245" s="3"/>
      <c r="H245" s="3"/>
      <c r="I245" s="3"/>
      <c r="J245" s="3"/>
      <c r="K245" s="3"/>
      <c r="L245" s="3">
        <f t="shared" si="75"/>
        <v>0</v>
      </c>
      <c r="M245" s="3">
        <f t="shared" si="76"/>
        <v>0</v>
      </c>
      <c r="N245" s="3">
        <f t="shared" si="77"/>
        <v>0</v>
      </c>
      <c r="O245" s="3">
        <f t="shared" si="78"/>
        <v>0</v>
      </c>
      <c r="P245" s="3">
        <f t="shared" si="79"/>
        <v>0</v>
      </c>
      <c r="Q245" s="3">
        <f t="shared" si="81"/>
        <v>0</v>
      </c>
      <c r="R245" s="3">
        <f t="shared" si="82"/>
        <v>0</v>
      </c>
      <c r="S245" s="3">
        <f t="shared" si="83"/>
        <v>0</v>
      </c>
      <c r="T245" s="3">
        <f t="shared" si="84"/>
        <v>0</v>
      </c>
      <c r="U245" s="26">
        <f t="shared" si="80"/>
        <v>0</v>
      </c>
    </row>
    <row r="246" spans="1:21" x14ac:dyDescent="0.3">
      <c r="A246" s="1">
        <v>45898</v>
      </c>
      <c r="B246" s="2">
        <v>0.29166666666666702</v>
      </c>
      <c r="C246" s="3"/>
      <c r="D246" s="3"/>
      <c r="E246" s="3"/>
      <c r="F246" s="3"/>
      <c r="G246" s="3"/>
      <c r="H246" s="3"/>
      <c r="I246" s="3"/>
      <c r="J246" s="3"/>
      <c r="K246" s="3"/>
      <c r="L246" s="3">
        <f t="shared" si="75"/>
        <v>0</v>
      </c>
      <c r="M246" s="3">
        <f t="shared" si="76"/>
        <v>0</v>
      </c>
      <c r="N246" s="3">
        <f t="shared" si="77"/>
        <v>0</v>
      </c>
      <c r="O246" s="3">
        <f t="shared" si="78"/>
        <v>0</v>
      </c>
      <c r="P246" s="3">
        <f t="shared" si="79"/>
        <v>0</v>
      </c>
      <c r="Q246" s="3">
        <f t="shared" si="81"/>
        <v>0</v>
      </c>
      <c r="R246" s="3">
        <f t="shared" si="82"/>
        <v>0</v>
      </c>
      <c r="S246" s="3">
        <f t="shared" si="83"/>
        <v>0</v>
      </c>
      <c r="T246" s="3">
        <f t="shared" si="84"/>
        <v>0</v>
      </c>
      <c r="U246" s="26">
        <f t="shared" si="80"/>
        <v>0</v>
      </c>
    </row>
    <row r="247" spans="1:21" x14ac:dyDescent="0.3">
      <c r="A247" s="1">
        <v>45899</v>
      </c>
      <c r="B247" s="2">
        <v>0.29166666666666702</v>
      </c>
      <c r="C247" s="3"/>
      <c r="D247" s="3"/>
      <c r="E247" s="3"/>
      <c r="F247" s="3"/>
      <c r="G247" s="3"/>
      <c r="H247" s="3"/>
      <c r="I247" s="3"/>
      <c r="J247" s="3"/>
      <c r="K247" s="3"/>
      <c r="L247" s="3">
        <f t="shared" si="75"/>
        <v>0</v>
      </c>
      <c r="M247" s="3">
        <f t="shared" si="76"/>
        <v>0</v>
      </c>
      <c r="N247" s="3">
        <f t="shared" si="77"/>
        <v>0</v>
      </c>
      <c r="O247" s="3">
        <f t="shared" si="78"/>
        <v>0</v>
      </c>
      <c r="P247" s="3">
        <f t="shared" si="79"/>
        <v>0</v>
      </c>
      <c r="Q247" s="3">
        <f t="shared" si="81"/>
        <v>0</v>
      </c>
      <c r="R247" s="3">
        <f t="shared" si="82"/>
        <v>0</v>
      </c>
      <c r="S247" s="3">
        <f t="shared" si="83"/>
        <v>0</v>
      </c>
      <c r="T247" s="3">
        <f t="shared" si="84"/>
        <v>0</v>
      </c>
      <c r="U247" s="26">
        <f t="shared" si="80"/>
        <v>0</v>
      </c>
    </row>
    <row r="248" spans="1:21" x14ac:dyDescent="0.3">
      <c r="A248" s="1">
        <v>45900</v>
      </c>
      <c r="B248" s="2">
        <v>0.29166666666666702</v>
      </c>
      <c r="C248" s="3"/>
      <c r="D248" s="3"/>
      <c r="E248" s="3"/>
      <c r="F248" s="3"/>
      <c r="G248" s="3"/>
      <c r="H248" s="3"/>
      <c r="I248" s="3"/>
      <c r="J248" s="3"/>
      <c r="K248" s="3"/>
      <c r="L248" s="3">
        <f t="shared" si="75"/>
        <v>0</v>
      </c>
      <c r="M248" s="3">
        <f t="shared" si="76"/>
        <v>0</v>
      </c>
      <c r="N248" s="3">
        <f t="shared" si="77"/>
        <v>0</v>
      </c>
      <c r="O248" s="3">
        <f t="shared" si="78"/>
        <v>0</v>
      </c>
      <c r="P248" s="3">
        <f t="shared" si="79"/>
        <v>0</v>
      </c>
      <c r="Q248" s="3">
        <f t="shared" si="81"/>
        <v>0</v>
      </c>
      <c r="R248" s="3">
        <f t="shared" si="82"/>
        <v>0</v>
      </c>
      <c r="S248" s="3">
        <f t="shared" si="83"/>
        <v>0</v>
      </c>
      <c r="T248" s="3">
        <f t="shared" si="84"/>
        <v>0</v>
      </c>
      <c r="U248" s="26">
        <f t="shared" si="80"/>
        <v>0</v>
      </c>
    </row>
    <row r="249" spans="1:21" x14ac:dyDescent="0.3">
      <c r="A249" s="1">
        <v>45901</v>
      </c>
      <c r="B249" s="2">
        <v>0.29166666666666702</v>
      </c>
      <c r="C249" s="3"/>
      <c r="D249" s="3"/>
      <c r="E249" s="3"/>
      <c r="F249" s="3"/>
      <c r="G249" s="3"/>
      <c r="H249" s="3"/>
      <c r="I249" s="3"/>
      <c r="J249" s="3"/>
      <c r="K249" s="3"/>
      <c r="L249" s="3">
        <f t="shared" si="75"/>
        <v>0</v>
      </c>
      <c r="M249" s="3">
        <f t="shared" si="76"/>
        <v>0</v>
      </c>
      <c r="N249" s="3">
        <f t="shared" si="77"/>
        <v>0</v>
      </c>
      <c r="O249" s="3">
        <f t="shared" si="78"/>
        <v>0</v>
      </c>
      <c r="P249" s="3">
        <f t="shared" si="79"/>
        <v>0</v>
      </c>
      <c r="Q249" s="3">
        <f t="shared" si="81"/>
        <v>0</v>
      </c>
      <c r="R249" s="3">
        <f t="shared" si="82"/>
        <v>0</v>
      </c>
      <c r="S249" s="3">
        <f t="shared" si="83"/>
        <v>0</v>
      </c>
      <c r="T249" s="3">
        <f t="shared" si="84"/>
        <v>0</v>
      </c>
      <c r="U249" s="26">
        <f t="shared" si="80"/>
        <v>0</v>
      </c>
    </row>
    <row r="250" spans="1:21" x14ac:dyDescent="0.3">
      <c r="A250" s="1">
        <v>45902</v>
      </c>
      <c r="B250" s="2">
        <v>0.29166666666666702</v>
      </c>
      <c r="C250" s="3"/>
      <c r="D250" s="3"/>
      <c r="E250" s="3"/>
      <c r="F250" s="3"/>
      <c r="G250" s="3"/>
      <c r="H250" s="3"/>
      <c r="I250" s="3"/>
      <c r="J250" s="3"/>
      <c r="K250" s="3"/>
      <c r="L250" s="3">
        <f t="shared" si="75"/>
        <v>0</v>
      </c>
      <c r="M250" s="3">
        <f t="shared" si="76"/>
        <v>0</v>
      </c>
      <c r="N250" s="3">
        <f t="shared" si="77"/>
        <v>0</v>
      </c>
      <c r="O250" s="3">
        <f t="shared" si="78"/>
        <v>0</v>
      </c>
      <c r="P250" s="3">
        <f t="shared" si="79"/>
        <v>0</v>
      </c>
      <c r="Q250" s="3">
        <f t="shared" si="81"/>
        <v>0</v>
      </c>
      <c r="R250" s="3">
        <f t="shared" si="82"/>
        <v>0</v>
      </c>
      <c r="S250" s="3">
        <f t="shared" si="83"/>
        <v>0</v>
      </c>
      <c r="T250" s="3">
        <f t="shared" si="84"/>
        <v>0</v>
      </c>
      <c r="U250" s="26">
        <f t="shared" si="80"/>
        <v>0</v>
      </c>
    </row>
    <row r="251" spans="1:21" x14ac:dyDescent="0.3">
      <c r="A251" s="1">
        <v>45903</v>
      </c>
      <c r="B251" s="2">
        <v>0.29166666666666702</v>
      </c>
      <c r="C251" s="3"/>
      <c r="D251" s="3"/>
      <c r="E251" s="3"/>
      <c r="F251" s="3"/>
      <c r="G251" s="3"/>
      <c r="H251" s="3"/>
      <c r="I251" s="3"/>
      <c r="J251" s="3"/>
      <c r="K251" s="3"/>
      <c r="L251" s="3">
        <f t="shared" si="75"/>
        <v>0</v>
      </c>
      <c r="M251" s="3">
        <f t="shared" si="76"/>
        <v>0</v>
      </c>
      <c r="N251" s="3">
        <f t="shared" si="77"/>
        <v>0</v>
      </c>
      <c r="O251" s="3">
        <f t="shared" si="78"/>
        <v>0</v>
      </c>
      <c r="P251" s="3">
        <f t="shared" si="79"/>
        <v>0</v>
      </c>
      <c r="Q251" s="3">
        <f t="shared" si="81"/>
        <v>0</v>
      </c>
      <c r="R251" s="3">
        <f t="shared" si="82"/>
        <v>0</v>
      </c>
      <c r="S251" s="3">
        <f t="shared" si="83"/>
        <v>0</v>
      </c>
      <c r="T251" s="3">
        <f t="shared" si="84"/>
        <v>0</v>
      </c>
      <c r="U251" s="26">
        <f t="shared" si="80"/>
        <v>0</v>
      </c>
    </row>
    <row r="252" spans="1:21" x14ac:dyDescent="0.3">
      <c r="A252" s="1">
        <v>45904</v>
      </c>
      <c r="B252" s="2">
        <v>0.29166666666666702</v>
      </c>
      <c r="C252" s="3"/>
      <c r="D252" s="3"/>
      <c r="E252" s="3"/>
      <c r="F252" s="3"/>
      <c r="G252" s="3"/>
      <c r="H252" s="3"/>
      <c r="I252" s="3"/>
      <c r="J252" s="3"/>
      <c r="K252" s="3"/>
      <c r="L252" s="3">
        <f t="shared" si="75"/>
        <v>0</v>
      </c>
      <c r="M252" s="3">
        <f t="shared" si="76"/>
        <v>0</v>
      </c>
      <c r="N252" s="3">
        <f t="shared" si="77"/>
        <v>0</v>
      </c>
      <c r="O252" s="3">
        <f t="shared" si="78"/>
        <v>0</v>
      </c>
      <c r="P252" s="3">
        <f t="shared" si="79"/>
        <v>0</v>
      </c>
      <c r="Q252" s="3">
        <f t="shared" si="81"/>
        <v>0</v>
      </c>
      <c r="R252" s="3">
        <f t="shared" si="82"/>
        <v>0</v>
      </c>
      <c r="S252" s="3">
        <f t="shared" si="83"/>
        <v>0</v>
      </c>
      <c r="T252" s="3">
        <f t="shared" si="84"/>
        <v>0</v>
      </c>
      <c r="U252" s="26">
        <f t="shared" si="80"/>
        <v>0</v>
      </c>
    </row>
    <row r="253" spans="1:21" x14ac:dyDescent="0.3">
      <c r="A253" s="1">
        <v>45905</v>
      </c>
      <c r="B253" s="2">
        <v>0.29166666666666702</v>
      </c>
      <c r="C253" s="3"/>
      <c r="D253" s="3"/>
      <c r="E253" s="3"/>
      <c r="F253" s="3"/>
      <c r="G253" s="3"/>
      <c r="H253" s="3"/>
      <c r="I253" s="3"/>
      <c r="J253" s="3"/>
      <c r="K253" s="3"/>
      <c r="L253" s="3">
        <f t="shared" si="75"/>
        <v>0</v>
      </c>
      <c r="M253" s="3">
        <f t="shared" si="76"/>
        <v>0</v>
      </c>
      <c r="N253" s="3">
        <f t="shared" si="77"/>
        <v>0</v>
      </c>
      <c r="O253" s="3">
        <f t="shared" si="78"/>
        <v>0</v>
      </c>
      <c r="P253" s="3">
        <f t="shared" si="79"/>
        <v>0</v>
      </c>
      <c r="Q253" s="3">
        <f t="shared" si="81"/>
        <v>0</v>
      </c>
      <c r="R253" s="3">
        <f t="shared" si="82"/>
        <v>0</v>
      </c>
      <c r="S253" s="3">
        <f t="shared" si="83"/>
        <v>0</v>
      </c>
      <c r="T253" s="3">
        <f t="shared" si="84"/>
        <v>0</v>
      </c>
      <c r="U253" s="26">
        <f t="shared" si="80"/>
        <v>0</v>
      </c>
    </row>
    <row r="254" spans="1:21" x14ac:dyDescent="0.3">
      <c r="A254" s="1">
        <v>45906</v>
      </c>
      <c r="B254" s="2">
        <v>0.29166666666666702</v>
      </c>
      <c r="C254" s="3"/>
      <c r="D254" s="3"/>
      <c r="E254" s="3"/>
      <c r="F254" s="3"/>
      <c r="G254" s="3"/>
      <c r="H254" s="3"/>
      <c r="I254" s="3"/>
      <c r="J254" s="3"/>
      <c r="K254" s="3"/>
      <c r="L254" s="3">
        <f t="shared" si="75"/>
        <v>0</v>
      </c>
      <c r="M254" s="3">
        <f t="shared" si="76"/>
        <v>0</v>
      </c>
      <c r="N254" s="3">
        <f t="shared" si="77"/>
        <v>0</v>
      </c>
      <c r="O254" s="3">
        <f t="shared" si="78"/>
        <v>0</v>
      </c>
      <c r="P254" s="3">
        <f t="shared" si="79"/>
        <v>0</v>
      </c>
      <c r="Q254" s="3">
        <f t="shared" si="81"/>
        <v>0</v>
      </c>
      <c r="R254" s="3">
        <f t="shared" si="82"/>
        <v>0</v>
      </c>
      <c r="S254" s="3">
        <f t="shared" si="83"/>
        <v>0</v>
      </c>
      <c r="T254" s="3">
        <f t="shared" si="84"/>
        <v>0</v>
      </c>
      <c r="U254" s="26">
        <f t="shared" si="80"/>
        <v>0</v>
      </c>
    </row>
    <row r="255" spans="1:21" x14ac:dyDescent="0.3">
      <c r="A255" s="1">
        <v>45907</v>
      </c>
      <c r="B255" s="2">
        <v>0.29166666666666702</v>
      </c>
      <c r="C255" s="3"/>
      <c r="D255" s="3"/>
      <c r="E255" s="3"/>
      <c r="F255" s="3"/>
      <c r="G255" s="3"/>
      <c r="H255" s="3"/>
      <c r="I255" s="3"/>
      <c r="J255" s="3"/>
      <c r="K255" s="3"/>
      <c r="L255" s="3">
        <f t="shared" si="75"/>
        <v>0</v>
      </c>
      <c r="M255" s="3">
        <f t="shared" si="76"/>
        <v>0</v>
      </c>
      <c r="N255" s="3">
        <f t="shared" si="77"/>
        <v>0</v>
      </c>
      <c r="O255" s="3">
        <f t="shared" si="78"/>
        <v>0</v>
      </c>
      <c r="P255" s="3">
        <f t="shared" si="79"/>
        <v>0</v>
      </c>
      <c r="Q255" s="3">
        <f t="shared" si="81"/>
        <v>0</v>
      </c>
      <c r="R255" s="3">
        <f t="shared" si="82"/>
        <v>0</v>
      </c>
      <c r="S255" s="3">
        <f t="shared" si="83"/>
        <v>0</v>
      </c>
      <c r="T255" s="3">
        <f t="shared" si="84"/>
        <v>0</v>
      </c>
      <c r="U255" s="26">
        <f t="shared" si="80"/>
        <v>0</v>
      </c>
    </row>
    <row r="256" spans="1:21" x14ac:dyDescent="0.3">
      <c r="A256" s="1">
        <v>45908</v>
      </c>
      <c r="B256" s="2">
        <v>0.29166666666666702</v>
      </c>
      <c r="C256" s="3"/>
      <c r="D256" s="3"/>
      <c r="E256" s="3"/>
      <c r="F256" s="3"/>
      <c r="G256" s="3"/>
      <c r="H256" s="3"/>
      <c r="I256" s="3"/>
      <c r="J256" s="3"/>
      <c r="K256" s="3"/>
      <c r="L256" s="3">
        <f t="shared" si="75"/>
        <v>0</v>
      </c>
      <c r="M256" s="3">
        <f t="shared" si="76"/>
        <v>0</v>
      </c>
      <c r="N256" s="3">
        <f t="shared" si="77"/>
        <v>0</v>
      </c>
      <c r="O256" s="3">
        <f t="shared" si="78"/>
        <v>0</v>
      </c>
      <c r="P256" s="3">
        <f t="shared" si="79"/>
        <v>0</v>
      </c>
      <c r="Q256" s="3">
        <f t="shared" si="81"/>
        <v>0</v>
      </c>
      <c r="R256" s="3">
        <f t="shared" si="82"/>
        <v>0</v>
      </c>
      <c r="S256" s="3">
        <f t="shared" si="83"/>
        <v>0</v>
      </c>
      <c r="T256" s="3">
        <f t="shared" si="84"/>
        <v>0</v>
      </c>
      <c r="U256" s="26">
        <f t="shared" si="80"/>
        <v>0</v>
      </c>
    </row>
    <row r="257" spans="1:21" x14ac:dyDescent="0.3">
      <c r="A257" s="1">
        <v>45909</v>
      </c>
      <c r="B257" s="2">
        <v>0.29166666666666702</v>
      </c>
      <c r="C257" s="3"/>
      <c r="D257" s="3"/>
      <c r="E257" s="3"/>
      <c r="F257" s="3"/>
      <c r="G257" s="3"/>
      <c r="H257" s="3"/>
      <c r="I257" s="3"/>
      <c r="J257" s="3"/>
      <c r="K257" s="3"/>
      <c r="L257" s="3">
        <f t="shared" si="75"/>
        <v>0</v>
      </c>
      <c r="M257" s="3">
        <f t="shared" si="76"/>
        <v>0</v>
      </c>
      <c r="N257" s="3">
        <f t="shared" si="77"/>
        <v>0</v>
      </c>
      <c r="O257" s="3">
        <f t="shared" si="78"/>
        <v>0</v>
      </c>
      <c r="P257" s="3">
        <f t="shared" si="79"/>
        <v>0</v>
      </c>
      <c r="Q257" s="3">
        <f t="shared" si="81"/>
        <v>0</v>
      </c>
      <c r="R257" s="3">
        <f t="shared" si="82"/>
        <v>0</v>
      </c>
      <c r="S257" s="3">
        <f t="shared" si="83"/>
        <v>0</v>
      </c>
      <c r="T257" s="3">
        <f t="shared" si="84"/>
        <v>0</v>
      </c>
      <c r="U257" s="26">
        <f t="shared" si="80"/>
        <v>0</v>
      </c>
    </row>
    <row r="258" spans="1:21" x14ac:dyDescent="0.3">
      <c r="A258" s="1">
        <v>45910</v>
      </c>
      <c r="B258" s="2">
        <v>0.29166666666666702</v>
      </c>
      <c r="C258" s="3"/>
      <c r="D258" s="3"/>
      <c r="E258" s="3"/>
      <c r="F258" s="3"/>
      <c r="G258" s="3"/>
      <c r="H258" s="3"/>
      <c r="I258" s="3"/>
      <c r="J258" s="3"/>
      <c r="K258" s="3"/>
      <c r="L258" s="3">
        <f t="shared" si="75"/>
        <v>0</v>
      </c>
      <c r="M258" s="3">
        <f t="shared" si="76"/>
        <v>0</v>
      </c>
      <c r="N258" s="3">
        <f t="shared" si="77"/>
        <v>0</v>
      </c>
      <c r="O258" s="3">
        <f t="shared" si="78"/>
        <v>0</v>
      </c>
      <c r="P258" s="3">
        <f t="shared" si="79"/>
        <v>0</v>
      </c>
      <c r="Q258" s="3">
        <f t="shared" si="81"/>
        <v>0</v>
      </c>
      <c r="R258" s="3">
        <f t="shared" si="82"/>
        <v>0</v>
      </c>
      <c r="S258" s="3">
        <f t="shared" si="83"/>
        <v>0</v>
      </c>
      <c r="T258" s="3">
        <f t="shared" si="84"/>
        <v>0</v>
      </c>
      <c r="U258" s="26">
        <f t="shared" si="80"/>
        <v>0</v>
      </c>
    </row>
    <row r="259" spans="1:21" x14ac:dyDescent="0.3">
      <c r="A259" s="1">
        <v>45911</v>
      </c>
      <c r="B259" s="2">
        <v>0.29166666666666702</v>
      </c>
      <c r="C259" s="3"/>
      <c r="D259" s="3"/>
      <c r="E259" s="3"/>
      <c r="F259" s="3"/>
      <c r="G259" s="3"/>
      <c r="H259" s="3"/>
      <c r="I259" s="3"/>
      <c r="J259" s="3"/>
      <c r="K259" s="3"/>
      <c r="L259" s="3">
        <f t="shared" si="75"/>
        <v>0</v>
      </c>
      <c r="M259" s="3">
        <f t="shared" si="76"/>
        <v>0</v>
      </c>
      <c r="N259" s="3">
        <f t="shared" si="77"/>
        <v>0</v>
      </c>
      <c r="O259" s="3">
        <f t="shared" si="78"/>
        <v>0</v>
      </c>
      <c r="P259" s="3">
        <f t="shared" si="79"/>
        <v>0</v>
      </c>
      <c r="Q259" s="3">
        <f t="shared" si="81"/>
        <v>0</v>
      </c>
      <c r="R259" s="3">
        <f t="shared" si="82"/>
        <v>0</v>
      </c>
      <c r="S259" s="3">
        <f t="shared" si="83"/>
        <v>0</v>
      </c>
      <c r="T259" s="3">
        <f t="shared" si="84"/>
        <v>0</v>
      </c>
      <c r="U259" s="26">
        <f t="shared" si="80"/>
        <v>0</v>
      </c>
    </row>
    <row r="260" spans="1:21" x14ac:dyDescent="0.3">
      <c r="A260" s="1">
        <v>45912</v>
      </c>
      <c r="B260" s="2">
        <v>0.29166666666666702</v>
      </c>
      <c r="C260" s="3"/>
      <c r="D260" s="3"/>
      <c r="E260" s="3"/>
      <c r="F260" s="3"/>
      <c r="G260" s="3"/>
      <c r="H260" s="3"/>
      <c r="I260" s="3"/>
      <c r="J260" s="3"/>
      <c r="K260" s="3"/>
      <c r="L260" s="3">
        <f t="shared" si="75"/>
        <v>0</v>
      </c>
      <c r="M260" s="3">
        <f t="shared" si="76"/>
        <v>0</v>
      </c>
      <c r="N260" s="3">
        <f t="shared" si="77"/>
        <v>0</v>
      </c>
      <c r="O260" s="3">
        <f t="shared" si="78"/>
        <v>0</v>
      </c>
      <c r="P260" s="3">
        <f t="shared" si="79"/>
        <v>0</v>
      </c>
      <c r="Q260" s="3">
        <f t="shared" si="81"/>
        <v>0</v>
      </c>
      <c r="R260" s="3">
        <f t="shared" si="82"/>
        <v>0</v>
      </c>
      <c r="S260" s="3">
        <f t="shared" si="83"/>
        <v>0</v>
      </c>
      <c r="T260" s="3">
        <f t="shared" si="84"/>
        <v>0</v>
      </c>
      <c r="U260" s="26">
        <f t="shared" si="80"/>
        <v>0</v>
      </c>
    </row>
    <row r="261" spans="1:21" x14ac:dyDescent="0.3">
      <c r="A261" s="1">
        <v>45913</v>
      </c>
      <c r="B261" s="2">
        <v>0.29166666666666702</v>
      </c>
      <c r="C261" s="3"/>
      <c r="D261" s="3"/>
      <c r="E261" s="3"/>
      <c r="F261" s="3"/>
      <c r="G261" s="3"/>
      <c r="H261" s="3"/>
      <c r="I261" s="3"/>
      <c r="J261" s="3"/>
      <c r="K261" s="3"/>
      <c r="L261" s="3">
        <f t="shared" si="75"/>
        <v>0</v>
      </c>
      <c r="M261" s="3">
        <f t="shared" si="76"/>
        <v>0</v>
      </c>
      <c r="N261" s="3">
        <f t="shared" si="77"/>
        <v>0</v>
      </c>
      <c r="O261" s="3">
        <f t="shared" si="78"/>
        <v>0</v>
      </c>
      <c r="P261" s="3">
        <f t="shared" si="79"/>
        <v>0</v>
      </c>
      <c r="Q261" s="3">
        <f t="shared" si="81"/>
        <v>0</v>
      </c>
      <c r="R261" s="3">
        <f t="shared" si="82"/>
        <v>0</v>
      </c>
      <c r="S261" s="3">
        <f t="shared" si="83"/>
        <v>0</v>
      </c>
      <c r="T261" s="3">
        <f t="shared" si="84"/>
        <v>0</v>
      </c>
      <c r="U261" s="26">
        <f t="shared" si="80"/>
        <v>0</v>
      </c>
    </row>
    <row r="262" spans="1:21" x14ac:dyDescent="0.3">
      <c r="A262" s="1">
        <v>45914</v>
      </c>
      <c r="B262" s="2">
        <v>0.29166666666666702</v>
      </c>
      <c r="C262" s="3"/>
      <c r="D262" s="3"/>
      <c r="E262" s="3"/>
      <c r="F262" s="3"/>
      <c r="G262" s="3"/>
      <c r="H262" s="3"/>
      <c r="I262" s="3"/>
      <c r="J262" s="3"/>
      <c r="K262" s="3"/>
      <c r="L262" s="3">
        <f t="shared" ref="L262:L325" si="85">K262-K261</f>
        <v>0</v>
      </c>
      <c r="M262" s="3">
        <f t="shared" ref="M262:M325" si="86">+C262-C261</f>
        <v>0</v>
      </c>
      <c r="N262" s="3">
        <f t="shared" ref="N262:N325" si="87">+D262-D261</f>
        <v>0</v>
      </c>
      <c r="O262" s="3">
        <f t="shared" ref="O262:O325" si="88">+E262-E261</f>
        <v>0</v>
      </c>
      <c r="P262" s="3">
        <f t="shared" ref="P262:P325" si="89">+F262-F261</f>
        <v>0</v>
      </c>
      <c r="Q262" s="3">
        <f t="shared" si="81"/>
        <v>0</v>
      </c>
      <c r="R262" s="3">
        <f t="shared" si="82"/>
        <v>0</v>
      </c>
      <c r="S262" s="3">
        <f t="shared" si="83"/>
        <v>0</v>
      </c>
      <c r="T262" s="3">
        <f t="shared" si="84"/>
        <v>0</v>
      </c>
      <c r="U262" s="26">
        <f t="shared" si="80"/>
        <v>0</v>
      </c>
    </row>
    <row r="263" spans="1:21" x14ac:dyDescent="0.3">
      <c r="A263" s="1">
        <v>45915</v>
      </c>
      <c r="B263" s="2">
        <v>0.29166666666666702</v>
      </c>
      <c r="C263" s="3"/>
      <c r="D263" s="3"/>
      <c r="E263" s="3"/>
      <c r="F263" s="3"/>
      <c r="G263" s="3"/>
      <c r="H263" s="3"/>
      <c r="I263" s="3"/>
      <c r="J263" s="3"/>
      <c r="K263" s="3"/>
      <c r="L263" s="3">
        <f t="shared" si="85"/>
        <v>0</v>
      </c>
      <c r="M263" s="3">
        <f t="shared" si="86"/>
        <v>0</v>
      </c>
      <c r="N263" s="3">
        <f t="shared" si="87"/>
        <v>0</v>
      </c>
      <c r="O263" s="3">
        <f t="shared" si="88"/>
        <v>0</v>
      </c>
      <c r="P263" s="3">
        <f t="shared" si="89"/>
        <v>0</v>
      </c>
      <c r="Q263" s="3">
        <f t="shared" si="81"/>
        <v>0</v>
      </c>
      <c r="R263" s="3">
        <f t="shared" si="82"/>
        <v>0</v>
      </c>
      <c r="S263" s="3">
        <f t="shared" si="83"/>
        <v>0</v>
      </c>
      <c r="T263" s="3">
        <f t="shared" si="84"/>
        <v>0</v>
      </c>
      <c r="U263" s="26">
        <f t="shared" ref="U263:U326" si="90">SUM(M263:T263)</f>
        <v>0</v>
      </c>
    </row>
    <row r="264" spans="1:21" x14ac:dyDescent="0.3">
      <c r="A264" s="1">
        <v>45916</v>
      </c>
      <c r="B264" s="2">
        <v>0.29166666666666702</v>
      </c>
      <c r="C264" s="3"/>
      <c r="D264" s="3"/>
      <c r="E264" s="3"/>
      <c r="F264" s="3"/>
      <c r="G264" s="3"/>
      <c r="H264" s="3"/>
      <c r="I264" s="3"/>
      <c r="J264" s="3"/>
      <c r="K264" s="3"/>
      <c r="L264" s="3">
        <f t="shared" si="85"/>
        <v>0</v>
      </c>
      <c r="M264" s="3">
        <f t="shared" si="86"/>
        <v>0</v>
      </c>
      <c r="N264" s="3">
        <f t="shared" si="87"/>
        <v>0</v>
      </c>
      <c r="O264" s="3">
        <f t="shared" si="88"/>
        <v>0</v>
      </c>
      <c r="P264" s="3">
        <f t="shared" si="89"/>
        <v>0</v>
      </c>
      <c r="Q264" s="3">
        <f t="shared" ref="Q264:Q327" si="91">+G264-G263</f>
        <v>0</v>
      </c>
      <c r="R264" s="3">
        <f t="shared" ref="R264:R327" si="92">+H264-H263</f>
        <v>0</v>
      </c>
      <c r="S264" s="3">
        <f t="shared" ref="S264:S327" si="93">+I264-I263</f>
        <v>0</v>
      </c>
      <c r="T264" s="3">
        <f t="shared" ref="T264:T327" si="94">+J264-J263</f>
        <v>0</v>
      </c>
      <c r="U264" s="26">
        <f t="shared" si="90"/>
        <v>0</v>
      </c>
    </row>
    <row r="265" spans="1:21" x14ac:dyDescent="0.3">
      <c r="A265" s="1">
        <v>45917</v>
      </c>
      <c r="B265" s="2">
        <v>0.29166666666666702</v>
      </c>
      <c r="C265" s="3"/>
      <c r="D265" s="3"/>
      <c r="E265" s="3"/>
      <c r="F265" s="3"/>
      <c r="G265" s="3"/>
      <c r="H265" s="3"/>
      <c r="I265" s="3"/>
      <c r="J265" s="3"/>
      <c r="K265" s="3"/>
      <c r="L265" s="3">
        <f t="shared" si="85"/>
        <v>0</v>
      </c>
      <c r="M265" s="3">
        <f t="shared" si="86"/>
        <v>0</v>
      </c>
      <c r="N265" s="3">
        <f t="shared" si="87"/>
        <v>0</v>
      </c>
      <c r="O265" s="3">
        <f t="shared" si="88"/>
        <v>0</v>
      </c>
      <c r="P265" s="3">
        <f t="shared" si="89"/>
        <v>0</v>
      </c>
      <c r="Q265" s="3">
        <f t="shared" si="91"/>
        <v>0</v>
      </c>
      <c r="R265" s="3">
        <f t="shared" si="92"/>
        <v>0</v>
      </c>
      <c r="S265" s="3">
        <f t="shared" si="93"/>
        <v>0</v>
      </c>
      <c r="T265" s="3">
        <f t="shared" si="94"/>
        <v>0</v>
      </c>
      <c r="U265" s="26">
        <f t="shared" si="90"/>
        <v>0</v>
      </c>
    </row>
    <row r="266" spans="1:21" x14ac:dyDescent="0.3">
      <c r="A266" s="1">
        <v>45918</v>
      </c>
      <c r="B266" s="2">
        <v>0.29166666666666702</v>
      </c>
      <c r="C266" s="3"/>
      <c r="D266" s="3"/>
      <c r="E266" s="3"/>
      <c r="F266" s="3"/>
      <c r="G266" s="3"/>
      <c r="H266" s="3"/>
      <c r="I266" s="3"/>
      <c r="J266" s="3"/>
      <c r="K266" s="3"/>
      <c r="L266" s="3">
        <f t="shared" si="85"/>
        <v>0</v>
      </c>
      <c r="M266" s="3">
        <f t="shared" si="86"/>
        <v>0</v>
      </c>
      <c r="N266" s="3">
        <f t="shared" si="87"/>
        <v>0</v>
      </c>
      <c r="O266" s="3">
        <f t="shared" si="88"/>
        <v>0</v>
      </c>
      <c r="P266" s="3">
        <f t="shared" si="89"/>
        <v>0</v>
      </c>
      <c r="Q266" s="3">
        <f t="shared" si="91"/>
        <v>0</v>
      </c>
      <c r="R266" s="3">
        <f t="shared" si="92"/>
        <v>0</v>
      </c>
      <c r="S266" s="3">
        <f t="shared" si="93"/>
        <v>0</v>
      </c>
      <c r="T266" s="3">
        <f t="shared" si="94"/>
        <v>0</v>
      </c>
      <c r="U266" s="26">
        <f t="shared" si="90"/>
        <v>0</v>
      </c>
    </row>
    <row r="267" spans="1:21" x14ac:dyDescent="0.3">
      <c r="A267" s="1">
        <v>45919</v>
      </c>
      <c r="B267" s="2">
        <v>0.29166666666666702</v>
      </c>
      <c r="C267" s="3"/>
      <c r="D267" s="3"/>
      <c r="E267" s="3"/>
      <c r="F267" s="3"/>
      <c r="G267" s="3"/>
      <c r="H267" s="3"/>
      <c r="I267" s="3"/>
      <c r="J267" s="3"/>
      <c r="K267" s="3"/>
      <c r="L267" s="3">
        <f t="shared" si="85"/>
        <v>0</v>
      </c>
      <c r="M267" s="3">
        <f t="shared" si="86"/>
        <v>0</v>
      </c>
      <c r="N267" s="3">
        <f t="shared" si="87"/>
        <v>0</v>
      </c>
      <c r="O267" s="3">
        <f t="shared" si="88"/>
        <v>0</v>
      </c>
      <c r="P267" s="3">
        <f t="shared" si="89"/>
        <v>0</v>
      </c>
      <c r="Q267" s="3">
        <f t="shared" si="91"/>
        <v>0</v>
      </c>
      <c r="R267" s="3">
        <f t="shared" si="92"/>
        <v>0</v>
      </c>
      <c r="S267" s="3">
        <f t="shared" si="93"/>
        <v>0</v>
      </c>
      <c r="T267" s="3">
        <f t="shared" si="94"/>
        <v>0</v>
      </c>
      <c r="U267" s="26">
        <f t="shared" si="90"/>
        <v>0</v>
      </c>
    </row>
    <row r="268" spans="1:21" x14ac:dyDescent="0.3">
      <c r="A268" s="1">
        <v>45920</v>
      </c>
      <c r="B268" s="2">
        <v>0.29166666666666702</v>
      </c>
      <c r="C268" s="3"/>
      <c r="D268" s="3"/>
      <c r="E268" s="3"/>
      <c r="F268" s="3"/>
      <c r="G268" s="3"/>
      <c r="H268" s="3"/>
      <c r="I268" s="3"/>
      <c r="J268" s="3"/>
      <c r="K268" s="3"/>
      <c r="L268" s="3">
        <f t="shared" si="85"/>
        <v>0</v>
      </c>
      <c r="M268" s="3">
        <f t="shared" si="86"/>
        <v>0</v>
      </c>
      <c r="N268" s="3">
        <f t="shared" si="87"/>
        <v>0</v>
      </c>
      <c r="O268" s="3">
        <f t="shared" si="88"/>
        <v>0</v>
      </c>
      <c r="P268" s="3">
        <f t="shared" si="89"/>
        <v>0</v>
      </c>
      <c r="Q268" s="3">
        <f t="shared" si="91"/>
        <v>0</v>
      </c>
      <c r="R268" s="3">
        <f t="shared" si="92"/>
        <v>0</v>
      </c>
      <c r="S268" s="3">
        <f t="shared" si="93"/>
        <v>0</v>
      </c>
      <c r="T268" s="3">
        <f t="shared" si="94"/>
        <v>0</v>
      </c>
      <c r="U268" s="26">
        <f t="shared" si="90"/>
        <v>0</v>
      </c>
    </row>
    <row r="269" spans="1:21" x14ac:dyDescent="0.3">
      <c r="A269" s="1">
        <v>45921</v>
      </c>
      <c r="B269" s="2">
        <v>0.29166666666666702</v>
      </c>
      <c r="C269" s="3"/>
      <c r="D269" s="3"/>
      <c r="E269" s="3"/>
      <c r="F269" s="3"/>
      <c r="G269" s="3"/>
      <c r="H269" s="3"/>
      <c r="I269" s="3"/>
      <c r="J269" s="3"/>
      <c r="K269" s="3"/>
      <c r="L269" s="3">
        <f t="shared" si="85"/>
        <v>0</v>
      </c>
      <c r="M269" s="3">
        <f t="shared" si="86"/>
        <v>0</v>
      </c>
      <c r="N269" s="3">
        <f t="shared" si="87"/>
        <v>0</v>
      </c>
      <c r="O269" s="3">
        <f t="shared" si="88"/>
        <v>0</v>
      </c>
      <c r="P269" s="3">
        <f t="shared" si="89"/>
        <v>0</v>
      </c>
      <c r="Q269" s="3">
        <f t="shared" si="91"/>
        <v>0</v>
      </c>
      <c r="R269" s="3">
        <f t="shared" si="92"/>
        <v>0</v>
      </c>
      <c r="S269" s="3">
        <f t="shared" si="93"/>
        <v>0</v>
      </c>
      <c r="T269" s="3">
        <f t="shared" si="94"/>
        <v>0</v>
      </c>
      <c r="U269" s="26">
        <f t="shared" si="90"/>
        <v>0</v>
      </c>
    </row>
    <row r="270" spans="1:21" x14ac:dyDescent="0.3">
      <c r="A270" s="1">
        <v>45922</v>
      </c>
      <c r="B270" s="2">
        <v>0.29166666666666702</v>
      </c>
      <c r="C270" s="3"/>
      <c r="D270" s="3"/>
      <c r="E270" s="3"/>
      <c r="F270" s="3"/>
      <c r="G270" s="3"/>
      <c r="H270" s="3"/>
      <c r="I270" s="3"/>
      <c r="J270" s="3"/>
      <c r="K270" s="3"/>
      <c r="L270" s="3">
        <f t="shared" si="85"/>
        <v>0</v>
      </c>
      <c r="M270" s="3">
        <f t="shared" si="86"/>
        <v>0</v>
      </c>
      <c r="N270" s="3">
        <f t="shared" si="87"/>
        <v>0</v>
      </c>
      <c r="O270" s="3">
        <f t="shared" si="88"/>
        <v>0</v>
      </c>
      <c r="P270" s="3">
        <f t="shared" si="89"/>
        <v>0</v>
      </c>
      <c r="Q270" s="3">
        <f t="shared" si="91"/>
        <v>0</v>
      </c>
      <c r="R270" s="3">
        <f t="shared" si="92"/>
        <v>0</v>
      </c>
      <c r="S270" s="3">
        <f t="shared" si="93"/>
        <v>0</v>
      </c>
      <c r="T270" s="3">
        <f t="shared" si="94"/>
        <v>0</v>
      </c>
      <c r="U270" s="26">
        <f t="shared" si="90"/>
        <v>0</v>
      </c>
    </row>
    <row r="271" spans="1:21" x14ac:dyDescent="0.3">
      <c r="A271" s="1">
        <v>45923</v>
      </c>
      <c r="B271" s="2">
        <v>0.29166666666666702</v>
      </c>
      <c r="C271" s="3"/>
      <c r="D271" s="3"/>
      <c r="E271" s="3"/>
      <c r="F271" s="3"/>
      <c r="G271" s="3"/>
      <c r="H271" s="3"/>
      <c r="I271" s="3"/>
      <c r="J271" s="3"/>
      <c r="K271" s="3"/>
      <c r="L271" s="3">
        <f t="shared" si="85"/>
        <v>0</v>
      </c>
      <c r="M271" s="3">
        <f t="shared" si="86"/>
        <v>0</v>
      </c>
      <c r="N271" s="3">
        <f t="shared" si="87"/>
        <v>0</v>
      </c>
      <c r="O271" s="3">
        <f t="shared" si="88"/>
        <v>0</v>
      </c>
      <c r="P271" s="3">
        <f t="shared" si="89"/>
        <v>0</v>
      </c>
      <c r="Q271" s="3">
        <f t="shared" si="91"/>
        <v>0</v>
      </c>
      <c r="R271" s="3">
        <f t="shared" si="92"/>
        <v>0</v>
      </c>
      <c r="S271" s="3">
        <f t="shared" si="93"/>
        <v>0</v>
      </c>
      <c r="T271" s="3">
        <f t="shared" si="94"/>
        <v>0</v>
      </c>
      <c r="U271" s="26">
        <f t="shared" si="90"/>
        <v>0</v>
      </c>
    </row>
    <row r="272" spans="1:21" x14ac:dyDescent="0.3">
      <c r="A272" s="1">
        <v>45924</v>
      </c>
      <c r="B272" s="2">
        <v>0.29166666666666702</v>
      </c>
      <c r="C272" s="3"/>
      <c r="D272" s="3"/>
      <c r="E272" s="3"/>
      <c r="F272" s="3"/>
      <c r="G272" s="3"/>
      <c r="H272" s="3"/>
      <c r="I272" s="3"/>
      <c r="J272" s="3"/>
      <c r="K272" s="3"/>
      <c r="L272" s="3">
        <f t="shared" si="85"/>
        <v>0</v>
      </c>
      <c r="M272" s="3">
        <f t="shared" si="86"/>
        <v>0</v>
      </c>
      <c r="N272" s="3">
        <f t="shared" si="87"/>
        <v>0</v>
      </c>
      <c r="O272" s="3">
        <f t="shared" si="88"/>
        <v>0</v>
      </c>
      <c r="P272" s="3">
        <f t="shared" si="89"/>
        <v>0</v>
      </c>
      <c r="Q272" s="3">
        <f t="shared" si="91"/>
        <v>0</v>
      </c>
      <c r="R272" s="3">
        <f t="shared" si="92"/>
        <v>0</v>
      </c>
      <c r="S272" s="3">
        <f t="shared" si="93"/>
        <v>0</v>
      </c>
      <c r="T272" s="3">
        <f t="shared" si="94"/>
        <v>0</v>
      </c>
      <c r="U272" s="26">
        <f t="shared" si="90"/>
        <v>0</v>
      </c>
    </row>
    <row r="273" spans="1:21" x14ac:dyDescent="0.3">
      <c r="A273" s="1">
        <v>45925</v>
      </c>
      <c r="B273" s="2">
        <v>0.29166666666666702</v>
      </c>
      <c r="C273" s="3"/>
      <c r="D273" s="3"/>
      <c r="E273" s="3"/>
      <c r="F273" s="3"/>
      <c r="G273" s="3"/>
      <c r="H273" s="3"/>
      <c r="I273" s="3"/>
      <c r="J273" s="3"/>
      <c r="K273" s="3"/>
      <c r="L273" s="3">
        <f t="shared" si="85"/>
        <v>0</v>
      </c>
      <c r="M273" s="3">
        <f t="shared" si="86"/>
        <v>0</v>
      </c>
      <c r="N273" s="3">
        <f t="shared" si="87"/>
        <v>0</v>
      </c>
      <c r="O273" s="3">
        <f t="shared" si="88"/>
        <v>0</v>
      </c>
      <c r="P273" s="3">
        <f t="shared" si="89"/>
        <v>0</v>
      </c>
      <c r="Q273" s="3">
        <f t="shared" si="91"/>
        <v>0</v>
      </c>
      <c r="R273" s="3">
        <f t="shared" si="92"/>
        <v>0</v>
      </c>
      <c r="S273" s="3">
        <f t="shared" si="93"/>
        <v>0</v>
      </c>
      <c r="T273" s="3">
        <f t="shared" si="94"/>
        <v>0</v>
      </c>
      <c r="U273" s="26">
        <f t="shared" si="90"/>
        <v>0</v>
      </c>
    </row>
    <row r="274" spans="1:21" x14ac:dyDescent="0.3">
      <c r="A274" s="1">
        <v>45926</v>
      </c>
      <c r="B274" s="2">
        <v>0.29166666666666702</v>
      </c>
      <c r="C274" s="3"/>
      <c r="D274" s="3"/>
      <c r="E274" s="3"/>
      <c r="F274" s="3"/>
      <c r="G274" s="3"/>
      <c r="H274" s="3"/>
      <c r="I274" s="3"/>
      <c r="J274" s="3"/>
      <c r="K274" s="3"/>
      <c r="L274" s="3">
        <f t="shared" si="85"/>
        <v>0</v>
      </c>
      <c r="M274" s="3">
        <f t="shared" si="86"/>
        <v>0</v>
      </c>
      <c r="N274" s="3">
        <f t="shared" si="87"/>
        <v>0</v>
      </c>
      <c r="O274" s="3">
        <f t="shared" si="88"/>
        <v>0</v>
      </c>
      <c r="P274" s="3">
        <f t="shared" si="89"/>
        <v>0</v>
      </c>
      <c r="Q274" s="3">
        <f t="shared" si="91"/>
        <v>0</v>
      </c>
      <c r="R274" s="3">
        <f t="shared" si="92"/>
        <v>0</v>
      </c>
      <c r="S274" s="3">
        <f t="shared" si="93"/>
        <v>0</v>
      </c>
      <c r="T274" s="3">
        <f t="shared" si="94"/>
        <v>0</v>
      </c>
      <c r="U274" s="26">
        <f t="shared" si="90"/>
        <v>0</v>
      </c>
    </row>
    <row r="275" spans="1:21" x14ac:dyDescent="0.3">
      <c r="A275" s="1">
        <v>45927</v>
      </c>
      <c r="B275" s="2">
        <v>0.29166666666666702</v>
      </c>
      <c r="C275" s="3"/>
      <c r="D275" s="3"/>
      <c r="E275" s="3"/>
      <c r="F275" s="3"/>
      <c r="G275" s="3"/>
      <c r="H275" s="3"/>
      <c r="I275" s="3"/>
      <c r="J275" s="3"/>
      <c r="K275" s="3"/>
      <c r="L275" s="3">
        <f t="shared" si="85"/>
        <v>0</v>
      </c>
      <c r="M275" s="3">
        <f t="shared" si="86"/>
        <v>0</v>
      </c>
      <c r="N275" s="3">
        <f t="shared" si="87"/>
        <v>0</v>
      </c>
      <c r="O275" s="3">
        <f t="shared" si="88"/>
        <v>0</v>
      </c>
      <c r="P275" s="3">
        <f t="shared" si="89"/>
        <v>0</v>
      </c>
      <c r="Q275" s="3">
        <f t="shared" si="91"/>
        <v>0</v>
      </c>
      <c r="R275" s="3">
        <f t="shared" si="92"/>
        <v>0</v>
      </c>
      <c r="S275" s="3">
        <f t="shared" si="93"/>
        <v>0</v>
      </c>
      <c r="T275" s="3">
        <f t="shared" si="94"/>
        <v>0</v>
      </c>
      <c r="U275" s="26">
        <f t="shared" si="90"/>
        <v>0</v>
      </c>
    </row>
    <row r="276" spans="1:21" x14ac:dyDescent="0.3">
      <c r="A276" s="1">
        <v>45928</v>
      </c>
      <c r="B276" s="2">
        <v>0.29166666666666702</v>
      </c>
      <c r="C276" s="3"/>
      <c r="D276" s="3"/>
      <c r="E276" s="3"/>
      <c r="F276" s="3"/>
      <c r="G276" s="3"/>
      <c r="H276" s="3"/>
      <c r="I276" s="3"/>
      <c r="J276" s="3"/>
      <c r="K276" s="3"/>
      <c r="L276" s="3">
        <f t="shared" si="85"/>
        <v>0</v>
      </c>
      <c r="M276" s="3">
        <f t="shared" si="86"/>
        <v>0</v>
      </c>
      <c r="N276" s="3">
        <f t="shared" si="87"/>
        <v>0</v>
      </c>
      <c r="O276" s="3">
        <f t="shared" si="88"/>
        <v>0</v>
      </c>
      <c r="P276" s="3">
        <f t="shared" si="89"/>
        <v>0</v>
      </c>
      <c r="Q276" s="3">
        <f t="shared" si="91"/>
        <v>0</v>
      </c>
      <c r="R276" s="3">
        <f t="shared" si="92"/>
        <v>0</v>
      </c>
      <c r="S276" s="3">
        <f t="shared" si="93"/>
        <v>0</v>
      </c>
      <c r="T276" s="3">
        <f t="shared" si="94"/>
        <v>0</v>
      </c>
      <c r="U276" s="26">
        <f t="shared" si="90"/>
        <v>0</v>
      </c>
    </row>
    <row r="277" spans="1:21" x14ac:dyDescent="0.3">
      <c r="A277" s="1">
        <v>45929</v>
      </c>
      <c r="B277" s="2">
        <v>0.29166666666666702</v>
      </c>
      <c r="C277" s="3"/>
      <c r="D277" s="3"/>
      <c r="E277" s="3"/>
      <c r="F277" s="3"/>
      <c r="G277" s="3"/>
      <c r="H277" s="3"/>
      <c r="I277" s="3"/>
      <c r="J277" s="3"/>
      <c r="K277" s="3"/>
      <c r="L277" s="3">
        <f t="shared" si="85"/>
        <v>0</v>
      </c>
      <c r="M277" s="3">
        <f t="shared" si="86"/>
        <v>0</v>
      </c>
      <c r="N277" s="3">
        <f t="shared" si="87"/>
        <v>0</v>
      </c>
      <c r="O277" s="3">
        <f t="shared" si="88"/>
        <v>0</v>
      </c>
      <c r="P277" s="3">
        <f t="shared" si="89"/>
        <v>0</v>
      </c>
      <c r="Q277" s="3">
        <f t="shared" si="91"/>
        <v>0</v>
      </c>
      <c r="R277" s="3">
        <f t="shared" si="92"/>
        <v>0</v>
      </c>
      <c r="S277" s="3">
        <f t="shared" si="93"/>
        <v>0</v>
      </c>
      <c r="T277" s="3">
        <f t="shared" si="94"/>
        <v>0</v>
      </c>
      <c r="U277" s="26">
        <f t="shared" si="90"/>
        <v>0</v>
      </c>
    </row>
    <row r="278" spans="1:21" x14ac:dyDescent="0.3">
      <c r="A278" s="1">
        <v>45930</v>
      </c>
      <c r="B278" s="2">
        <v>0.29166666666666702</v>
      </c>
      <c r="C278" s="3"/>
      <c r="D278" s="3"/>
      <c r="E278" s="3"/>
      <c r="F278" s="3"/>
      <c r="G278" s="3"/>
      <c r="H278" s="3"/>
      <c r="I278" s="3"/>
      <c r="J278" s="3"/>
      <c r="K278" s="3"/>
      <c r="L278" s="3">
        <f t="shared" si="85"/>
        <v>0</v>
      </c>
      <c r="M278" s="3">
        <f t="shared" si="86"/>
        <v>0</v>
      </c>
      <c r="N278" s="3">
        <f t="shared" si="87"/>
        <v>0</v>
      </c>
      <c r="O278" s="3">
        <f t="shared" si="88"/>
        <v>0</v>
      </c>
      <c r="P278" s="3">
        <f t="shared" si="89"/>
        <v>0</v>
      </c>
      <c r="Q278" s="3">
        <f t="shared" si="91"/>
        <v>0</v>
      </c>
      <c r="R278" s="3">
        <f t="shared" si="92"/>
        <v>0</v>
      </c>
      <c r="S278" s="3">
        <f t="shared" si="93"/>
        <v>0</v>
      </c>
      <c r="T278" s="3">
        <f t="shared" si="94"/>
        <v>0</v>
      </c>
      <c r="U278" s="26">
        <f t="shared" si="90"/>
        <v>0</v>
      </c>
    </row>
    <row r="279" spans="1:21" x14ac:dyDescent="0.3">
      <c r="A279" s="1">
        <v>45931</v>
      </c>
      <c r="B279" s="2">
        <v>0.29166666666666702</v>
      </c>
      <c r="C279" s="3"/>
      <c r="D279" s="3"/>
      <c r="E279" s="3"/>
      <c r="F279" s="3"/>
      <c r="G279" s="3"/>
      <c r="H279" s="3"/>
      <c r="I279" s="3"/>
      <c r="J279" s="3"/>
      <c r="K279" s="3"/>
      <c r="L279" s="3">
        <f t="shared" si="85"/>
        <v>0</v>
      </c>
      <c r="M279" s="3">
        <f t="shared" si="86"/>
        <v>0</v>
      </c>
      <c r="N279" s="3">
        <f t="shared" si="87"/>
        <v>0</v>
      </c>
      <c r="O279" s="3">
        <f t="shared" si="88"/>
        <v>0</v>
      </c>
      <c r="P279" s="3">
        <f t="shared" si="89"/>
        <v>0</v>
      </c>
      <c r="Q279" s="3">
        <f t="shared" si="91"/>
        <v>0</v>
      </c>
      <c r="R279" s="3">
        <f t="shared" si="92"/>
        <v>0</v>
      </c>
      <c r="S279" s="3">
        <f t="shared" si="93"/>
        <v>0</v>
      </c>
      <c r="T279" s="3">
        <f t="shared" si="94"/>
        <v>0</v>
      </c>
      <c r="U279" s="26">
        <f t="shared" si="90"/>
        <v>0</v>
      </c>
    </row>
    <row r="280" spans="1:21" x14ac:dyDescent="0.3">
      <c r="A280" s="1">
        <v>45932</v>
      </c>
      <c r="B280" s="2">
        <v>0.29166666666666702</v>
      </c>
      <c r="C280" s="3"/>
      <c r="D280" s="3"/>
      <c r="E280" s="3"/>
      <c r="F280" s="3"/>
      <c r="G280" s="3"/>
      <c r="H280" s="3"/>
      <c r="I280" s="3"/>
      <c r="J280" s="3"/>
      <c r="K280" s="3"/>
      <c r="L280" s="3">
        <f t="shared" si="85"/>
        <v>0</v>
      </c>
      <c r="M280" s="3">
        <f t="shared" si="86"/>
        <v>0</v>
      </c>
      <c r="N280" s="3">
        <f t="shared" si="87"/>
        <v>0</v>
      </c>
      <c r="O280" s="3">
        <f t="shared" si="88"/>
        <v>0</v>
      </c>
      <c r="P280" s="3">
        <f t="shared" si="89"/>
        <v>0</v>
      </c>
      <c r="Q280" s="3">
        <f t="shared" si="91"/>
        <v>0</v>
      </c>
      <c r="R280" s="3">
        <f t="shared" si="92"/>
        <v>0</v>
      </c>
      <c r="S280" s="3">
        <f t="shared" si="93"/>
        <v>0</v>
      </c>
      <c r="T280" s="3">
        <f t="shared" si="94"/>
        <v>0</v>
      </c>
      <c r="U280" s="26">
        <f t="shared" si="90"/>
        <v>0</v>
      </c>
    </row>
    <row r="281" spans="1:21" x14ac:dyDescent="0.3">
      <c r="A281" s="1">
        <v>45933</v>
      </c>
      <c r="B281" s="2">
        <v>0.29166666666666702</v>
      </c>
      <c r="C281" s="3"/>
      <c r="D281" s="3"/>
      <c r="E281" s="3"/>
      <c r="F281" s="3"/>
      <c r="G281" s="3"/>
      <c r="H281" s="3"/>
      <c r="I281" s="3"/>
      <c r="J281" s="3"/>
      <c r="K281" s="3"/>
      <c r="L281" s="3">
        <f t="shared" si="85"/>
        <v>0</v>
      </c>
      <c r="M281" s="3">
        <f t="shared" si="86"/>
        <v>0</v>
      </c>
      <c r="N281" s="3">
        <f t="shared" si="87"/>
        <v>0</v>
      </c>
      <c r="O281" s="3">
        <f t="shared" si="88"/>
        <v>0</v>
      </c>
      <c r="P281" s="3">
        <f t="shared" si="89"/>
        <v>0</v>
      </c>
      <c r="Q281" s="3">
        <f t="shared" si="91"/>
        <v>0</v>
      </c>
      <c r="R281" s="3">
        <f t="shared" si="92"/>
        <v>0</v>
      </c>
      <c r="S281" s="3">
        <f t="shared" si="93"/>
        <v>0</v>
      </c>
      <c r="T281" s="3">
        <f t="shared" si="94"/>
        <v>0</v>
      </c>
      <c r="U281" s="26">
        <f t="shared" si="90"/>
        <v>0</v>
      </c>
    </row>
    <row r="282" spans="1:21" x14ac:dyDescent="0.3">
      <c r="A282" s="1">
        <v>45934</v>
      </c>
      <c r="B282" s="2">
        <v>0.29166666666666702</v>
      </c>
      <c r="C282" s="3"/>
      <c r="D282" s="3"/>
      <c r="E282" s="3"/>
      <c r="F282" s="3"/>
      <c r="G282" s="3"/>
      <c r="H282" s="3"/>
      <c r="I282" s="3"/>
      <c r="J282" s="3"/>
      <c r="K282" s="3"/>
      <c r="L282" s="3">
        <f t="shared" si="85"/>
        <v>0</v>
      </c>
      <c r="M282" s="3">
        <f t="shared" si="86"/>
        <v>0</v>
      </c>
      <c r="N282" s="3">
        <f t="shared" si="87"/>
        <v>0</v>
      </c>
      <c r="O282" s="3">
        <f t="shared" si="88"/>
        <v>0</v>
      </c>
      <c r="P282" s="3">
        <f t="shared" si="89"/>
        <v>0</v>
      </c>
      <c r="Q282" s="3">
        <f t="shared" si="91"/>
        <v>0</v>
      </c>
      <c r="R282" s="3">
        <f t="shared" si="92"/>
        <v>0</v>
      </c>
      <c r="S282" s="3">
        <f t="shared" si="93"/>
        <v>0</v>
      </c>
      <c r="T282" s="3">
        <f t="shared" si="94"/>
        <v>0</v>
      </c>
      <c r="U282" s="26">
        <f t="shared" si="90"/>
        <v>0</v>
      </c>
    </row>
    <row r="283" spans="1:21" x14ac:dyDescent="0.3">
      <c r="A283" s="1">
        <v>45935</v>
      </c>
      <c r="B283" s="2">
        <v>0.29166666666666702</v>
      </c>
      <c r="C283" s="3"/>
      <c r="D283" s="3"/>
      <c r="E283" s="3"/>
      <c r="F283" s="3"/>
      <c r="G283" s="3"/>
      <c r="H283" s="3"/>
      <c r="I283" s="3"/>
      <c r="J283" s="3"/>
      <c r="K283" s="3"/>
      <c r="L283" s="3">
        <f t="shared" si="85"/>
        <v>0</v>
      </c>
      <c r="M283" s="3">
        <f t="shared" si="86"/>
        <v>0</v>
      </c>
      <c r="N283" s="3">
        <f t="shared" si="87"/>
        <v>0</v>
      </c>
      <c r="O283" s="3">
        <f t="shared" si="88"/>
        <v>0</v>
      </c>
      <c r="P283" s="3">
        <f t="shared" si="89"/>
        <v>0</v>
      </c>
      <c r="Q283" s="3">
        <f t="shared" si="91"/>
        <v>0</v>
      </c>
      <c r="R283" s="3">
        <f t="shared" si="92"/>
        <v>0</v>
      </c>
      <c r="S283" s="3">
        <f t="shared" si="93"/>
        <v>0</v>
      </c>
      <c r="T283" s="3">
        <f t="shared" si="94"/>
        <v>0</v>
      </c>
      <c r="U283" s="26">
        <f t="shared" si="90"/>
        <v>0</v>
      </c>
    </row>
    <row r="284" spans="1:21" x14ac:dyDescent="0.3">
      <c r="A284" s="1">
        <v>45936</v>
      </c>
      <c r="B284" s="2">
        <v>0.29166666666666702</v>
      </c>
      <c r="C284" s="3"/>
      <c r="D284" s="3"/>
      <c r="E284" s="3"/>
      <c r="F284" s="3"/>
      <c r="G284" s="3"/>
      <c r="H284" s="3"/>
      <c r="I284" s="3"/>
      <c r="J284" s="3"/>
      <c r="K284" s="3"/>
      <c r="L284" s="3">
        <f t="shared" si="85"/>
        <v>0</v>
      </c>
      <c r="M284" s="3">
        <f t="shared" si="86"/>
        <v>0</v>
      </c>
      <c r="N284" s="3">
        <f t="shared" si="87"/>
        <v>0</v>
      </c>
      <c r="O284" s="3">
        <f t="shared" si="88"/>
        <v>0</v>
      </c>
      <c r="P284" s="3">
        <f t="shared" si="89"/>
        <v>0</v>
      </c>
      <c r="Q284" s="3">
        <f t="shared" si="91"/>
        <v>0</v>
      </c>
      <c r="R284" s="3">
        <f t="shared" si="92"/>
        <v>0</v>
      </c>
      <c r="S284" s="3">
        <f t="shared" si="93"/>
        <v>0</v>
      </c>
      <c r="T284" s="3">
        <f t="shared" si="94"/>
        <v>0</v>
      </c>
      <c r="U284" s="26">
        <f t="shared" si="90"/>
        <v>0</v>
      </c>
    </row>
    <row r="285" spans="1:21" x14ac:dyDescent="0.3">
      <c r="A285" s="1">
        <v>45937</v>
      </c>
      <c r="B285" s="2">
        <v>0.29166666666666702</v>
      </c>
      <c r="C285" s="3"/>
      <c r="D285" s="3"/>
      <c r="E285" s="3"/>
      <c r="F285" s="3"/>
      <c r="G285" s="3"/>
      <c r="H285" s="3"/>
      <c r="I285" s="3"/>
      <c r="J285" s="3"/>
      <c r="K285" s="3"/>
      <c r="L285" s="3">
        <f t="shared" si="85"/>
        <v>0</v>
      </c>
      <c r="M285" s="3">
        <f t="shared" si="86"/>
        <v>0</v>
      </c>
      <c r="N285" s="3">
        <f t="shared" si="87"/>
        <v>0</v>
      </c>
      <c r="O285" s="3">
        <f t="shared" si="88"/>
        <v>0</v>
      </c>
      <c r="P285" s="3">
        <f t="shared" si="89"/>
        <v>0</v>
      </c>
      <c r="Q285" s="3">
        <f t="shared" si="91"/>
        <v>0</v>
      </c>
      <c r="R285" s="3">
        <f t="shared" si="92"/>
        <v>0</v>
      </c>
      <c r="S285" s="3">
        <f t="shared" si="93"/>
        <v>0</v>
      </c>
      <c r="T285" s="3">
        <f t="shared" si="94"/>
        <v>0</v>
      </c>
      <c r="U285" s="26">
        <f t="shared" si="90"/>
        <v>0</v>
      </c>
    </row>
    <row r="286" spans="1:21" x14ac:dyDescent="0.3">
      <c r="A286" s="1">
        <v>45938</v>
      </c>
      <c r="B286" s="2">
        <v>0.29166666666666702</v>
      </c>
      <c r="C286" s="3"/>
      <c r="D286" s="3"/>
      <c r="E286" s="3"/>
      <c r="F286" s="3"/>
      <c r="G286" s="3"/>
      <c r="H286" s="3"/>
      <c r="I286" s="3"/>
      <c r="J286" s="3"/>
      <c r="K286" s="3"/>
      <c r="L286" s="3">
        <f t="shared" si="85"/>
        <v>0</v>
      </c>
      <c r="M286" s="3">
        <f t="shared" si="86"/>
        <v>0</v>
      </c>
      <c r="N286" s="3">
        <f t="shared" si="87"/>
        <v>0</v>
      </c>
      <c r="O286" s="3">
        <f t="shared" si="88"/>
        <v>0</v>
      </c>
      <c r="P286" s="3">
        <f t="shared" si="89"/>
        <v>0</v>
      </c>
      <c r="Q286" s="3">
        <f t="shared" si="91"/>
        <v>0</v>
      </c>
      <c r="R286" s="3">
        <f t="shared" si="92"/>
        <v>0</v>
      </c>
      <c r="S286" s="3">
        <f t="shared" si="93"/>
        <v>0</v>
      </c>
      <c r="T286" s="3">
        <f t="shared" si="94"/>
        <v>0</v>
      </c>
      <c r="U286" s="26">
        <f t="shared" si="90"/>
        <v>0</v>
      </c>
    </row>
    <row r="287" spans="1:21" x14ac:dyDescent="0.3">
      <c r="A287" s="1">
        <v>45939</v>
      </c>
      <c r="B287" s="2">
        <v>0.29166666666666702</v>
      </c>
      <c r="C287" s="3"/>
      <c r="D287" s="3"/>
      <c r="E287" s="3"/>
      <c r="F287" s="3"/>
      <c r="G287" s="3"/>
      <c r="H287" s="3"/>
      <c r="I287" s="3"/>
      <c r="J287" s="3"/>
      <c r="K287" s="3"/>
      <c r="L287" s="3">
        <f t="shared" si="85"/>
        <v>0</v>
      </c>
      <c r="M287" s="3">
        <f t="shared" si="86"/>
        <v>0</v>
      </c>
      <c r="N287" s="3">
        <f t="shared" si="87"/>
        <v>0</v>
      </c>
      <c r="O287" s="3">
        <f t="shared" si="88"/>
        <v>0</v>
      </c>
      <c r="P287" s="3">
        <f t="shared" si="89"/>
        <v>0</v>
      </c>
      <c r="Q287" s="3">
        <f t="shared" si="91"/>
        <v>0</v>
      </c>
      <c r="R287" s="3">
        <f t="shared" si="92"/>
        <v>0</v>
      </c>
      <c r="S287" s="3">
        <f t="shared" si="93"/>
        <v>0</v>
      </c>
      <c r="T287" s="3">
        <f t="shared" si="94"/>
        <v>0</v>
      </c>
      <c r="U287" s="26">
        <f t="shared" si="90"/>
        <v>0</v>
      </c>
    </row>
    <row r="288" spans="1:21" x14ac:dyDescent="0.3">
      <c r="A288" s="1">
        <v>45940</v>
      </c>
      <c r="B288" s="2">
        <v>0.29166666666666702</v>
      </c>
      <c r="C288" s="3"/>
      <c r="D288" s="3"/>
      <c r="E288" s="3"/>
      <c r="F288" s="3"/>
      <c r="G288" s="3"/>
      <c r="H288" s="3"/>
      <c r="I288" s="3"/>
      <c r="J288" s="3"/>
      <c r="K288" s="3"/>
      <c r="L288" s="3">
        <f t="shared" si="85"/>
        <v>0</v>
      </c>
      <c r="M288" s="3">
        <f t="shared" si="86"/>
        <v>0</v>
      </c>
      <c r="N288" s="3">
        <f t="shared" si="87"/>
        <v>0</v>
      </c>
      <c r="O288" s="3">
        <f t="shared" si="88"/>
        <v>0</v>
      </c>
      <c r="P288" s="3">
        <f t="shared" si="89"/>
        <v>0</v>
      </c>
      <c r="Q288" s="3">
        <f t="shared" si="91"/>
        <v>0</v>
      </c>
      <c r="R288" s="3">
        <f t="shared" si="92"/>
        <v>0</v>
      </c>
      <c r="S288" s="3">
        <f t="shared" si="93"/>
        <v>0</v>
      </c>
      <c r="T288" s="3">
        <f t="shared" si="94"/>
        <v>0</v>
      </c>
      <c r="U288" s="26">
        <f t="shared" si="90"/>
        <v>0</v>
      </c>
    </row>
    <row r="289" spans="1:21" x14ac:dyDescent="0.3">
      <c r="A289" s="1">
        <v>45941</v>
      </c>
      <c r="B289" s="2">
        <v>0.29166666666666702</v>
      </c>
      <c r="C289" s="3"/>
      <c r="D289" s="3"/>
      <c r="E289" s="3"/>
      <c r="F289" s="3"/>
      <c r="G289" s="3"/>
      <c r="H289" s="3"/>
      <c r="I289" s="3"/>
      <c r="J289" s="3"/>
      <c r="K289" s="3"/>
      <c r="L289" s="3">
        <f t="shared" si="85"/>
        <v>0</v>
      </c>
      <c r="M289" s="3">
        <f t="shared" si="86"/>
        <v>0</v>
      </c>
      <c r="N289" s="3">
        <f t="shared" si="87"/>
        <v>0</v>
      </c>
      <c r="O289" s="3">
        <f t="shared" si="88"/>
        <v>0</v>
      </c>
      <c r="P289" s="3">
        <f t="shared" si="89"/>
        <v>0</v>
      </c>
      <c r="Q289" s="3">
        <f t="shared" si="91"/>
        <v>0</v>
      </c>
      <c r="R289" s="3">
        <f t="shared" si="92"/>
        <v>0</v>
      </c>
      <c r="S289" s="3">
        <f t="shared" si="93"/>
        <v>0</v>
      </c>
      <c r="T289" s="3">
        <f t="shared" si="94"/>
        <v>0</v>
      </c>
      <c r="U289" s="26">
        <f t="shared" si="90"/>
        <v>0</v>
      </c>
    </row>
    <row r="290" spans="1:21" x14ac:dyDescent="0.3">
      <c r="A290" s="1">
        <v>45942</v>
      </c>
      <c r="B290" s="2">
        <v>0.29166666666666702</v>
      </c>
      <c r="C290" s="3"/>
      <c r="D290" s="3"/>
      <c r="E290" s="3"/>
      <c r="F290" s="3"/>
      <c r="G290" s="3"/>
      <c r="H290" s="3"/>
      <c r="I290" s="3"/>
      <c r="J290" s="3"/>
      <c r="K290" s="3"/>
      <c r="L290" s="3">
        <f t="shared" si="85"/>
        <v>0</v>
      </c>
      <c r="M290" s="3">
        <f t="shared" si="86"/>
        <v>0</v>
      </c>
      <c r="N290" s="3">
        <f t="shared" si="87"/>
        <v>0</v>
      </c>
      <c r="O290" s="3">
        <f t="shared" si="88"/>
        <v>0</v>
      </c>
      <c r="P290" s="3">
        <f t="shared" si="89"/>
        <v>0</v>
      </c>
      <c r="Q290" s="3">
        <f t="shared" si="91"/>
        <v>0</v>
      </c>
      <c r="R290" s="3">
        <f t="shared" si="92"/>
        <v>0</v>
      </c>
      <c r="S290" s="3">
        <f t="shared" si="93"/>
        <v>0</v>
      </c>
      <c r="T290" s="3">
        <f t="shared" si="94"/>
        <v>0</v>
      </c>
      <c r="U290" s="26">
        <f t="shared" si="90"/>
        <v>0</v>
      </c>
    </row>
    <row r="291" spans="1:21" x14ac:dyDescent="0.3">
      <c r="A291" s="1">
        <v>45943</v>
      </c>
      <c r="B291" s="2">
        <v>0.29166666666666702</v>
      </c>
      <c r="C291" s="3"/>
      <c r="D291" s="3"/>
      <c r="E291" s="3"/>
      <c r="F291" s="3"/>
      <c r="G291" s="3"/>
      <c r="H291" s="3"/>
      <c r="I291" s="3"/>
      <c r="J291" s="3"/>
      <c r="K291" s="3"/>
      <c r="L291" s="3">
        <f t="shared" si="85"/>
        <v>0</v>
      </c>
      <c r="M291" s="3">
        <f t="shared" si="86"/>
        <v>0</v>
      </c>
      <c r="N291" s="3">
        <f t="shared" si="87"/>
        <v>0</v>
      </c>
      <c r="O291" s="3">
        <f t="shared" si="88"/>
        <v>0</v>
      </c>
      <c r="P291" s="3">
        <f t="shared" si="89"/>
        <v>0</v>
      </c>
      <c r="Q291" s="3">
        <f t="shared" si="91"/>
        <v>0</v>
      </c>
      <c r="R291" s="3">
        <f t="shared" si="92"/>
        <v>0</v>
      </c>
      <c r="S291" s="3">
        <f t="shared" si="93"/>
        <v>0</v>
      </c>
      <c r="T291" s="3">
        <f t="shared" si="94"/>
        <v>0</v>
      </c>
      <c r="U291" s="26">
        <f t="shared" si="90"/>
        <v>0</v>
      </c>
    </row>
    <row r="292" spans="1:21" x14ac:dyDescent="0.3">
      <c r="A292" s="1">
        <v>45944</v>
      </c>
      <c r="B292" s="2">
        <v>0.29166666666666702</v>
      </c>
      <c r="C292" s="3"/>
      <c r="D292" s="3"/>
      <c r="E292" s="3"/>
      <c r="F292" s="3"/>
      <c r="G292" s="3"/>
      <c r="H292" s="3"/>
      <c r="I292" s="3"/>
      <c r="J292" s="3"/>
      <c r="K292" s="3"/>
      <c r="L292" s="3">
        <f t="shared" si="85"/>
        <v>0</v>
      </c>
      <c r="M292" s="3">
        <f t="shared" si="86"/>
        <v>0</v>
      </c>
      <c r="N292" s="3">
        <f t="shared" si="87"/>
        <v>0</v>
      </c>
      <c r="O292" s="3">
        <f t="shared" si="88"/>
        <v>0</v>
      </c>
      <c r="P292" s="3">
        <f t="shared" si="89"/>
        <v>0</v>
      </c>
      <c r="Q292" s="3">
        <f t="shared" si="91"/>
        <v>0</v>
      </c>
      <c r="R292" s="3">
        <f t="shared" si="92"/>
        <v>0</v>
      </c>
      <c r="S292" s="3">
        <f t="shared" si="93"/>
        <v>0</v>
      </c>
      <c r="T292" s="3">
        <f t="shared" si="94"/>
        <v>0</v>
      </c>
      <c r="U292" s="26">
        <f t="shared" si="90"/>
        <v>0</v>
      </c>
    </row>
    <row r="293" spans="1:21" x14ac:dyDescent="0.3">
      <c r="A293" s="1">
        <v>45945</v>
      </c>
      <c r="B293" s="2">
        <v>0.29166666666666702</v>
      </c>
      <c r="C293" s="3"/>
      <c r="D293" s="3"/>
      <c r="E293" s="3"/>
      <c r="F293" s="3"/>
      <c r="G293" s="3"/>
      <c r="H293" s="3"/>
      <c r="I293" s="3"/>
      <c r="J293" s="3"/>
      <c r="K293" s="3"/>
      <c r="L293" s="3">
        <f t="shared" si="85"/>
        <v>0</v>
      </c>
      <c r="M293" s="3">
        <f t="shared" si="86"/>
        <v>0</v>
      </c>
      <c r="N293" s="3">
        <f t="shared" si="87"/>
        <v>0</v>
      </c>
      <c r="O293" s="3">
        <f t="shared" si="88"/>
        <v>0</v>
      </c>
      <c r="P293" s="3">
        <f t="shared" si="89"/>
        <v>0</v>
      </c>
      <c r="Q293" s="3">
        <f t="shared" si="91"/>
        <v>0</v>
      </c>
      <c r="R293" s="3">
        <f t="shared" si="92"/>
        <v>0</v>
      </c>
      <c r="S293" s="3">
        <f t="shared" si="93"/>
        <v>0</v>
      </c>
      <c r="T293" s="3">
        <f t="shared" si="94"/>
        <v>0</v>
      </c>
      <c r="U293" s="26">
        <f t="shared" si="90"/>
        <v>0</v>
      </c>
    </row>
    <row r="294" spans="1:21" x14ac:dyDescent="0.3">
      <c r="A294" s="1">
        <v>45946</v>
      </c>
      <c r="B294" s="2">
        <v>0.29166666666666702</v>
      </c>
      <c r="C294" s="3"/>
      <c r="D294" s="3"/>
      <c r="E294" s="3"/>
      <c r="F294" s="3"/>
      <c r="G294" s="3"/>
      <c r="H294" s="3"/>
      <c r="I294" s="3"/>
      <c r="J294" s="3"/>
      <c r="K294" s="3"/>
      <c r="L294" s="3">
        <f t="shared" si="85"/>
        <v>0</v>
      </c>
      <c r="M294" s="3">
        <f t="shared" si="86"/>
        <v>0</v>
      </c>
      <c r="N294" s="3">
        <f t="shared" si="87"/>
        <v>0</v>
      </c>
      <c r="O294" s="3">
        <f t="shared" si="88"/>
        <v>0</v>
      </c>
      <c r="P294" s="3">
        <f t="shared" si="89"/>
        <v>0</v>
      </c>
      <c r="Q294" s="3">
        <f t="shared" si="91"/>
        <v>0</v>
      </c>
      <c r="R294" s="3">
        <f t="shared" si="92"/>
        <v>0</v>
      </c>
      <c r="S294" s="3">
        <f t="shared" si="93"/>
        <v>0</v>
      </c>
      <c r="T294" s="3">
        <f t="shared" si="94"/>
        <v>0</v>
      </c>
      <c r="U294" s="26">
        <f t="shared" si="90"/>
        <v>0</v>
      </c>
    </row>
    <row r="295" spans="1:21" x14ac:dyDescent="0.3">
      <c r="A295" s="1">
        <v>45947</v>
      </c>
      <c r="B295" s="2">
        <v>0.29166666666666702</v>
      </c>
      <c r="C295" s="3"/>
      <c r="D295" s="3"/>
      <c r="E295" s="3"/>
      <c r="F295" s="3"/>
      <c r="G295" s="3"/>
      <c r="H295" s="3"/>
      <c r="I295" s="3"/>
      <c r="J295" s="3"/>
      <c r="K295" s="3"/>
      <c r="L295" s="3">
        <f t="shared" si="85"/>
        <v>0</v>
      </c>
      <c r="M295" s="3">
        <f t="shared" si="86"/>
        <v>0</v>
      </c>
      <c r="N295" s="3">
        <f t="shared" si="87"/>
        <v>0</v>
      </c>
      <c r="O295" s="3">
        <f t="shared" si="88"/>
        <v>0</v>
      </c>
      <c r="P295" s="3">
        <f t="shared" si="89"/>
        <v>0</v>
      </c>
      <c r="Q295" s="3">
        <f t="shared" si="91"/>
        <v>0</v>
      </c>
      <c r="R295" s="3">
        <f t="shared" si="92"/>
        <v>0</v>
      </c>
      <c r="S295" s="3">
        <f t="shared" si="93"/>
        <v>0</v>
      </c>
      <c r="T295" s="3">
        <f t="shared" si="94"/>
        <v>0</v>
      </c>
      <c r="U295" s="26">
        <f t="shared" si="90"/>
        <v>0</v>
      </c>
    </row>
    <row r="296" spans="1:21" x14ac:dyDescent="0.3">
      <c r="A296" s="1">
        <v>45948</v>
      </c>
      <c r="B296" s="2">
        <v>0.29166666666666702</v>
      </c>
      <c r="C296" s="3"/>
      <c r="D296" s="3"/>
      <c r="E296" s="3"/>
      <c r="F296" s="3"/>
      <c r="G296" s="3"/>
      <c r="H296" s="3"/>
      <c r="I296" s="3"/>
      <c r="J296" s="3"/>
      <c r="K296" s="3"/>
      <c r="L296" s="3">
        <f t="shared" si="85"/>
        <v>0</v>
      </c>
      <c r="M296" s="3">
        <f t="shared" si="86"/>
        <v>0</v>
      </c>
      <c r="N296" s="3">
        <f t="shared" si="87"/>
        <v>0</v>
      </c>
      <c r="O296" s="3">
        <f t="shared" si="88"/>
        <v>0</v>
      </c>
      <c r="P296" s="3">
        <f t="shared" si="89"/>
        <v>0</v>
      </c>
      <c r="Q296" s="3">
        <f t="shared" si="91"/>
        <v>0</v>
      </c>
      <c r="R296" s="3">
        <f t="shared" si="92"/>
        <v>0</v>
      </c>
      <c r="S296" s="3">
        <f t="shared" si="93"/>
        <v>0</v>
      </c>
      <c r="T296" s="3">
        <f t="shared" si="94"/>
        <v>0</v>
      </c>
      <c r="U296" s="26">
        <f t="shared" si="90"/>
        <v>0</v>
      </c>
    </row>
    <row r="297" spans="1:21" x14ac:dyDescent="0.3">
      <c r="A297" s="1">
        <v>45949</v>
      </c>
      <c r="B297" s="2">
        <v>0.29166666666666702</v>
      </c>
      <c r="C297" s="3"/>
      <c r="D297" s="3"/>
      <c r="E297" s="3"/>
      <c r="F297" s="3"/>
      <c r="G297" s="3"/>
      <c r="H297" s="3"/>
      <c r="I297" s="3"/>
      <c r="J297" s="3"/>
      <c r="K297" s="3"/>
      <c r="L297" s="3">
        <f t="shared" si="85"/>
        <v>0</v>
      </c>
      <c r="M297" s="3">
        <f t="shared" si="86"/>
        <v>0</v>
      </c>
      <c r="N297" s="3">
        <f t="shared" si="87"/>
        <v>0</v>
      </c>
      <c r="O297" s="3">
        <f t="shared" si="88"/>
        <v>0</v>
      </c>
      <c r="P297" s="3">
        <f t="shared" si="89"/>
        <v>0</v>
      </c>
      <c r="Q297" s="3">
        <f t="shared" si="91"/>
        <v>0</v>
      </c>
      <c r="R297" s="3">
        <f t="shared" si="92"/>
        <v>0</v>
      </c>
      <c r="S297" s="3">
        <f t="shared" si="93"/>
        <v>0</v>
      </c>
      <c r="T297" s="3">
        <f t="shared" si="94"/>
        <v>0</v>
      </c>
      <c r="U297" s="26">
        <f t="shared" si="90"/>
        <v>0</v>
      </c>
    </row>
    <row r="298" spans="1:21" x14ac:dyDescent="0.3">
      <c r="A298" s="1">
        <v>45950</v>
      </c>
      <c r="B298" s="2">
        <v>0.29166666666666702</v>
      </c>
      <c r="C298" s="3"/>
      <c r="D298" s="3"/>
      <c r="E298" s="3"/>
      <c r="F298" s="3"/>
      <c r="G298" s="3"/>
      <c r="H298" s="3"/>
      <c r="I298" s="3"/>
      <c r="J298" s="3"/>
      <c r="K298" s="3"/>
      <c r="L298" s="3">
        <f t="shared" si="85"/>
        <v>0</v>
      </c>
      <c r="M298" s="3">
        <f t="shared" si="86"/>
        <v>0</v>
      </c>
      <c r="N298" s="3">
        <f t="shared" si="87"/>
        <v>0</v>
      </c>
      <c r="O298" s="3">
        <f t="shared" si="88"/>
        <v>0</v>
      </c>
      <c r="P298" s="3">
        <f t="shared" si="89"/>
        <v>0</v>
      </c>
      <c r="Q298" s="3">
        <f t="shared" si="91"/>
        <v>0</v>
      </c>
      <c r="R298" s="3">
        <f t="shared" si="92"/>
        <v>0</v>
      </c>
      <c r="S298" s="3">
        <f t="shared" si="93"/>
        <v>0</v>
      </c>
      <c r="T298" s="3">
        <f t="shared" si="94"/>
        <v>0</v>
      </c>
      <c r="U298" s="26">
        <f t="shared" si="90"/>
        <v>0</v>
      </c>
    </row>
    <row r="299" spans="1:21" x14ac:dyDescent="0.3">
      <c r="A299" s="1">
        <v>45951</v>
      </c>
      <c r="B299" s="2">
        <v>0.29166666666666702</v>
      </c>
      <c r="C299" s="3"/>
      <c r="D299" s="3"/>
      <c r="E299" s="3"/>
      <c r="F299" s="3"/>
      <c r="G299" s="3"/>
      <c r="H299" s="3"/>
      <c r="I299" s="3"/>
      <c r="J299" s="3"/>
      <c r="K299" s="3"/>
      <c r="L299" s="3">
        <f t="shared" si="85"/>
        <v>0</v>
      </c>
      <c r="M299" s="3">
        <f t="shared" si="86"/>
        <v>0</v>
      </c>
      <c r="N299" s="3">
        <f t="shared" si="87"/>
        <v>0</v>
      </c>
      <c r="O299" s="3">
        <f t="shared" si="88"/>
        <v>0</v>
      </c>
      <c r="P299" s="3">
        <f t="shared" si="89"/>
        <v>0</v>
      </c>
      <c r="Q299" s="3">
        <f t="shared" si="91"/>
        <v>0</v>
      </c>
      <c r="R299" s="3">
        <f t="shared" si="92"/>
        <v>0</v>
      </c>
      <c r="S299" s="3">
        <f t="shared" si="93"/>
        <v>0</v>
      </c>
      <c r="T299" s="3">
        <f t="shared" si="94"/>
        <v>0</v>
      </c>
      <c r="U299" s="26">
        <f t="shared" si="90"/>
        <v>0</v>
      </c>
    </row>
    <row r="300" spans="1:21" x14ac:dyDescent="0.3">
      <c r="A300" s="1">
        <v>45952</v>
      </c>
      <c r="B300" s="2">
        <v>0.29166666666666702</v>
      </c>
      <c r="C300" s="3"/>
      <c r="D300" s="3"/>
      <c r="E300" s="3"/>
      <c r="F300" s="3"/>
      <c r="G300" s="3"/>
      <c r="H300" s="3"/>
      <c r="I300" s="3"/>
      <c r="J300" s="3"/>
      <c r="K300" s="3"/>
      <c r="L300" s="3">
        <f t="shared" si="85"/>
        <v>0</v>
      </c>
      <c r="M300" s="3">
        <f t="shared" si="86"/>
        <v>0</v>
      </c>
      <c r="N300" s="3">
        <f t="shared" si="87"/>
        <v>0</v>
      </c>
      <c r="O300" s="3">
        <f t="shared" si="88"/>
        <v>0</v>
      </c>
      <c r="P300" s="3">
        <f t="shared" si="89"/>
        <v>0</v>
      </c>
      <c r="Q300" s="3">
        <f t="shared" si="91"/>
        <v>0</v>
      </c>
      <c r="R300" s="3">
        <f t="shared" si="92"/>
        <v>0</v>
      </c>
      <c r="S300" s="3">
        <f t="shared" si="93"/>
        <v>0</v>
      </c>
      <c r="T300" s="3">
        <f t="shared" si="94"/>
        <v>0</v>
      </c>
      <c r="U300" s="26">
        <f t="shared" si="90"/>
        <v>0</v>
      </c>
    </row>
    <row r="301" spans="1:21" x14ac:dyDescent="0.3">
      <c r="A301" s="1">
        <v>45953</v>
      </c>
      <c r="B301" s="2">
        <v>0.29166666666666702</v>
      </c>
      <c r="C301" s="3"/>
      <c r="D301" s="3"/>
      <c r="E301" s="3"/>
      <c r="F301" s="3"/>
      <c r="G301" s="3"/>
      <c r="H301" s="3"/>
      <c r="I301" s="3"/>
      <c r="J301" s="3"/>
      <c r="K301" s="3"/>
      <c r="L301" s="3">
        <f t="shared" si="85"/>
        <v>0</v>
      </c>
      <c r="M301" s="3">
        <f t="shared" si="86"/>
        <v>0</v>
      </c>
      <c r="N301" s="3">
        <f t="shared" si="87"/>
        <v>0</v>
      </c>
      <c r="O301" s="3">
        <f t="shared" si="88"/>
        <v>0</v>
      </c>
      <c r="P301" s="3">
        <f t="shared" si="89"/>
        <v>0</v>
      </c>
      <c r="Q301" s="3">
        <f t="shared" si="91"/>
        <v>0</v>
      </c>
      <c r="R301" s="3">
        <f t="shared" si="92"/>
        <v>0</v>
      </c>
      <c r="S301" s="3">
        <f t="shared" si="93"/>
        <v>0</v>
      </c>
      <c r="T301" s="3">
        <f t="shared" si="94"/>
        <v>0</v>
      </c>
      <c r="U301" s="26">
        <f t="shared" si="90"/>
        <v>0</v>
      </c>
    </row>
    <row r="302" spans="1:21" x14ac:dyDescent="0.3">
      <c r="A302" s="1">
        <v>45954</v>
      </c>
      <c r="B302" s="2">
        <v>0.29166666666666702</v>
      </c>
      <c r="C302" s="3"/>
      <c r="D302" s="3"/>
      <c r="E302" s="3"/>
      <c r="F302" s="3"/>
      <c r="G302" s="3"/>
      <c r="H302" s="3"/>
      <c r="I302" s="3"/>
      <c r="J302" s="3"/>
      <c r="K302" s="3"/>
      <c r="L302" s="3">
        <f t="shared" si="85"/>
        <v>0</v>
      </c>
      <c r="M302" s="3">
        <f t="shared" si="86"/>
        <v>0</v>
      </c>
      <c r="N302" s="3">
        <f t="shared" si="87"/>
        <v>0</v>
      </c>
      <c r="O302" s="3">
        <f t="shared" si="88"/>
        <v>0</v>
      </c>
      <c r="P302" s="3">
        <f t="shared" si="89"/>
        <v>0</v>
      </c>
      <c r="Q302" s="3">
        <f t="shared" si="91"/>
        <v>0</v>
      </c>
      <c r="R302" s="3">
        <f t="shared" si="92"/>
        <v>0</v>
      </c>
      <c r="S302" s="3">
        <f t="shared" si="93"/>
        <v>0</v>
      </c>
      <c r="T302" s="3">
        <f t="shared" si="94"/>
        <v>0</v>
      </c>
      <c r="U302" s="26">
        <f t="shared" si="90"/>
        <v>0</v>
      </c>
    </row>
    <row r="303" spans="1:21" x14ac:dyDescent="0.3">
      <c r="A303" s="1">
        <v>45955</v>
      </c>
      <c r="B303" s="2">
        <v>0.29166666666666702</v>
      </c>
      <c r="C303" s="3"/>
      <c r="D303" s="3"/>
      <c r="E303" s="3"/>
      <c r="F303" s="3"/>
      <c r="G303" s="3"/>
      <c r="H303" s="3"/>
      <c r="I303" s="3"/>
      <c r="J303" s="3"/>
      <c r="K303" s="3"/>
      <c r="L303" s="3">
        <f t="shared" si="85"/>
        <v>0</v>
      </c>
      <c r="M303" s="3">
        <f t="shared" si="86"/>
        <v>0</v>
      </c>
      <c r="N303" s="3">
        <f t="shared" si="87"/>
        <v>0</v>
      </c>
      <c r="O303" s="3">
        <f t="shared" si="88"/>
        <v>0</v>
      </c>
      <c r="P303" s="3">
        <f t="shared" si="89"/>
        <v>0</v>
      </c>
      <c r="Q303" s="3">
        <f t="shared" si="91"/>
        <v>0</v>
      </c>
      <c r="R303" s="3">
        <f t="shared" si="92"/>
        <v>0</v>
      </c>
      <c r="S303" s="3">
        <f t="shared" si="93"/>
        <v>0</v>
      </c>
      <c r="T303" s="3">
        <f t="shared" si="94"/>
        <v>0</v>
      </c>
      <c r="U303" s="26">
        <f t="shared" si="90"/>
        <v>0</v>
      </c>
    </row>
    <row r="304" spans="1:21" x14ac:dyDescent="0.3">
      <c r="A304" s="1">
        <v>45956</v>
      </c>
      <c r="B304" s="2">
        <v>0.29166666666666702</v>
      </c>
      <c r="C304" s="3"/>
      <c r="D304" s="3"/>
      <c r="E304" s="3"/>
      <c r="F304" s="3"/>
      <c r="G304" s="3"/>
      <c r="H304" s="3"/>
      <c r="I304" s="3"/>
      <c r="J304" s="3"/>
      <c r="K304" s="3"/>
      <c r="L304" s="3">
        <f t="shared" si="85"/>
        <v>0</v>
      </c>
      <c r="M304" s="3">
        <f t="shared" si="86"/>
        <v>0</v>
      </c>
      <c r="N304" s="3">
        <f t="shared" si="87"/>
        <v>0</v>
      </c>
      <c r="O304" s="3">
        <f t="shared" si="88"/>
        <v>0</v>
      </c>
      <c r="P304" s="3">
        <f t="shared" si="89"/>
        <v>0</v>
      </c>
      <c r="Q304" s="3">
        <f t="shared" si="91"/>
        <v>0</v>
      </c>
      <c r="R304" s="3">
        <f t="shared" si="92"/>
        <v>0</v>
      </c>
      <c r="S304" s="3">
        <f t="shared" si="93"/>
        <v>0</v>
      </c>
      <c r="T304" s="3">
        <f t="shared" si="94"/>
        <v>0</v>
      </c>
      <c r="U304" s="26">
        <f t="shared" si="90"/>
        <v>0</v>
      </c>
    </row>
    <row r="305" spans="1:21" x14ac:dyDescent="0.3">
      <c r="A305" s="1">
        <v>45957</v>
      </c>
      <c r="B305" s="2">
        <v>0.29166666666666702</v>
      </c>
      <c r="C305" s="3"/>
      <c r="D305" s="3"/>
      <c r="E305" s="3"/>
      <c r="F305" s="3"/>
      <c r="G305" s="3"/>
      <c r="H305" s="3"/>
      <c r="I305" s="3"/>
      <c r="J305" s="3"/>
      <c r="K305" s="3"/>
      <c r="L305" s="3">
        <f t="shared" si="85"/>
        <v>0</v>
      </c>
      <c r="M305" s="3">
        <f t="shared" si="86"/>
        <v>0</v>
      </c>
      <c r="N305" s="3">
        <f t="shared" si="87"/>
        <v>0</v>
      </c>
      <c r="O305" s="3">
        <f t="shared" si="88"/>
        <v>0</v>
      </c>
      <c r="P305" s="3">
        <f t="shared" si="89"/>
        <v>0</v>
      </c>
      <c r="Q305" s="3">
        <f t="shared" si="91"/>
        <v>0</v>
      </c>
      <c r="R305" s="3">
        <f t="shared" si="92"/>
        <v>0</v>
      </c>
      <c r="S305" s="3">
        <f t="shared" si="93"/>
        <v>0</v>
      </c>
      <c r="T305" s="3">
        <f t="shared" si="94"/>
        <v>0</v>
      </c>
      <c r="U305" s="26">
        <f t="shared" si="90"/>
        <v>0</v>
      </c>
    </row>
    <row r="306" spans="1:21" x14ac:dyDescent="0.3">
      <c r="A306" s="1">
        <v>45958</v>
      </c>
      <c r="B306" s="2">
        <v>0.29166666666666702</v>
      </c>
      <c r="C306" s="3"/>
      <c r="D306" s="3"/>
      <c r="E306" s="3"/>
      <c r="F306" s="3"/>
      <c r="G306" s="3"/>
      <c r="H306" s="3"/>
      <c r="I306" s="3"/>
      <c r="J306" s="3"/>
      <c r="K306" s="3"/>
      <c r="L306" s="3">
        <f t="shared" si="85"/>
        <v>0</v>
      </c>
      <c r="M306" s="3">
        <f t="shared" si="86"/>
        <v>0</v>
      </c>
      <c r="N306" s="3">
        <f t="shared" si="87"/>
        <v>0</v>
      </c>
      <c r="O306" s="3">
        <f t="shared" si="88"/>
        <v>0</v>
      </c>
      <c r="P306" s="3">
        <f t="shared" si="89"/>
        <v>0</v>
      </c>
      <c r="Q306" s="3">
        <f t="shared" si="91"/>
        <v>0</v>
      </c>
      <c r="R306" s="3">
        <f t="shared" si="92"/>
        <v>0</v>
      </c>
      <c r="S306" s="3">
        <f t="shared" si="93"/>
        <v>0</v>
      </c>
      <c r="T306" s="3">
        <f t="shared" si="94"/>
        <v>0</v>
      </c>
      <c r="U306" s="26">
        <f t="shared" si="90"/>
        <v>0</v>
      </c>
    </row>
    <row r="307" spans="1:21" x14ac:dyDescent="0.3">
      <c r="A307" s="1">
        <v>45959</v>
      </c>
      <c r="B307" s="2">
        <v>0.29166666666666702</v>
      </c>
      <c r="C307" s="3"/>
      <c r="D307" s="3"/>
      <c r="E307" s="3"/>
      <c r="F307" s="3"/>
      <c r="G307" s="3"/>
      <c r="H307" s="3"/>
      <c r="I307" s="3"/>
      <c r="J307" s="3"/>
      <c r="K307" s="3"/>
      <c r="L307" s="3">
        <f t="shared" si="85"/>
        <v>0</v>
      </c>
      <c r="M307" s="3">
        <f t="shared" si="86"/>
        <v>0</v>
      </c>
      <c r="N307" s="3">
        <f t="shared" si="87"/>
        <v>0</v>
      </c>
      <c r="O307" s="3">
        <f t="shared" si="88"/>
        <v>0</v>
      </c>
      <c r="P307" s="3">
        <f t="shared" si="89"/>
        <v>0</v>
      </c>
      <c r="Q307" s="3">
        <f t="shared" si="91"/>
        <v>0</v>
      </c>
      <c r="R307" s="3">
        <f t="shared" si="92"/>
        <v>0</v>
      </c>
      <c r="S307" s="3">
        <f t="shared" si="93"/>
        <v>0</v>
      </c>
      <c r="T307" s="3">
        <f t="shared" si="94"/>
        <v>0</v>
      </c>
      <c r="U307" s="26">
        <f t="shared" si="90"/>
        <v>0</v>
      </c>
    </row>
    <row r="308" spans="1:21" x14ac:dyDescent="0.3">
      <c r="A308" s="1">
        <v>45960</v>
      </c>
      <c r="B308" s="2">
        <v>0.29166666666666702</v>
      </c>
      <c r="C308" s="3"/>
      <c r="D308" s="3"/>
      <c r="E308" s="3"/>
      <c r="F308" s="3"/>
      <c r="G308" s="3"/>
      <c r="H308" s="3"/>
      <c r="I308" s="3"/>
      <c r="J308" s="3"/>
      <c r="K308" s="3"/>
      <c r="L308" s="3">
        <f t="shared" si="85"/>
        <v>0</v>
      </c>
      <c r="M308" s="3">
        <f t="shared" si="86"/>
        <v>0</v>
      </c>
      <c r="N308" s="3">
        <f t="shared" si="87"/>
        <v>0</v>
      </c>
      <c r="O308" s="3">
        <f t="shared" si="88"/>
        <v>0</v>
      </c>
      <c r="P308" s="3">
        <f t="shared" si="89"/>
        <v>0</v>
      </c>
      <c r="Q308" s="3">
        <f t="shared" si="91"/>
        <v>0</v>
      </c>
      <c r="R308" s="3">
        <f t="shared" si="92"/>
        <v>0</v>
      </c>
      <c r="S308" s="3">
        <f t="shared" si="93"/>
        <v>0</v>
      </c>
      <c r="T308" s="3">
        <f t="shared" si="94"/>
        <v>0</v>
      </c>
      <c r="U308" s="26">
        <f t="shared" si="90"/>
        <v>0</v>
      </c>
    </row>
    <row r="309" spans="1:21" x14ac:dyDescent="0.3">
      <c r="A309" s="1">
        <v>45961</v>
      </c>
      <c r="B309" s="2">
        <v>0.29166666666666702</v>
      </c>
      <c r="C309" s="3"/>
      <c r="D309" s="3"/>
      <c r="E309" s="3"/>
      <c r="F309" s="3"/>
      <c r="G309" s="3"/>
      <c r="H309" s="3"/>
      <c r="I309" s="3"/>
      <c r="J309" s="3"/>
      <c r="K309" s="3"/>
      <c r="L309" s="3">
        <f t="shared" si="85"/>
        <v>0</v>
      </c>
      <c r="M309" s="3">
        <f t="shared" si="86"/>
        <v>0</v>
      </c>
      <c r="N309" s="3">
        <f t="shared" si="87"/>
        <v>0</v>
      </c>
      <c r="O309" s="3">
        <f t="shared" si="88"/>
        <v>0</v>
      </c>
      <c r="P309" s="3">
        <f t="shared" si="89"/>
        <v>0</v>
      </c>
      <c r="Q309" s="3">
        <f t="shared" si="91"/>
        <v>0</v>
      </c>
      <c r="R309" s="3">
        <f t="shared" si="92"/>
        <v>0</v>
      </c>
      <c r="S309" s="3">
        <f t="shared" si="93"/>
        <v>0</v>
      </c>
      <c r="T309" s="3">
        <f t="shared" si="94"/>
        <v>0</v>
      </c>
      <c r="U309" s="26">
        <f t="shared" si="90"/>
        <v>0</v>
      </c>
    </row>
    <row r="310" spans="1:21" x14ac:dyDescent="0.3">
      <c r="A310" s="1">
        <v>45962</v>
      </c>
      <c r="B310" s="2">
        <v>0.29166666666666702</v>
      </c>
      <c r="C310" s="3"/>
      <c r="D310" s="3"/>
      <c r="E310" s="3"/>
      <c r="F310" s="3"/>
      <c r="G310" s="3"/>
      <c r="H310" s="3"/>
      <c r="I310" s="3"/>
      <c r="J310" s="3"/>
      <c r="K310" s="3"/>
      <c r="L310" s="3">
        <f t="shared" si="85"/>
        <v>0</v>
      </c>
      <c r="M310" s="3">
        <f t="shared" si="86"/>
        <v>0</v>
      </c>
      <c r="N310" s="3">
        <f t="shared" si="87"/>
        <v>0</v>
      </c>
      <c r="O310" s="3">
        <f t="shared" si="88"/>
        <v>0</v>
      </c>
      <c r="P310" s="3">
        <f t="shared" si="89"/>
        <v>0</v>
      </c>
      <c r="Q310" s="3">
        <f t="shared" si="91"/>
        <v>0</v>
      </c>
      <c r="R310" s="3">
        <f t="shared" si="92"/>
        <v>0</v>
      </c>
      <c r="S310" s="3">
        <f t="shared" si="93"/>
        <v>0</v>
      </c>
      <c r="T310" s="3">
        <f t="shared" si="94"/>
        <v>0</v>
      </c>
      <c r="U310" s="26">
        <f t="shared" si="90"/>
        <v>0</v>
      </c>
    </row>
    <row r="311" spans="1:21" x14ac:dyDescent="0.3">
      <c r="A311" s="1">
        <v>45963</v>
      </c>
      <c r="B311" s="2">
        <v>0.29166666666666702</v>
      </c>
      <c r="C311" s="3"/>
      <c r="D311" s="3"/>
      <c r="E311" s="3"/>
      <c r="F311" s="3"/>
      <c r="G311" s="3"/>
      <c r="H311" s="3"/>
      <c r="I311" s="3"/>
      <c r="J311" s="3"/>
      <c r="K311" s="3"/>
      <c r="L311" s="3">
        <f t="shared" si="85"/>
        <v>0</v>
      </c>
      <c r="M311" s="3">
        <f t="shared" si="86"/>
        <v>0</v>
      </c>
      <c r="N311" s="3">
        <f t="shared" si="87"/>
        <v>0</v>
      </c>
      <c r="O311" s="3">
        <f t="shared" si="88"/>
        <v>0</v>
      </c>
      <c r="P311" s="3">
        <f t="shared" si="89"/>
        <v>0</v>
      </c>
      <c r="Q311" s="3">
        <f t="shared" si="91"/>
        <v>0</v>
      </c>
      <c r="R311" s="3">
        <f t="shared" si="92"/>
        <v>0</v>
      </c>
      <c r="S311" s="3">
        <f t="shared" si="93"/>
        <v>0</v>
      </c>
      <c r="T311" s="3">
        <f t="shared" si="94"/>
        <v>0</v>
      </c>
      <c r="U311" s="26">
        <f t="shared" si="90"/>
        <v>0</v>
      </c>
    </row>
    <row r="312" spans="1:21" x14ac:dyDescent="0.3">
      <c r="A312" s="1">
        <v>45964</v>
      </c>
      <c r="B312" s="2">
        <v>0.29166666666666702</v>
      </c>
      <c r="C312" s="3"/>
      <c r="D312" s="3"/>
      <c r="E312" s="3"/>
      <c r="F312" s="3"/>
      <c r="G312" s="3"/>
      <c r="H312" s="3"/>
      <c r="I312" s="3"/>
      <c r="J312" s="3"/>
      <c r="K312" s="3"/>
      <c r="L312" s="3">
        <f t="shared" si="85"/>
        <v>0</v>
      </c>
      <c r="M312" s="3">
        <f t="shared" si="86"/>
        <v>0</v>
      </c>
      <c r="N312" s="3">
        <f t="shared" si="87"/>
        <v>0</v>
      </c>
      <c r="O312" s="3">
        <f t="shared" si="88"/>
        <v>0</v>
      </c>
      <c r="P312" s="3">
        <f t="shared" si="89"/>
        <v>0</v>
      </c>
      <c r="Q312" s="3">
        <f t="shared" si="91"/>
        <v>0</v>
      </c>
      <c r="R312" s="3">
        <f t="shared" si="92"/>
        <v>0</v>
      </c>
      <c r="S312" s="3">
        <f t="shared" si="93"/>
        <v>0</v>
      </c>
      <c r="T312" s="3">
        <f t="shared" si="94"/>
        <v>0</v>
      </c>
      <c r="U312" s="26">
        <f t="shared" si="90"/>
        <v>0</v>
      </c>
    </row>
    <row r="313" spans="1:21" x14ac:dyDescent="0.3">
      <c r="A313" s="1">
        <v>45965</v>
      </c>
      <c r="B313" s="2">
        <v>0.29166666666666702</v>
      </c>
      <c r="C313" s="3"/>
      <c r="D313" s="3"/>
      <c r="E313" s="3"/>
      <c r="F313" s="3"/>
      <c r="G313" s="3"/>
      <c r="H313" s="3"/>
      <c r="I313" s="3"/>
      <c r="J313" s="3"/>
      <c r="K313" s="3"/>
      <c r="L313" s="3">
        <f t="shared" si="85"/>
        <v>0</v>
      </c>
      <c r="M313" s="3">
        <f t="shared" si="86"/>
        <v>0</v>
      </c>
      <c r="N313" s="3">
        <f t="shared" si="87"/>
        <v>0</v>
      </c>
      <c r="O313" s="3">
        <f t="shared" si="88"/>
        <v>0</v>
      </c>
      <c r="P313" s="3">
        <f t="shared" si="89"/>
        <v>0</v>
      </c>
      <c r="Q313" s="3">
        <f t="shared" si="91"/>
        <v>0</v>
      </c>
      <c r="R313" s="3">
        <f t="shared" si="92"/>
        <v>0</v>
      </c>
      <c r="S313" s="3">
        <f t="shared" si="93"/>
        <v>0</v>
      </c>
      <c r="T313" s="3">
        <f t="shared" si="94"/>
        <v>0</v>
      </c>
      <c r="U313" s="26">
        <f t="shared" si="90"/>
        <v>0</v>
      </c>
    </row>
    <row r="314" spans="1:21" x14ac:dyDescent="0.3">
      <c r="A314" s="1">
        <v>45966</v>
      </c>
      <c r="B314" s="2">
        <v>0.29166666666666702</v>
      </c>
      <c r="C314" s="3"/>
      <c r="D314" s="3"/>
      <c r="E314" s="3"/>
      <c r="F314" s="3"/>
      <c r="G314" s="3"/>
      <c r="H314" s="3"/>
      <c r="I314" s="3"/>
      <c r="J314" s="3"/>
      <c r="K314" s="3"/>
      <c r="L314" s="3">
        <f t="shared" si="85"/>
        <v>0</v>
      </c>
      <c r="M314" s="3">
        <f t="shared" si="86"/>
        <v>0</v>
      </c>
      <c r="N314" s="3">
        <f t="shared" si="87"/>
        <v>0</v>
      </c>
      <c r="O314" s="3">
        <f t="shared" si="88"/>
        <v>0</v>
      </c>
      <c r="P314" s="3">
        <f t="shared" si="89"/>
        <v>0</v>
      </c>
      <c r="Q314" s="3">
        <f t="shared" si="91"/>
        <v>0</v>
      </c>
      <c r="R314" s="3">
        <f t="shared" si="92"/>
        <v>0</v>
      </c>
      <c r="S314" s="3">
        <f t="shared" si="93"/>
        <v>0</v>
      </c>
      <c r="T314" s="3">
        <f t="shared" si="94"/>
        <v>0</v>
      </c>
      <c r="U314" s="26">
        <f t="shared" si="90"/>
        <v>0</v>
      </c>
    </row>
    <row r="315" spans="1:21" x14ac:dyDescent="0.3">
      <c r="A315" s="1">
        <v>45967</v>
      </c>
      <c r="B315" s="2">
        <v>0.29166666666666702</v>
      </c>
      <c r="C315" s="3"/>
      <c r="D315" s="3"/>
      <c r="E315" s="3"/>
      <c r="F315" s="3"/>
      <c r="G315" s="3"/>
      <c r="H315" s="3"/>
      <c r="I315" s="3"/>
      <c r="J315" s="3"/>
      <c r="K315" s="3"/>
      <c r="L315" s="3">
        <f t="shared" si="85"/>
        <v>0</v>
      </c>
      <c r="M315" s="3">
        <f t="shared" si="86"/>
        <v>0</v>
      </c>
      <c r="N315" s="3">
        <f t="shared" si="87"/>
        <v>0</v>
      </c>
      <c r="O315" s="3">
        <f t="shared" si="88"/>
        <v>0</v>
      </c>
      <c r="P315" s="3">
        <f t="shared" si="89"/>
        <v>0</v>
      </c>
      <c r="Q315" s="3">
        <f t="shared" si="91"/>
        <v>0</v>
      </c>
      <c r="R315" s="3">
        <f t="shared" si="92"/>
        <v>0</v>
      </c>
      <c r="S315" s="3">
        <f t="shared" si="93"/>
        <v>0</v>
      </c>
      <c r="T315" s="3">
        <f t="shared" si="94"/>
        <v>0</v>
      </c>
      <c r="U315" s="26">
        <f t="shared" si="90"/>
        <v>0</v>
      </c>
    </row>
    <row r="316" spans="1:21" x14ac:dyDescent="0.3">
      <c r="A316" s="1">
        <v>45968</v>
      </c>
      <c r="B316" s="2">
        <v>0.29166666666666702</v>
      </c>
      <c r="C316" s="3"/>
      <c r="D316" s="3"/>
      <c r="E316" s="3"/>
      <c r="F316" s="3"/>
      <c r="G316" s="3"/>
      <c r="H316" s="3"/>
      <c r="I316" s="3"/>
      <c r="J316" s="3"/>
      <c r="K316" s="3"/>
      <c r="L316" s="3">
        <f t="shared" si="85"/>
        <v>0</v>
      </c>
      <c r="M316" s="3">
        <f t="shared" si="86"/>
        <v>0</v>
      </c>
      <c r="N316" s="3">
        <f t="shared" si="87"/>
        <v>0</v>
      </c>
      <c r="O316" s="3">
        <f t="shared" si="88"/>
        <v>0</v>
      </c>
      <c r="P316" s="3">
        <f t="shared" si="89"/>
        <v>0</v>
      </c>
      <c r="Q316" s="3">
        <f t="shared" si="91"/>
        <v>0</v>
      </c>
      <c r="R316" s="3">
        <f t="shared" si="92"/>
        <v>0</v>
      </c>
      <c r="S316" s="3">
        <f t="shared" si="93"/>
        <v>0</v>
      </c>
      <c r="T316" s="3">
        <f t="shared" si="94"/>
        <v>0</v>
      </c>
      <c r="U316" s="26">
        <f t="shared" si="90"/>
        <v>0</v>
      </c>
    </row>
    <row r="317" spans="1:21" x14ac:dyDescent="0.3">
      <c r="A317" s="1">
        <v>45969</v>
      </c>
      <c r="B317" s="2">
        <v>0.29166666666666702</v>
      </c>
      <c r="C317" s="3"/>
      <c r="D317" s="3"/>
      <c r="E317" s="3"/>
      <c r="F317" s="3"/>
      <c r="G317" s="3"/>
      <c r="H317" s="3"/>
      <c r="I317" s="3"/>
      <c r="J317" s="3"/>
      <c r="K317" s="3"/>
      <c r="L317" s="3">
        <f t="shared" si="85"/>
        <v>0</v>
      </c>
      <c r="M317" s="3">
        <f t="shared" si="86"/>
        <v>0</v>
      </c>
      <c r="N317" s="3">
        <f t="shared" si="87"/>
        <v>0</v>
      </c>
      <c r="O317" s="3">
        <f t="shared" si="88"/>
        <v>0</v>
      </c>
      <c r="P317" s="3">
        <f t="shared" si="89"/>
        <v>0</v>
      </c>
      <c r="Q317" s="3">
        <f t="shared" si="91"/>
        <v>0</v>
      </c>
      <c r="R317" s="3">
        <f t="shared" si="92"/>
        <v>0</v>
      </c>
      <c r="S317" s="3">
        <f t="shared" si="93"/>
        <v>0</v>
      </c>
      <c r="T317" s="3">
        <f t="shared" si="94"/>
        <v>0</v>
      </c>
      <c r="U317" s="26">
        <f t="shared" si="90"/>
        <v>0</v>
      </c>
    </row>
    <row r="318" spans="1:21" x14ac:dyDescent="0.3">
      <c r="A318" s="1">
        <v>45970</v>
      </c>
      <c r="B318" s="2">
        <v>0.29166666666666702</v>
      </c>
      <c r="C318" s="3"/>
      <c r="D318" s="3"/>
      <c r="E318" s="3"/>
      <c r="F318" s="3"/>
      <c r="G318" s="3"/>
      <c r="H318" s="3"/>
      <c r="I318" s="3"/>
      <c r="J318" s="3"/>
      <c r="K318" s="3"/>
      <c r="L318" s="3">
        <f t="shared" si="85"/>
        <v>0</v>
      </c>
      <c r="M318" s="3">
        <f t="shared" si="86"/>
        <v>0</v>
      </c>
      <c r="N318" s="3">
        <f t="shared" si="87"/>
        <v>0</v>
      </c>
      <c r="O318" s="3">
        <f t="shared" si="88"/>
        <v>0</v>
      </c>
      <c r="P318" s="3">
        <f t="shared" si="89"/>
        <v>0</v>
      </c>
      <c r="Q318" s="3">
        <f t="shared" si="91"/>
        <v>0</v>
      </c>
      <c r="R318" s="3">
        <f t="shared" si="92"/>
        <v>0</v>
      </c>
      <c r="S318" s="3">
        <f t="shared" si="93"/>
        <v>0</v>
      </c>
      <c r="T318" s="3">
        <f t="shared" si="94"/>
        <v>0</v>
      </c>
      <c r="U318" s="26">
        <f t="shared" si="90"/>
        <v>0</v>
      </c>
    </row>
    <row r="319" spans="1:21" x14ac:dyDescent="0.3">
      <c r="A319" s="1">
        <v>45971</v>
      </c>
      <c r="B319" s="2">
        <v>0.29166666666666702</v>
      </c>
      <c r="C319" s="3"/>
      <c r="D319" s="3"/>
      <c r="E319" s="3"/>
      <c r="F319" s="3"/>
      <c r="G319" s="3"/>
      <c r="H319" s="3"/>
      <c r="I319" s="3"/>
      <c r="J319" s="3"/>
      <c r="K319" s="3"/>
      <c r="L319" s="3">
        <f t="shared" si="85"/>
        <v>0</v>
      </c>
      <c r="M319" s="3">
        <f t="shared" si="86"/>
        <v>0</v>
      </c>
      <c r="N319" s="3">
        <f t="shared" si="87"/>
        <v>0</v>
      </c>
      <c r="O319" s="3">
        <f t="shared" si="88"/>
        <v>0</v>
      </c>
      <c r="P319" s="3">
        <f t="shared" si="89"/>
        <v>0</v>
      </c>
      <c r="Q319" s="3">
        <f t="shared" si="91"/>
        <v>0</v>
      </c>
      <c r="R319" s="3">
        <f t="shared" si="92"/>
        <v>0</v>
      </c>
      <c r="S319" s="3">
        <f t="shared" si="93"/>
        <v>0</v>
      </c>
      <c r="T319" s="3">
        <f t="shared" si="94"/>
        <v>0</v>
      </c>
      <c r="U319" s="26">
        <f t="shared" si="90"/>
        <v>0</v>
      </c>
    </row>
    <row r="320" spans="1:21" x14ac:dyDescent="0.3">
      <c r="A320" s="1">
        <v>45972</v>
      </c>
      <c r="B320" s="2">
        <v>0.29166666666666702</v>
      </c>
      <c r="C320" s="3"/>
      <c r="D320" s="3"/>
      <c r="E320" s="3"/>
      <c r="F320" s="3"/>
      <c r="G320" s="3"/>
      <c r="H320" s="3"/>
      <c r="I320" s="3"/>
      <c r="J320" s="3"/>
      <c r="K320" s="3"/>
      <c r="L320" s="3">
        <f t="shared" si="85"/>
        <v>0</v>
      </c>
      <c r="M320" s="3">
        <f t="shared" si="86"/>
        <v>0</v>
      </c>
      <c r="N320" s="3">
        <f t="shared" si="87"/>
        <v>0</v>
      </c>
      <c r="O320" s="3">
        <f t="shared" si="88"/>
        <v>0</v>
      </c>
      <c r="P320" s="3">
        <f t="shared" si="89"/>
        <v>0</v>
      </c>
      <c r="Q320" s="3">
        <f t="shared" si="91"/>
        <v>0</v>
      </c>
      <c r="R320" s="3">
        <f t="shared" si="92"/>
        <v>0</v>
      </c>
      <c r="S320" s="3">
        <f t="shared" si="93"/>
        <v>0</v>
      </c>
      <c r="T320" s="3">
        <f t="shared" si="94"/>
        <v>0</v>
      </c>
      <c r="U320" s="26">
        <f t="shared" si="90"/>
        <v>0</v>
      </c>
    </row>
    <row r="321" spans="1:21" x14ac:dyDescent="0.3">
      <c r="A321" s="1">
        <v>45973</v>
      </c>
      <c r="B321" s="2">
        <v>0.29166666666666702</v>
      </c>
      <c r="C321" s="3"/>
      <c r="D321" s="3"/>
      <c r="E321" s="3"/>
      <c r="F321" s="3"/>
      <c r="G321" s="3"/>
      <c r="H321" s="3"/>
      <c r="I321" s="3"/>
      <c r="J321" s="3"/>
      <c r="K321" s="3"/>
      <c r="L321" s="3">
        <f t="shared" si="85"/>
        <v>0</v>
      </c>
      <c r="M321" s="3">
        <f t="shared" si="86"/>
        <v>0</v>
      </c>
      <c r="N321" s="3">
        <f t="shared" si="87"/>
        <v>0</v>
      </c>
      <c r="O321" s="3">
        <f t="shared" si="88"/>
        <v>0</v>
      </c>
      <c r="P321" s="3">
        <f t="shared" si="89"/>
        <v>0</v>
      </c>
      <c r="Q321" s="3">
        <f t="shared" si="91"/>
        <v>0</v>
      </c>
      <c r="R321" s="3">
        <f t="shared" si="92"/>
        <v>0</v>
      </c>
      <c r="S321" s="3">
        <f t="shared" si="93"/>
        <v>0</v>
      </c>
      <c r="T321" s="3">
        <f t="shared" si="94"/>
        <v>0</v>
      </c>
      <c r="U321" s="26">
        <f t="shared" si="90"/>
        <v>0</v>
      </c>
    </row>
    <row r="322" spans="1:21" x14ac:dyDescent="0.3">
      <c r="A322" s="1">
        <v>45974</v>
      </c>
      <c r="B322" s="2">
        <v>0.29166666666666702</v>
      </c>
      <c r="C322" s="3"/>
      <c r="D322" s="3"/>
      <c r="E322" s="3"/>
      <c r="F322" s="3"/>
      <c r="G322" s="3"/>
      <c r="H322" s="3"/>
      <c r="I322" s="3"/>
      <c r="J322" s="3"/>
      <c r="K322" s="3"/>
      <c r="L322" s="3">
        <f t="shared" si="85"/>
        <v>0</v>
      </c>
      <c r="M322" s="3">
        <f t="shared" si="86"/>
        <v>0</v>
      </c>
      <c r="N322" s="3">
        <f t="shared" si="87"/>
        <v>0</v>
      </c>
      <c r="O322" s="3">
        <f t="shared" si="88"/>
        <v>0</v>
      </c>
      <c r="P322" s="3">
        <f t="shared" si="89"/>
        <v>0</v>
      </c>
      <c r="Q322" s="3">
        <f t="shared" si="91"/>
        <v>0</v>
      </c>
      <c r="R322" s="3">
        <f t="shared" si="92"/>
        <v>0</v>
      </c>
      <c r="S322" s="3">
        <f t="shared" si="93"/>
        <v>0</v>
      </c>
      <c r="T322" s="3">
        <f t="shared" si="94"/>
        <v>0</v>
      </c>
      <c r="U322" s="26">
        <f t="shared" si="90"/>
        <v>0</v>
      </c>
    </row>
    <row r="323" spans="1:21" x14ac:dyDescent="0.3">
      <c r="A323" s="1">
        <v>45975</v>
      </c>
      <c r="B323" s="2">
        <v>0.29166666666666702</v>
      </c>
      <c r="C323" s="3"/>
      <c r="D323" s="3"/>
      <c r="E323" s="3"/>
      <c r="F323" s="3"/>
      <c r="G323" s="3"/>
      <c r="H323" s="3"/>
      <c r="I323" s="3"/>
      <c r="J323" s="3"/>
      <c r="K323" s="3"/>
      <c r="L323" s="3">
        <f t="shared" si="85"/>
        <v>0</v>
      </c>
      <c r="M323" s="3">
        <f t="shared" si="86"/>
        <v>0</v>
      </c>
      <c r="N323" s="3">
        <f t="shared" si="87"/>
        <v>0</v>
      </c>
      <c r="O323" s="3">
        <f t="shared" si="88"/>
        <v>0</v>
      </c>
      <c r="P323" s="3">
        <f t="shared" si="89"/>
        <v>0</v>
      </c>
      <c r="Q323" s="3">
        <f t="shared" si="91"/>
        <v>0</v>
      </c>
      <c r="R323" s="3">
        <f t="shared" si="92"/>
        <v>0</v>
      </c>
      <c r="S323" s="3">
        <f t="shared" si="93"/>
        <v>0</v>
      </c>
      <c r="T323" s="3">
        <f t="shared" si="94"/>
        <v>0</v>
      </c>
      <c r="U323" s="26">
        <f t="shared" si="90"/>
        <v>0</v>
      </c>
    </row>
    <row r="324" spans="1:21" x14ac:dyDescent="0.3">
      <c r="A324" s="1">
        <v>45976</v>
      </c>
      <c r="B324" s="2">
        <v>0.29166666666666702</v>
      </c>
      <c r="C324" s="3"/>
      <c r="D324" s="3"/>
      <c r="E324" s="3"/>
      <c r="F324" s="3"/>
      <c r="G324" s="3"/>
      <c r="H324" s="3"/>
      <c r="I324" s="3"/>
      <c r="J324" s="3"/>
      <c r="K324" s="3"/>
      <c r="L324" s="3">
        <f t="shared" si="85"/>
        <v>0</v>
      </c>
      <c r="M324" s="3">
        <f t="shared" si="86"/>
        <v>0</v>
      </c>
      <c r="N324" s="3">
        <f t="shared" si="87"/>
        <v>0</v>
      </c>
      <c r="O324" s="3">
        <f t="shared" si="88"/>
        <v>0</v>
      </c>
      <c r="P324" s="3">
        <f t="shared" si="89"/>
        <v>0</v>
      </c>
      <c r="Q324" s="3">
        <f t="shared" si="91"/>
        <v>0</v>
      </c>
      <c r="R324" s="3">
        <f t="shared" si="92"/>
        <v>0</v>
      </c>
      <c r="S324" s="3">
        <f t="shared" si="93"/>
        <v>0</v>
      </c>
      <c r="T324" s="3">
        <f t="shared" si="94"/>
        <v>0</v>
      </c>
      <c r="U324" s="26">
        <f t="shared" si="90"/>
        <v>0</v>
      </c>
    </row>
    <row r="325" spans="1:21" x14ac:dyDescent="0.3">
      <c r="A325" s="1">
        <v>45977</v>
      </c>
      <c r="B325" s="2">
        <v>0.29166666666666702</v>
      </c>
      <c r="C325" s="3"/>
      <c r="D325" s="3"/>
      <c r="E325" s="3"/>
      <c r="F325" s="3"/>
      <c r="G325" s="3"/>
      <c r="H325" s="3"/>
      <c r="I325" s="3"/>
      <c r="J325" s="3"/>
      <c r="K325" s="3"/>
      <c r="L325" s="3">
        <f t="shared" si="85"/>
        <v>0</v>
      </c>
      <c r="M325" s="3">
        <f t="shared" si="86"/>
        <v>0</v>
      </c>
      <c r="N325" s="3">
        <f t="shared" si="87"/>
        <v>0</v>
      </c>
      <c r="O325" s="3">
        <f t="shared" si="88"/>
        <v>0</v>
      </c>
      <c r="P325" s="3">
        <f t="shared" si="89"/>
        <v>0</v>
      </c>
      <c r="Q325" s="3">
        <f t="shared" si="91"/>
        <v>0</v>
      </c>
      <c r="R325" s="3">
        <f t="shared" si="92"/>
        <v>0</v>
      </c>
      <c r="S325" s="3">
        <f t="shared" si="93"/>
        <v>0</v>
      </c>
      <c r="T325" s="3">
        <f t="shared" si="94"/>
        <v>0</v>
      </c>
      <c r="U325" s="26">
        <f t="shared" si="90"/>
        <v>0</v>
      </c>
    </row>
    <row r="326" spans="1:21" x14ac:dyDescent="0.3">
      <c r="A326" s="1">
        <v>45978</v>
      </c>
      <c r="B326" s="2">
        <v>0.29166666666666702</v>
      </c>
      <c r="C326" s="3"/>
      <c r="D326" s="3"/>
      <c r="E326" s="3"/>
      <c r="F326" s="3"/>
      <c r="G326" s="3"/>
      <c r="H326" s="3"/>
      <c r="I326" s="3"/>
      <c r="J326" s="3"/>
      <c r="K326" s="3"/>
      <c r="L326" s="3">
        <f t="shared" ref="L326:L371" si="95">K326-K325</f>
        <v>0</v>
      </c>
      <c r="M326" s="3">
        <f t="shared" ref="M326:M371" si="96">+C326-C325</f>
        <v>0</v>
      </c>
      <c r="N326" s="3">
        <f t="shared" ref="N326:N371" si="97">+D326-D325</f>
        <v>0</v>
      </c>
      <c r="O326" s="3">
        <f t="shared" ref="O326:O371" si="98">+E326-E325</f>
        <v>0</v>
      </c>
      <c r="P326" s="3">
        <f t="shared" ref="P326:P371" si="99">+F326-F325</f>
        <v>0</v>
      </c>
      <c r="Q326" s="3">
        <f t="shared" si="91"/>
        <v>0</v>
      </c>
      <c r="R326" s="3">
        <f t="shared" si="92"/>
        <v>0</v>
      </c>
      <c r="S326" s="3">
        <f t="shared" si="93"/>
        <v>0</v>
      </c>
      <c r="T326" s="3">
        <f t="shared" si="94"/>
        <v>0</v>
      </c>
      <c r="U326" s="26">
        <f t="shared" si="90"/>
        <v>0</v>
      </c>
    </row>
    <row r="327" spans="1:21" x14ac:dyDescent="0.3">
      <c r="A327" s="1">
        <v>45979</v>
      </c>
      <c r="B327" s="2">
        <v>0.29166666666666702</v>
      </c>
      <c r="C327" s="3"/>
      <c r="D327" s="3"/>
      <c r="E327" s="3"/>
      <c r="F327" s="3"/>
      <c r="G327" s="3"/>
      <c r="H327" s="3"/>
      <c r="I327" s="3"/>
      <c r="J327" s="3"/>
      <c r="K327" s="3"/>
      <c r="L327" s="3">
        <f t="shared" si="95"/>
        <v>0</v>
      </c>
      <c r="M327" s="3">
        <f t="shared" si="96"/>
        <v>0</v>
      </c>
      <c r="N327" s="3">
        <f t="shared" si="97"/>
        <v>0</v>
      </c>
      <c r="O327" s="3">
        <f t="shared" si="98"/>
        <v>0</v>
      </c>
      <c r="P327" s="3">
        <f t="shared" si="99"/>
        <v>0</v>
      </c>
      <c r="Q327" s="3">
        <f t="shared" si="91"/>
        <v>0</v>
      </c>
      <c r="R327" s="3">
        <f t="shared" si="92"/>
        <v>0</v>
      </c>
      <c r="S327" s="3">
        <f t="shared" si="93"/>
        <v>0</v>
      </c>
      <c r="T327" s="3">
        <f t="shared" si="94"/>
        <v>0</v>
      </c>
      <c r="U327" s="26">
        <f t="shared" ref="U327:U371" si="100">SUM(M327:T327)</f>
        <v>0</v>
      </c>
    </row>
    <row r="328" spans="1:21" x14ac:dyDescent="0.3">
      <c r="A328" s="1">
        <v>45980</v>
      </c>
      <c r="B328" s="2">
        <v>0.29166666666666702</v>
      </c>
      <c r="C328" s="3"/>
      <c r="D328" s="3"/>
      <c r="E328" s="3"/>
      <c r="F328" s="3"/>
      <c r="G328" s="3"/>
      <c r="H328" s="3"/>
      <c r="I328" s="3"/>
      <c r="J328" s="3"/>
      <c r="K328" s="3"/>
      <c r="L328" s="3">
        <f t="shared" si="95"/>
        <v>0</v>
      </c>
      <c r="M328" s="3">
        <f t="shared" si="96"/>
        <v>0</v>
      </c>
      <c r="N328" s="3">
        <f t="shared" si="97"/>
        <v>0</v>
      </c>
      <c r="O328" s="3">
        <f t="shared" si="98"/>
        <v>0</v>
      </c>
      <c r="P328" s="3">
        <f t="shared" si="99"/>
        <v>0</v>
      </c>
      <c r="Q328" s="3">
        <f t="shared" ref="Q328:Q371" si="101">+G328-G327</f>
        <v>0</v>
      </c>
      <c r="R328" s="3">
        <f t="shared" ref="R328:R371" si="102">+H328-H327</f>
        <v>0</v>
      </c>
      <c r="S328" s="3">
        <f t="shared" ref="S328:S371" si="103">+I328-I327</f>
        <v>0</v>
      </c>
      <c r="T328" s="3">
        <f t="shared" ref="T328:T371" si="104">+J328-J327</f>
        <v>0</v>
      </c>
      <c r="U328" s="26">
        <f t="shared" si="100"/>
        <v>0</v>
      </c>
    </row>
    <row r="329" spans="1:21" x14ac:dyDescent="0.3">
      <c r="A329" s="1">
        <v>45981</v>
      </c>
      <c r="B329" s="2">
        <v>0.29166666666666702</v>
      </c>
      <c r="C329" s="3"/>
      <c r="D329" s="3"/>
      <c r="E329" s="3"/>
      <c r="F329" s="3"/>
      <c r="G329" s="3"/>
      <c r="H329" s="3"/>
      <c r="I329" s="3"/>
      <c r="J329" s="3"/>
      <c r="K329" s="3"/>
      <c r="L329" s="3">
        <f t="shared" si="95"/>
        <v>0</v>
      </c>
      <c r="M329" s="3">
        <f t="shared" si="96"/>
        <v>0</v>
      </c>
      <c r="N329" s="3">
        <f t="shared" si="97"/>
        <v>0</v>
      </c>
      <c r="O329" s="3">
        <f t="shared" si="98"/>
        <v>0</v>
      </c>
      <c r="P329" s="3">
        <f t="shared" si="99"/>
        <v>0</v>
      </c>
      <c r="Q329" s="3">
        <f t="shared" si="101"/>
        <v>0</v>
      </c>
      <c r="R329" s="3">
        <f t="shared" si="102"/>
        <v>0</v>
      </c>
      <c r="S329" s="3">
        <f t="shared" si="103"/>
        <v>0</v>
      </c>
      <c r="T329" s="3">
        <f t="shared" si="104"/>
        <v>0</v>
      </c>
      <c r="U329" s="26">
        <f t="shared" si="100"/>
        <v>0</v>
      </c>
    </row>
    <row r="330" spans="1:21" x14ac:dyDescent="0.3">
      <c r="A330" s="1">
        <v>45982</v>
      </c>
      <c r="B330" s="2">
        <v>0.29166666666666702</v>
      </c>
      <c r="C330" s="3"/>
      <c r="D330" s="3"/>
      <c r="E330" s="3"/>
      <c r="F330" s="3"/>
      <c r="G330" s="3"/>
      <c r="H330" s="3"/>
      <c r="I330" s="3"/>
      <c r="J330" s="3"/>
      <c r="K330" s="3"/>
      <c r="L330" s="3">
        <f t="shared" si="95"/>
        <v>0</v>
      </c>
      <c r="M330" s="3">
        <f t="shared" si="96"/>
        <v>0</v>
      </c>
      <c r="N330" s="3">
        <f t="shared" si="97"/>
        <v>0</v>
      </c>
      <c r="O330" s="3">
        <f t="shared" si="98"/>
        <v>0</v>
      </c>
      <c r="P330" s="3">
        <f t="shared" si="99"/>
        <v>0</v>
      </c>
      <c r="Q330" s="3">
        <f t="shared" si="101"/>
        <v>0</v>
      </c>
      <c r="R330" s="3">
        <f t="shared" si="102"/>
        <v>0</v>
      </c>
      <c r="S330" s="3">
        <f t="shared" si="103"/>
        <v>0</v>
      </c>
      <c r="T330" s="3">
        <f t="shared" si="104"/>
        <v>0</v>
      </c>
      <c r="U330" s="26">
        <f t="shared" si="100"/>
        <v>0</v>
      </c>
    </row>
    <row r="331" spans="1:21" x14ac:dyDescent="0.3">
      <c r="A331" s="1">
        <v>45983</v>
      </c>
      <c r="B331" s="2">
        <v>0.29166666666666702</v>
      </c>
      <c r="C331" s="3"/>
      <c r="D331" s="3"/>
      <c r="E331" s="3"/>
      <c r="F331" s="3"/>
      <c r="G331" s="3"/>
      <c r="H331" s="3"/>
      <c r="I331" s="3"/>
      <c r="J331" s="3"/>
      <c r="K331" s="3"/>
      <c r="L331" s="3">
        <f t="shared" si="95"/>
        <v>0</v>
      </c>
      <c r="M331" s="3">
        <f t="shared" si="96"/>
        <v>0</v>
      </c>
      <c r="N331" s="3">
        <f t="shared" si="97"/>
        <v>0</v>
      </c>
      <c r="O331" s="3">
        <f t="shared" si="98"/>
        <v>0</v>
      </c>
      <c r="P331" s="3">
        <f t="shared" si="99"/>
        <v>0</v>
      </c>
      <c r="Q331" s="3">
        <f t="shared" si="101"/>
        <v>0</v>
      </c>
      <c r="R331" s="3">
        <f t="shared" si="102"/>
        <v>0</v>
      </c>
      <c r="S331" s="3">
        <f t="shared" si="103"/>
        <v>0</v>
      </c>
      <c r="T331" s="3">
        <f t="shared" si="104"/>
        <v>0</v>
      </c>
      <c r="U331" s="26">
        <f t="shared" si="100"/>
        <v>0</v>
      </c>
    </row>
    <row r="332" spans="1:21" x14ac:dyDescent="0.3">
      <c r="A332" s="1">
        <v>45984</v>
      </c>
      <c r="B332" s="2">
        <v>0.29166666666666702</v>
      </c>
      <c r="C332" s="3"/>
      <c r="D332" s="3"/>
      <c r="E332" s="3"/>
      <c r="F332" s="3"/>
      <c r="G332" s="3"/>
      <c r="H332" s="3"/>
      <c r="I332" s="3"/>
      <c r="J332" s="3"/>
      <c r="K332" s="3"/>
      <c r="L332" s="3">
        <f t="shared" si="95"/>
        <v>0</v>
      </c>
      <c r="M332" s="3">
        <f t="shared" si="96"/>
        <v>0</v>
      </c>
      <c r="N332" s="3">
        <f t="shared" si="97"/>
        <v>0</v>
      </c>
      <c r="O332" s="3">
        <f t="shared" si="98"/>
        <v>0</v>
      </c>
      <c r="P332" s="3">
        <f t="shared" si="99"/>
        <v>0</v>
      </c>
      <c r="Q332" s="3">
        <f t="shared" si="101"/>
        <v>0</v>
      </c>
      <c r="R332" s="3">
        <f t="shared" si="102"/>
        <v>0</v>
      </c>
      <c r="S332" s="3">
        <f t="shared" si="103"/>
        <v>0</v>
      </c>
      <c r="T332" s="3">
        <f t="shared" si="104"/>
        <v>0</v>
      </c>
      <c r="U332" s="26">
        <f t="shared" si="100"/>
        <v>0</v>
      </c>
    </row>
    <row r="333" spans="1:21" x14ac:dyDescent="0.3">
      <c r="A333" s="1">
        <v>45985</v>
      </c>
      <c r="B333" s="2">
        <v>0.29166666666666702</v>
      </c>
      <c r="C333" s="3"/>
      <c r="D333" s="3"/>
      <c r="E333" s="3"/>
      <c r="F333" s="3"/>
      <c r="G333" s="3"/>
      <c r="H333" s="3"/>
      <c r="I333" s="3"/>
      <c r="J333" s="3"/>
      <c r="K333" s="3"/>
      <c r="L333" s="3">
        <f t="shared" si="95"/>
        <v>0</v>
      </c>
      <c r="M333" s="3">
        <f t="shared" si="96"/>
        <v>0</v>
      </c>
      <c r="N333" s="3">
        <f t="shared" si="97"/>
        <v>0</v>
      </c>
      <c r="O333" s="3">
        <f t="shared" si="98"/>
        <v>0</v>
      </c>
      <c r="P333" s="3">
        <f t="shared" si="99"/>
        <v>0</v>
      </c>
      <c r="Q333" s="3">
        <f t="shared" si="101"/>
        <v>0</v>
      </c>
      <c r="R333" s="3">
        <f t="shared" si="102"/>
        <v>0</v>
      </c>
      <c r="S333" s="3">
        <f t="shared" si="103"/>
        <v>0</v>
      </c>
      <c r="T333" s="3">
        <f t="shared" si="104"/>
        <v>0</v>
      </c>
      <c r="U333" s="26">
        <f t="shared" si="100"/>
        <v>0</v>
      </c>
    </row>
    <row r="334" spans="1:21" x14ac:dyDescent="0.3">
      <c r="A334" s="1">
        <v>45986</v>
      </c>
      <c r="B334" s="2">
        <v>0.29166666666666702</v>
      </c>
      <c r="C334" s="3"/>
      <c r="D334" s="3"/>
      <c r="E334" s="3"/>
      <c r="F334" s="3"/>
      <c r="G334" s="3"/>
      <c r="H334" s="3"/>
      <c r="I334" s="3"/>
      <c r="J334" s="3"/>
      <c r="K334" s="3"/>
      <c r="L334" s="3">
        <f t="shared" si="95"/>
        <v>0</v>
      </c>
      <c r="M334" s="3">
        <f t="shared" si="96"/>
        <v>0</v>
      </c>
      <c r="N334" s="3">
        <f t="shared" si="97"/>
        <v>0</v>
      </c>
      <c r="O334" s="3">
        <f t="shared" si="98"/>
        <v>0</v>
      </c>
      <c r="P334" s="3">
        <f t="shared" si="99"/>
        <v>0</v>
      </c>
      <c r="Q334" s="3">
        <f t="shared" si="101"/>
        <v>0</v>
      </c>
      <c r="R334" s="3">
        <f t="shared" si="102"/>
        <v>0</v>
      </c>
      <c r="S334" s="3">
        <f t="shared" si="103"/>
        <v>0</v>
      </c>
      <c r="T334" s="3">
        <f t="shared" si="104"/>
        <v>0</v>
      </c>
      <c r="U334" s="26">
        <f t="shared" si="100"/>
        <v>0</v>
      </c>
    </row>
    <row r="335" spans="1:21" x14ac:dyDescent="0.3">
      <c r="A335" s="1">
        <v>45987</v>
      </c>
      <c r="B335" s="2">
        <v>0.29166666666666702</v>
      </c>
      <c r="C335" s="3"/>
      <c r="D335" s="3"/>
      <c r="E335" s="3"/>
      <c r="F335" s="3"/>
      <c r="G335" s="3"/>
      <c r="H335" s="3"/>
      <c r="I335" s="3"/>
      <c r="J335" s="3"/>
      <c r="K335" s="3"/>
      <c r="L335" s="3">
        <f t="shared" si="95"/>
        <v>0</v>
      </c>
      <c r="M335" s="3">
        <f t="shared" si="96"/>
        <v>0</v>
      </c>
      <c r="N335" s="3">
        <f t="shared" si="97"/>
        <v>0</v>
      </c>
      <c r="O335" s="3">
        <f t="shared" si="98"/>
        <v>0</v>
      </c>
      <c r="P335" s="3">
        <f t="shared" si="99"/>
        <v>0</v>
      </c>
      <c r="Q335" s="3">
        <f t="shared" si="101"/>
        <v>0</v>
      </c>
      <c r="R335" s="3">
        <f t="shared" si="102"/>
        <v>0</v>
      </c>
      <c r="S335" s="3">
        <f t="shared" si="103"/>
        <v>0</v>
      </c>
      <c r="T335" s="3">
        <f t="shared" si="104"/>
        <v>0</v>
      </c>
      <c r="U335" s="26">
        <f t="shared" si="100"/>
        <v>0</v>
      </c>
    </row>
    <row r="336" spans="1:21" x14ac:dyDescent="0.3">
      <c r="A336" s="1">
        <v>45988</v>
      </c>
      <c r="B336" s="2">
        <v>0.29166666666666702</v>
      </c>
      <c r="C336" s="3"/>
      <c r="D336" s="3"/>
      <c r="E336" s="3"/>
      <c r="F336" s="3"/>
      <c r="G336" s="3"/>
      <c r="H336" s="3"/>
      <c r="I336" s="3"/>
      <c r="J336" s="3"/>
      <c r="K336" s="3"/>
      <c r="L336" s="3">
        <f t="shared" si="95"/>
        <v>0</v>
      </c>
      <c r="M336" s="3">
        <f t="shared" si="96"/>
        <v>0</v>
      </c>
      <c r="N336" s="3">
        <f t="shared" si="97"/>
        <v>0</v>
      </c>
      <c r="O336" s="3">
        <f t="shared" si="98"/>
        <v>0</v>
      </c>
      <c r="P336" s="3">
        <f t="shared" si="99"/>
        <v>0</v>
      </c>
      <c r="Q336" s="3">
        <f t="shared" si="101"/>
        <v>0</v>
      </c>
      <c r="R336" s="3">
        <f t="shared" si="102"/>
        <v>0</v>
      </c>
      <c r="S336" s="3">
        <f t="shared" si="103"/>
        <v>0</v>
      </c>
      <c r="T336" s="3">
        <f t="shared" si="104"/>
        <v>0</v>
      </c>
      <c r="U336" s="26">
        <f t="shared" si="100"/>
        <v>0</v>
      </c>
    </row>
    <row r="337" spans="1:21" x14ac:dyDescent="0.3">
      <c r="A337" s="1">
        <v>45989</v>
      </c>
      <c r="B337" s="2">
        <v>0.29166666666666702</v>
      </c>
      <c r="C337" s="3"/>
      <c r="D337" s="3"/>
      <c r="E337" s="3"/>
      <c r="F337" s="3"/>
      <c r="G337" s="3"/>
      <c r="H337" s="3"/>
      <c r="I337" s="3"/>
      <c r="J337" s="3"/>
      <c r="K337" s="3"/>
      <c r="L337" s="3">
        <f t="shared" si="95"/>
        <v>0</v>
      </c>
      <c r="M337" s="3">
        <f t="shared" si="96"/>
        <v>0</v>
      </c>
      <c r="N337" s="3">
        <f t="shared" si="97"/>
        <v>0</v>
      </c>
      <c r="O337" s="3">
        <f t="shared" si="98"/>
        <v>0</v>
      </c>
      <c r="P337" s="3">
        <f t="shared" si="99"/>
        <v>0</v>
      </c>
      <c r="Q337" s="3">
        <f t="shared" si="101"/>
        <v>0</v>
      </c>
      <c r="R337" s="3">
        <f t="shared" si="102"/>
        <v>0</v>
      </c>
      <c r="S337" s="3">
        <f t="shared" si="103"/>
        <v>0</v>
      </c>
      <c r="T337" s="3">
        <f t="shared" si="104"/>
        <v>0</v>
      </c>
      <c r="U337" s="26">
        <f t="shared" si="100"/>
        <v>0</v>
      </c>
    </row>
    <row r="338" spans="1:21" x14ac:dyDescent="0.3">
      <c r="A338" s="1">
        <v>45990</v>
      </c>
      <c r="B338" s="2">
        <v>0.29166666666666702</v>
      </c>
      <c r="C338" s="3"/>
      <c r="D338" s="3"/>
      <c r="E338" s="3"/>
      <c r="F338" s="3"/>
      <c r="G338" s="3"/>
      <c r="H338" s="3"/>
      <c r="I338" s="3"/>
      <c r="J338" s="3"/>
      <c r="K338" s="3"/>
      <c r="L338" s="3">
        <f t="shared" si="95"/>
        <v>0</v>
      </c>
      <c r="M338" s="3">
        <f t="shared" si="96"/>
        <v>0</v>
      </c>
      <c r="N338" s="3">
        <f t="shared" si="97"/>
        <v>0</v>
      </c>
      <c r="O338" s="3">
        <f t="shared" si="98"/>
        <v>0</v>
      </c>
      <c r="P338" s="3">
        <f t="shared" si="99"/>
        <v>0</v>
      </c>
      <c r="Q338" s="3">
        <f t="shared" si="101"/>
        <v>0</v>
      </c>
      <c r="R338" s="3">
        <f t="shared" si="102"/>
        <v>0</v>
      </c>
      <c r="S338" s="3">
        <f t="shared" si="103"/>
        <v>0</v>
      </c>
      <c r="T338" s="3">
        <f t="shared" si="104"/>
        <v>0</v>
      </c>
      <c r="U338" s="26">
        <f t="shared" si="100"/>
        <v>0</v>
      </c>
    </row>
    <row r="339" spans="1:21" x14ac:dyDescent="0.3">
      <c r="A339" s="1">
        <v>45991</v>
      </c>
      <c r="B339" s="2">
        <v>0.29166666666666702</v>
      </c>
      <c r="C339" s="3"/>
      <c r="D339" s="3"/>
      <c r="E339" s="3"/>
      <c r="F339" s="3"/>
      <c r="G339" s="3"/>
      <c r="H339" s="3"/>
      <c r="I339" s="3"/>
      <c r="J339" s="3"/>
      <c r="K339" s="3"/>
      <c r="L339" s="3">
        <f t="shared" si="95"/>
        <v>0</v>
      </c>
      <c r="M339" s="3">
        <f t="shared" si="96"/>
        <v>0</v>
      </c>
      <c r="N339" s="3">
        <f t="shared" si="97"/>
        <v>0</v>
      </c>
      <c r="O339" s="3">
        <f t="shared" si="98"/>
        <v>0</v>
      </c>
      <c r="P339" s="3">
        <f t="shared" si="99"/>
        <v>0</v>
      </c>
      <c r="Q339" s="3">
        <f t="shared" si="101"/>
        <v>0</v>
      </c>
      <c r="R339" s="3">
        <f t="shared" si="102"/>
        <v>0</v>
      </c>
      <c r="S339" s="3">
        <f t="shared" si="103"/>
        <v>0</v>
      </c>
      <c r="T339" s="3">
        <f t="shared" si="104"/>
        <v>0</v>
      </c>
      <c r="U339" s="26">
        <f t="shared" si="100"/>
        <v>0</v>
      </c>
    </row>
    <row r="340" spans="1:21" x14ac:dyDescent="0.3">
      <c r="A340" s="1">
        <v>45992</v>
      </c>
      <c r="B340" s="2">
        <v>0.29166666666666702</v>
      </c>
      <c r="C340" s="3"/>
      <c r="D340" s="3"/>
      <c r="E340" s="3"/>
      <c r="F340" s="3"/>
      <c r="G340" s="3"/>
      <c r="H340" s="3"/>
      <c r="I340" s="3"/>
      <c r="J340" s="3"/>
      <c r="K340" s="3"/>
      <c r="L340" s="3">
        <f t="shared" si="95"/>
        <v>0</v>
      </c>
      <c r="M340" s="3">
        <f t="shared" si="96"/>
        <v>0</v>
      </c>
      <c r="N340" s="3">
        <f t="shared" si="97"/>
        <v>0</v>
      </c>
      <c r="O340" s="3">
        <f t="shared" si="98"/>
        <v>0</v>
      </c>
      <c r="P340" s="3">
        <f t="shared" si="99"/>
        <v>0</v>
      </c>
      <c r="Q340" s="3">
        <f t="shared" si="101"/>
        <v>0</v>
      </c>
      <c r="R340" s="3">
        <f t="shared" si="102"/>
        <v>0</v>
      </c>
      <c r="S340" s="3">
        <f t="shared" si="103"/>
        <v>0</v>
      </c>
      <c r="T340" s="3">
        <f t="shared" si="104"/>
        <v>0</v>
      </c>
      <c r="U340" s="26">
        <f t="shared" si="100"/>
        <v>0</v>
      </c>
    </row>
    <row r="341" spans="1:21" x14ac:dyDescent="0.3">
      <c r="A341" s="1">
        <v>45993</v>
      </c>
      <c r="B341" s="2">
        <v>0.29166666666666702</v>
      </c>
      <c r="C341" s="3"/>
      <c r="D341" s="3"/>
      <c r="E341" s="3"/>
      <c r="F341" s="3"/>
      <c r="G341" s="3"/>
      <c r="H341" s="3"/>
      <c r="I341" s="3"/>
      <c r="J341" s="3"/>
      <c r="K341" s="3"/>
      <c r="L341" s="3">
        <f t="shared" si="95"/>
        <v>0</v>
      </c>
      <c r="M341" s="3">
        <f t="shared" si="96"/>
        <v>0</v>
      </c>
      <c r="N341" s="3">
        <f t="shared" si="97"/>
        <v>0</v>
      </c>
      <c r="O341" s="3">
        <f t="shared" si="98"/>
        <v>0</v>
      </c>
      <c r="P341" s="3">
        <f t="shared" si="99"/>
        <v>0</v>
      </c>
      <c r="Q341" s="3">
        <f t="shared" si="101"/>
        <v>0</v>
      </c>
      <c r="R341" s="3">
        <f t="shared" si="102"/>
        <v>0</v>
      </c>
      <c r="S341" s="3">
        <f t="shared" si="103"/>
        <v>0</v>
      </c>
      <c r="T341" s="3">
        <f t="shared" si="104"/>
        <v>0</v>
      </c>
      <c r="U341" s="26">
        <f t="shared" si="100"/>
        <v>0</v>
      </c>
    </row>
    <row r="342" spans="1:21" x14ac:dyDescent="0.3">
      <c r="A342" s="1">
        <v>45994</v>
      </c>
      <c r="B342" s="2">
        <v>0.29166666666666702</v>
      </c>
      <c r="C342" s="3"/>
      <c r="D342" s="3"/>
      <c r="E342" s="3"/>
      <c r="F342" s="3"/>
      <c r="G342" s="3"/>
      <c r="H342" s="3"/>
      <c r="I342" s="3"/>
      <c r="J342" s="3"/>
      <c r="K342" s="3"/>
      <c r="L342" s="3">
        <f t="shared" si="95"/>
        <v>0</v>
      </c>
      <c r="M342" s="3">
        <f t="shared" si="96"/>
        <v>0</v>
      </c>
      <c r="N342" s="3">
        <f t="shared" si="97"/>
        <v>0</v>
      </c>
      <c r="O342" s="3">
        <f t="shared" si="98"/>
        <v>0</v>
      </c>
      <c r="P342" s="3">
        <f t="shared" si="99"/>
        <v>0</v>
      </c>
      <c r="Q342" s="3">
        <f t="shared" si="101"/>
        <v>0</v>
      </c>
      <c r="R342" s="3">
        <f t="shared" si="102"/>
        <v>0</v>
      </c>
      <c r="S342" s="3">
        <f t="shared" si="103"/>
        <v>0</v>
      </c>
      <c r="T342" s="3">
        <f t="shared" si="104"/>
        <v>0</v>
      </c>
      <c r="U342" s="26">
        <f t="shared" si="100"/>
        <v>0</v>
      </c>
    </row>
    <row r="343" spans="1:21" x14ac:dyDescent="0.3">
      <c r="A343" s="1">
        <v>45995</v>
      </c>
      <c r="B343" s="2">
        <v>0.29166666666666702</v>
      </c>
      <c r="C343" s="3"/>
      <c r="D343" s="3"/>
      <c r="E343" s="3"/>
      <c r="F343" s="3"/>
      <c r="G343" s="3"/>
      <c r="H343" s="3"/>
      <c r="I343" s="3"/>
      <c r="J343" s="3"/>
      <c r="K343" s="3"/>
      <c r="L343" s="3">
        <f t="shared" si="95"/>
        <v>0</v>
      </c>
      <c r="M343" s="3">
        <f t="shared" si="96"/>
        <v>0</v>
      </c>
      <c r="N343" s="3">
        <f t="shared" si="97"/>
        <v>0</v>
      </c>
      <c r="O343" s="3">
        <f t="shared" si="98"/>
        <v>0</v>
      </c>
      <c r="P343" s="3">
        <f t="shared" si="99"/>
        <v>0</v>
      </c>
      <c r="Q343" s="3">
        <f t="shared" si="101"/>
        <v>0</v>
      </c>
      <c r="R343" s="3">
        <f t="shared" si="102"/>
        <v>0</v>
      </c>
      <c r="S343" s="3">
        <f t="shared" si="103"/>
        <v>0</v>
      </c>
      <c r="T343" s="3">
        <f t="shared" si="104"/>
        <v>0</v>
      </c>
      <c r="U343" s="26">
        <f t="shared" si="100"/>
        <v>0</v>
      </c>
    </row>
    <row r="344" spans="1:21" x14ac:dyDescent="0.3">
      <c r="A344" s="1">
        <v>45996</v>
      </c>
      <c r="B344" s="2">
        <v>0.29166666666666702</v>
      </c>
      <c r="C344" s="3"/>
      <c r="D344" s="3"/>
      <c r="E344" s="3"/>
      <c r="F344" s="3"/>
      <c r="G344" s="3"/>
      <c r="H344" s="3"/>
      <c r="I344" s="3"/>
      <c r="J344" s="3"/>
      <c r="K344" s="3"/>
      <c r="L344" s="3">
        <f t="shared" si="95"/>
        <v>0</v>
      </c>
      <c r="M344" s="3">
        <f t="shared" si="96"/>
        <v>0</v>
      </c>
      <c r="N344" s="3">
        <f t="shared" si="97"/>
        <v>0</v>
      </c>
      <c r="O344" s="3">
        <f t="shared" si="98"/>
        <v>0</v>
      </c>
      <c r="P344" s="3">
        <f t="shared" si="99"/>
        <v>0</v>
      </c>
      <c r="Q344" s="3">
        <f t="shared" si="101"/>
        <v>0</v>
      </c>
      <c r="R344" s="3">
        <f t="shared" si="102"/>
        <v>0</v>
      </c>
      <c r="S344" s="3">
        <f t="shared" si="103"/>
        <v>0</v>
      </c>
      <c r="T344" s="3">
        <f t="shared" si="104"/>
        <v>0</v>
      </c>
      <c r="U344" s="26">
        <f t="shared" si="100"/>
        <v>0</v>
      </c>
    </row>
    <row r="345" spans="1:21" x14ac:dyDescent="0.3">
      <c r="A345" s="1">
        <v>45997</v>
      </c>
      <c r="B345" s="2">
        <v>0.29166666666666702</v>
      </c>
      <c r="C345" s="3"/>
      <c r="D345" s="3"/>
      <c r="E345" s="3"/>
      <c r="F345" s="3"/>
      <c r="G345" s="3"/>
      <c r="H345" s="3"/>
      <c r="I345" s="3"/>
      <c r="J345" s="3"/>
      <c r="K345" s="3"/>
      <c r="L345" s="3">
        <f t="shared" si="95"/>
        <v>0</v>
      </c>
      <c r="M345" s="3">
        <f t="shared" si="96"/>
        <v>0</v>
      </c>
      <c r="N345" s="3">
        <f t="shared" si="97"/>
        <v>0</v>
      </c>
      <c r="O345" s="3">
        <f t="shared" si="98"/>
        <v>0</v>
      </c>
      <c r="P345" s="3">
        <f t="shared" si="99"/>
        <v>0</v>
      </c>
      <c r="Q345" s="3">
        <f t="shared" si="101"/>
        <v>0</v>
      </c>
      <c r="R345" s="3">
        <f t="shared" si="102"/>
        <v>0</v>
      </c>
      <c r="S345" s="3">
        <f t="shared" si="103"/>
        <v>0</v>
      </c>
      <c r="T345" s="3">
        <f t="shared" si="104"/>
        <v>0</v>
      </c>
      <c r="U345" s="26">
        <f t="shared" si="100"/>
        <v>0</v>
      </c>
    </row>
    <row r="346" spans="1:21" x14ac:dyDescent="0.3">
      <c r="A346" s="1">
        <v>45998</v>
      </c>
      <c r="B346" s="2">
        <v>0.29166666666666702</v>
      </c>
      <c r="C346" s="3"/>
      <c r="D346" s="3"/>
      <c r="E346" s="3"/>
      <c r="F346" s="3"/>
      <c r="G346" s="3"/>
      <c r="H346" s="3"/>
      <c r="I346" s="3"/>
      <c r="J346" s="3"/>
      <c r="K346" s="3"/>
      <c r="L346" s="3">
        <f t="shared" si="95"/>
        <v>0</v>
      </c>
      <c r="M346" s="3">
        <f t="shared" si="96"/>
        <v>0</v>
      </c>
      <c r="N346" s="3">
        <f t="shared" si="97"/>
        <v>0</v>
      </c>
      <c r="O346" s="3">
        <f t="shared" si="98"/>
        <v>0</v>
      </c>
      <c r="P346" s="3">
        <f t="shared" si="99"/>
        <v>0</v>
      </c>
      <c r="Q346" s="3">
        <f t="shared" si="101"/>
        <v>0</v>
      </c>
      <c r="R346" s="3">
        <f t="shared" si="102"/>
        <v>0</v>
      </c>
      <c r="S346" s="3">
        <f t="shared" si="103"/>
        <v>0</v>
      </c>
      <c r="T346" s="3">
        <f t="shared" si="104"/>
        <v>0</v>
      </c>
      <c r="U346" s="26">
        <f t="shared" si="100"/>
        <v>0</v>
      </c>
    </row>
    <row r="347" spans="1:21" x14ac:dyDescent="0.3">
      <c r="A347" s="1">
        <v>45999</v>
      </c>
      <c r="B347" s="2">
        <v>0.29166666666666702</v>
      </c>
      <c r="C347" s="3"/>
      <c r="D347" s="3"/>
      <c r="E347" s="3"/>
      <c r="F347" s="3"/>
      <c r="G347" s="3"/>
      <c r="H347" s="3"/>
      <c r="I347" s="3"/>
      <c r="J347" s="3"/>
      <c r="K347" s="3"/>
      <c r="L347" s="3">
        <f t="shared" si="95"/>
        <v>0</v>
      </c>
      <c r="M347" s="3">
        <f t="shared" si="96"/>
        <v>0</v>
      </c>
      <c r="N347" s="3">
        <f t="shared" si="97"/>
        <v>0</v>
      </c>
      <c r="O347" s="3">
        <f t="shared" si="98"/>
        <v>0</v>
      </c>
      <c r="P347" s="3">
        <f t="shared" si="99"/>
        <v>0</v>
      </c>
      <c r="Q347" s="3">
        <f t="shared" si="101"/>
        <v>0</v>
      </c>
      <c r="R347" s="3">
        <f t="shared" si="102"/>
        <v>0</v>
      </c>
      <c r="S347" s="3">
        <f t="shared" si="103"/>
        <v>0</v>
      </c>
      <c r="T347" s="3">
        <f t="shared" si="104"/>
        <v>0</v>
      </c>
      <c r="U347" s="26">
        <f t="shared" si="100"/>
        <v>0</v>
      </c>
    </row>
    <row r="348" spans="1:21" x14ac:dyDescent="0.3">
      <c r="A348" s="1">
        <v>46000</v>
      </c>
      <c r="B348" s="2">
        <v>0.29166666666666702</v>
      </c>
      <c r="C348" s="3"/>
      <c r="D348" s="3"/>
      <c r="E348" s="3"/>
      <c r="F348" s="3"/>
      <c r="G348" s="3"/>
      <c r="H348" s="3"/>
      <c r="I348" s="3"/>
      <c r="J348" s="3"/>
      <c r="K348" s="3"/>
      <c r="L348" s="3">
        <f t="shared" si="95"/>
        <v>0</v>
      </c>
      <c r="M348" s="3">
        <f t="shared" si="96"/>
        <v>0</v>
      </c>
      <c r="N348" s="3">
        <f t="shared" si="97"/>
        <v>0</v>
      </c>
      <c r="O348" s="3">
        <f t="shared" si="98"/>
        <v>0</v>
      </c>
      <c r="P348" s="3">
        <f t="shared" si="99"/>
        <v>0</v>
      </c>
      <c r="Q348" s="3">
        <f t="shared" si="101"/>
        <v>0</v>
      </c>
      <c r="R348" s="3">
        <f t="shared" si="102"/>
        <v>0</v>
      </c>
      <c r="S348" s="3">
        <f t="shared" si="103"/>
        <v>0</v>
      </c>
      <c r="T348" s="3">
        <f t="shared" si="104"/>
        <v>0</v>
      </c>
      <c r="U348" s="26">
        <f t="shared" si="100"/>
        <v>0</v>
      </c>
    </row>
    <row r="349" spans="1:21" x14ac:dyDescent="0.3">
      <c r="A349" s="1">
        <v>46001</v>
      </c>
      <c r="B349" s="2">
        <v>0.29166666666666702</v>
      </c>
      <c r="C349" s="3"/>
      <c r="D349" s="3"/>
      <c r="E349" s="3"/>
      <c r="F349" s="3"/>
      <c r="G349" s="3"/>
      <c r="H349" s="3"/>
      <c r="I349" s="3"/>
      <c r="J349" s="3"/>
      <c r="K349" s="3"/>
      <c r="L349" s="3">
        <f t="shared" si="95"/>
        <v>0</v>
      </c>
      <c r="M349" s="3">
        <f t="shared" si="96"/>
        <v>0</v>
      </c>
      <c r="N349" s="3">
        <f t="shared" si="97"/>
        <v>0</v>
      </c>
      <c r="O349" s="3">
        <f t="shared" si="98"/>
        <v>0</v>
      </c>
      <c r="P349" s="3">
        <f t="shared" si="99"/>
        <v>0</v>
      </c>
      <c r="Q349" s="3">
        <f t="shared" si="101"/>
        <v>0</v>
      </c>
      <c r="R349" s="3">
        <f t="shared" si="102"/>
        <v>0</v>
      </c>
      <c r="S349" s="3">
        <f t="shared" si="103"/>
        <v>0</v>
      </c>
      <c r="T349" s="3">
        <f t="shared" si="104"/>
        <v>0</v>
      </c>
      <c r="U349" s="26">
        <f t="shared" si="100"/>
        <v>0</v>
      </c>
    </row>
    <row r="350" spans="1:21" x14ac:dyDescent="0.3">
      <c r="A350" s="1">
        <v>46002</v>
      </c>
      <c r="B350" s="2">
        <v>0.29166666666666702</v>
      </c>
      <c r="C350" s="3"/>
      <c r="D350" s="3"/>
      <c r="E350" s="3"/>
      <c r="F350" s="3"/>
      <c r="G350" s="3"/>
      <c r="H350" s="3"/>
      <c r="I350" s="3"/>
      <c r="J350" s="3"/>
      <c r="K350" s="3"/>
      <c r="L350" s="3">
        <f t="shared" si="95"/>
        <v>0</v>
      </c>
      <c r="M350" s="3">
        <f t="shared" si="96"/>
        <v>0</v>
      </c>
      <c r="N350" s="3">
        <f t="shared" si="97"/>
        <v>0</v>
      </c>
      <c r="O350" s="3">
        <f t="shared" si="98"/>
        <v>0</v>
      </c>
      <c r="P350" s="3">
        <f t="shared" si="99"/>
        <v>0</v>
      </c>
      <c r="Q350" s="3">
        <f t="shared" si="101"/>
        <v>0</v>
      </c>
      <c r="R350" s="3">
        <f t="shared" si="102"/>
        <v>0</v>
      </c>
      <c r="S350" s="3">
        <f t="shared" si="103"/>
        <v>0</v>
      </c>
      <c r="T350" s="3">
        <f t="shared" si="104"/>
        <v>0</v>
      </c>
      <c r="U350" s="26">
        <f t="shared" si="100"/>
        <v>0</v>
      </c>
    </row>
    <row r="351" spans="1:21" x14ac:dyDescent="0.3">
      <c r="A351" s="1">
        <v>46003</v>
      </c>
      <c r="B351" s="2">
        <v>0.29166666666666702</v>
      </c>
      <c r="C351" s="3"/>
      <c r="D351" s="3"/>
      <c r="E351" s="3"/>
      <c r="F351" s="3"/>
      <c r="G351" s="3"/>
      <c r="H351" s="3"/>
      <c r="I351" s="3"/>
      <c r="J351" s="3"/>
      <c r="K351" s="3"/>
      <c r="L351" s="3">
        <f t="shared" si="95"/>
        <v>0</v>
      </c>
      <c r="M351" s="3">
        <f t="shared" si="96"/>
        <v>0</v>
      </c>
      <c r="N351" s="3">
        <f t="shared" si="97"/>
        <v>0</v>
      </c>
      <c r="O351" s="3">
        <f t="shared" si="98"/>
        <v>0</v>
      </c>
      <c r="P351" s="3">
        <f t="shared" si="99"/>
        <v>0</v>
      </c>
      <c r="Q351" s="3">
        <f t="shared" si="101"/>
        <v>0</v>
      </c>
      <c r="R351" s="3">
        <f t="shared" si="102"/>
        <v>0</v>
      </c>
      <c r="S351" s="3">
        <f t="shared" si="103"/>
        <v>0</v>
      </c>
      <c r="T351" s="3">
        <f t="shared" si="104"/>
        <v>0</v>
      </c>
      <c r="U351" s="26">
        <f t="shared" si="100"/>
        <v>0</v>
      </c>
    </row>
    <row r="352" spans="1:21" x14ac:dyDescent="0.3">
      <c r="A352" s="1">
        <v>46004</v>
      </c>
      <c r="B352" s="2">
        <v>0.29166666666666702</v>
      </c>
      <c r="C352" s="3"/>
      <c r="D352" s="3"/>
      <c r="E352" s="3"/>
      <c r="F352" s="3"/>
      <c r="G352" s="3"/>
      <c r="H352" s="3"/>
      <c r="I352" s="3"/>
      <c r="J352" s="3"/>
      <c r="K352" s="3"/>
      <c r="L352" s="3">
        <f t="shared" si="95"/>
        <v>0</v>
      </c>
      <c r="M352" s="3">
        <f t="shared" si="96"/>
        <v>0</v>
      </c>
      <c r="N352" s="3">
        <f t="shared" si="97"/>
        <v>0</v>
      </c>
      <c r="O352" s="3">
        <f t="shared" si="98"/>
        <v>0</v>
      </c>
      <c r="P352" s="3">
        <f t="shared" si="99"/>
        <v>0</v>
      </c>
      <c r="Q352" s="3">
        <f t="shared" si="101"/>
        <v>0</v>
      </c>
      <c r="R352" s="3">
        <f t="shared" si="102"/>
        <v>0</v>
      </c>
      <c r="S352" s="3">
        <f t="shared" si="103"/>
        <v>0</v>
      </c>
      <c r="T352" s="3">
        <f t="shared" si="104"/>
        <v>0</v>
      </c>
      <c r="U352" s="26">
        <f t="shared" si="100"/>
        <v>0</v>
      </c>
    </row>
    <row r="353" spans="1:21" x14ac:dyDescent="0.3">
      <c r="A353" s="1">
        <v>46005</v>
      </c>
      <c r="B353" s="2">
        <v>0.29166666666666702</v>
      </c>
      <c r="C353" s="3"/>
      <c r="D353" s="3"/>
      <c r="E353" s="3"/>
      <c r="F353" s="3"/>
      <c r="G353" s="3"/>
      <c r="H353" s="3"/>
      <c r="I353" s="3"/>
      <c r="J353" s="3"/>
      <c r="K353" s="3"/>
      <c r="L353" s="3">
        <f t="shared" si="95"/>
        <v>0</v>
      </c>
      <c r="M353" s="3">
        <f t="shared" si="96"/>
        <v>0</v>
      </c>
      <c r="N353" s="3">
        <f t="shared" si="97"/>
        <v>0</v>
      </c>
      <c r="O353" s="3">
        <f t="shared" si="98"/>
        <v>0</v>
      </c>
      <c r="P353" s="3">
        <f t="shared" si="99"/>
        <v>0</v>
      </c>
      <c r="Q353" s="3">
        <f t="shared" si="101"/>
        <v>0</v>
      </c>
      <c r="R353" s="3">
        <f t="shared" si="102"/>
        <v>0</v>
      </c>
      <c r="S353" s="3">
        <f t="shared" si="103"/>
        <v>0</v>
      </c>
      <c r="T353" s="3">
        <f t="shared" si="104"/>
        <v>0</v>
      </c>
      <c r="U353" s="26">
        <f t="shared" si="100"/>
        <v>0</v>
      </c>
    </row>
    <row r="354" spans="1:21" x14ac:dyDescent="0.3">
      <c r="A354" s="1">
        <v>46006</v>
      </c>
      <c r="B354" s="2">
        <v>0.29166666666666702</v>
      </c>
      <c r="C354" s="3"/>
      <c r="D354" s="3"/>
      <c r="E354" s="3"/>
      <c r="F354" s="3"/>
      <c r="G354" s="3"/>
      <c r="H354" s="3"/>
      <c r="I354" s="3"/>
      <c r="J354" s="3"/>
      <c r="K354" s="3"/>
      <c r="L354" s="3">
        <f t="shared" si="95"/>
        <v>0</v>
      </c>
      <c r="M354" s="3">
        <f t="shared" si="96"/>
        <v>0</v>
      </c>
      <c r="N354" s="3">
        <f t="shared" si="97"/>
        <v>0</v>
      </c>
      <c r="O354" s="3">
        <f t="shared" si="98"/>
        <v>0</v>
      </c>
      <c r="P354" s="3">
        <f t="shared" si="99"/>
        <v>0</v>
      </c>
      <c r="Q354" s="3">
        <f t="shared" si="101"/>
        <v>0</v>
      </c>
      <c r="R354" s="3">
        <f t="shared" si="102"/>
        <v>0</v>
      </c>
      <c r="S354" s="3">
        <f t="shared" si="103"/>
        <v>0</v>
      </c>
      <c r="T354" s="3">
        <f t="shared" si="104"/>
        <v>0</v>
      </c>
      <c r="U354" s="26">
        <f t="shared" si="100"/>
        <v>0</v>
      </c>
    </row>
    <row r="355" spans="1:21" x14ac:dyDescent="0.3">
      <c r="A355" s="1">
        <v>46007</v>
      </c>
      <c r="B355" s="2">
        <v>0.29166666666666702</v>
      </c>
      <c r="C355" s="3"/>
      <c r="D355" s="3"/>
      <c r="E355" s="3"/>
      <c r="F355" s="3"/>
      <c r="G355" s="3"/>
      <c r="H355" s="3"/>
      <c r="I355" s="3"/>
      <c r="J355" s="3"/>
      <c r="K355" s="3"/>
      <c r="L355" s="3">
        <f t="shared" si="95"/>
        <v>0</v>
      </c>
      <c r="M355" s="3">
        <f t="shared" si="96"/>
        <v>0</v>
      </c>
      <c r="N355" s="3">
        <f t="shared" si="97"/>
        <v>0</v>
      </c>
      <c r="O355" s="3">
        <f t="shared" si="98"/>
        <v>0</v>
      </c>
      <c r="P355" s="3">
        <f t="shared" si="99"/>
        <v>0</v>
      </c>
      <c r="Q355" s="3">
        <f t="shared" si="101"/>
        <v>0</v>
      </c>
      <c r="R355" s="3">
        <f t="shared" si="102"/>
        <v>0</v>
      </c>
      <c r="S355" s="3">
        <f t="shared" si="103"/>
        <v>0</v>
      </c>
      <c r="T355" s="3">
        <f t="shared" si="104"/>
        <v>0</v>
      </c>
      <c r="U355" s="26">
        <f t="shared" si="100"/>
        <v>0</v>
      </c>
    </row>
    <row r="356" spans="1:21" x14ac:dyDescent="0.3">
      <c r="A356" s="1">
        <v>46008</v>
      </c>
      <c r="B356" s="2">
        <v>0.29166666666666702</v>
      </c>
      <c r="C356" s="3"/>
      <c r="D356" s="3"/>
      <c r="E356" s="3"/>
      <c r="F356" s="3"/>
      <c r="G356" s="3"/>
      <c r="H356" s="3"/>
      <c r="I356" s="3"/>
      <c r="J356" s="3"/>
      <c r="K356" s="3"/>
      <c r="L356" s="3">
        <f t="shared" si="95"/>
        <v>0</v>
      </c>
      <c r="M356" s="3">
        <f t="shared" si="96"/>
        <v>0</v>
      </c>
      <c r="N356" s="3">
        <f t="shared" si="97"/>
        <v>0</v>
      </c>
      <c r="O356" s="3">
        <f t="shared" si="98"/>
        <v>0</v>
      </c>
      <c r="P356" s="3">
        <f t="shared" si="99"/>
        <v>0</v>
      </c>
      <c r="Q356" s="3">
        <f t="shared" si="101"/>
        <v>0</v>
      </c>
      <c r="R356" s="3">
        <f t="shared" si="102"/>
        <v>0</v>
      </c>
      <c r="S356" s="3">
        <f t="shared" si="103"/>
        <v>0</v>
      </c>
      <c r="T356" s="3">
        <f t="shared" si="104"/>
        <v>0</v>
      </c>
      <c r="U356" s="26">
        <f t="shared" si="100"/>
        <v>0</v>
      </c>
    </row>
    <row r="357" spans="1:21" x14ac:dyDescent="0.3">
      <c r="A357" s="1">
        <v>46009</v>
      </c>
      <c r="B357" s="2">
        <v>0.29166666666666702</v>
      </c>
      <c r="C357" s="3"/>
      <c r="D357" s="3"/>
      <c r="E357" s="3"/>
      <c r="F357" s="3"/>
      <c r="G357" s="3"/>
      <c r="H357" s="3"/>
      <c r="I357" s="3"/>
      <c r="J357" s="3"/>
      <c r="K357" s="3"/>
      <c r="L357" s="3">
        <f t="shared" si="95"/>
        <v>0</v>
      </c>
      <c r="M357" s="3">
        <f t="shared" si="96"/>
        <v>0</v>
      </c>
      <c r="N357" s="3">
        <f t="shared" si="97"/>
        <v>0</v>
      </c>
      <c r="O357" s="3">
        <f t="shared" si="98"/>
        <v>0</v>
      </c>
      <c r="P357" s="3">
        <f t="shared" si="99"/>
        <v>0</v>
      </c>
      <c r="Q357" s="3">
        <f t="shared" si="101"/>
        <v>0</v>
      </c>
      <c r="R357" s="3">
        <f t="shared" si="102"/>
        <v>0</v>
      </c>
      <c r="S357" s="3">
        <f t="shared" si="103"/>
        <v>0</v>
      </c>
      <c r="T357" s="3">
        <f t="shared" si="104"/>
        <v>0</v>
      </c>
      <c r="U357" s="26">
        <f t="shared" si="100"/>
        <v>0</v>
      </c>
    </row>
    <row r="358" spans="1:21" x14ac:dyDescent="0.3">
      <c r="A358" s="1">
        <v>46010</v>
      </c>
      <c r="B358" s="2">
        <v>0.29166666666666702</v>
      </c>
      <c r="C358" s="3"/>
      <c r="D358" s="3"/>
      <c r="E358" s="3"/>
      <c r="F358" s="3"/>
      <c r="G358" s="3"/>
      <c r="H358" s="3"/>
      <c r="I358" s="3"/>
      <c r="J358" s="3"/>
      <c r="K358" s="3"/>
      <c r="L358" s="3">
        <f t="shared" si="95"/>
        <v>0</v>
      </c>
      <c r="M358" s="3">
        <f t="shared" si="96"/>
        <v>0</v>
      </c>
      <c r="N358" s="3">
        <f t="shared" si="97"/>
        <v>0</v>
      </c>
      <c r="O358" s="3">
        <f t="shared" si="98"/>
        <v>0</v>
      </c>
      <c r="P358" s="3">
        <f t="shared" si="99"/>
        <v>0</v>
      </c>
      <c r="Q358" s="3">
        <f t="shared" si="101"/>
        <v>0</v>
      </c>
      <c r="R358" s="3">
        <f t="shared" si="102"/>
        <v>0</v>
      </c>
      <c r="S358" s="3">
        <f t="shared" si="103"/>
        <v>0</v>
      </c>
      <c r="T358" s="3">
        <f t="shared" si="104"/>
        <v>0</v>
      </c>
      <c r="U358" s="26">
        <f t="shared" si="100"/>
        <v>0</v>
      </c>
    </row>
    <row r="359" spans="1:21" x14ac:dyDescent="0.3">
      <c r="A359" s="1">
        <v>46011</v>
      </c>
      <c r="B359" s="2">
        <v>0.29166666666666702</v>
      </c>
      <c r="C359" s="3"/>
      <c r="D359" s="3"/>
      <c r="E359" s="3"/>
      <c r="F359" s="3"/>
      <c r="G359" s="3"/>
      <c r="H359" s="3"/>
      <c r="I359" s="3"/>
      <c r="J359" s="3"/>
      <c r="K359" s="3"/>
      <c r="L359" s="3">
        <f t="shared" si="95"/>
        <v>0</v>
      </c>
      <c r="M359" s="3">
        <f t="shared" si="96"/>
        <v>0</v>
      </c>
      <c r="N359" s="3">
        <f t="shared" si="97"/>
        <v>0</v>
      </c>
      <c r="O359" s="3">
        <f t="shared" si="98"/>
        <v>0</v>
      </c>
      <c r="P359" s="3">
        <f t="shared" si="99"/>
        <v>0</v>
      </c>
      <c r="Q359" s="3">
        <f t="shared" si="101"/>
        <v>0</v>
      </c>
      <c r="R359" s="3">
        <f t="shared" si="102"/>
        <v>0</v>
      </c>
      <c r="S359" s="3">
        <f t="shared" si="103"/>
        <v>0</v>
      </c>
      <c r="T359" s="3">
        <f t="shared" si="104"/>
        <v>0</v>
      </c>
      <c r="U359" s="26">
        <f t="shared" si="100"/>
        <v>0</v>
      </c>
    </row>
    <row r="360" spans="1:21" x14ac:dyDescent="0.3">
      <c r="A360" s="1">
        <v>46012</v>
      </c>
      <c r="B360" s="2">
        <v>0.29166666666666702</v>
      </c>
      <c r="C360" s="3"/>
      <c r="D360" s="3"/>
      <c r="E360" s="3"/>
      <c r="F360" s="3"/>
      <c r="G360" s="3"/>
      <c r="H360" s="3"/>
      <c r="I360" s="3"/>
      <c r="J360" s="3"/>
      <c r="K360" s="3"/>
      <c r="L360" s="3">
        <f t="shared" si="95"/>
        <v>0</v>
      </c>
      <c r="M360" s="3">
        <f t="shared" si="96"/>
        <v>0</v>
      </c>
      <c r="N360" s="3">
        <f t="shared" si="97"/>
        <v>0</v>
      </c>
      <c r="O360" s="3">
        <f t="shared" si="98"/>
        <v>0</v>
      </c>
      <c r="P360" s="3">
        <f t="shared" si="99"/>
        <v>0</v>
      </c>
      <c r="Q360" s="3">
        <f t="shared" si="101"/>
        <v>0</v>
      </c>
      <c r="R360" s="3">
        <f t="shared" si="102"/>
        <v>0</v>
      </c>
      <c r="S360" s="3">
        <f t="shared" si="103"/>
        <v>0</v>
      </c>
      <c r="T360" s="3">
        <f t="shared" si="104"/>
        <v>0</v>
      </c>
      <c r="U360" s="26">
        <f t="shared" si="100"/>
        <v>0</v>
      </c>
    </row>
    <row r="361" spans="1:21" x14ac:dyDescent="0.3">
      <c r="A361" s="1">
        <v>46013</v>
      </c>
      <c r="B361" s="2">
        <v>0.29166666666666702</v>
      </c>
      <c r="C361" s="3"/>
      <c r="D361" s="3"/>
      <c r="E361" s="3"/>
      <c r="F361" s="3"/>
      <c r="G361" s="3"/>
      <c r="H361" s="3"/>
      <c r="I361" s="3"/>
      <c r="J361" s="3"/>
      <c r="K361" s="3"/>
      <c r="L361" s="3">
        <f t="shared" si="95"/>
        <v>0</v>
      </c>
      <c r="M361" s="3">
        <f t="shared" si="96"/>
        <v>0</v>
      </c>
      <c r="N361" s="3">
        <f t="shared" si="97"/>
        <v>0</v>
      </c>
      <c r="O361" s="3">
        <f t="shared" si="98"/>
        <v>0</v>
      </c>
      <c r="P361" s="3">
        <f t="shared" si="99"/>
        <v>0</v>
      </c>
      <c r="Q361" s="3">
        <f t="shared" si="101"/>
        <v>0</v>
      </c>
      <c r="R361" s="3">
        <f t="shared" si="102"/>
        <v>0</v>
      </c>
      <c r="S361" s="3">
        <f t="shared" si="103"/>
        <v>0</v>
      </c>
      <c r="T361" s="3">
        <f t="shared" si="104"/>
        <v>0</v>
      </c>
      <c r="U361" s="26">
        <f t="shared" si="100"/>
        <v>0</v>
      </c>
    </row>
    <row r="362" spans="1:21" x14ac:dyDescent="0.3">
      <c r="A362" s="1">
        <v>46014</v>
      </c>
      <c r="B362" s="2">
        <v>0.29166666666666702</v>
      </c>
      <c r="C362" s="3"/>
      <c r="D362" s="3"/>
      <c r="E362" s="3"/>
      <c r="F362" s="3"/>
      <c r="G362" s="3"/>
      <c r="H362" s="3"/>
      <c r="I362" s="3"/>
      <c r="J362" s="3"/>
      <c r="K362" s="3"/>
      <c r="L362" s="3">
        <f t="shared" si="95"/>
        <v>0</v>
      </c>
      <c r="M362" s="3">
        <f t="shared" si="96"/>
        <v>0</v>
      </c>
      <c r="N362" s="3">
        <f t="shared" si="97"/>
        <v>0</v>
      </c>
      <c r="O362" s="3">
        <f t="shared" si="98"/>
        <v>0</v>
      </c>
      <c r="P362" s="3">
        <f t="shared" si="99"/>
        <v>0</v>
      </c>
      <c r="Q362" s="3">
        <f t="shared" si="101"/>
        <v>0</v>
      </c>
      <c r="R362" s="3">
        <f t="shared" si="102"/>
        <v>0</v>
      </c>
      <c r="S362" s="3">
        <f t="shared" si="103"/>
        <v>0</v>
      </c>
      <c r="T362" s="3">
        <f t="shared" si="104"/>
        <v>0</v>
      </c>
      <c r="U362" s="26">
        <f t="shared" si="100"/>
        <v>0</v>
      </c>
    </row>
    <row r="363" spans="1:21" x14ac:dyDescent="0.3">
      <c r="A363" s="1">
        <v>46015</v>
      </c>
      <c r="B363" s="2">
        <v>0.29166666666666702</v>
      </c>
      <c r="C363" s="3"/>
      <c r="D363" s="3"/>
      <c r="E363" s="3"/>
      <c r="F363" s="3"/>
      <c r="G363" s="3"/>
      <c r="H363" s="3"/>
      <c r="I363" s="3"/>
      <c r="J363" s="3"/>
      <c r="K363" s="3"/>
      <c r="L363" s="3">
        <f t="shared" si="95"/>
        <v>0</v>
      </c>
      <c r="M363" s="3">
        <f t="shared" si="96"/>
        <v>0</v>
      </c>
      <c r="N363" s="3">
        <f t="shared" si="97"/>
        <v>0</v>
      </c>
      <c r="O363" s="3">
        <f t="shared" si="98"/>
        <v>0</v>
      </c>
      <c r="P363" s="3">
        <f t="shared" si="99"/>
        <v>0</v>
      </c>
      <c r="Q363" s="3">
        <f t="shared" si="101"/>
        <v>0</v>
      </c>
      <c r="R363" s="3">
        <f t="shared" si="102"/>
        <v>0</v>
      </c>
      <c r="S363" s="3">
        <f t="shared" si="103"/>
        <v>0</v>
      </c>
      <c r="T363" s="3">
        <f t="shared" si="104"/>
        <v>0</v>
      </c>
      <c r="U363" s="26">
        <f t="shared" si="100"/>
        <v>0</v>
      </c>
    </row>
    <row r="364" spans="1:21" x14ac:dyDescent="0.3">
      <c r="A364" s="1">
        <v>46016</v>
      </c>
      <c r="B364" s="2">
        <v>0.29166666666666702</v>
      </c>
      <c r="C364" s="3"/>
      <c r="D364" s="3"/>
      <c r="E364" s="3"/>
      <c r="F364" s="3"/>
      <c r="G364" s="3"/>
      <c r="H364" s="3"/>
      <c r="I364" s="3"/>
      <c r="J364" s="3"/>
      <c r="K364" s="3"/>
      <c r="L364" s="3">
        <f t="shared" si="95"/>
        <v>0</v>
      </c>
      <c r="M364" s="3">
        <f t="shared" si="96"/>
        <v>0</v>
      </c>
      <c r="N364" s="3">
        <f t="shared" si="97"/>
        <v>0</v>
      </c>
      <c r="O364" s="3">
        <f t="shared" si="98"/>
        <v>0</v>
      </c>
      <c r="P364" s="3">
        <f t="shared" si="99"/>
        <v>0</v>
      </c>
      <c r="Q364" s="3">
        <f t="shared" si="101"/>
        <v>0</v>
      </c>
      <c r="R364" s="3">
        <f t="shared" si="102"/>
        <v>0</v>
      </c>
      <c r="S364" s="3">
        <f t="shared" si="103"/>
        <v>0</v>
      </c>
      <c r="T364" s="3">
        <f t="shared" si="104"/>
        <v>0</v>
      </c>
      <c r="U364" s="26">
        <f t="shared" si="100"/>
        <v>0</v>
      </c>
    </row>
    <row r="365" spans="1:21" x14ac:dyDescent="0.3">
      <c r="A365" s="1">
        <v>46017</v>
      </c>
      <c r="B365" s="2">
        <v>0.29166666666666702</v>
      </c>
      <c r="C365" s="3"/>
      <c r="D365" s="3"/>
      <c r="E365" s="3"/>
      <c r="F365" s="3"/>
      <c r="G365" s="3"/>
      <c r="H365" s="3"/>
      <c r="I365" s="3"/>
      <c r="J365" s="3"/>
      <c r="K365" s="3"/>
      <c r="L365" s="3">
        <f t="shared" si="95"/>
        <v>0</v>
      </c>
      <c r="M365" s="3">
        <f t="shared" si="96"/>
        <v>0</v>
      </c>
      <c r="N365" s="3">
        <f t="shared" si="97"/>
        <v>0</v>
      </c>
      <c r="O365" s="3">
        <f t="shared" si="98"/>
        <v>0</v>
      </c>
      <c r="P365" s="3">
        <f t="shared" si="99"/>
        <v>0</v>
      </c>
      <c r="Q365" s="3">
        <f t="shared" si="101"/>
        <v>0</v>
      </c>
      <c r="R365" s="3">
        <f t="shared" si="102"/>
        <v>0</v>
      </c>
      <c r="S365" s="3">
        <f t="shared" si="103"/>
        <v>0</v>
      </c>
      <c r="T365" s="3">
        <f t="shared" si="104"/>
        <v>0</v>
      </c>
      <c r="U365" s="26">
        <f t="shared" si="100"/>
        <v>0</v>
      </c>
    </row>
    <row r="366" spans="1:21" x14ac:dyDescent="0.3">
      <c r="A366" s="1">
        <v>46018</v>
      </c>
      <c r="B366" s="2">
        <v>0.29166666666666702</v>
      </c>
      <c r="C366" s="3"/>
      <c r="D366" s="3"/>
      <c r="E366" s="3"/>
      <c r="F366" s="3"/>
      <c r="G366" s="3"/>
      <c r="H366" s="3"/>
      <c r="I366" s="3"/>
      <c r="J366" s="3"/>
      <c r="K366" s="3"/>
      <c r="L366" s="3">
        <f t="shared" si="95"/>
        <v>0</v>
      </c>
      <c r="M366" s="3">
        <f t="shared" si="96"/>
        <v>0</v>
      </c>
      <c r="N366" s="3">
        <f t="shared" si="97"/>
        <v>0</v>
      </c>
      <c r="O366" s="3">
        <f t="shared" si="98"/>
        <v>0</v>
      </c>
      <c r="P366" s="3">
        <f t="shared" si="99"/>
        <v>0</v>
      </c>
      <c r="Q366" s="3">
        <f t="shared" si="101"/>
        <v>0</v>
      </c>
      <c r="R366" s="3">
        <f t="shared" si="102"/>
        <v>0</v>
      </c>
      <c r="S366" s="3">
        <f t="shared" si="103"/>
        <v>0</v>
      </c>
      <c r="T366" s="3">
        <f t="shared" si="104"/>
        <v>0</v>
      </c>
      <c r="U366" s="26">
        <f t="shared" si="100"/>
        <v>0</v>
      </c>
    </row>
    <row r="367" spans="1:21" x14ac:dyDescent="0.3">
      <c r="A367" s="1">
        <v>46019</v>
      </c>
      <c r="B367" s="2">
        <v>0.29166666666666702</v>
      </c>
      <c r="C367" s="3"/>
      <c r="D367" s="3"/>
      <c r="E367" s="3"/>
      <c r="F367" s="3"/>
      <c r="G367" s="3"/>
      <c r="H367" s="3"/>
      <c r="I367" s="3"/>
      <c r="J367" s="3"/>
      <c r="K367" s="3"/>
      <c r="L367" s="3">
        <f t="shared" si="95"/>
        <v>0</v>
      </c>
      <c r="M367" s="3">
        <f t="shared" si="96"/>
        <v>0</v>
      </c>
      <c r="N367" s="3">
        <f t="shared" si="97"/>
        <v>0</v>
      </c>
      <c r="O367" s="3">
        <f t="shared" si="98"/>
        <v>0</v>
      </c>
      <c r="P367" s="3">
        <f t="shared" si="99"/>
        <v>0</v>
      </c>
      <c r="Q367" s="3">
        <f t="shared" si="101"/>
        <v>0</v>
      </c>
      <c r="R367" s="3">
        <f t="shared" si="102"/>
        <v>0</v>
      </c>
      <c r="S367" s="3">
        <f t="shared" si="103"/>
        <v>0</v>
      </c>
      <c r="T367" s="3">
        <f t="shared" si="104"/>
        <v>0</v>
      </c>
      <c r="U367" s="26">
        <f t="shared" si="100"/>
        <v>0</v>
      </c>
    </row>
    <row r="368" spans="1:21" x14ac:dyDescent="0.3">
      <c r="A368" s="1">
        <v>46020</v>
      </c>
      <c r="B368" s="2">
        <v>0.29166666666666702</v>
      </c>
      <c r="C368" s="3"/>
      <c r="D368" s="3"/>
      <c r="E368" s="3"/>
      <c r="F368" s="3"/>
      <c r="G368" s="3"/>
      <c r="H368" s="3"/>
      <c r="I368" s="3"/>
      <c r="J368" s="3"/>
      <c r="K368" s="3"/>
      <c r="L368" s="3">
        <f t="shared" si="95"/>
        <v>0</v>
      </c>
      <c r="M368" s="3">
        <f t="shared" si="96"/>
        <v>0</v>
      </c>
      <c r="N368" s="3">
        <f t="shared" si="97"/>
        <v>0</v>
      </c>
      <c r="O368" s="3">
        <f t="shared" si="98"/>
        <v>0</v>
      </c>
      <c r="P368" s="3">
        <f t="shared" si="99"/>
        <v>0</v>
      </c>
      <c r="Q368" s="3">
        <f t="shared" si="101"/>
        <v>0</v>
      </c>
      <c r="R368" s="3">
        <f t="shared" si="102"/>
        <v>0</v>
      </c>
      <c r="S368" s="3">
        <f t="shared" si="103"/>
        <v>0</v>
      </c>
      <c r="T368" s="3">
        <f t="shared" si="104"/>
        <v>0</v>
      </c>
      <c r="U368" s="26">
        <f t="shared" si="100"/>
        <v>0</v>
      </c>
    </row>
    <row r="369" spans="1:21" x14ac:dyDescent="0.3">
      <c r="A369" s="1">
        <v>46021</v>
      </c>
      <c r="B369" s="2">
        <v>0.29166666666666702</v>
      </c>
      <c r="C369" s="3"/>
      <c r="D369" s="3"/>
      <c r="E369" s="3"/>
      <c r="F369" s="3"/>
      <c r="G369" s="3"/>
      <c r="H369" s="3"/>
      <c r="I369" s="3"/>
      <c r="J369" s="3"/>
      <c r="K369" s="3"/>
      <c r="L369" s="3">
        <f t="shared" si="95"/>
        <v>0</v>
      </c>
      <c r="M369" s="3">
        <f t="shared" si="96"/>
        <v>0</v>
      </c>
      <c r="N369" s="3">
        <f t="shared" si="97"/>
        <v>0</v>
      </c>
      <c r="O369" s="3">
        <f t="shared" si="98"/>
        <v>0</v>
      </c>
      <c r="P369" s="3">
        <f t="shared" si="99"/>
        <v>0</v>
      </c>
      <c r="Q369" s="3">
        <f t="shared" si="101"/>
        <v>0</v>
      </c>
      <c r="R369" s="3">
        <f t="shared" si="102"/>
        <v>0</v>
      </c>
      <c r="S369" s="3">
        <f t="shared" si="103"/>
        <v>0</v>
      </c>
      <c r="T369" s="3">
        <f t="shared" si="104"/>
        <v>0</v>
      </c>
      <c r="U369" s="26">
        <f t="shared" si="100"/>
        <v>0</v>
      </c>
    </row>
    <row r="370" spans="1:21" x14ac:dyDescent="0.3">
      <c r="A370" s="1">
        <v>46022</v>
      </c>
      <c r="B370" s="2">
        <v>0.29166666666666702</v>
      </c>
      <c r="C370" s="3"/>
      <c r="D370" s="3"/>
      <c r="E370" s="3"/>
      <c r="F370" s="3"/>
      <c r="G370" s="3"/>
      <c r="H370" s="3"/>
      <c r="I370" s="3"/>
      <c r="J370" s="3"/>
      <c r="K370" s="3"/>
      <c r="L370" s="3">
        <f t="shared" si="95"/>
        <v>0</v>
      </c>
      <c r="M370" s="3">
        <f t="shared" si="96"/>
        <v>0</v>
      </c>
      <c r="N370" s="3">
        <f t="shared" si="97"/>
        <v>0</v>
      </c>
      <c r="O370" s="3">
        <f t="shared" si="98"/>
        <v>0</v>
      </c>
      <c r="P370" s="3">
        <f t="shared" si="99"/>
        <v>0</v>
      </c>
      <c r="Q370" s="3">
        <f t="shared" si="101"/>
        <v>0</v>
      </c>
      <c r="R370" s="3">
        <f t="shared" si="102"/>
        <v>0</v>
      </c>
      <c r="S370" s="3">
        <f t="shared" si="103"/>
        <v>0</v>
      </c>
      <c r="T370" s="3">
        <f t="shared" si="104"/>
        <v>0</v>
      </c>
      <c r="U370" s="26">
        <f t="shared" si="100"/>
        <v>0</v>
      </c>
    </row>
    <row r="371" spans="1:21" x14ac:dyDescent="0.3">
      <c r="A371" s="1">
        <v>46023</v>
      </c>
      <c r="B371" s="2">
        <v>0.29166666666666702</v>
      </c>
      <c r="C371" s="3"/>
      <c r="D371" s="3"/>
      <c r="E371" s="3"/>
      <c r="F371" s="3"/>
      <c r="G371" s="3"/>
      <c r="H371" s="3"/>
      <c r="I371" s="3"/>
      <c r="J371" s="3"/>
      <c r="K371" s="3"/>
      <c r="L371" s="3">
        <f t="shared" si="95"/>
        <v>0</v>
      </c>
      <c r="M371" s="3">
        <f t="shared" si="96"/>
        <v>0</v>
      </c>
      <c r="N371" s="3">
        <f t="shared" si="97"/>
        <v>0</v>
      </c>
      <c r="O371" s="3">
        <f t="shared" si="98"/>
        <v>0</v>
      </c>
      <c r="P371" s="3">
        <f t="shared" si="99"/>
        <v>0</v>
      </c>
      <c r="Q371" s="3">
        <f t="shared" si="101"/>
        <v>0</v>
      </c>
      <c r="R371" s="3">
        <f t="shared" si="102"/>
        <v>0</v>
      </c>
      <c r="S371" s="3">
        <f t="shared" si="103"/>
        <v>0</v>
      </c>
      <c r="T371" s="3">
        <f t="shared" si="104"/>
        <v>0</v>
      </c>
      <c r="U371" s="26">
        <f t="shared" si="100"/>
        <v>0</v>
      </c>
    </row>
  </sheetData>
  <mergeCells count="3">
    <mergeCell ref="B1:F2"/>
    <mergeCell ref="V4:V5"/>
    <mergeCell ref="V6:V3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F25"/>
  <sheetViews>
    <sheetView topLeftCell="A16" workbookViewId="0">
      <selection activeCell="B31" sqref="B31"/>
    </sheetView>
  </sheetViews>
  <sheetFormatPr baseColWidth="10" defaultColWidth="9.109375" defaultRowHeight="14.4" x14ac:dyDescent="0.3"/>
  <cols>
    <col min="1" max="1" width="28.33203125" customWidth="1"/>
    <col min="2" max="2" width="18.6640625" bestFit="1" customWidth="1"/>
    <col min="3" max="3" width="18.5546875" bestFit="1" customWidth="1"/>
    <col min="4" max="4" width="18.44140625" bestFit="1" customWidth="1"/>
    <col min="5" max="5" width="18.6640625" bestFit="1" customWidth="1"/>
    <col min="6" max="6" width="27.44140625" customWidth="1"/>
  </cols>
  <sheetData>
    <row r="5" spans="1:6" ht="15" thickBot="1" x14ac:dyDescent="0.35"/>
    <row r="6" spans="1:6" ht="18.600000000000001" thickBot="1" x14ac:dyDescent="0.35">
      <c r="B6" s="8" t="s">
        <v>12</v>
      </c>
      <c r="C6" s="9" t="s">
        <v>13</v>
      </c>
      <c r="D6" s="9" t="s">
        <v>14</v>
      </c>
      <c r="E6" s="9" t="s">
        <v>15</v>
      </c>
      <c r="F6" s="4" t="s">
        <v>32</v>
      </c>
    </row>
    <row r="7" spans="1:6" ht="18.600000000000001" thickBot="1" x14ac:dyDescent="0.35">
      <c r="A7" s="10">
        <v>45611</v>
      </c>
      <c r="B7" s="11" t="e">
        <f>VLOOKUP($A7:$A8,Sheet1!#REF!,7,TRUE)</f>
        <v>#REF!</v>
      </c>
      <c r="C7" s="11" t="e">
        <f>VLOOKUP($A7:$A8,Sheet1!#REF!,8,TRUE)</f>
        <v>#REF!</v>
      </c>
      <c r="D7" s="11" t="e">
        <f>VLOOKUP($A7:$A8,Sheet1!#REF!,9,TRUE)</f>
        <v>#REF!</v>
      </c>
      <c r="E7" s="11" t="e">
        <f>VLOOKUP($A7:$A8,Sheet1!#REF!,10,TRUE)</f>
        <v>#REF!</v>
      </c>
      <c r="F7" s="5" t="e">
        <f>VLOOKUP($A7:$A8,Sheet1!#REF!,11,TRUE)</f>
        <v>#REF!</v>
      </c>
    </row>
    <row r="8" spans="1:6" ht="18.600000000000001" thickBot="1" x14ac:dyDescent="0.35">
      <c r="A8" s="10">
        <v>45612</v>
      </c>
      <c r="B8" s="11" t="e">
        <f>VLOOKUP($A8:$A9,Sheet1!$A6:$U6,7,TRUE)</f>
        <v>#N/A</v>
      </c>
      <c r="C8" s="11" t="e">
        <f>VLOOKUP($A8:$A9,Sheet1!$A6:$U6,8,TRUE)</f>
        <v>#N/A</v>
      </c>
      <c r="D8" s="11" t="e">
        <f>VLOOKUP($A8:$A9,Sheet1!$A6:$U6,9,TRUE)</f>
        <v>#N/A</v>
      </c>
      <c r="E8" s="11" t="e">
        <f>VLOOKUP($A8:$A9,Sheet1!$A6:$U6,10,TRUE)</f>
        <v>#N/A</v>
      </c>
      <c r="F8" s="5" t="e">
        <f>VLOOKUP($A8:$A9,Sheet1!$A6:$U6,11,TRUE)</f>
        <v>#N/A</v>
      </c>
    </row>
    <row r="9" spans="1:6" ht="18.600000000000001" thickBot="1" x14ac:dyDescent="0.35">
      <c r="A9" s="10">
        <v>45613</v>
      </c>
      <c r="B9" s="11" t="e">
        <f>VLOOKUP($A9:$A10,Sheet1!$A6:$U7,7,TRUE)</f>
        <v>#N/A</v>
      </c>
      <c r="C9" s="11" t="e">
        <f>VLOOKUP($A9:$A10,Sheet1!$A6:$U7,8,TRUE)</f>
        <v>#N/A</v>
      </c>
      <c r="D9" s="11" t="e">
        <f>VLOOKUP($A9:$A10,Sheet1!$A6:$U7,9,TRUE)</f>
        <v>#N/A</v>
      </c>
      <c r="E9" s="11" t="e">
        <f>VLOOKUP($A9:$A10,Sheet1!$A6:$U7,10,TRUE)</f>
        <v>#N/A</v>
      </c>
      <c r="F9" s="5" t="e">
        <f>VLOOKUP($A9:$A10,Sheet1!$A6:$U7,11,TRUE)</f>
        <v>#N/A</v>
      </c>
    </row>
    <row r="10" spans="1:6" ht="18.600000000000001" thickBot="1" x14ac:dyDescent="0.35">
      <c r="A10" s="10">
        <v>45614</v>
      </c>
      <c r="B10" s="11" t="e">
        <f>VLOOKUP($A10:$A11,Sheet1!$A6:$U8,7,TRUE)</f>
        <v>#N/A</v>
      </c>
      <c r="C10" s="11" t="e">
        <f>VLOOKUP($A10:$A11,Sheet1!$A6:$U8,8,TRUE)</f>
        <v>#N/A</v>
      </c>
      <c r="D10" s="11" t="e">
        <f>VLOOKUP($A10:$A11,Sheet1!$A6:$U8,9,TRUE)</f>
        <v>#N/A</v>
      </c>
      <c r="E10" s="11" t="e">
        <f>VLOOKUP($A10:$A11,Sheet1!$A6:$U8,10,TRUE)</f>
        <v>#N/A</v>
      </c>
      <c r="F10" s="5" t="e">
        <f>VLOOKUP($A10:$A11,Sheet1!$A6:$U8,11,TRUE)</f>
        <v>#N/A</v>
      </c>
    </row>
    <row r="11" spans="1:6" ht="18.600000000000001" thickBot="1" x14ac:dyDescent="0.35">
      <c r="A11" s="10">
        <v>45615</v>
      </c>
      <c r="B11" s="11" t="e">
        <f>VLOOKUP($A11:$A12,Sheet1!$A6:$U9,7,TRUE)</f>
        <v>#N/A</v>
      </c>
      <c r="C11" s="11" t="e">
        <f>VLOOKUP($A11:$A12,Sheet1!$A6:$U9,8,TRUE)</f>
        <v>#N/A</v>
      </c>
      <c r="D11" s="11" t="e">
        <f>VLOOKUP($A11:$A12,Sheet1!$A6:$U9,9,TRUE)</f>
        <v>#N/A</v>
      </c>
      <c r="E11" s="11" t="e">
        <f>VLOOKUP($A11:$A12,Sheet1!$A6:$U9,10,TRUE)</f>
        <v>#N/A</v>
      </c>
      <c r="F11" s="5" t="e">
        <f>VLOOKUP($A11:$A12,Sheet1!$A6:$U9,11,TRUE)</f>
        <v>#N/A</v>
      </c>
    </row>
    <row r="12" spans="1:6" ht="18.600000000000001" thickBot="1" x14ac:dyDescent="0.35">
      <c r="A12" s="10">
        <v>45616</v>
      </c>
      <c r="B12" s="11" t="e">
        <f>VLOOKUP($A12:$A13,Sheet1!$A6:$U10,7,TRUE)</f>
        <v>#N/A</v>
      </c>
      <c r="C12" s="11" t="e">
        <f>VLOOKUP($A12:$A13,Sheet1!$A6:$U10,8,TRUE)</f>
        <v>#N/A</v>
      </c>
      <c r="D12" s="11" t="e">
        <f>VLOOKUP($A12:$A13,Sheet1!$A6:$U10,9,TRUE)</f>
        <v>#N/A</v>
      </c>
      <c r="E12" s="11" t="e">
        <f>VLOOKUP($A12:$A13,Sheet1!$A6:$U10,10,TRUE)</f>
        <v>#N/A</v>
      </c>
      <c r="F12" s="5" t="e">
        <f>VLOOKUP($A12:$A13,Sheet1!$A6:$U10,11,TRUE)</f>
        <v>#N/A</v>
      </c>
    </row>
    <row r="13" spans="1:6" ht="18.600000000000001" thickBot="1" x14ac:dyDescent="0.35">
      <c r="A13" s="10">
        <v>45617</v>
      </c>
      <c r="B13" s="11" t="e">
        <f>VLOOKUP($A13:$A14,Sheet1!$A6:$U11,7,TRUE)</f>
        <v>#N/A</v>
      </c>
      <c r="C13" s="11" t="e">
        <f>VLOOKUP($A13:$A14,Sheet1!$A6:$U11,8,TRUE)</f>
        <v>#N/A</v>
      </c>
      <c r="D13" s="11" t="e">
        <f>VLOOKUP($A13:$A14,Sheet1!$A6:$U11,9,TRUE)</f>
        <v>#N/A</v>
      </c>
      <c r="E13" s="11" t="e">
        <f>VLOOKUP($A13:$A14,Sheet1!$A6:$U11,10,TRUE)</f>
        <v>#N/A</v>
      </c>
      <c r="F13" s="5" t="e">
        <f>VLOOKUP($A13:$A14,Sheet1!$A6:$U11,11,TRUE)</f>
        <v>#N/A</v>
      </c>
    </row>
    <row r="14" spans="1:6" ht="18.600000000000001" thickBot="1" x14ac:dyDescent="0.35">
      <c r="A14" s="10">
        <v>45618</v>
      </c>
      <c r="B14" s="11" t="e">
        <f>VLOOKUP($A14:$A15,Sheet1!$A6:$U12,7,TRUE)</f>
        <v>#N/A</v>
      </c>
      <c r="C14" s="11" t="e">
        <f>VLOOKUP($A14:$A15,Sheet1!$A6:$U12,8,TRUE)</f>
        <v>#N/A</v>
      </c>
      <c r="D14" s="11" t="e">
        <f>VLOOKUP($A14:$A15,Sheet1!$A6:$U12,9,TRUE)</f>
        <v>#N/A</v>
      </c>
      <c r="E14" s="11" t="e">
        <f>VLOOKUP($A14:$A15,Sheet1!$A6:$U12,10,TRUE)</f>
        <v>#N/A</v>
      </c>
      <c r="F14" s="5" t="e">
        <f>VLOOKUP($A14:$A15,Sheet1!$A6:$U12,11,TRUE)</f>
        <v>#N/A</v>
      </c>
    </row>
    <row r="15" spans="1:6" ht="18.600000000000001" thickBot="1" x14ac:dyDescent="0.35">
      <c r="A15" s="10">
        <v>45619</v>
      </c>
      <c r="B15" s="11" t="e">
        <f>VLOOKUP($A15:$A16,Sheet1!$A6:$U13,7,TRUE)</f>
        <v>#N/A</v>
      </c>
      <c r="C15" s="11" t="e">
        <f>VLOOKUP($A15:$A16,Sheet1!$A6:$U13,8,TRUE)</f>
        <v>#N/A</v>
      </c>
      <c r="D15" s="11" t="e">
        <f>VLOOKUP($A15:$A16,Sheet1!$A6:$U13,9,TRUE)</f>
        <v>#N/A</v>
      </c>
      <c r="E15" s="11" t="e">
        <f>VLOOKUP($A15:$A16,Sheet1!$A6:$U13,10,TRUE)</f>
        <v>#N/A</v>
      </c>
      <c r="F15" s="5" t="e">
        <f>VLOOKUP($A15:$A16,Sheet1!$A6:$U13,11,TRUE)</f>
        <v>#N/A</v>
      </c>
    </row>
    <row r="16" spans="1:6" ht="18.600000000000001" thickBot="1" x14ac:dyDescent="0.35">
      <c r="A16" s="10">
        <v>45620</v>
      </c>
      <c r="B16" s="11" t="e">
        <f>VLOOKUP($A16:$A17,Sheet1!$A6:$U14,7,TRUE)</f>
        <v>#N/A</v>
      </c>
      <c r="C16" s="11" t="e">
        <f>VLOOKUP($A16:$A17,Sheet1!$A6:$U14,8,TRUE)</f>
        <v>#N/A</v>
      </c>
      <c r="D16" s="11" t="e">
        <f>VLOOKUP($A16:$A17,Sheet1!$A6:$U14,9,TRUE)</f>
        <v>#N/A</v>
      </c>
      <c r="E16" s="11" t="e">
        <f>VLOOKUP($A16:$A17,Sheet1!$A6:$U14,10,TRUE)</f>
        <v>#N/A</v>
      </c>
      <c r="F16" s="5" t="e">
        <f>VLOOKUP($A16:$A17,Sheet1!$A6:$U14,11,TRUE)</f>
        <v>#N/A</v>
      </c>
    </row>
    <row r="17" spans="1:6" ht="18.600000000000001" thickBot="1" x14ac:dyDescent="0.35">
      <c r="A17" s="10">
        <v>45621</v>
      </c>
      <c r="B17" s="11" t="e">
        <f>VLOOKUP($A17:$A18,Sheet1!$A6:$U15,7,TRUE)</f>
        <v>#N/A</v>
      </c>
      <c r="C17" s="11" t="e">
        <f>VLOOKUP($A17:$A18,Sheet1!$A6:$U15,8,TRUE)</f>
        <v>#N/A</v>
      </c>
      <c r="D17" s="11" t="e">
        <f>VLOOKUP($A17:$A18,Sheet1!$A6:$U15,9,TRUE)</f>
        <v>#N/A</v>
      </c>
      <c r="E17" s="11" t="e">
        <f>VLOOKUP($A17:$A18,Sheet1!$A6:$U15,10,TRUE)</f>
        <v>#N/A</v>
      </c>
      <c r="F17" s="5" t="e">
        <f>VLOOKUP($A17:$A18,Sheet1!$A6:$U15,11,TRUE)</f>
        <v>#N/A</v>
      </c>
    </row>
    <row r="18" spans="1:6" ht="18.600000000000001" thickBot="1" x14ac:dyDescent="0.35">
      <c r="A18" s="10">
        <v>45622</v>
      </c>
      <c r="B18" s="11" t="e">
        <f>VLOOKUP($A18:$A19,Sheet1!$A6:$U16,7,TRUE)</f>
        <v>#N/A</v>
      </c>
      <c r="C18" s="11" t="e">
        <f>VLOOKUP($A18:$A19,Sheet1!$A6:$U16,8,TRUE)</f>
        <v>#N/A</v>
      </c>
      <c r="D18" s="11" t="e">
        <f>VLOOKUP($A18:$A19,Sheet1!$A6:$U16,9,TRUE)</f>
        <v>#N/A</v>
      </c>
      <c r="E18" s="11" t="e">
        <f>VLOOKUP($A18:$A19,Sheet1!$A6:$U16,10,TRUE)</f>
        <v>#N/A</v>
      </c>
      <c r="F18" s="5" t="e">
        <f>VLOOKUP($A18:$A19,Sheet1!$A6:$U16,11,TRUE)</f>
        <v>#N/A</v>
      </c>
    </row>
    <row r="19" spans="1:6" ht="18.600000000000001" thickBot="1" x14ac:dyDescent="0.35">
      <c r="A19" s="10">
        <v>45623</v>
      </c>
      <c r="B19" s="11" t="e">
        <f>VLOOKUP($A19:$A20,Sheet1!$A6:$U17,7,TRUE)</f>
        <v>#N/A</v>
      </c>
      <c r="C19" s="11" t="e">
        <f>VLOOKUP($A19:$A20,Sheet1!$A6:$U17,8,TRUE)</f>
        <v>#N/A</v>
      </c>
      <c r="D19" s="11" t="e">
        <f>VLOOKUP($A19:$A20,Sheet1!$A6:$U17,9,TRUE)</f>
        <v>#N/A</v>
      </c>
      <c r="E19" s="11" t="e">
        <f>VLOOKUP($A19:$A20,Sheet1!$A6:$U17,10,TRUE)</f>
        <v>#N/A</v>
      </c>
      <c r="F19" s="5" t="e">
        <f>VLOOKUP($A19:$A20,Sheet1!$A6:$U17,11,TRUE)</f>
        <v>#N/A</v>
      </c>
    </row>
    <row r="20" spans="1:6" ht="18.600000000000001" thickBot="1" x14ac:dyDescent="0.35">
      <c r="A20" s="10">
        <v>45624</v>
      </c>
      <c r="B20" s="11" t="e">
        <f>VLOOKUP($A20:$A21,Sheet1!$A6:$U18,7,TRUE)</f>
        <v>#N/A</v>
      </c>
      <c r="C20" s="11" t="e">
        <f>VLOOKUP($A20:$A21,Sheet1!$A6:$U18,8,TRUE)</f>
        <v>#N/A</v>
      </c>
      <c r="D20" s="11" t="e">
        <f>VLOOKUP($A20:$A21,Sheet1!$A6:$U18,9,TRUE)</f>
        <v>#N/A</v>
      </c>
      <c r="E20" s="11" t="e">
        <f>VLOOKUP($A20:$A21,Sheet1!$A6:$U18,10,TRUE)</f>
        <v>#N/A</v>
      </c>
      <c r="F20" s="5" t="e">
        <f>VLOOKUP($A20:$A21,Sheet1!$A6:$U18,11,TRUE)</f>
        <v>#N/A</v>
      </c>
    </row>
    <row r="21" spans="1:6" ht="18.600000000000001" thickBot="1" x14ac:dyDescent="0.35">
      <c r="A21" s="10">
        <v>45625</v>
      </c>
      <c r="B21" s="11" t="e">
        <f>VLOOKUP($A21:$A22,Sheet1!$A6:$U19,7,TRUE)</f>
        <v>#N/A</v>
      </c>
      <c r="C21" s="11" t="e">
        <f>VLOOKUP($A21:$A22,Sheet1!$A6:$U19,8,TRUE)</f>
        <v>#N/A</v>
      </c>
      <c r="D21" s="11" t="e">
        <f>VLOOKUP($A21:$A22,Sheet1!$A6:$U19,9,TRUE)</f>
        <v>#N/A</v>
      </c>
      <c r="E21" s="11" t="e">
        <f>VLOOKUP($A21:$A22,Sheet1!$A6:$U19,10,TRUE)</f>
        <v>#N/A</v>
      </c>
      <c r="F21" s="5" t="e">
        <f>VLOOKUP($A21:$A22,Sheet1!$A6:$U19,11,TRUE)</f>
        <v>#N/A</v>
      </c>
    </row>
    <row r="22" spans="1:6" ht="18.600000000000001" thickBot="1" x14ac:dyDescent="0.35">
      <c r="A22" s="10">
        <v>45626</v>
      </c>
      <c r="B22" s="11" t="e">
        <f>VLOOKUP($A22:$A23,Sheet1!$A6:$U20,7,TRUE)</f>
        <v>#N/A</v>
      </c>
      <c r="C22" s="11" t="e">
        <f>VLOOKUP($A22:$A23,Sheet1!$A6:$U20,8,TRUE)</f>
        <v>#N/A</v>
      </c>
      <c r="D22" s="11" t="e">
        <f>VLOOKUP($A22:$A23,Sheet1!$A6:$U20,9,TRUE)</f>
        <v>#N/A</v>
      </c>
      <c r="E22" s="11" t="e">
        <f>VLOOKUP($A22:$A23,Sheet1!$A6:$U20,10,TRUE)</f>
        <v>#N/A</v>
      </c>
      <c r="F22" s="5" t="e">
        <f>VLOOKUP($A22:$A23,Sheet1!$A6:$U20,11,TRUE)</f>
        <v>#N/A</v>
      </c>
    </row>
    <row r="23" spans="1:6" ht="18.600000000000001" thickBot="1" x14ac:dyDescent="0.35">
      <c r="A23" s="10">
        <v>45627</v>
      </c>
      <c r="B23" s="11" t="e">
        <f>VLOOKUP($A23:$A24,Sheet1!$A6:$U21,7,TRUE)</f>
        <v>#N/A</v>
      </c>
      <c r="C23" s="11" t="e">
        <f>VLOOKUP($A23:$A24,Sheet1!$A6:$U21,8,TRUE)</f>
        <v>#N/A</v>
      </c>
      <c r="D23" s="11" t="e">
        <f>VLOOKUP($A23:$A24,Sheet1!$A6:$U21,9,TRUE)</f>
        <v>#N/A</v>
      </c>
      <c r="E23" s="11" t="e">
        <f>VLOOKUP($A23:$A24,Sheet1!$A6:$U21,10,TRUE)</f>
        <v>#N/A</v>
      </c>
      <c r="F23" s="5" t="e">
        <f>VLOOKUP($A23:$A24,Sheet1!$A6:$U21,11,TRUE)</f>
        <v>#N/A</v>
      </c>
    </row>
    <row r="24" spans="1:6" ht="18.600000000000001" thickBot="1" x14ac:dyDescent="0.35">
      <c r="A24" s="10">
        <v>45628</v>
      </c>
      <c r="B24" s="11" t="e">
        <f>VLOOKUP($A24:$A25,Sheet1!$A6:$U22,7,TRUE)</f>
        <v>#N/A</v>
      </c>
      <c r="C24" s="11" t="e">
        <f>VLOOKUP($A24:$A25,Sheet1!$A6:$U22,8,TRUE)</f>
        <v>#N/A</v>
      </c>
      <c r="D24" s="11" t="e">
        <f>VLOOKUP($A24:$A25,Sheet1!$A6:$U22,9,TRUE)</f>
        <v>#N/A</v>
      </c>
      <c r="E24" s="11" t="e">
        <f>VLOOKUP($A24:$A25,Sheet1!$A6:$U22,10,TRUE)</f>
        <v>#N/A</v>
      </c>
      <c r="F24" s="5" t="e">
        <f>VLOOKUP($A24:$A25,Sheet1!$A6:$U22,11,TRUE)</f>
        <v>#N/A</v>
      </c>
    </row>
    <row r="25" spans="1:6" ht="18.600000000000001" thickBot="1" x14ac:dyDescent="0.35">
      <c r="A25" s="10">
        <v>45629</v>
      </c>
      <c r="B25" s="11" t="e">
        <f>VLOOKUP($A25:$A26,Sheet1!$A6:$U23,7,TRUE)</f>
        <v>#N/A</v>
      </c>
      <c r="C25" s="11" t="e">
        <f>VLOOKUP($A25:$A26,Sheet1!$A6:$U23,8,TRUE)</f>
        <v>#N/A</v>
      </c>
      <c r="D25" s="11" t="e">
        <f>VLOOKUP($A25:$A26,Sheet1!$A6:$U23,9,TRUE)</f>
        <v>#N/A</v>
      </c>
      <c r="E25" s="11" t="e">
        <f>VLOOKUP($A25:$A26,Sheet1!$A6:$U23,10,TRUE)</f>
        <v>#N/A</v>
      </c>
      <c r="F25" s="5" t="e">
        <f>VLOOKUP($A25:$A26,Sheet1!$A6:$U23,11,TRUE)</f>
        <v>#N/A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33" sqref="C33"/>
    </sheetView>
  </sheetViews>
  <sheetFormatPr baseColWidth="10" defaultColWidth="11.44140625"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"/>
  <sheetViews>
    <sheetView workbookViewId="0">
      <selection activeCell="F6" sqref="F6"/>
    </sheetView>
  </sheetViews>
  <sheetFormatPr baseColWidth="10" defaultColWidth="11.44140625" defaultRowHeight="14.4" x14ac:dyDescent="0.3"/>
  <cols>
    <col min="5" max="5" width="24.33203125" customWidth="1"/>
  </cols>
  <sheetData>
    <row r="1" spans="1:14" ht="55.2" x14ac:dyDescent="0.3">
      <c r="A1" s="14" t="s">
        <v>17</v>
      </c>
      <c r="B1" s="15" t="s">
        <v>18</v>
      </c>
      <c r="C1" s="14" t="s">
        <v>19</v>
      </c>
      <c r="D1" s="14" t="s">
        <v>20</v>
      </c>
      <c r="E1" s="14" t="s">
        <v>21</v>
      </c>
      <c r="F1" s="14" t="s">
        <v>22</v>
      </c>
      <c r="G1" s="16" t="s">
        <v>23</v>
      </c>
      <c r="H1" s="14" t="s">
        <v>24</v>
      </c>
      <c r="I1" s="14" t="s">
        <v>25</v>
      </c>
      <c r="J1" s="17" t="s">
        <v>26</v>
      </c>
      <c r="K1" s="17" t="s">
        <v>27</v>
      </c>
      <c r="L1" s="18" t="s">
        <v>28</v>
      </c>
      <c r="M1" s="18" t="s">
        <v>29</v>
      </c>
      <c r="N1" s="18" t="s">
        <v>30</v>
      </c>
    </row>
    <row r="2" spans="1:14" x14ac:dyDescent="0.3">
      <c r="A2" s="19">
        <v>45595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1"/>
      <c r="M2" s="21"/>
      <c r="N2" s="21"/>
    </row>
    <row r="3" spans="1:14" x14ac:dyDescent="0.3">
      <c r="A3" s="19">
        <v>45596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1"/>
      <c r="M3" s="21"/>
      <c r="N3" s="21"/>
    </row>
    <row r="4" spans="1:14" x14ac:dyDescent="0.3">
      <c r="A4" s="19">
        <v>45608</v>
      </c>
      <c r="B4" s="20" t="s">
        <v>31</v>
      </c>
      <c r="C4" s="20"/>
      <c r="D4" s="20"/>
      <c r="E4" s="20"/>
      <c r="F4" s="20"/>
      <c r="G4" s="20"/>
      <c r="H4" s="20"/>
      <c r="I4" s="20"/>
      <c r="J4" s="20"/>
      <c r="K4" s="20"/>
      <c r="L4" s="21"/>
      <c r="M4" s="21"/>
      <c r="N4" s="21"/>
    </row>
  </sheetData>
  <conditionalFormatting sqref="B2:K4">
    <cfRule type="containsText" dxfId="0" priority="1" operator="containsText" text="oui">
      <formula>NOT(ISERROR(SEARCH("oui",B2)))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035C6-871C-4243-9411-942B8723EC66}">
  <dimension ref="C8:G30"/>
  <sheetViews>
    <sheetView workbookViewId="0">
      <selection activeCell="F39" sqref="F39"/>
    </sheetView>
  </sheetViews>
  <sheetFormatPr baseColWidth="10" defaultRowHeight="14.4" x14ac:dyDescent="0.3"/>
  <sheetData>
    <row r="8" spans="3:7" x14ac:dyDescent="0.3">
      <c r="C8" t="s">
        <v>33</v>
      </c>
      <c r="D8" t="s">
        <v>2</v>
      </c>
      <c r="E8" t="s">
        <v>3</v>
      </c>
      <c r="F8" t="s">
        <v>4</v>
      </c>
      <c r="G8" t="s">
        <v>5</v>
      </c>
    </row>
    <row r="9" spans="3:7" x14ac:dyDescent="0.3">
      <c r="C9">
        <v>5</v>
      </c>
      <c r="D9">
        <v>14777</v>
      </c>
      <c r="E9">
        <v>14516</v>
      </c>
      <c r="F9">
        <v>4860</v>
      </c>
      <c r="G9">
        <v>13571</v>
      </c>
    </row>
    <row r="10" spans="3:7" x14ac:dyDescent="0.3">
      <c r="C10">
        <v>6</v>
      </c>
      <c r="D10">
        <v>13967</v>
      </c>
      <c r="E10">
        <v>15709</v>
      </c>
      <c r="F10">
        <v>14803</v>
      </c>
      <c r="G10">
        <v>6686</v>
      </c>
    </row>
    <row r="11" spans="3:7" x14ac:dyDescent="0.3">
      <c r="C11">
        <v>7</v>
      </c>
      <c r="D11">
        <v>14924</v>
      </c>
      <c r="E11">
        <v>11962</v>
      </c>
      <c r="F11">
        <v>14569</v>
      </c>
      <c r="G11">
        <v>14122</v>
      </c>
    </row>
    <row r="12" spans="3:7" x14ac:dyDescent="0.3">
      <c r="C12">
        <v>8</v>
      </c>
      <c r="D12">
        <v>14255</v>
      </c>
      <c r="E12">
        <v>15206</v>
      </c>
      <c r="F12">
        <v>13802</v>
      </c>
      <c r="G12">
        <v>13533</v>
      </c>
    </row>
    <row r="13" spans="3:7" x14ac:dyDescent="0.3">
      <c r="C13">
        <v>9</v>
      </c>
      <c r="D13">
        <v>14693</v>
      </c>
      <c r="E13">
        <v>15151</v>
      </c>
      <c r="F13">
        <v>14298</v>
      </c>
      <c r="G13">
        <v>13981</v>
      </c>
    </row>
    <row r="14" spans="3:7" x14ac:dyDescent="0.3">
      <c r="C14">
        <v>10</v>
      </c>
      <c r="D14">
        <v>12272</v>
      </c>
      <c r="E14">
        <v>14634</v>
      </c>
      <c r="F14">
        <v>14240</v>
      </c>
      <c r="G14">
        <v>13976</v>
      </c>
    </row>
    <row r="15" spans="3:7" x14ac:dyDescent="0.3">
      <c r="C15">
        <v>11</v>
      </c>
      <c r="D15">
        <v>12292</v>
      </c>
      <c r="E15">
        <v>14241</v>
      </c>
      <c r="F15">
        <v>14272</v>
      </c>
      <c r="G15">
        <v>13974</v>
      </c>
    </row>
    <row r="16" spans="3:7" x14ac:dyDescent="0.3">
      <c r="C16">
        <v>12</v>
      </c>
      <c r="D16">
        <v>14679</v>
      </c>
      <c r="E16">
        <v>15121</v>
      </c>
      <c r="F16">
        <v>14298</v>
      </c>
      <c r="G16">
        <v>13968</v>
      </c>
    </row>
    <row r="17" spans="3:7" x14ac:dyDescent="0.3">
      <c r="C17">
        <v>13</v>
      </c>
      <c r="D17">
        <v>13232</v>
      </c>
      <c r="E17">
        <v>15218</v>
      </c>
      <c r="F17">
        <v>14299</v>
      </c>
      <c r="G17">
        <v>14045</v>
      </c>
    </row>
    <row r="18" spans="3:7" x14ac:dyDescent="0.3">
      <c r="C18">
        <v>14</v>
      </c>
      <c r="D18">
        <v>10510</v>
      </c>
      <c r="E18">
        <v>15223</v>
      </c>
      <c r="F18">
        <v>14283</v>
      </c>
      <c r="G18">
        <v>14036</v>
      </c>
    </row>
    <row r="19" spans="3:7" x14ac:dyDescent="0.3">
      <c r="C19">
        <v>15</v>
      </c>
      <c r="D19">
        <v>13551</v>
      </c>
      <c r="E19">
        <v>15194</v>
      </c>
      <c r="F19">
        <v>14288</v>
      </c>
      <c r="G19">
        <v>13972</v>
      </c>
    </row>
    <row r="20" spans="3:7" x14ac:dyDescent="0.3">
      <c r="C20">
        <v>16</v>
      </c>
      <c r="D20">
        <v>14409</v>
      </c>
      <c r="E20">
        <v>14301</v>
      </c>
      <c r="F20">
        <v>14094</v>
      </c>
      <c r="G20">
        <v>13782</v>
      </c>
    </row>
    <row r="21" spans="3:7" x14ac:dyDescent="0.3">
      <c r="C21">
        <v>17</v>
      </c>
      <c r="D21">
        <v>12524</v>
      </c>
      <c r="E21">
        <v>13160</v>
      </c>
      <c r="F21">
        <v>12452</v>
      </c>
      <c r="G21">
        <v>12470</v>
      </c>
    </row>
    <row r="22" spans="3:7" x14ac:dyDescent="0.3">
      <c r="C22">
        <v>18</v>
      </c>
      <c r="D22">
        <v>14586</v>
      </c>
      <c r="E22">
        <v>15136</v>
      </c>
      <c r="F22">
        <v>14215</v>
      </c>
      <c r="G22">
        <v>13926</v>
      </c>
    </row>
    <row r="23" spans="3:7" x14ac:dyDescent="0.3">
      <c r="C23">
        <v>19</v>
      </c>
      <c r="D23">
        <v>14605</v>
      </c>
      <c r="E23">
        <v>15125</v>
      </c>
      <c r="F23">
        <v>14198</v>
      </c>
      <c r="G23">
        <v>13434</v>
      </c>
    </row>
    <row r="24" spans="3:7" x14ac:dyDescent="0.3">
      <c r="C24">
        <v>20</v>
      </c>
      <c r="D24">
        <v>14732</v>
      </c>
      <c r="E24">
        <v>15261</v>
      </c>
      <c r="F24">
        <v>14314</v>
      </c>
      <c r="G24">
        <v>14033</v>
      </c>
    </row>
    <row r="25" spans="3:7" x14ac:dyDescent="0.3">
      <c r="C25">
        <v>21</v>
      </c>
      <c r="D25">
        <v>14677</v>
      </c>
      <c r="E25">
        <v>15212</v>
      </c>
      <c r="F25">
        <v>14250</v>
      </c>
      <c r="G25">
        <v>13994</v>
      </c>
    </row>
    <row r="26" spans="3:7" x14ac:dyDescent="0.3">
      <c r="C26">
        <v>22</v>
      </c>
      <c r="D26">
        <v>14647</v>
      </c>
      <c r="E26">
        <v>15011</v>
      </c>
      <c r="F26">
        <v>14211</v>
      </c>
      <c r="G26">
        <v>14354</v>
      </c>
    </row>
    <row r="27" spans="3:7" x14ac:dyDescent="0.3">
      <c r="C27">
        <v>23</v>
      </c>
      <c r="D27">
        <v>7376</v>
      </c>
      <c r="E27">
        <v>9513</v>
      </c>
      <c r="F27">
        <v>9714</v>
      </c>
      <c r="G27">
        <v>10294</v>
      </c>
    </row>
    <row r="28" spans="3:7" x14ac:dyDescent="0.3">
      <c r="C28">
        <v>24</v>
      </c>
      <c r="D28">
        <v>14082</v>
      </c>
      <c r="E28">
        <v>14127</v>
      </c>
      <c r="F28">
        <v>13351</v>
      </c>
      <c r="G28">
        <v>13787</v>
      </c>
    </row>
    <row r="29" spans="3:7" x14ac:dyDescent="0.3">
      <c r="C29">
        <v>25</v>
      </c>
      <c r="D29">
        <v>11260</v>
      </c>
      <c r="E29">
        <v>12776</v>
      </c>
      <c r="F29">
        <v>13824</v>
      </c>
      <c r="G29">
        <v>10887</v>
      </c>
    </row>
    <row r="30" spans="3:7" x14ac:dyDescent="0.3">
      <c r="C30">
        <v>26</v>
      </c>
      <c r="D30">
        <v>14635</v>
      </c>
      <c r="E30">
        <v>13127</v>
      </c>
      <c r="F30">
        <v>14273</v>
      </c>
      <c r="G30">
        <v>14690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2BC80-867C-4C75-9BD9-C2032B6D3CE0}">
  <dimension ref="A1:K113"/>
  <sheetViews>
    <sheetView tabSelected="1" topLeftCell="A85" workbookViewId="0">
      <selection activeCell="A111" sqref="A111:K113"/>
    </sheetView>
  </sheetViews>
  <sheetFormatPr baseColWidth="10" defaultRowHeight="14.4" x14ac:dyDescent="0.3"/>
  <cols>
    <col min="1" max="1" width="17" style="45" customWidth="1"/>
    <col min="2" max="2" width="17" style="47" customWidth="1"/>
    <col min="3" max="3" width="23.6640625" customWidth="1"/>
    <col min="4" max="5" width="19.88671875" customWidth="1"/>
    <col min="6" max="6" width="18.88671875" customWidth="1"/>
    <col min="7" max="7" width="20" customWidth="1"/>
    <col min="8" max="8" width="18.77734375" customWidth="1"/>
    <col min="9" max="9" width="18.21875" customWidth="1"/>
    <col min="10" max="10" width="18.88671875" customWidth="1"/>
    <col min="11" max="11" width="22.6640625" customWidth="1"/>
  </cols>
  <sheetData>
    <row r="1" spans="1:11" ht="18" x14ac:dyDescent="0.35">
      <c r="A1" s="44" t="s">
        <v>44</v>
      </c>
      <c r="B1" s="46" t="s">
        <v>45</v>
      </c>
      <c r="C1" s="13" t="s">
        <v>6</v>
      </c>
      <c r="D1" s="13" t="s">
        <v>7</v>
      </c>
      <c r="E1" s="13" t="s">
        <v>8</v>
      </c>
      <c r="F1" s="13" t="s">
        <v>9</v>
      </c>
      <c r="G1" s="13" t="s">
        <v>40</v>
      </c>
      <c r="H1" s="13" t="s">
        <v>41</v>
      </c>
      <c r="I1" s="13" t="s">
        <v>42</v>
      </c>
      <c r="J1" s="13" t="s">
        <v>43</v>
      </c>
      <c r="K1" s="13" t="s">
        <v>11</v>
      </c>
    </row>
    <row r="2" spans="1:11" x14ac:dyDescent="0.3">
      <c r="A2" s="45">
        <f>Sheet1!A6</f>
        <v>45658</v>
      </c>
      <c r="B2" s="47">
        <f>Sheet1!B6</f>
        <v>0.29166666666666702</v>
      </c>
      <c r="C2">
        <f>Sheet1!M6</f>
        <v>14356</v>
      </c>
      <c r="D2">
        <f>Sheet1!N6</f>
        <v>12988</v>
      </c>
      <c r="E2">
        <f>Sheet1!O6</f>
        <v>12542</v>
      </c>
      <c r="F2">
        <f>Sheet1!P6</f>
        <v>13288</v>
      </c>
      <c r="G2">
        <f>Sheet1!Q6</f>
        <v>0</v>
      </c>
      <c r="H2">
        <f>Sheet1!R6</f>
        <v>0</v>
      </c>
      <c r="I2">
        <f>Sheet1!S6</f>
        <v>0</v>
      </c>
      <c r="J2">
        <f>Sheet1!T6</f>
        <v>0</v>
      </c>
      <c r="K2">
        <f>Sheet1!U6</f>
        <v>53174</v>
      </c>
    </row>
    <row r="3" spans="1:11" x14ac:dyDescent="0.3">
      <c r="A3" s="45">
        <f>Sheet1!A7</f>
        <v>45659</v>
      </c>
      <c r="B3" s="47">
        <f>Sheet1!B7</f>
        <v>0.29166666666666702</v>
      </c>
      <c r="C3">
        <f>Sheet1!M7</f>
        <v>14311</v>
      </c>
      <c r="D3">
        <f>Sheet1!N7</f>
        <v>12831</v>
      </c>
      <c r="E3">
        <f>Sheet1!O7</f>
        <v>12474</v>
      </c>
      <c r="F3">
        <f>Sheet1!P7</f>
        <v>14150</v>
      </c>
      <c r="G3">
        <f>Sheet1!Q7</f>
        <v>0</v>
      </c>
      <c r="H3">
        <f>Sheet1!R7</f>
        <v>0</v>
      </c>
      <c r="I3">
        <f>Sheet1!S7</f>
        <v>0</v>
      </c>
      <c r="J3">
        <f>Sheet1!T7</f>
        <v>0</v>
      </c>
      <c r="K3">
        <f>Sheet1!U7</f>
        <v>53766</v>
      </c>
    </row>
    <row r="4" spans="1:11" x14ac:dyDescent="0.3">
      <c r="A4" s="45">
        <f>Sheet1!A8</f>
        <v>45660</v>
      </c>
      <c r="B4" s="47">
        <f>Sheet1!B8</f>
        <v>0.29166666666666702</v>
      </c>
      <c r="C4">
        <f>Sheet1!M8</f>
        <v>12570</v>
      </c>
      <c r="D4">
        <f>Sheet1!N8</f>
        <v>12592</v>
      </c>
      <c r="E4">
        <f>Sheet1!O8</f>
        <v>11133</v>
      </c>
      <c r="F4">
        <f>Sheet1!P8</f>
        <v>12346</v>
      </c>
      <c r="G4">
        <f>Sheet1!Q8</f>
        <v>0</v>
      </c>
      <c r="H4">
        <f>Sheet1!R8</f>
        <v>0</v>
      </c>
      <c r="I4">
        <f>Sheet1!S8</f>
        <v>0</v>
      </c>
      <c r="J4">
        <f>Sheet1!T8</f>
        <v>0</v>
      </c>
      <c r="K4">
        <f>Sheet1!U8</f>
        <v>48641</v>
      </c>
    </row>
    <row r="5" spans="1:11" x14ac:dyDescent="0.3">
      <c r="A5" s="45">
        <f>Sheet1!A9</f>
        <v>45661</v>
      </c>
      <c r="B5" s="47">
        <f>Sheet1!B9</f>
        <v>0.29166666666666702</v>
      </c>
      <c r="C5">
        <f>Sheet1!M9</f>
        <v>11693</v>
      </c>
      <c r="D5">
        <f>Sheet1!N9</f>
        <v>12225</v>
      </c>
      <c r="E5">
        <f>Sheet1!O9</f>
        <v>11619</v>
      </c>
      <c r="F5">
        <f>Sheet1!P9</f>
        <v>11927</v>
      </c>
      <c r="G5">
        <f>Sheet1!Q9</f>
        <v>0</v>
      </c>
      <c r="H5">
        <f>Sheet1!R9</f>
        <v>0</v>
      </c>
      <c r="I5">
        <f>Sheet1!S9</f>
        <v>0</v>
      </c>
      <c r="J5">
        <f>Sheet1!T9</f>
        <v>0</v>
      </c>
      <c r="K5">
        <f>Sheet1!U9</f>
        <v>47464</v>
      </c>
    </row>
    <row r="6" spans="1:11" x14ac:dyDescent="0.3">
      <c r="A6" s="45">
        <f>Sheet1!A10</f>
        <v>45662</v>
      </c>
      <c r="B6" s="47">
        <f>Sheet1!B10</f>
        <v>0.29166666666666702</v>
      </c>
      <c r="C6">
        <f>Sheet1!M10</f>
        <v>14403</v>
      </c>
      <c r="D6">
        <f>Sheet1!N10</f>
        <v>14789</v>
      </c>
      <c r="E6">
        <f>Sheet1!O10</f>
        <v>14060</v>
      </c>
      <c r="F6">
        <f>Sheet1!P10</f>
        <v>14723</v>
      </c>
      <c r="G6">
        <f>Sheet1!Q10</f>
        <v>0</v>
      </c>
      <c r="H6">
        <f>Sheet1!R10</f>
        <v>0</v>
      </c>
      <c r="I6">
        <f>Sheet1!S10</f>
        <v>0</v>
      </c>
      <c r="J6">
        <f>Sheet1!T10</f>
        <v>0</v>
      </c>
      <c r="K6">
        <f>Sheet1!U10</f>
        <v>57975</v>
      </c>
    </row>
    <row r="7" spans="1:11" x14ac:dyDescent="0.3">
      <c r="A7" s="45">
        <f>Sheet1!A11</f>
        <v>45663</v>
      </c>
      <c r="B7" s="47">
        <f>Sheet1!B11</f>
        <v>0.29166666666666702</v>
      </c>
      <c r="C7">
        <f>Sheet1!M11</f>
        <v>14712</v>
      </c>
      <c r="D7">
        <f>Sheet1!N11</f>
        <v>14825</v>
      </c>
      <c r="E7">
        <f>Sheet1!O11</f>
        <v>14074</v>
      </c>
      <c r="F7">
        <f>Sheet1!P11</f>
        <v>14730</v>
      </c>
      <c r="G7">
        <f>Sheet1!Q11</f>
        <v>0</v>
      </c>
      <c r="H7">
        <f>Sheet1!R11</f>
        <v>0</v>
      </c>
      <c r="I7">
        <f>Sheet1!S11</f>
        <v>0</v>
      </c>
      <c r="J7">
        <f>Sheet1!T11</f>
        <v>0</v>
      </c>
      <c r="K7">
        <f>Sheet1!U11</f>
        <v>58341</v>
      </c>
    </row>
    <row r="8" spans="1:11" x14ac:dyDescent="0.3">
      <c r="A8" s="45">
        <f>Sheet1!A12</f>
        <v>45664</v>
      </c>
      <c r="B8" s="47">
        <f>Sheet1!B12</f>
        <v>0.29166666666666702</v>
      </c>
      <c r="C8">
        <f>Sheet1!M12</f>
        <v>12967</v>
      </c>
      <c r="D8">
        <f>Sheet1!N12</f>
        <v>14756</v>
      </c>
      <c r="E8">
        <f>Sheet1!O12</f>
        <v>13608</v>
      </c>
      <c r="F8">
        <f>Sheet1!P12</f>
        <v>11603</v>
      </c>
      <c r="G8">
        <f>Sheet1!Q12</f>
        <v>0</v>
      </c>
      <c r="H8">
        <f>Sheet1!R12</f>
        <v>0</v>
      </c>
      <c r="I8">
        <f>Sheet1!S12</f>
        <v>0</v>
      </c>
      <c r="J8">
        <f>Sheet1!T12</f>
        <v>0</v>
      </c>
      <c r="K8">
        <f>Sheet1!U12</f>
        <v>52934</v>
      </c>
    </row>
    <row r="9" spans="1:11" x14ac:dyDescent="0.3">
      <c r="A9" s="45">
        <f>Sheet1!A13</f>
        <v>45665</v>
      </c>
      <c r="B9" s="47">
        <f>Sheet1!B13</f>
        <v>0.29166666666666702</v>
      </c>
      <c r="C9">
        <f>Sheet1!M13</f>
        <v>13419</v>
      </c>
      <c r="D9">
        <f>Sheet1!N13</f>
        <v>11456</v>
      </c>
      <c r="E9">
        <f>Sheet1!O13</f>
        <v>12168</v>
      </c>
      <c r="F9">
        <f>Sheet1!P13</f>
        <v>13405</v>
      </c>
      <c r="G9">
        <f>Sheet1!Q13</f>
        <v>0</v>
      </c>
      <c r="H9">
        <f>Sheet1!R13</f>
        <v>0</v>
      </c>
      <c r="I9">
        <f>Sheet1!S13</f>
        <v>0</v>
      </c>
      <c r="J9">
        <f>Sheet1!T13</f>
        <v>0</v>
      </c>
      <c r="K9">
        <f>Sheet1!U13</f>
        <v>50448</v>
      </c>
    </row>
    <row r="10" spans="1:11" x14ac:dyDescent="0.3">
      <c r="A10" s="45">
        <f>Sheet1!A14</f>
        <v>45666</v>
      </c>
      <c r="B10" s="47">
        <f>Sheet1!B14</f>
        <v>0.29166666666666702</v>
      </c>
      <c r="C10">
        <f>Sheet1!M14</f>
        <v>14724</v>
      </c>
      <c r="D10">
        <f>Sheet1!N14</f>
        <v>14843</v>
      </c>
      <c r="E10">
        <f>Sheet1!O14</f>
        <v>13762</v>
      </c>
      <c r="F10">
        <f>Sheet1!P14</f>
        <v>14203</v>
      </c>
      <c r="G10">
        <f>Sheet1!Q14</f>
        <v>0</v>
      </c>
      <c r="H10">
        <f>Sheet1!R14</f>
        <v>0</v>
      </c>
      <c r="I10">
        <f>Sheet1!S14</f>
        <v>7933</v>
      </c>
      <c r="J10">
        <f>Sheet1!T14</f>
        <v>0</v>
      </c>
      <c r="K10">
        <f>Sheet1!U14</f>
        <v>65465</v>
      </c>
    </row>
    <row r="11" spans="1:11" x14ac:dyDescent="0.3">
      <c r="A11" s="45">
        <f>Sheet1!A15</f>
        <v>45667</v>
      </c>
      <c r="B11" s="47">
        <f>Sheet1!B15</f>
        <v>0.29166666666666702</v>
      </c>
      <c r="C11">
        <f>Sheet1!M15</f>
        <v>14754</v>
      </c>
      <c r="D11">
        <f>Sheet1!N15</f>
        <v>14816</v>
      </c>
      <c r="E11">
        <f>Sheet1!O15</f>
        <v>14105</v>
      </c>
      <c r="F11">
        <f>Sheet1!P15</f>
        <v>14748</v>
      </c>
      <c r="G11">
        <f>Sheet1!Q15</f>
        <v>0</v>
      </c>
      <c r="H11">
        <f>Sheet1!R15</f>
        <v>0</v>
      </c>
      <c r="I11">
        <f>Sheet1!S15</f>
        <v>0</v>
      </c>
      <c r="J11">
        <f>Sheet1!T15</f>
        <v>0</v>
      </c>
      <c r="K11">
        <f>Sheet1!U15</f>
        <v>58423</v>
      </c>
    </row>
    <row r="12" spans="1:11" x14ac:dyDescent="0.3">
      <c r="A12" s="45">
        <f>Sheet1!A16</f>
        <v>45668</v>
      </c>
      <c r="B12" s="47">
        <f>Sheet1!B16</f>
        <v>0.29166666666666702</v>
      </c>
      <c r="C12">
        <f>Sheet1!M16</f>
        <v>14731</v>
      </c>
      <c r="D12">
        <f>Sheet1!N16</f>
        <v>14809</v>
      </c>
      <c r="E12">
        <f>Sheet1!O16</f>
        <v>14093</v>
      </c>
      <c r="F12">
        <f>Sheet1!P16</f>
        <v>12786</v>
      </c>
      <c r="G12">
        <f>Sheet1!Q16</f>
        <v>0</v>
      </c>
      <c r="H12">
        <f>Sheet1!R16</f>
        <v>0</v>
      </c>
      <c r="I12">
        <f>Sheet1!S16</f>
        <v>0</v>
      </c>
      <c r="J12">
        <f>Sheet1!T16</f>
        <v>0</v>
      </c>
      <c r="K12">
        <f>Sheet1!U16</f>
        <v>56419</v>
      </c>
    </row>
    <row r="13" spans="1:11" x14ac:dyDescent="0.3">
      <c r="A13" s="45">
        <f>Sheet1!A17</f>
        <v>45669</v>
      </c>
      <c r="B13" s="47">
        <f>Sheet1!B17</f>
        <v>0.29166666666666702</v>
      </c>
      <c r="C13">
        <f>Sheet1!M17</f>
        <v>14739</v>
      </c>
      <c r="D13">
        <f>Sheet1!N17</f>
        <v>14826</v>
      </c>
      <c r="E13">
        <f>Sheet1!O17</f>
        <v>14113</v>
      </c>
      <c r="F13">
        <f>Sheet1!P17</f>
        <v>14728</v>
      </c>
      <c r="G13">
        <f>Sheet1!Q17</f>
        <v>0</v>
      </c>
      <c r="H13">
        <f>Sheet1!R17</f>
        <v>0</v>
      </c>
      <c r="I13">
        <f>Sheet1!S17</f>
        <v>272</v>
      </c>
      <c r="J13">
        <f>Sheet1!T17</f>
        <v>0</v>
      </c>
      <c r="K13">
        <f>Sheet1!U17</f>
        <v>58678</v>
      </c>
    </row>
    <row r="14" spans="1:11" x14ac:dyDescent="0.3">
      <c r="A14" s="45">
        <f>Sheet1!A18</f>
        <v>45670</v>
      </c>
      <c r="B14" s="47">
        <f>Sheet1!B18</f>
        <v>0.29166666666666702</v>
      </c>
      <c r="C14">
        <f>Sheet1!M18</f>
        <v>14714</v>
      </c>
      <c r="D14">
        <f>Sheet1!N18</f>
        <v>14796</v>
      </c>
      <c r="E14">
        <f>Sheet1!O18</f>
        <v>13977</v>
      </c>
      <c r="F14">
        <f>Sheet1!P18</f>
        <v>14718</v>
      </c>
      <c r="G14">
        <f>Sheet1!Q18</f>
        <v>0</v>
      </c>
      <c r="H14">
        <f>Sheet1!R18</f>
        <v>0</v>
      </c>
      <c r="I14">
        <f>Sheet1!S18</f>
        <v>0</v>
      </c>
      <c r="J14">
        <f>Sheet1!T18</f>
        <v>0</v>
      </c>
      <c r="K14">
        <f>Sheet1!U18</f>
        <v>58205</v>
      </c>
    </row>
    <row r="15" spans="1:11" x14ac:dyDescent="0.3">
      <c r="A15" s="45">
        <f>Sheet1!A19</f>
        <v>45671</v>
      </c>
      <c r="B15" s="47">
        <f>Sheet1!B19</f>
        <v>0.29166666666666702</v>
      </c>
      <c r="C15">
        <f>Sheet1!M19</f>
        <v>14740</v>
      </c>
      <c r="D15">
        <f>Sheet1!N19</f>
        <v>14800</v>
      </c>
      <c r="E15">
        <f>Sheet1!O19</f>
        <v>14049</v>
      </c>
      <c r="F15">
        <f>Sheet1!P19</f>
        <v>14379</v>
      </c>
      <c r="G15">
        <f>Sheet1!Q19</f>
        <v>0</v>
      </c>
      <c r="H15">
        <f>Sheet1!R19</f>
        <v>0</v>
      </c>
      <c r="I15">
        <f>Sheet1!S19</f>
        <v>0</v>
      </c>
      <c r="J15">
        <f>Sheet1!T19</f>
        <v>0</v>
      </c>
      <c r="K15">
        <f>Sheet1!U19</f>
        <v>57968</v>
      </c>
    </row>
    <row r="16" spans="1:11" x14ac:dyDescent="0.3">
      <c r="A16" s="45">
        <f>Sheet1!A20</f>
        <v>45672</v>
      </c>
      <c r="B16" s="47">
        <f>Sheet1!B20</f>
        <v>0.29166666666666702</v>
      </c>
      <c r="C16">
        <f>Sheet1!M20</f>
        <v>14492</v>
      </c>
      <c r="D16">
        <f>Sheet1!N20</f>
        <v>14566</v>
      </c>
      <c r="E16">
        <f>Sheet1!O20</f>
        <v>11258</v>
      </c>
      <c r="F16">
        <f>Sheet1!P20</f>
        <v>13923</v>
      </c>
      <c r="G16">
        <f>Sheet1!Q20</f>
        <v>0</v>
      </c>
      <c r="H16">
        <f>Sheet1!R20</f>
        <v>0</v>
      </c>
      <c r="I16">
        <f>Sheet1!S20</f>
        <v>0</v>
      </c>
      <c r="J16">
        <f>Sheet1!T20</f>
        <v>0</v>
      </c>
      <c r="K16">
        <f>Sheet1!U20</f>
        <v>54239</v>
      </c>
    </row>
    <row r="17" spans="1:11" x14ac:dyDescent="0.3">
      <c r="A17" s="45">
        <f>Sheet1!A21</f>
        <v>45673</v>
      </c>
      <c r="B17" s="47">
        <f>Sheet1!B21</f>
        <v>0.29166666666666702</v>
      </c>
      <c r="C17">
        <f>Sheet1!M21</f>
        <v>14752</v>
      </c>
      <c r="D17">
        <f>Sheet1!N21</f>
        <v>14841</v>
      </c>
      <c r="E17">
        <f>Sheet1!O21</f>
        <v>14045</v>
      </c>
      <c r="F17">
        <f>Sheet1!P21</f>
        <v>14684</v>
      </c>
      <c r="G17">
        <f>Sheet1!Q21</f>
        <v>0</v>
      </c>
      <c r="H17">
        <f>Sheet1!R21</f>
        <v>0</v>
      </c>
      <c r="I17">
        <f>Sheet1!S21</f>
        <v>0</v>
      </c>
      <c r="J17">
        <f>Sheet1!T21</f>
        <v>8651</v>
      </c>
      <c r="K17">
        <f>Sheet1!U21</f>
        <v>66973</v>
      </c>
    </row>
    <row r="18" spans="1:11" x14ac:dyDescent="0.3">
      <c r="A18" s="45">
        <f>Sheet1!A22</f>
        <v>45674</v>
      </c>
      <c r="B18" s="47">
        <f>Sheet1!B22</f>
        <v>0.29166666666666702</v>
      </c>
      <c r="C18">
        <f>Sheet1!M22</f>
        <v>14923</v>
      </c>
      <c r="D18">
        <f>Sheet1!N22</f>
        <v>15035</v>
      </c>
      <c r="E18">
        <f>Sheet1!O22</f>
        <v>14221</v>
      </c>
      <c r="F18">
        <f>Sheet1!P22</f>
        <v>12151</v>
      </c>
      <c r="G18">
        <f>Sheet1!Q22</f>
        <v>0</v>
      </c>
      <c r="H18">
        <f>Sheet1!R22</f>
        <v>0</v>
      </c>
      <c r="I18">
        <f>Sheet1!S22</f>
        <v>302</v>
      </c>
      <c r="J18">
        <f>Sheet1!T22</f>
        <v>11875</v>
      </c>
      <c r="K18">
        <f>Sheet1!U22</f>
        <v>68507</v>
      </c>
    </row>
    <row r="19" spans="1:11" x14ac:dyDescent="0.3">
      <c r="A19" s="45">
        <f>Sheet1!A23</f>
        <v>45675</v>
      </c>
      <c r="B19" s="47">
        <f>Sheet1!B23</f>
        <v>0.29166666666666702</v>
      </c>
      <c r="C19">
        <f>Sheet1!M23</f>
        <v>14726</v>
      </c>
      <c r="D19">
        <f>Sheet1!N23</f>
        <v>14864</v>
      </c>
      <c r="E19">
        <f>Sheet1!O23</f>
        <v>14060</v>
      </c>
      <c r="F19">
        <f>Sheet1!P23</f>
        <v>14746</v>
      </c>
      <c r="G19">
        <f>Sheet1!Q23</f>
        <v>0</v>
      </c>
      <c r="H19">
        <f>Sheet1!R23</f>
        <v>0</v>
      </c>
      <c r="I19">
        <f>Sheet1!S23</f>
        <v>0</v>
      </c>
      <c r="J19">
        <f>Sheet1!T23</f>
        <v>4487</v>
      </c>
      <c r="K19">
        <f>Sheet1!U23</f>
        <v>62883</v>
      </c>
    </row>
    <row r="20" spans="1:11" x14ac:dyDescent="0.3">
      <c r="A20" s="45">
        <f>Sheet1!A24</f>
        <v>45676</v>
      </c>
      <c r="B20" s="47">
        <f>Sheet1!B24</f>
        <v>0.29166666666666702</v>
      </c>
      <c r="C20">
        <f>Sheet1!M24</f>
        <v>14731</v>
      </c>
      <c r="D20">
        <f>Sheet1!N24</f>
        <v>14872</v>
      </c>
      <c r="E20">
        <f>Sheet1!O24</f>
        <v>5290</v>
      </c>
      <c r="F20">
        <f>Sheet1!P24</f>
        <v>14733</v>
      </c>
      <c r="G20">
        <f>Sheet1!Q24</f>
        <v>0</v>
      </c>
      <c r="H20">
        <f>Sheet1!R24</f>
        <v>0</v>
      </c>
      <c r="I20">
        <f>Sheet1!S24</f>
        <v>0</v>
      </c>
      <c r="J20">
        <f>Sheet1!T24</f>
        <v>0</v>
      </c>
      <c r="K20">
        <f>Sheet1!U24</f>
        <v>49626</v>
      </c>
    </row>
    <row r="21" spans="1:11" x14ac:dyDescent="0.3">
      <c r="A21" s="45">
        <f>Sheet1!A25</f>
        <v>45677</v>
      </c>
      <c r="B21" s="47">
        <f>Sheet1!B25</f>
        <v>0.29166666666666702</v>
      </c>
      <c r="C21">
        <f>Sheet1!M25</f>
        <v>14723</v>
      </c>
      <c r="D21">
        <f>Sheet1!N25</f>
        <v>14868</v>
      </c>
      <c r="E21">
        <f>Sheet1!O25</f>
        <v>14160</v>
      </c>
      <c r="F21">
        <f>Sheet1!P25</f>
        <v>14714</v>
      </c>
      <c r="G21">
        <f>Sheet1!Q25</f>
        <v>0</v>
      </c>
      <c r="H21">
        <f>Sheet1!R25</f>
        <v>0</v>
      </c>
      <c r="I21">
        <f>Sheet1!S25</f>
        <v>0</v>
      </c>
      <c r="J21">
        <f>Sheet1!T25</f>
        <v>0</v>
      </c>
      <c r="K21">
        <f>Sheet1!U25</f>
        <v>58465</v>
      </c>
    </row>
    <row r="22" spans="1:11" x14ac:dyDescent="0.3">
      <c r="A22" s="45">
        <f>Sheet1!A26</f>
        <v>45678</v>
      </c>
      <c r="B22" s="47">
        <f>Sheet1!B26</f>
        <v>0.29166666666666702</v>
      </c>
      <c r="C22">
        <f>Sheet1!M26</f>
        <v>14750</v>
      </c>
      <c r="D22">
        <f>Sheet1!N26</f>
        <v>14888</v>
      </c>
      <c r="E22">
        <f>Sheet1!O26</f>
        <v>14171</v>
      </c>
      <c r="F22">
        <f>Sheet1!P26</f>
        <v>14740</v>
      </c>
      <c r="G22">
        <f>Sheet1!Q26</f>
        <v>0</v>
      </c>
      <c r="H22">
        <f>Sheet1!R26</f>
        <v>0</v>
      </c>
      <c r="I22">
        <f>Sheet1!S26</f>
        <v>0</v>
      </c>
      <c r="J22">
        <f>Sheet1!T26</f>
        <v>0</v>
      </c>
      <c r="K22">
        <f>Sheet1!U26</f>
        <v>58549</v>
      </c>
    </row>
    <row r="23" spans="1:11" x14ac:dyDescent="0.3">
      <c r="A23" s="45">
        <f>Sheet1!A27</f>
        <v>45679</v>
      </c>
      <c r="B23" s="47">
        <f>Sheet1!B27</f>
        <v>0.29166666666666702</v>
      </c>
      <c r="C23">
        <f>Sheet1!M27</f>
        <v>14165</v>
      </c>
      <c r="D23">
        <f>Sheet1!N27</f>
        <v>14269</v>
      </c>
      <c r="E23">
        <f>Sheet1!O27</f>
        <v>13280</v>
      </c>
      <c r="F23">
        <f>Sheet1!P27</f>
        <v>6261</v>
      </c>
      <c r="G23">
        <f>Sheet1!Q27</f>
        <v>0</v>
      </c>
      <c r="H23">
        <f>Sheet1!R27</f>
        <v>0</v>
      </c>
      <c r="I23">
        <f>Sheet1!S27</f>
        <v>7805</v>
      </c>
      <c r="J23">
        <f>Sheet1!T27</f>
        <v>4200</v>
      </c>
      <c r="K23">
        <f>Sheet1!U27</f>
        <v>59980</v>
      </c>
    </row>
    <row r="24" spans="1:11" x14ac:dyDescent="0.3">
      <c r="A24" s="45">
        <f>Sheet1!A28</f>
        <v>45680</v>
      </c>
      <c r="B24" s="47">
        <f>Sheet1!B28</f>
        <v>0.29166666666666702</v>
      </c>
      <c r="C24">
        <f>Sheet1!M28</f>
        <v>14531</v>
      </c>
      <c r="D24">
        <f>Sheet1!N28</f>
        <v>14628</v>
      </c>
      <c r="E24">
        <f>Sheet1!O28</f>
        <v>5226</v>
      </c>
      <c r="F24">
        <f>Sheet1!P28</f>
        <v>14527</v>
      </c>
      <c r="G24">
        <f>Sheet1!Q28</f>
        <v>0</v>
      </c>
      <c r="H24">
        <f>Sheet1!R28</f>
        <v>0</v>
      </c>
      <c r="I24">
        <f>Sheet1!S28</f>
        <v>8440</v>
      </c>
      <c r="J24">
        <f>Sheet1!T28</f>
        <v>9242</v>
      </c>
      <c r="K24">
        <f>Sheet1!U28</f>
        <v>66594</v>
      </c>
    </row>
    <row r="25" spans="1:11" x14ac:dyDescent="0.3">
      <c r="A25" s="45">
        <f>Sheet1!A29</f>
        <v>45681</v>
      </c>
      <c r="B25" s="47">
        <f>Sheet1!B29</f>
        <v>0.29166666666666702</v>
      </c>
      <c r="C25">
        <f>Sheet1!M29</f>
        <v>14884</v>
      </c>
      <c r="D25">
        <f>Sheet1!N29</f>
        <v>14576</v>
      </c>
      <c r="E25">
        <f>Sheet1!O29</f>
        <v>7949</v>
      </c>
      <c r="F25">
        <f>Sheet1!P29</f>
        <v>14122</v>
      </c>
      <c r="G25">
        <f>Sheet1!Q29</f>
        <v>0</v>
      </c>
      <c r="H25">
        <f>Sheet1!R29</f>
        <v>0</v>
      </c>
      <c r="I25">
        <f>Sheet1!S29</f>
        <v>11245</v>
      </c>
      <c r="J25">
        <f>Sheet1!T29</f>
        <v>8174</v>
      </c>
      <c r="K25">
        <f>Sheet1!U29</f>
        <v>70950</v>
      </c>
    </row>
    <row r="26" spans="1:11" x14ac:dyDescent="0.3">
      <c r="A26" s="45">
        <f>Sheet1!A30</f>
        <v>45682</v>
      </c>
      <c r="B26" s="47">
        <f>Sheet1!B30</f>
        <v>0.29166666666666702</v>
      </c>
      <c r="C26">
        <f>Sheet1!M30</f>
        <v>14837</v>
      </c>
      <c r="D26">
        <f>Sheet1!N30</f>
        <v>14865</v>
      </c>
      <c r="E26">
        <f>Sheet1!O30</f>
        <v>14243</v>
      </c>
      <c r="F26">
        <f>Sheet1!P30</f>
        <v>11275</v>
      </c>
      <c r="G26">
        <f>Sheet1!Q30</f>
        <v>0</v>
      </c>
      <c r="H26">
        <f>Sheet1!R30</f>
        <v>0</v>
      </c>
      <c r="I26">
        <f>Sheet1!S30</f>
        <v>10955</v>
      </c>
      <c r="J26">
        <f>Sheet1!T30</f>
        <v>12393</v>
      </c>
      <c r="K26">
        <f>Sheet1!U30</f>
        <v>78568</v>
      </c>
    </row>
    <row r="27" spans="1:11" x14ac:dyDescent="0.3">
      <c r="A27" s="45">
        <f>Sheet1!A31</f>
        <v>45683</v>
      </c>
      <c r="B27" s="47">
        <f>Sheet1!B31</f>
        <v>0.29166666666666702</v>
      </c>
      <c r="C27">
        <f>Sheet1!M31</f>
        <v>14732</v>
      </c>
      <c r="D27">
        <f>Sheet1!N31</f>
        <v>14826</v>
      </c>
      <c r="E27">
        <f>Sheet1!O31</f>
        <v>14266</v>
      </c>
      <c r="F27">
        <f>Sheet1!P31</f>
        <v>14697</v>
      </c>
      <c r="G27">
        <f>Sheet1!Q31</f>
        <v>0</v>
      </c>
      <c r="H27">
        <f>Sheet1!R31</f>
        <v>0</v>
      </c>
      <c r="I27">
        <f>Sheet1!S31</f>
        <v>1321</v>
      </c>
      <c r="J27">
        <f>Sheet1!T31</f>
        <v>11625</v>
      </c>
      <c r="K27">
        <f>Sheet1!U31</f>
        <v>71467</v>
      </c>
    </row>
    <row r="28" spans="1:11" x14ac:dyDescent="0.3">
      <c r="A28" s="45">
        <f>Sheet1!A32</f>
        <v>45684</v>
      </c>
      <c r="B28" s="47">
        <f>Sheet1!B32</f>
        <v>0.29166666666666702</v>
      </c>
      <c r="C28">
        <f>Sheet1!M32</f>
        <v>14773</v>
      </c>
      <c r="D28">
        <f>Sheet1!N32</f>
        <v>14889</v>
      </c>
      <c r="E28">
        <f>Sheet1!O32</f>
        <v>13807</v>
      </c>
      <c r="F28">
        <f>Sheet1!P32</f>
        <v>14746</v>
      </c>
      <c r="G28">
        <f>Sheet1!Q32</f>
        <v>0</v>
      </c>
      <c r="H28">
        <f>Sheet1!R32</f>
        <v>0</v>
      </c>
      <c r="I28">
        <f>Sheet1!S32</f>
        <v>0</v>
      </c>
      <c r="J28">
        <f>Sheet1!T32</f>
        <v>13730</v>
      </c>
      <c r="K28">
        <f>Sheet1!U32</f>
        <v>71945</v>
      </c>
    </row>
    <row r="29" spans="1:11" x14ac:dyDescent="0.3">
      <c r="A29" s="45">
        <f>Sheet1!A33</f>
        <v>45685</v>
      </c>
      <c r="B29" s="47">
        <f>Sheet1!B33</f>
        <v>0.29166666666666702</v>
      </c>
      <c r="C29">
        <f>Sheet1!M33</f>
        <v>14737</v>
      </c>
      <c r="D29">
        <f>Sheet1!N33</f>
        <v>14861</v>
      </c>
      <c r="E29">
        <f>Sheet1!O33</f>
        <v>4885</v>
      </c>
      <c r="F29">
        <f>Sheet1!P33</f>
        <v>14705</v>
      </c>
      <c r="G29">
        <f>Sheet1!Q33</f>
        <v>0</v>
      </c>
      <c r="H29">
        <f>Sheet1!R33</f>
        <v>0</v>
      </c>
      <c r="I29">
        <f>Sheet1!S33</f>
        <v>7852</v>
      </c>
      <c r="J29">
        <f>Sheet1!T33</f>
        <v>12203</v>
      </c>
      <c r="K29">
        <f>Sheet1!U33</f>
        <v>69243</v>
      </c>
    </row>
    <row r="30" spans="1:11" x14ac:dyDescent="0.3">
      <c r="A30" s="45">
        <f>Sheet1!A34</f>
        <v>45686</v>
      </c>
      <c r="B30" s="47">
        <f>Sheet1!B34</f>
        <v>0.29166666666666702</v>
      </c>
      <c r="C30">
        <f>Sheet1!M34</f>
        <v>14750</v>
      </c>
      <c r="D30">
        <f>Sheet1!N34</f>
        <v>14847</v>
      </c>
      <c r="E30">
        <f>Sheet1!O34</f>
        <v>4223</v>
      </c>
      <c r="F30">
        <f>Sheet1!P34</f>
        <v>14697</v>
      </c>
      <c r="G30">
        <f>Sheet1!Q34</f>
        <v>0</v>
      </c>
      <c r="H30">
        <f>Sheet1!R34</f>
        <v>0</v>
      </c>
      <c r="I30">
        <f>Sheet1!S34</f>
        <v>13936</v>
      </c>
      <c r="J30">
        <f>Sheet1!T34</f>
        <v>13893</v>
      </c>
      <c r="K30">
        <f>Sheet1!U34</f>
        <v>76346</v>
      </c>
    </row>
    <row r="31" spans="1:11" x14ac:dyDescent="0.3">
      <c r="A31" s="45">
        <f>Sheet1!A35</f>
        <v>45687</v>
      </c>
      <c r="B31" s="47">
        <f>Sheet1!B35</f>
        <v>0.29166666666666702</v>
      </c>
      <c r="C31">
        <f>Sheet1!M35</f>
        <v>14713</v>
      </c>
      <c r="D31">
        <f>Sheet1!N35</f>
        <v>10561</v>
      </c>
      <c r="E31">
        <f>Sheet1!O35</f>
        <v>11784</v>
      </c>
      <c r="F31">
        <f>Sheet1!P35</f>
        <v>6341</v>
      </c>
      <c r="G31">
        <f>Sheet1!Q35</f>
        <v>0</v>
      </c>
      <c r="H31">
        <f>Sheet1!R35</f>
        <v>0</v>
      </c>
      <c r="I31">
        <f>Sheet1!S35</f>
        <v>13153</v>
      </c>
      <c r="J31">
        <f>Sheet1!T35</f>
        <v>14694</v>
      </c>
      <c r="K31">
        <f>Sheet1!U35</f>
        <v>71246</v>
      </c>
    </row>
    <row r="32" spans="1:11" x14ac:dyDescent="0.3">
      <c r="A32" s="45">
        <f>Sheet1!A36</f>
        <v>45688</v>
      </c>
      <c r="B32" s="47">
        <f>Sheet1!B36</f>
        <v>0.29166666666666702</v>
      </c>
      <c r="C32">
        <f>Sheet1!M36</f>
        <v>14802</v>
      </c>
      <c r="D32">
        <f>Sheet1!N36</f>
        <v>14918</v>
      </c>
      <c r="E32">
        <f>Sheet1!O36</f>
        <v>14390</v>
      </c>
      <c r="F32">
        <f>Sheet1!P36</f>
        <v>0</v>
      </c>
      <c r="G32">
        <f>Sheet1!Q36</f>
        <v>0</v>
      </c>
      <c r="H32">
        <f>Sheet1!R36</f>
        <v>0</v>
      </c>
      <c r="I32">
        <f>Sheet1!S36</f>
        <v>13971</v>
      </c>
      <c r="J32">
        <f>Sheet1!T36</f>
        <v>14787</v>
      </c>
      <c r="K32">
        <f>Sheet1!U36</f>
        <v>72868</v>
      </c>
    </row>
    <row r="33" spans="1:11" x14ac:dyDescent="0.3">
      <c r="A33" s="45">
        <f>Sheet1!A37</f>
        <v>45689</v>
      </c>
      <c r="B33" s="47">
        <f>Sheet1!B37</f>
        <v>0.29166666666666702</v>
      </c>
      <c r="C33">
        <f>Sheet1!M37</f>
        <v>14613</v>
      </c>
      <c r="D33">
        <f>Sheet1!N37</f>
        <v>14731</v>
      </c>
      <c r="E33">
        <f>Sheet1!O37</f>
        <v>13983</v>
      </c>
      <c r="F33">
        <f>Sheet1!P37</f>
        <v>0</v>
      </c>
      <c r="G33">
        <f>Sheet1!Q37</f>
        <v>0</v>
      </c>
      <c r="H33">
        <f>Sheet1!R37</f>
        <v>0</v>
      </c>
      <c r="I33">
        <f>Sheet1!S37</f>
        <v>13779</v>
      </c>
      <c r="J33">
        <f>Sheet1!T37</f>
        <v>14583</v>
      </c>
      <c r="K33">
        <f>Sheet1!U37</f>
        <v>71689</v>
      </c>
    </row>
    <row r="34" spans="1:11" x14ac:dyDescent="0.3">
      <c r="A34" s="45">
        <f>Sheet1!A38</f>
        <v>45690</v>
      </c>
      <c r="B34" s="47">
        <f>Sheet1!B38</f>
        <v>0.29166666666666702</v>
      </c>
      <c r="C34">
        <f>Sheet1!M38</f>
        <v>14775</v>
      </c>
      <c r="D34">
        <f>Sheet1!N38</f>
        <v>8064</v>
      </c>
      <c r="E34">
        <f>Sheet1!O38</f>
        <v>12284</v>
      </c>
      <c r="F34">
        <f>Sheet1!P38</f>
        <v>8604</v>
      </c>
      <c r="G34">
        <f>Sheet1!Q38</f>
        <v>0</v>
      </c>
      <c r="H34">
        <f>Sheet1!R38</f>
        <v>0</v>
      </c>
      <c r="I34">
        <f>Sheet1!S38</f>
        <v>9478</v>
      </c>
      <c r="J34">
        <f>Sheet1!T38</f>
        <v>10568</v>
      </c>
      <c r="K34">
        <f>Sheet1!U38</f>
        <v>63773</v>
      </c>
    </row>
    <row r="35" spans="1:11" x14ac:dyDescent="0.3">
      <c r="A35" s="45">
        <f>Sheet1!A39</f>
        <v>45691</v>
      </c>
      <c r="B35" s="47">
        <f>Sheet1!B39</f>
        <v>0.29166666666666702</v>
      </c>
      <c r="C35">
        <f>Sheet1!M39</f>
        <v>14748</v>
      </c>
      <c r="D35">
        <f>Sheet1!N39</f>
        <v>9540</v>
      </c>
      <c r="E35">
        <f>Sheet1!O39</f>
        <v>14300</v>
      </c>
      <c r="F35">
        <f>Sheet1!P39</f>
        <v>14030</v>
      </c>
      <c r="G35">
        <f>Sheet1!Q39</f>
        <v>0</v>
      </c>
      <c r="H35">
        <f>Sheet1!R39</f>
        <v>0</v>
      </c>
      <c r="I35">
        <f>Sheet1!S39</f>
        <v>13939</v>
      </c>
      <c r="J35">
        <f>Sheet1!T39</f>
        <v>4846</v>
      </c>
      <c r="K35">
        <f>Sheet1!U39</f>
        <v>71403</v>
      </c>
    </row>
    <row r="36" spans="1:11" x14ac:dyDescent="0.3">
      <c r="A36" s="45">
        <f>Sheet1!A40</f>
        <v>45692</v>
      </c>
      <c r="B36" s="47">
        <f>Sheet1!B40</f>
        <v>0.29166666666666702</v>
      </c>
      <c r="C36">
        <f>Sheet1!M40</f>
        <v>13736</v>
      </c>
      <c r="D36">
        <f>Sheet1!N40</f>
        <v>13811</v>
      </c>
      <c r="E36">
        <f>Sheet1!O40</f>
        <v>11244</v>
      </c>
      <c r="F36">
        <f>Sheet1!P40</f>
        <v>10957</v>
      </c>
      <c r="G36">
        <f>Sheet1!Q40</f>
        <v>0</v>
      </c>
      <c r="H36">
        <f>Sheet1!R40</f>
        <v>0</v>
      </c>
      <c r="I36">
        <f>Sheet1!S40</f>
        <v>13910</v>
      </c>
      <c r="J36">
        <f>Sheet1!T40</f>
        <v>5168</v>
      </c>
      <c r="K36">
        <f>Sheet1!U40</f>
        <v>68826</v>
      </c>
    </row>
    <row r="37" spans="1:11" x14ac:dyDescent="0.3">
      <c r="A37" s="45">
        <f>Sheet1!A41</f>
        <v>45693</v>
      </c>
      <c r="B37" s="47">
        <f>Sheet1!B41</f>
        <v>0.29166666666666702</v>
      </c>
      <c r="C37">
        <f>Sheet1!M41</f>
        <v>14581</v>
      </c>
      <c r="D37">
        <f>Sheet1!N41</f>
        <v>12791</v>
      </c>
      <c r="E37">
        <f>Sheet1!O41</f>
        <v>7773</v>
      </c>
      <c r="F37">
        <f>Sheet1!P41</f>
        <v>1944</v>
      </c>
      <c r="G37">
        <f>Sheet1!Q41</f>
        <v>0</v>
      </c>
      <c r="H37">
        <f>Sheet1!R41</f>
        <v>0</v>
      </c>
      <c r="I37">
        <f>Sheet1!S41</f>
        <v>14159</v>
      </c>
      <c r="J37">
        <f>Sheet1!T41</f>
        <v>14762</v>
      </c>
      <c r="K37">
        <f>Sheet1!U41</f>
        <v>66010</v>
      </c>
    </row>
    <row r="38" spans="1:11" x14ac:dyDescent="0.3">
      <c r="A38" s="45">
        <f>Sheet1!A42</f>
        <v>45694</v>
      </c>
      <c r="B38" s="47">
        <f>Sheet1!B42</f>
        <v>0.29166666666666702</v>
      </c>
      <c r="C38">
        <f>Sheet1!M42</f>
        <v>8225</v>
      </c>
      <c r="D38">
        <f>Sheet1!N42</f>
        <v>6677</v>
      </c>
      <c r="E38">
        <f>Sheet1!O42</f>
        <v>5155</v>
      </c>
      <c r="F38">
        <f>Sheet1!P42</f>
        <v>7958</v>
      </c>
      <c r="G38">
        <f>Sheet1!Q42</f>
        <v>0</v>
      </c>
      <c r="H38">
        <f>Sheet1!R42</f>
        <v>0</v>
      </c>
      <c r="I38">
        <f>Sheet1!S42</f>
        <v>14610</v>
      </c>
      <c r="J38">
        <f>Sheet1!T42</f>
        <v>10290</v>
      </c>
      <c r="K38">
        <f>Sheet1!U42</f>
        <v>52915</v>
      </c>
    </row>
    <row r="39" spans="1:11" x14ac:dyDescent="0.3">
      <c r="A39" s="45">
        <f>Sheet1!A43</f>
        <v>45695</v>
      </c>
      <c r="B39" s="47">
        <f>Sheet1!B43</f>
        <v>0.29166666666666702</v>
      </c>
      <c r="C39">
        <f>Sheet1!M43</f>
        <v>10956</v>
      </c>
      <c r="D39">
        <f>Sheet1!N43</f>
        <v>14449</v>
      </c>
      <c r="E39">
        <f>Sheet1!O43</f>
        <v>13347</v>
      </c>
      <c r="F39">
        <f>Sheet1!P43</f>
        <v>14883</v>
      </c>
      <c r="G39">
        <f>Sheet1!Q43</f>
        <v>0</v>
      </c>
      <c r="H39">
        <f>Sheet1!R43</f>
        <v>0</v>
      </c>
      <c r="I39">
        <f>Sheet1!S43</f>
        <v>2210</v>
      </c>
      <c r="J39">
        <f>Sheet1!T43</f>
        <v>14491</v>
      </c>
      <c r="K39">
        <f>Sheet1!U43</f>
        <v>70336</v>
      </c>
    </row>
    <row r="40" spans="1:11" x14ac:dyDescent="0.3">
      <c r="A40" s="45">
        <f>Sheet1!A44</f>
        <v>45696</v>
      </c>
      <c r="B40" s="47">
        <f>Sheet1!B44</f>
        <v>0.29166666666666702</v>
      </c>
      <c r="C40">
        <f>Sheet1!M44</f>
        <v>14765</v>
      </c>
      <c r="D40">
        <f>Sheet1!N44</f>
        <v>14872</v>
      </c>
      <c r="E40">
        <f>Sheet1!O44</f>
        <v>8598</v>
      </c>
      <c r="F40">
        <f>Sheet1!P44</f>
        <v>14098</v>
      </c>
      <c r="G40">
        <f>Sheet1!Q44</f>
        <v>0</v>
      </c>
      <c r="H40">
        <f>Sheet1!R44</f>
        <v>0</v>
      </c>
      <c r="I40">
        <f>Sheet1!S44</f>
        <v>10211</v>
      </c>
      <c r="J40">
        <f>Sheet1!T44</f>
        <v>14725</v>
      </c>
      <c r="K40">
        <f>Sheet1!U44</f>
        <v>77269</v>
      </c>
    </row>
    <row r="41" spans="1:11" x14ac:dyDescent="0.3">
      <c r="A41" s="45">
        <f>Sheet1!A45</f>
        <v>45697</v>
      </c>
      <c r="B41" s="47">
        <f>Sheet1!B45</f>
        <v>0.29166666666666702</v>
      </c>
      <c r="C41">
        <f>Sheet1!M45</f>
        <v>14690</v>
      </c>
      <c r="D41">
        <f>Sheet1!N45</f>
        <v>11370</v>
      </c>
      <c r="E41">
        <f>Sheet1!O45</f>
        <v>12422</v>
      </c>
      <c r="F41">
        <f>Sheet1!P45</f>
        <v>13459</v>
      </c>
      <c r="G41">
        <f>Sheet1!Q45</f>
        <v>0</v>
      </c>
      <c r="H41">
        <f>Sheet1!R45</f>
        <v>0</v>
      </c>
      <c r="I41">
        <f>Sheet1!S45</f>
        <v>14654</v>
      </c>
      <c r="J41">
        <f>Sheet1!T45</f>
        <v>14457</v>
      </c>
      <c r="K41">
        <f>Sheet1!U45</f>
        <v>81052</v>
      </c>
    </row>
    <row r="42" spans="1:11" x14ac:dyDescent="0.3">
      <c r="A42" s="45">
        <f>Sheet1!A46</f>
        <v>45698</v>
      </c>
      <c r="B42" s="47">
        <f>Sheet1!B46</f>
        <v>0.29166666666666702</v>
      </c>
      <c r="C42">
        <f>Sheet1!M46</f>
        <v>14737</v>
      </c>
      <c r="D42">
        <f>Sheet1!N46</f>
        <v>14827</v>
      </c>
      <c r="E42">
        <f>Sheet1!O46</f>
        <v>11042</v>
      </c>
      <c r="F42">
        <f>Sheet1!P46</f>
        <v>14883</v>
      </c>
      <c r="G42">
        <f>Sheet1!Q46</f>
        <v>0</v>
      </c>
      <c r="H42">
        <f>Sheet1!R46</f>
        <v>0</v>
      </c>
      <c r="I42">
        <f>Sheet1!S46</f>
        <v>14647</v>
      </c>
      <c r="J42">
        <f>Sheet1!T46</f>
        <v>14256</v>
      </c>
      <c r="K42">
        <f>Sheet1!U46</f>
        <v>84392</v>
      </c>
    </row>
    <row r="43" spans="1:11" x14ac:dyDescent="0.3">
      <c r="A43" s="45">
        <f>Sheet1!A47</f>
        <v>45699</v>
      </c>
      <c r="B43" s="47">
        <f>Sheet1!B47</f>
        <v>0.29166666666666702</v>
      </c>
      <c r="C43">
        <f>Sheet1!M47</f>
        <v>12901</v>
      </c>
      <c r="D43">
        <f>Sheet1!N47</f>
        <v>14814</v>
      </c>
      <c r="E43">
        <f>Sheet1!O47</f>
        <v>10712</v>
      </c>
      <c r="F43">
        <f>Sheet1!P47</f>
        <v>14852</v>
      </c>
      <c r="G43">
        <f>Sheet1!Q47</f>
        <v>0</v>
      </c>
      <c r="H43">
        <f>Sheet1!R47</f>
        <v>0</v>
      </c>
      <c r="I43">
        <f>Sheet1!S47</f>
        <v>14608</v>
      </c>
      <c r="J43">
        <f>Sheet1!T47</f>
        <v>7985</v>
      </c>
      <c r="K43">
        <f>Sheet1!U47</f>
        <v>75872</v>
      </c>
    </row>
    <row r="44" spans="1:11" x14ac:dyDescent="0.3">
      <c r="A44" s="45">
        <f>Sheet1!A48</f>
        <v>45700</v>
      </c>
      <c r="B44" s="47">
        <f>Sheet1!B48</f>
        <v>0.29166666666666702</v>
      </c>
      <c r="C44">
        <f>Sheet1!M48</f>
        <v>8950</v>
      </c>
      <c r="D44">
        <f>Sheet1!N48</f>
        <v>9411</v>
      </c>
      <c r="E44">
        <f>Sheet1!O48</f>
        <v>8104</v>
      </c>
      <c r="F44">
        <f>Sheet1!P48</f>
        <v>9512</v>
      </c>
      <c r="G44">
        <f>Sheet1!Q48</f>
        <v>0</v>
      </c>
      <c r="H44">
        <f>Sheet1!R48</f>
        <v>0</v>
      </c>
      <c r="I44">
        <f>Sheet1!S48</f>
        <v>1219</v>
      </c>
      <c r="J44">
        <f>Sheet1!T48</f>
        <v>3112</v>
      </c>
      <c r="K44">
        <f>Sheet1!U48</f>
        <v>40308</v>
      </c>
    </row>
    <row r="45" spans="1:11" x14ac:dyDescent="0.3">
      <c r="A45" s="45">
        <f>Sheet1!A49</f>
        <v>45701</v>
      </c>
      <c r="B45" s="47">
        <f>Sheet1!B49</f>
        <v>0.29166666666666702</v>
      </c>
      <c r="C45">
        <f>Sheet1!M49</f>
        <v>14643</v>
      </c>
      <c r="D45">
        <f>Sheet1!N49</f>
        <v>14734</v>
      </c>
      <c r="E45">
        <f>Sheet1!O49</f>
        <v>13677</v>
      </c>
      <c r="F45">
        <f>Sheet1!P49</f>
        <v>14209</v>
      </c>
      <c r="G45">
        <f>Sheet1!Q49</f>
        <v>0</v>
      </c>
      <c r="H45">
        <f>Sheet1!R49</f>
        <v>0</v>
      </c>
      <c r="I45">
        <f>Sheet1!S49</f>
        <v>14652</v>
      </c>
      <c r="J45">
        <f>Sheet1!T49</f>
        <v>14344</v>
      </c>
      <c r="K45">
        <f>Sheet1!U49</f>
        <v>86259</v>
      </c>
    </row>
    <row r="46" spans="1:11" x14ac:dyDescent="0.3">
      <c r="A46" s="45">
        <f>Sheet1!A50</f>
        <v>45702</v>
      </c>
      <c r="B46" s="47">
        <f>Sheet1!B50</f>
        <v>0.29166666666666702</v>
      </c>
      <c r="C46">
        <f>Sheet1!M50</f>
        <v>14262</v>
      </c>
      <c r="D46">
        <f>Sheet1!N50</f>
        <v>14325</v>
      </c>
      <c r="E46">
        <f>Sheet1!O50</f>
        <v>13842</v>
      </c>
      <c r="F46">
        <f>Sheet1!P50</f>
        <v>11765</v>
      </c>
      <c r="G46">
        <f>Sheet1!Q50</f>
        <v>0</v>
      </c>
      <c r="H46">
        <f>Sheet1!R50</f>
        <v>0</v>
      </c>
      <c r="I46">
        <f>Sheet1!S50</f>
        <v>12344</v>
      </c>
      <c r="J46">
        <f>Sheet1!T50</f>
        <v>14395</v>
      </c>
      <c r="K46">
        <f>Sheet1!U50</f>
        <v>80933</v>
      </c>
    </row>
    <row r="47" spans="1:11" x14ac:dyDescent="0.3">
      <c r="A47" s="45">
        <f>Sheet1!A51</f>
        <v>45703</v>
      </c>
      <c r="B47" s="47">
        <f>Sheet1!B51</f>
        <v>0.29166666666666702</v>
      </c>
      <c r="C47">
        <f>Sheet1!M51</f>
        <v>10329</v>
      </c>
      <c r="D47">
        <f>Sheet1!N51</f>
        <v>14821</v>
      </c>
      <c r="E47">
        <f>Sheet1!O51</f>
        <v>11944</v>
      </c>
      <c r="F47">
        <f>Sheet1!P51</f>
        <v>13678</v>
      </c>
      <c r="G47">
        <f>Sheet1!Q51</f>
        <v>0</v>
      </c>
      <c r="H47">
        <f>Sheet1!R51</f>
        <v>7267</v>
      </c>
      <c r="I47">
        <f>Sheet1!S51</f>
        <v>13670</v>
      </c>
      <c r="J47">
        <f>Sheet1!T51</f>
        <v>7335</v>
      </c>
      <c r="K47">
        <f>Sheet1!U51</f>
        <v>79044</v>
      </c>
    </row>
    <row r="48" spans="1:11" x14ac:dyDescent="0.3">
      <c r="A48" s="45">
        <f>Sheet1!A52</f>
        <v>45704</v>
      </c>
      <c r="B48" s="47">
        <f>Sheet1!B52</f>
        <v>0.29166666666666702</v>
      </c>
      <c r="C48">
        <f>Sheet1!M52</f>
        <v>14758</v>
      </c>
      <c r="D48">
        <f>Sheet1!N52</f>
        <v>14848</v>
      </c>
      <c r="E48">
        <f>Sheet1!O52</f>
        <v>0</v>
      </c>
      <c r="F48">
        <f>Sheet1!P52</f>
        <v>13676</v>
      </c>
      <c r="G48">
        <f>Sheet1!Q52</f>
        <v>0</v>
      </c>
      <c r="H48">
        <f>Sheet1!R52</f>
        <v>12785</v>
      </c>
      <c r="I48">
        <f>Sheet1!S52</f>
        <v>8985</v>
      </c>
      <c r="J48">
        <f>Sheet1!T52</f>
        <v>7488</v>
      </c>
      <c r="K48">
        <f>Sheet1!U52</f>
        <v>72540</v>
      </c>
    </row>
    <row r="49" spans="1:11" x14ac:dyDescent="0.3">
      <c r="A49" s="45">
        <f>Sheet1!A53</f>
        <v>45705</v>
      </c>
      <c r="B49" s="47">
        <f>Sheet1!B53</f>
        <v>0.29166666666666702</v>
      </c>
      <c r="C49">
        <f>Sheet1!M53</f>
        <v>14150</v>
      </c>
      <c r="D49">
        <f>Sheet1!N53</f>
        <v>14292</v>
      </c>
      <c r="E49">
        <f>Sheet1!O53</f>
        <v>0</v>
      </c>
      <c r="F49">
        <f>Sheet1!P53</f>
        <v>13679</v>
      </c>
      <c r="G49">
        <f>Sheet1!Q53</f>
        <v>0</v>
      </c>
      <c r="H49">
        <f>Sheet1!R53</f>
        <v>13602</v>
      </c>
      <c r="I49">
        <f>Sheet1!S53</f>
        <v>13475</v>
      </c>
      <c r="J49">
        <f>Sheet1!T53</f>
        <v>14817</v>
      </c>
      <c r="K49">
        <f>Sheet1!U53</f>
        <v>84015</v>
      </c>
    </row>
    <row r="50" spans="1:11" x14ac:dyDescent="0.3">
      <c r="A50" s="45">
        <f>Sheet1!A54</f>
        <v>45706</v>
      </c>
      <c r="B50" s="47">
        <f>Sheet1!B54</f>
        <v>0.29166666666666702</v>
      </c>
      <c r="C50">
        <f>Sheet1!M54</f>
        <v>0</v>
      </c>
      <c r="D50">
        <f>Sheet1!N54</f>
        <v>12999</v>
      </c>
      <c r="E50">
        <f>Sheet1!O54</f>
        <v>12618</v>
      </c>
      <c r="F50">
        <f>Sheet1!P54</f>
        <v>13690</v>
      </c>
      <c r="G50">
        <f>Sheet1!Q54</f>
        <v>0</v>
      </c>
      <c r="H50">
        <f>Sheet1!R54</f>
        <v>14196</v>
      </c>
      <c r="I50">
        <f>Sheet1!S54</f>
        <v>14577</v>
      </c>
      <c r="J50">
        <f>Sheet1!T54</f>
        <v>14196</v>
      </c>
      <c r="K50">
        <f>Sheet1!U54</f>
        <v>82276</v>
      </c>
    </row>
    <row r="51" spans="1:11" x14ac:dyDescent="0.3">
      <c r="A51" s="45">
        <f>Sheet1!A55</f>
        <v>45707</v>
      </c>
      <c r="B51" s="47">
        <f>Sheet1!B55</f>
        <v>0.29166666666666702</v>
      </c>
      <c r="C51">
        <f>Sheet1!M55</f>
        <v>7172</v>
      </c>
      <c r="D51">
        <f>Sheet1!N55</f>
        <v>14818</v>
      </c>
      <c r="E51">
        <f>Sheet1!O55</f>
        <v>12174</v>
      </c>
      <c r="F51">
        <f>Sheet1!P55</f>
        <v>13672</v>
      </c>
      <c r="G51">
        <f>Sheet1!Q55</f>
        <v>0</v>
      </c>
      <c r="H51">
        <f>Sheet1!R55</f>
        <v>7351</v>
      </c>
      <c r="I51">
        <f>Sheet1!S55</f>
        <v>14591</v>
      </c>
      <c r="J51">
        <f>Sheet1!T55</f>
        <v>14854</v>
      </c>
      <c r="K51">
        <f>Sheet1!U55</f>
        <v>84632</v>
      </c>
    </row>
    <row r="52" spans="1:11" x14ac:dyDescent="0.3">
      <c r="A52" s="45">
        <f>Sheet1!A56</f>
        <v>45708</v>
      </c>
      <c r="B52" s="47">
        <f>Sheet1!B56</f>
        <v>0.29166666666666702</v>
      </c>
      <c r="C52">
        <f>Sheet1!M56</f>
        <v>14756</v>
      </c>
      <c r="D52">
        <f>Sheet1!N56</f>
        <v>14776</v>
      </c>
      <c r="E52">
        <f>Sheet1!O56</f>
        <v>14380</v>
      </c>
      <c r="F52">
        <f>Sheet1!P56</f>
        <v>13661</v>
      </c>
      <c r="G52">
        <f>Sheet1!Q56</f>
        <v>0</v>
      </c>
      <c r="H52">
        <f>Sheet1!R56</f>
        <v>0</v>
      </c>
      <c r="I52">
        <f>Sheet1!S56</f>
        <v>14603</v>
      </c>
      <c r="J52">
        <f>Sheet1!T56</f>
        <v>14837</v>
      </c>
      <c r="K52">
        <f>Sheet1!U56</f>
        <v>87013</v>
      </c>
    </row>
    <row r="53" spans="1:11" x14ac:dyDescent="0.3">
      <c r="A53" s="45">
        <f>Sheet1!A57</f>
        <v>45709</v>
      </c>
      <c r="B53" s="47">
        <f>Sheet1!B57</f>
        <v>0.29166666666666702</v>
      </c>
      <c r="C53">
        <f>Sheet1!M57</f>
        <v>14783</v>
      </c>
      <c r="D53">
        <f>Sheet1!N57</f>
        <v>14839</v>
      </c>
      <c r="E53">
        <f>Sheet1!O57</f>
        <v>8790</v>
      </c>
      <c r="F53">
        <f>Sheet1!P57</f>
        <v>13681</v>
      </c>
      <c r="G53">
        <f>Sheet1!Q57</f>
        <v>0</v>
      </c>
      <c r="H53">
        <f>Sheet1!R57</f>
        <v>8391</v>
      </c>
      <c r="I53">
        <f>Sheet1!S57</f>
        <v>14619</v>
      </c>
      <c r="J53">
        <f>Sheet1!T57</f>
        <v>14853</v>
      </c>
      <c r="K53">
        <f>Sheet1!U57</f>
        <v>89956</v>
      </c>
    </row>
    <row r="54" spans="1:11" x14ac:dyDescent="0.3">
      <c r="A54" s="45">
        <f>Sheet1!A58</f>
        <v>45710</v>
      </c>
      <c r="B54" s="47">
        <f>Sheet1!B58</f>
        <v>0.29166666666666702</v>
      </c>
      <c r="C54">
        <f>Sheet1!M58</f>
        <v>7603</v>
      </c>
      <c r="D54">
        <f>Sheet1!N58</f>
        <v>10145</v>
      </c>
      <c r="E54">
        <f>Sheet1!O58</f>
        <v>6797</v>
      </c>
      <c r="F54">
        <f>Sheet1!P58</f>
        <v>9757</v>
      </c>
      <c r="G54">
        <f>Sheet1!Q58</f>
        <v>0</v>
      </c>
      <c r="H54">
        <f>Sheet1!R58</f>
        <v>13182</v>
      </c>
      <c r="I54">
        <f>Sheet1!S58</f>
        <v>14645</v>
      </c>
      <c r="J54">
        <f>Sheet1!T58</f>
        <v>15483</v>
      </c>
      <c r="K54">
        <f>Sheet1!U58</f>
        <v>77612</v>
      </c>
    </row>
    <row r="55" spans="1:11" x14ac:dyDescent="0.3">
      <c r="A55" s="45">
        <f>Sheet1!A59</f>
        <v>45711</v>
      </c>
      <c r="B55" s="47">
        <f>Sheet1!B59</f>
        <v>0.29166666666666702</v>
      </c>
      <c r="C55">
        <f>Sheet1!M59</f>
        <v>8523</v>
      </c>
      <c r="D55">
        <f>Sheet1!N59</f>
        <v>12528</v>
      </c>
      <c r="E55">
        <f>Sheet1!O59</f>
        <v>4270</v>
      </c>
      <c r="F55">
        <f>Sheet1!P59</f>
        <v>13465</v>
      </c>
      <c r="G55">
        <f>Sheet1!Q59</f>
        <v>0</v>
      </c>
      <c r="H55">
        <f>Sheet1!R59</f>
        <v>14662</v>
      </c>
      <c r="I55">
        <f>Sheet1!S59</f>
        <v>14494</v>
      </c>
      <c r="J55">
        <f>Sheet1!T59</f>
        <v>14889</v>
      </c>
      <c r="K55">
        <f>Sheet1!U59</f>
        <v>82831</v>
      </c>
    </row>
    <row r="56" spans="1:11" x14ac:dyDescent="0.3">
      <c r="A56" s="45">
        <f>Sheet1!A60</f>
        <v>45712</v>
      </c>
      <c r="B56" s="47">
        <f>Sheet1!B60</f>
        <v>0.29166666666666702</v>
      </c>
      <c r="C56">
        <f>Sheet1!M60</f>
        <v>14392</v>
      </c>
      <c r="D56">
        <f>Sheet1!N60</f>
        <v>13843</v>
      </c>
      <c r="E56">
        <f>Sheet1!O60</f>
        <v>9192</v>
      </c>
      <c r="F56">
        <f>Sheet1!P60</f>
        <v>13233</v>
      </c>
      <c r="G56">
        <f>Sheet1!Q60</f>
        <v>0</v>
      </c>
      <c r="H56">
        <f>Sheet1!R60</f>
        <v>14408</v>
      </c>
      <c r="I56">
        <f>Sheet1!S60</f>
        <v>14437</v>
      </c>
      <c r="J56">
        <f>Sheet1!T60</f>
        <v>14811</v>
      </c>
      <c r="K56">
        <f>Sheet1!U60</f>
        <v>94316</v>
      </c>
    </row>
    <row r="57" spans="1:11" x14ac:dyDescent="0.3">
      <c r="A57" s="45">
        <f>Sheet1!A61</f>
        <v>45713</v>
      </c>
      <c r="B57" s="47">
        <f>Sheet1!B61</f>
        <v>0.29166666666666702</v>
      </c>
      <c r="C57">
        <f>Sheet1!M61</f>
        <v>14872</v>
      </c>
      <c r="D57">
        <f>Sheet1!N61</f>
        <v>11719</v>
      </c>
      <c r="E57">
        <f>Sheet1!O61</f>
        <v>13769</v>
      </c>
      <c r="F57">
        <f>Sheet1!P61</f>
        <v>13217</v>
      </c>
      <c r="G57">
        <f>Sheet1!Q61</f>
        <v>0</v>
      </c>
      <c r="H57">
        <f>Sheet1!R61</f>
        <v>14429</v>
      </c>
      <c r="I57">
        <f>Sheet1!S61</f>
        <v>14589</v>
      </c>
      <c r="J57">
        <f>Sheet1!T61</f>
        <v>14962</v>
      </c>
      <c r="K57">
        <f>Sheet1!U61</f>
        <v>97557</v>
      </c>
    </row>
    <row r="58" spans="1:11" x14ac:dyDescent="0.3">
      <c r="A58" s="45">
        <f>Sheet1!A62</f>
        <v>45714</v>
      </c>
      <c r="B58" s="47">
        <f>Sheet1!B62</f>
        <v>0.29166666666666702</v>
      </c>
      <c r="C58">
        <f>Sheet1!M62</f>
        <v>14647</v>
      </c>
      <c r="D58">
        <f>Sheet1!N62</f>
        <v>14678</v>
      </c>
      <c r="E58">
        <f>Sheet1!O62</f>
        <v>9968</v>
      </c>
      <c r="F58">
        <f>Sheet1!P62</f>
        <v>13836</v>
      </c>
      <c r="G58">
        <f>Sheet1!Q62</f>
        <v>0</v>
      </c>
      <c r="H58">
        <f>Sheet1!R62</f>
        <v>11844</v>
      </c>
      <c r="I58">
        <f>Sheet1!S62</f>
        <v>14392</v>
      </c>
      <c r="J58">
        <f>Sheet1!T62</f>
        <v>14770</v>
      </c>
      <c r="K58">
        <f>Sheet1!U62</f>
        <v>94135</v>
      </c>
    </row>
    <row r="59" spans="1:11" x14ac:dyDescent="0.3">
      <c r="A59" s="45">
        <f>Sheet1!A63</f>
        <v>45715</v>
      </c>
      <c r="B59" s="47">
        <f>Sheet1!B63</f>
        <v>0.29166666666666702</v>
      </c>
      <c r="C59">
        <f>Sheet1!M63</f>
        <v>14008</v>
      </c>
      <c r="D59">
        <f>Sheet1!N63</f>
        <v>14137</v>
      </c>
      <c r="E59">
        <f>Sheet1!O63</f>
        <v>9856</v>
      </c>
      <c r="F59">
        <f>Sheet1!P63</f>
        <v>13359</v>
      </c>
      <c r="G59">
        <f>Sheet1!Q63</f>
        <v>0</v>
      </c>
      <c r="H59">
        <f>Sheet1!R63</f>
        <v>14054</v>
      </c>
      <c r="I59">
        <f>Sheet1!S63</f>
        <v>14508</v>
      </c>
      <c r="J59">
        <f>Sheet1!T63</f>
        <v>14306</v>
      </c>
      <c r="K59">
        <f>Sheet1!U63</f>
        <v>94228</v>
      </c>
    </row>
    <row r="60" spans="1:11" x14ac:dyDescent="0.3">
      <c r="A60" s="45">
        <f>Sheet1!A64</f>
        <v>45716</v>
      </c>
      <c r="B60" s="47">
        <f>Sheet1!B64</f>
        <v>0.29166666666666702</v>
      </c>
      <c r="C60">
        <f>Sheet1!M64</f>
        <v>13952</v>
      </c>
      <c r="D60">
        <f>Sheet1!N64</f>
        <v>14856</v>
      </c>
      <c r="E60">
        <f>Sheet1!O64</f>
        <v>13121</v>
      </c>
      <c r="F60">
        <f>Sheet1!P64</f>
        <v>11961</v>
      </c>
      <c r="G60">
        <f>Sheet1!Q64</f>
        <v>0</v>
      </c>
      <c r="H60">
        <f>Sheet1!R64</f>
        <v>12509</v>
      </c>
      <c r="I60">
        <f>Sheet1!S64</f>
        <v>14559</v>
      </c>
      <c r="J60">
        <f>Sheet1!T64</f>
        <v>14940</v>
      </c>
      <c r="K60">
        <f>Sheet1!U64</f>
        <v>95898</v>
      </c>
    </row>
    <row r="61" spans="1:11" x14ac:dyDescent="0.3">
      <c r="A61" s="45">
        <f>Sheet1!A65</f>
        <v>45717</v>
      </c>
      <c r="B61" s="47">
        <f>Sheet1!B65</f>
        <v>0.29166666666666702</v>
      </c>
      <c r="C61">
        <f>Sheet1!M65</f>
        <v>14831</v>
      </c>
      <c r="D61">
        <f>Sheet1!N65</f>
        <v>13063</v>
      </c>
      <c r="E61">
        <f>Sheet1!O65</f>
        <v>9692</v>
      </c>
      <c r="F61">
        <f>Sheet1!P65</f>
        <v>11052</v>
      </c>
      <c r="G61">
        <f>Sheet1!Q65</f>
        <v>0</v>
      </c>
      <c r="H61">
        <f>Sheet1!R65</f>
        <v>12460</v>
      </c>
      <c r="I61">
        <f>Sheet1!S65</f>
        <v>14540</v>
      </c>
      <c r="J61">
        <f>Sheet1!T65</f>
        <v>14931</v>
      </c>
      <c r="K61">
        <f>Sheet1!U65</f>
        <v>90569</v>
      </c>
    </row>
    <row r="62" spans="1:11" x14ac:dyDescent="0.3">
      <c r="A62" s="45">
        <f>Sheet1!A66</f>
        <v>45718</v>
      </c>
      <c r="B62" s="47">
        <f>Sheet1!B66</f>
        <v>0.29166666666666702</v>
      </c>
      <c r="C62">
        <f>Sheet1!M66</f>
        <v>14733</v>
      </c>
      <c r="D62">
        <f>Sheet1!N66</f>
        <v>14779</v>
      </c>
      <c r="E62">
        <f>Sheet1!O66</f>
        <v>8513</v>
      </c>
      <c r="F62">
        <f>Sheet1!P66</f>
        <v>9149</v>
      </c>
      <c r="G62">
        <f>Sheet1!Q66</f>
        <v>0</v>
      </c>
      <c r="H62">
        <f>Sheet1!R66</f>
        <v>14758</v>
      </c>
      <c r="I62">
        <f>Sheet1!S66</f>
        <v>14473</v>
      </c>
      <c r="J62">
        <f>Sheet1!T66</f>
        <v>14844</v>
      </c>
      <c r="K62">
        <f>Sheet1!U66</f>
        <v>91249</v>
      </c>
    </row>
    <row r="63" spans="1:11" x14ac:dyDescent="0.3">
      <c r="A63" s="45">
        <f>Sheet1!A67</f>
        <v>45719</v>
      </c>
      <c r="B63" s="47">
        <f>Sheet1!B67</f>
        <v>0.29166666666666702</v>
      </c>
      <c r="C63">
        <f>Sheet1!M67</f>
        <v>14894</v>
      </c>
      <c r="D63">
        <f>Sheet1!N67</f>
        <v>14832</v>
      </c>
      <c r="E63">
        <f>Sheet1!O67</f>
        <v>14464</v>
      </c>
      <c r="F63">
        <f>Sheet1!P67</f>
        <v>13599</v>
      </c>
      <c r="G63">
        <f>Sheet1!Q67</f>
        <v>0</v>
      </c>
      <c r="H63">
        <f>Sheet1!R67</f>
        <v>14849</v>
      </c>
      <c r="I63">
        <f>Sheet1!S67</f>
        <v>14568</v>
      </c>
      <c r="J63">
        <f>Sheet1!T67</f>
        <v>14928</v>
      </c>
      <c r="K63">
        <f>Sheet1!U67</f>
        <v>102134</v>
      </c>
    </row>
    <row r="64" spans="1:11" x14ac:dyDescent="0.3">
      <c r="A64" s="45">
        <f>Sheet1!A68</f>
        <v>45720</v>
      </c>
      <c r="B64" s="47">
        <f>Sheet1!B68</f>
        <v>0.29166666666666702</v>
      </c>
      <c r="C64">
        <f>Sheet1!M68</f>
        <v>14916</v>
      </c>
      <c r="D64">
        <f>Sheet1!N68</f>
        <v>14786</v>
      </c>
      <c r="E64">
        <f>Sheet1!O68</f>
        <v>2009</v>
      </c>
      <c r="F64">
        <f>Sheet1!P68</f>
        <v>11096</v>
      </c>
      <c r="G64">
        <f>Sheet1!Q68</f>
        <v>0</v>
      </c>
      <c r="H64">
        <f>Sheet1!R68</f>
        <v>14667</v>
      </c>
      <c r="I64">
        <f>Sheet1!S68</f>
        <v>14516</v>
      </c>
      <c r="J64">
        <f>Sheet1!T68</f>
        <v>14878</v>
      </c>
      <c r="K64">
        <f>Sheet1!U68</f>
        <v>86868</v>
      </c>
    </row>
    <row r="65" spans="1:11" x14ac:dyDescent="0.3">
      <c r="A65" s="45">
        <f>Sheet1!A69</f>
        <v>45721</v>
      </c>
      <c r="B65" s="47">
        <f>Sheet1!B69</f>
        <v>0.29166666666666702</v>
      </c>
      <c r="C65">
        <f>Sheet1!M69</f>
        <v>8654</v>
      </c>
      <c r="D65">
        <f>Sheet1!N69</f>
        <v>14851</v>
      </c>
      <c r="E65">
        <f>Sheet1!O69</f>
        <v>13268</v>
      </c>
      <c r="F65">
        <f>Sheet1!P69</f>
        <v>5313</v>
      </c>
      <c r="G65">
        <f>Sheet1!Q69</f>
        <v>0</v>
      </c>
      <c r="H65">
        <f>Sheet1!R69</f>
        <v>14819</v>
      </c>
      <c r="I65">
        <f>Sheet1!S69</f>
        <v>14517</v>
      </c>
      <c r="J65">
        <f>Sheet1!T69</f>
        <v>14917</v>
      </c>
      <c r="K65">
        <f>Sheet1!U69</f>
        <v>86339</v>
      </c>
    </row>
    <row r="66" spans="1:11" x14ac:dyDescent="0.3">
      <c r="A66" s="45">
        <f>Sheet1!A70</f>
        <v>45722</v>
      </c>
      <c r="B66" s="47">
        <f>Sheet1!B70</f>
        <v>0.29166666666666702</v>
      </c>
      <c r="C66">
        <f>Sheet1!M70</f>
        <v>11909</v>
      </c>
      <c r="D66">
        <f>Sheet1!N70</f>
        <v>14880</v>
      </c>
      <c r="E66">
        <f>Sheet1!O70</f>
        <v>9957</v>
      </c>
      <c r="F66">
        <f>Sheet1!P70</f>
        <v>11942</v>
      </c>
      <c r="G66">
        <f>Sheet1!Q70</f>
        <v>0</v>
      </c>
      <c r="H66">
        <f>Sheet1!R70</f>
        <v>14830</v>
      </c>
      <c r="I66">
        <f>Sheet1!S70</f>
        <v>14547</v>
      </c>
      <c r="J66">
        <f>Sheet1!T70</f>
        <v>14930</v>
      </c>
      <c r="K66">
        <f>Sheet1!U70</f>
        <v>92995</v>
      </c>
    </row>
    <row r="67" spans="1:11" x14ac:dyDescent="0.3">
      <c r="A67" s="45">
        <f>Sheet1!A71</f>
        <v>45723</v>
      </c>
      <c r="B67" s="47">
        <f>Sheet1!B71</f>
        <v>0.29166666666666702</v>
      </c>
      <c r="C67">
        <f>Sheet1!M71</f>
        <v>14955</v>
      </c>
      <c r="D67">
        <f>Sheet1!N71</f>
        <v>14856</v>
      </c>
      <c r="E67">
        <f>Sheet1!O71</f>
        <v>14489</v>
      </c>
      <c r="F67">
        <f>Sheet1!P71</f>
        <v>14564</v>
      </c>
      <c r="G67">
        <f>Sheet1!Q71</f>
        <v>0</v>
      </c>
      <c r="H67">
        <f>Sheet1!R71</f>
        <v>14807</v>
      </c>
      <c r="I67">
        <f>Sheet1!S71</f>
        <v>14522</v>
      </c>
      <c r="J67">
        <f>Sheet1!T71</f>
        <v>14911</v>
      </c>
      <c r="K67">
        <f>Sheet1!U71</f>
        <v>103104</v>
      </c>
    </row>
    <row r="68" spans="1:11" x14ac:dyDescent="0.3">
      <c r="A68" s="45">
        <f>Sheet1!A72</f>
        <v>45724</v>
      </c>
      <c r="B68" s="47">
        <f>Sheet1!B72</f>
        <v>0.29166666666666702</v>
      </c>
      <c r="C68">
        <f>Sheet1!M72</f>
        <v>15032</v>
      </c>
      <c r="D68">
        <f>Sheet1!N72</f>
        <v>14893</v>
      </c>
      <c r="E68">
        <f>Sheet1!O72</f>
        <v>14659</v>
      </c>
      <c r="F68">
        <f>Sheet1!P72</f>
        <v>14630</v>
      </c>
      <c r="G68">
        <f>Sheet1!Q72</f>
        <v>0</v>
      </c>
      <c r="H68">
        <f>Sheet1!R72</f>
        <v>14865</v>
      </c>
      <c r="I68">
        <f>Sheet1!S72</f>
        <v>12957</v>
      </c>
      <c r="J68">
        <f>Sheet1!T72</f>
        <v>14962</v>
      </c>
      <c r="K68">
        <f>Sheet1!U72</f>
        <v>101998</v>
      </c>
    </row>
    <row r="69" spans="1:11" x14ac:dyDescent="0.3">
      <c r="A69" s="45">
        <f>Sheet1!A73</f>
        <v>45725</v>
      </c>
      <c r="B69" s="47">
        <f>Sheet1!B73</f>
        <v>0.29166666666666702</v>
      </c>
      <c r="C69">
        <f>Sheet1!M73</f>
        <v>10322</v>
      </c>
      <c r="D69">
        <f>Sheet1!N73</f>
        <v>14865</v>
      </c>
      <c r="E69">
        <f>Sheet1!O73</f>
        <v>10836</v>
      </c>
      <c r="F69">
        <f>Sheet1!P73</f>
        <v>14612</v>
      </c>
      <c r="G69">
        <f>Sheet1!Q73</f>
        <v>0</v>
      </c>
      <c r="H69">
        <f>Sheet1!R73</f>
        <v>14818</v>
      </c>
      <c r="I69">
        <f>Sheet1!S73</f>
        <v>14430</v>
      </c>
      <c r="J69">
        <f>Sheet1!T73</f>
        <v>14930</v>
      </c>
      <c r="K69">
        <f>Sheet1!U73</f>
        <v>94813</v>
      </c>
    </row>
    <row r="70" spans="1:11" x14ac:dyDescent="0.3">
      <c r="A70" s="45">
        <f>Sheet1!A74</f>
        <v>45726</v>
      </c>
      <c r="B70" s="47">
        <f>Sheet1!B74</f>
        <v>0.29166666666666702</v>
      </c>
      <c r="C70">
        <f>Sheet1!M74</f>
        <v>11309</v>
      </c>
      <c r="D70">
        <f>Sheet1!N74</f>
        <v>14052</v>
      </c>
      <c r="E70">
        <f>Sheet1!O74</f>
        <v>14032</v>
      </c>
      <c r="F70">
        <f>Sheet1!P74</f>
        <v>13554</v>
      </c>
      <c r="G70">
        <f>Sheet1!Q74</f>
        <v>0</v>
      </c>
      <c r="H70">
        <f>Sheet1!R74</f>
        <v>9584</v>
      </c>
      <c r="I70">
        <f>Sheet1!S74</f>
        <v>11897</v>
      </c>
      <c r="J70">
        <f>Sheet1!T74</f>
        <v>13113</v>
      </c>
      <c r="K70">
        <f>Sheet1!U74</f>
        <v>87541</v>
      </c>
    </row>
    <row r="71" spans="1:11" x14ac:dyDescent="0.3">
      <c r="A71" s="45">
        <f>Sheet1!A75</f>
        <v>45727</v>
      </c>
      <c r="B71" s="47">
        <f>Sheet1!B75</f>
        <v>0.29166666666666702</v>
      </c>
      <c r="C71">
        <f>Sheet1!M75</f>
        <v>15151</v>
      </c>
      <c r="D71">
        <f>Sheet1!N75</f>
        <v>14822</v>
      </c>
      <c r="E71">
        <f>Sheet1!O75</f>
        <v>14612</v>
      </c>
      <c r="F71">
        <f>Sheet1!P75</f>
        <v>14586</v>
      </c>
      <c r="G71">
        <f>Sheet1!Q75</f>
        <v>0</v>
      </c>
      <c r="H71">
        <f>Sheet1!R75</f>
        <v>13890</v>
      </c>
      <c r="I71">
        <f>Sheet1!S75</f>
        <v>14102</v>
      </c>
      <c r="J71">
        <f>Sheet1!T75</f>
        <v>14905</v>
      </c>
      <c r="K71">
        <f>Sheet1!U75</f>
        <v>102068</v>
      </c>
    </row>
    <row r="72" spans="1:11" x14ac:dyDescent="0.3">
      <c r="A72" s="45">
        <f>Sheet1!A76</f>
        <v>45728</v>
      </c>
      <c r="B72" s="47">
        <f>Sheet1!B76</f>
        <v>0.29166666666666702</v>
      </c>
      <c r="C72">
        <f>Sheet1!M76</f>
        <v>12615</v>
      </c>
      <c r="D72">
        <f>Sheet1!N76</f>
        <v>14833</v>
      </c>
      <c r="E72">
        <f>Sheet1!O76</f>
        <v>14636</v>
      </c>
      <c r="F72">
        <f>Sheet1!P76</f>
        <v>14599</v>
      </c>
      <c r="G72">
        <f>Sheet1!Q76</f>
        <v>0</v>
      </c>
      <c r="H72">
        <f>Sheet1!R76</f>
        <v>12887</v>
      </c>
      <c r="I72">
        <f>Sheet1!S76</f>
        <v>11574</v>
      </c>
      <c r="J72">
        <f>Sheet1!T76</f>
        <v>14911</v>
      </c>
      <c r="K72">
        <f>Sheet1!U76</f>
        <v>96055</v>
      </c>
    </row>
    <row r="73" spans="1:11" x14ac:dyDescent="0.3">
      <c r="A73" s="45">
        <f>Sheet1!A77</f>
        <v>45729</v>
      </c>
      <c r="B73" s="47">
        <f>Sheet1!B77</f>
        <v>0.29166666666666702</v>
      </c>
      <c r="C73">
        <f>Sheet1!M77</f>
        <v>5923</v>
      </c>
      <c r="D73">
        <f>Sheet1!N77</f>
        <v>14905</v>
      </c>
      <c r="E73">
        <f>Sheet1!O77</f>
        <v>12114</v>
      </c>
      <c r="F73">
        <f>Sheet1!P77</f>
        <v>14621</v>
      </c>
      <c r="G73">
        <f>Sheet1!Q77</f>
        <v>0</v>
      </c>
      <c r="H73">
        <f>Sheet1!R77</f>
        <v>13940</v>
      </c>
      <c r="I73">
        <f>Sheet1!S77</f>
        <v>13533</v>
      </c>
      <c r="J73">
        <f>Sheet1!T77</f>
        <v>14239</v>
      </c>
      <c r="K73">
        <f>Sheet1!U77</f>
        <v>89275</v>
      </c>
    </row>
    <row r="74" spans="1:11" x14ac:dyDescent="0.3">
      <c r="A74" s="45">
        <f>Sheet1!A78</f>
        <v>45730</v>
      </c>
      <c r="B74" s="47">
        <f>Sheet1!B78</f>
        <v>0.29166666666666702</v>
      </c>
      <c r="C74">
        <f>Sheet1!M78</f>
        <v>14343</v>
      </c>
      <c r="D74">
        <f>Sheet1!N78</f>
        <v>13360</v>
      </c>
      <c r="E74">
        <f>Sheet1!O78</f>
        <v>12433</v>
      </c>
      <c r="F74">
        <f>Sheet1!P78</f>
        <v>14465</v>
      </c>
      <c r="G74">
        <f>Sheet1!Q78</f>
        <v>0</v>
      </c>
      <c r="H74">
        <f>Sheet1!R78</f>
        <v>14861</v>
      </c>
      <c r="I74">
        <f>Sheet1!S78</f>
        <v>12038</v>
      </c>
      <c r="J74">
        <f>Sheet1!T78</f>
        <v>14982</v>
      </c>
      <c r="K74">
        <f>Sheet1!U78</f>
        <v>96482</v>
      </c>
    </row>
    <row r="75" spans="1:11" x14ac:dyDescent="0.3">
      <c r="A75" s="45">
        <f>Sheet1!A79</f>
        <v>45731</v>
      </c>
      <c r="B75" s="47">
        <f>Sheet1!B79</f>
        <v>0.29166666666666702</v>
      </c>
      <c r="C75">
        <f>Sheet1!M79</f>
        <v>10726</v>
      </c>
      <c r="D75">
        <f>Sheet1!N79</f>
        <v>14866</v>
      </c>
      <c r="E75">
        <f>Sheet1!O79</f>
        <v>14334</v>
      </c>
      <c r="F75">
        <f>Sheet1!P79</f>
        <v>13767</v>
      </c>
      <c r="G75">
        <f>Sheet1!Q79</f>
        <v>0</v>
      </c>
      <c r="H75">
        <f>Sheet1!R79</f>
        <v>13979</v>
      </c>
      <c r="I75">
        <f>Sheet1!S79</f>
        <v>13779</v>
      </c>
      <c r="J75">
        <f>Sheet1!T79</f>
        <v>14256</v>
      </c>
      <c r="K75">
        <f>Sheet1!U79</f>
        <v>95707</v>
      </c>
    </row>
    <row r="76" spans="1:11" x14ac:dyDescent="0.3">
      <c r="A76" s="45">
        <f>Sheet1!A80</f>
        <v>45732</v>
      </c>
      <c r="B76" s="47">
        <f>Sheet1!B80</f>
        <v>0.29166666666666702</v>
      </c>
      <c r="C76">
        <f>Sheet1!M80</f>
        <v>13503</v>
      </c>
      <c r="D76">
        <f>Sheet1!N80</f>
        <v>14844</v>
      </c>
      <c r="E76">
        <f>Sheet1!O80</f>
        <v>14312</v>
      </c>
      <c r="F76">
        <f>Sheet1!P80</f>
        <v>14255</v>
      </c>
      <c r="G76">
        <f>Sheet1!Q80</f>
        <v>0</v>
      </c>
      <c r="H76">
        <f>Sheet1!R80</f>
        <v>7536</v>
      </c>
      <c r="I76">
        <f>Sheet1!S80</f>
        <v>14473</v>
      </c>
      <c r="J76">
        <f>Sheet1!T80</f>
        <v>14930</v>
      </c>
      <c r="K76">
        <f>Sheet1!U80</f>
        <v>93853</v>
      </c>
    </row>
    <row r="77" spans="1:11" x14ac:dyDescent="0.3">
      <c r="A77" s="45">
        <f>Sheet1!A81</f>
        <v>45733</v>
      </c>
      <c r="B77" s="47">
        <f>Sheet1!B81</f>
        <v>0.29166666666666702</v>
      </c>
      <c r="C77">
        <f>Sheet1!M81</f>
        <v>14337</v>
      </c>
      <c r="D77">
        <f>Sheet1!N81</f>
        <v>14481</v>
      </c>
      <c r="E77">
        <f>Sheet1!O81</f>
        <v>14715</v>
      </c>
      <c r="F77">
        <f>Sheet1!P81</f>
        <v>14293</v>
      </c>
      <c r="G77">
        <f>Sheet1!Q81</f>
        <v>0</v>
      </c>
      <c r="H77">
        <f>Sheet1!R81</f>
        <v>0</v>
      </c>
      <c r="I77">
        <f>Sheet1!S81</f>
        <v>14506</v>
      </c>
      <c r="J77">
        <f>Sheet1!T81</f>
        <v>14983</v>
      </c>
      <c r="K77">
        <f>Sheet1!U81</f>
        <v>87315</v>
      </c>
    </row>
    <row r="78" spans="1:11" x14ac:dyDescent="0.3">
      <c r="A78" s="45">
        <f>Sheet1!A82</f>
        <v>45734</v>
      </c>
      <c r="B78" s="47">
        <f>Sheet1!B82</f>
        <v>0.29166666666666702</v>
      </c>
      <c r="C78">
        <f>Sheet1!M82</f>
        <v>14767</v>
      </c>
      <c r="D78">
        <f>Sheet1!N82</f>
        <v>14842</v>
      </c>
      <c r="E78">
        <f>Sheet1!O82</f>
        <v>14727</v>
      </c>
      <c r="F78">
        <f>Sheet1!P82</f>
        <v>14299</v>
      </c>
      <c r="G78">
        <f>Sheet1!Q82</f>
        <v>0</v>
      </c>
      <c r="H78">
        <f>Sheet1!R82</f>
        <v>12491</v>
      </c>
      <c r="I78">
        <f>Sheet1!S82</f>
        <v>9875</v>
      </c>
      <c r="J78">
        <f>Sheet1!T82</f>
        <v>14460</v>
      </c>
      <c r="K78">
        <f>Sheet1!U82</f>
        <v>95461</v>
      </c>
    </row>
    <row r="79" spans="1:11" x14ac:dyDescent="0.3">
      <c r="A79" s="45">
        <f>Sheet1!A83</f>
        <v>45735</v>
      </c>
      <c r="B79" s="47">
        <f>Sheet1!B83</f>
        <v>0.29166666666666702</v>
      </c>
      <c r="C79">
        <f>Sheet1!M83</f>
        <v>13671</v>
      </c>
      <c r="D79">
        <f>Sheet1!N83</f>
        <v>14263</v>
      </c>
      <c r="E79">
        <f>Sheet1!O83</f>
        <v>14057</v>
      </c>
      <c r="F79">
        <f>Sheet1!P83</f>
        <v>14225</v>
      </c>
      <c r="G79">
        <f>Sheet1!Q83</f>
        <v>0</v>
      </c>
      <c r="H79">
        <f>Sheet1!R83</f>
        <v>14801</v>
      </c>
      <c r="I79">
        <f>Sheet1!S83</f>
        <v>14448</v>
      </c>
      <c r="J79">
        <f>Sheet1!T83</f>
        <v>14931</v>
      </c>
      <c r="K79">
        <f>Sheet1!U83</f>
        <v>100396</v>
      </c>
    </row>
    <row r="80" spans="1:11" x14ac:dyDescent="0.3">
      <c r="A80" s="45">
        <f>Sheet1!A84</f>
        <v>45736</v>
      </c>
      <c r="B80" s="47">
        <f>Sheet1!B84</f>
        <v>0.29166666666666702</v>
      </c>
      <c r="C80">
        <f>Sheet1!M84</f>
        <v>5602</v>
      </c>
      <c r="D80">
        <f>Sheet1!N84</f>
        <v>9130</v>
      </c>
      <c r="E80">
        <f>Sheet1!O84</f>
        <v>10342</v>
      </c>
      <c r="F80">
        <f>Sheet1!P84</f>
        <v>14327</v>
      </c>
      <c r="G80">
        <f>Sheet1!Q84</f>
        <v>0</v>
      </c>
      <c r="H80">
        <f>Sheet1!R84</f>
        <v>12376</v>
      </c>
      <c r="I80">
        <f>Sheet1!S84</f>
        <v>14283</v>
      </c>
      <c r="J80">
        <f>Sheet1!T84</f>
        <v>15030</v>
      </c>
      <c r="K80">
        <f>Sheet1!U84</f>
        <v>81090</v>
      </c>
    </row>
    <row r="81" spans="1:11" x14ac:dyDescent="0.3">
      <c r="A81" s="45">
        <f>Sheet1!A85</f>
        <v>45737</v>
      </c>
      <c r="B81" s="47">
        <f>Sheet1!B85</f>
        <v>0.29166666666666702</v>
      </c>
      <c r="C81">
        <f>Sheet1!M85</f>
        <v>6459</v>
      </c>
      <c r="D81">
        <f>Sheet1!N85</f>
        <v>15060</v>
      </c>
      <c r="E81">
        <f>Sheet1!O85</f>
        <v>14635</v>
      </c>
      <c r="F81">
        <f>Sheet1!P85</f>
        <v>14289</v>
      </c>
      <c r="G81">
        <f>Sheet1!Q85</f>
        <v>3241</v>
      </c>
      <c r="H81">
        <f>Sheet1!R85</f>
        <v>14101</v>
      </c>
      <c r="I81">
        <f>Sheet1!S85</f>
        <v>13894</v>
      </c>
      <c r="J81">
        <f>Sheet1!T85</f>
        <v>13898</v>
      </c>
      <c r="K81">
        <f>Sheet1!U85</f>
        <v>95577</v>
      </c>
    </row>
    <row r="82" spans="1:11" x14ac:dyDescent="0.3">
      <c r="A82" s="45">
        <f>Sheet1!A86</f>
        <v>45738</v>
      </c>
      <c r="B82" s="47">
        <f>Sheet1!B86</f>
        <v>0.29166666666666702</v>
      </c>
      <c r="C82">
        <f>Sheet1!M86</f>
        <v>2886</v>
      </c>
      <c r="D82">
        <f>Sheet1!N86</f>
        <v>11481</v>
      </c>
      <c r="E82">
        <f>Sheet1!O86</f>
        <v>14722</v>
      </c>
      <c r="F82">
        <f>Sheet1!P86</f>
        <v>8107</v>
      </c>
      <c r="G82">
        <f>Sheet1!Q86</f>
        <v>10549</v>
      </c>
      <c r="H82">
        <f>Sheet1!R86</f>
        <v>14717</v>
      </c>
      <c r="I82">
        <f>Sheet1!S86</f>
        <v>14483</v>
      </c>
      <c r="J82">
        <f>Sheet1!T86</f>
        <v>14987</v>
      </c>
      <c r="K82">
        <f>Sheet1!U86</f>
        <v>91932</v>
      </c>
    </row>
    <row r="83" spans="1:11" x14ac:dyDescent="0.3">
      <c r="A83" s="45">
        <f>Sheet1!A87</f>
        <v>45739</v>
      </c>
      <c r="B83" s="47">
        <f>Sheet1!B87</f>
        <v>0.29166666666666702</v>
      </c>
      <c r="C83">
        <f>Sheet1!M87</f>
        <v>13475</v>
      </c>
      <c r="D83">
        <f>Sheet1!N87</f>
        <v>15008</v>
      </c>
      <c r="E83">
        <f>Sheet1!O87</f>
        <v>5331</v>
      </c>
      <c r="F83">
        <f>Sheet1!P87</f>
        <v>10744</v>
      </c>
      <c r="G83">
        <f>Sheet1!Q87</f>
        <v>12099</v>
      </c>
      <c r="H83">
        <f>Sheet1!R87</f>
        <v>14681</v>
      </c>
      <c r="I83">
        <f>Sheet1!S87</f>
        <v>14457</v>
      </c>
      <c r="J83">
        <f>Sheet1!T87</f>
        <v>14958</v>
      </c>
      <c r="K83">
        <f>Sheet1!U87</f>
        <v>100753</v>
      </c>
    </row>
    <row r="84" spans="1:11" x14ac:dyDescent="0.3">
      <c r="A84" s="45">
        <f>Sheet1!A88</f>
        <v>45740</v>
      </c>
      <c r="B84" s="47">
        <f>Sheet1!B88</f>
        <v>0.29166666666666702</v>
      </c>
      <c r="C84">
        <f>Sheet1!M88</f>
        <v>10118</v>
      </c>
      <c r="D84">
        <f>Sheet1!N88</f>
        <v>14388</v>
      </c>
      <c r="E84">
        <f>Sheet1!O88</f>
        <v>13773</v>
      </c>
      <c r="F84">
        <f>Sheet1!P88</f>
        <v>13679</v>
      </c>
      <c r="G84">
        <f>Sheet1!Q88</f>
        <v>11243</v>
      </c>
      <c r="H84">
        <f>Sheet1!R88</f>
        <v>4542</v>
      </c>
      <c r="I84">
        <f>Sheet1!S88</f>
        <v>13378</v>
      </c>
      <c r="J84">
        <f>Sheet1!T88</f>
        <v>12280</v>
      </c>
      <c r="K84">
        <f>Sheet1!U88</f>
        <v>93401</v>
      </c>
    </row>
    <row r="85" spans="1:11" x14ac:dyDescent="0.3">
      <c r="A85" s="45">
        <f>Sheet1!A89</f>
        <v>45741</v>
      </c>
      <c r="B85" s="47">
        <f>Sheet1!B89</f>
        <v>0.29166666666666702</v>
      </c>
      <c r="C85">
        <f>Sheet1!M89</f>
        <v>6218</v>
      </c>
      <c r="D85">
        <f>Sheet1!N89</f>
        <v>11434</v>
      </c>
      <c r="E85">
        <f>Sheet1!O89</f>
        <v>6368</v>
      </c>
      <c r="F85">
        <f>Sheet1!P89</f>
        <v>14335</v>
      </c>
      <c r="G85">
        <f>Sheet1!Q89</f>
        <v>10861</v>
      </c>
      <c r="H85">
        <f>Sheet1!R89</f>
        <v>12680</v>
      </c>
      <c r="I85">
        <f>Sheet1!S89</f>
        <v>14472</v>
      </c>
      <c r="J85">
        <f>Sheet1!T89</f>
        <v>14987</v>
      </c>
      <c r="K85">
        <f>Sheet1!U89</f>
        <v>91355</v>
      </c>
    </row>
    <row r="86" spans="1:11" x14ac:dyDescent="0.3">
      <c r="A86" s="45">
        <f>Sheet1!A90</f>
        <v>45742</v>
      </c>
      <c r="B86" s="47">
        <f>Sheet1!B90</f>
        <v>0.29166666666666702</v>
      </c>
      <c r="C86">
        <f>Sheet1!M90</f>
        <v>9624</v>
      </c>
      <c r="D86">
        <f>Sheet1!N90</f>
        <v>11038</v>
      </c>
      <c r="E86">
        <f>Sheet1!O90</f>
        <v>0</v>
      </c>
      <c r="F86">
        <f>Sheet1!P90</f>
        <v>9688</v>
      </c>
      <c r="G86">
        <f>Sheet1!Q90</f>
        <v>15268</v>
      </c>
      <c r="H86">
        <f>Sheet1!R90</f>
        <v>14793</v>
      </c>
      <c r="I86">
        <f>Sheet1!S90</f>
        <v>14482</v>
      </c>
      <c r="J86">
        <f>Sheet1!T90</f>
        <v>3963</v>
      </c>
      <c r="K86">
        <f>Sheet1!U90</f>
        <v>78856</v>
      </c>
    </row>
    <row r="87" spans="1:11" x14ac:dyDescent="0.3">
      <c r="A87" s="45">
        <f>Sheet1!A91</f>
        <v>45743</v>
      </c>
      <c r="B87" s="47">
        <f>Sheet1!B91</f>
        <v>0.29166666666666702</v>
      </c>
      <c r="C87">
        <f>Sheet1!M91</f>
        <v>9292</v>
      </c>
      <c r="D87">
        <f>Sheet1!N91</f>
        <v>14744</v>
      </c>
      <c r="E87">
        <f>Sheet1!O91</f>
        <v>8140</v>
      </c>
      <c r="F87">
        <f>Sheet1!P91</f>
        <v>0</v>
      </c>
      <c r="G87">
        <f>Sheet1!Q91</f>
        <v>14556</v>
      </c>
      <c r="H87">
        <f>Sheet1!R91</f>
        <v>14947</v>
      </c>
      <c r="I87">
        <f>Sheet1!S91</f>
        <v>14627</v>
      </c>
      <c r="J87">
        <f>Sheet1!T91</f>
        <v>9922</v>
      </c>
      <c r="K87">
        <f>Sheet1!U91</f>
        <v>86228</v>
      </c>
    </row>
    <row r="88" spans="1:11" x14ac:dyDescent="0.3">
      <c r="A88" s="45">
        <f>Sheet1!A92</f>
        <v>45744</v>
      </c>
      <c r="B88" s="47">
        <f>Sheet1!B92</f>
        <v>0.29166666666666702</v>
      </c>
      <c r="C88">
        <f>Sheet1!M92</f>
        <v>12273</v>
      </c>
      <c r="D88">
        <f>Sheet1!N92</f>
        <v>14543</v>
      </c>
      <c r="E88">
        <f>Sheet1!O92</f>
        <v>14976</v>
      </c>
      <c r="F88">
        <f>Sheet1!P92</f>
        <v>0</v>
      </c>
      <c r="G88">
        <f>Sheet1!Q92</f>
        <v>13809</v>
      </c>
      <c r="H88">
        <f>Sheet1!R92</f>
        <v>14883</v>
      </c>
      <c r="I88">
        <f>Sheet1!S92</f>
        <v>14976</v>
      </c>
      <c r="J88">
        <f>Sheet1!T92</f>
        <v>15108</v>
      </c>
      <c r="K88">
        <f>Sheet1!U92</f>
        <v>100568</v>
      </c>
    </row>
    <row r="89" spans="1:11" x14ac:dyDescent="0.3">
      <c r="A89" s="45">
        <f>Sheet1!A93</f>
        <v>45745</v>
      </c>
      <c r="B89" s="47">
        <f>Sheet1!B93</f>
        <v>0.29166666666666702</v>
      </c>
      <c r="C89">
        <f>Sheet1!M93</f>
        <v>15424</v>
      </c>
      <c r="D89">
        <f>Sheet1!N93</f>
        <v>15065</v>
      </c>
      <c r="E89">
        <f>Sheet1!O93</f>
        <v>14968</v>
      </c>
      <c r="F89">
        <f>Sheet1!P93</f>
        <v>0</v>
      </c>
      <c r="G89">
        <f>Sheet1!Q93</f>
        <v>12641</v>
      </c>
      <c r="H89">
        <f>Sheet1!R93</f>
        <v>14916</v>
      </c>
      <c r="I89">
        <f>Sheet1!S93</f>
        <v>14654</v>
      </c>
      <c r="J89">
        <f>Sheet1!T93</f>
        <v>15092</v>
      </c>
      <c r="K89">
        <f>Sheet1!U93</f>
        <v>102760</v>
      </c>
    </row>
    <row r="90" spans="1:11" x14ac:dyDescent="0.3">
      <c r="A90" s="45">
        <f>Sheet1!A94</f>
        <v>45746</v>
      </c>
      <c r="B90" s="47">
        <f>Sheet1!B94</f>
        <v>0.29166666666666702</v>
      </c>
      <c r="C90">
        <f>Sheet1!M94</f>
        <v>15387</v>
      </c>
      <c r="D90">
        <f>Sheet1!N94</f>
        <v>15203</v>
      </c>
      <c r="E90">
        <f>Sheet1!O94</f>
        <v>15084</v>
      </c>
      <c r="F90">
        <f>Sheet1!P94</f>
        <v>0</v>
      </c>
      <c r="G90">
        <f>Sheet1!Q94</f>
        <v>15029</v>
      </c>
      <c r="H90">
        <f>Sheet1!R94</f>
        <v>15043</v>
      </c>
      <c r="I90">
        <f>Sheet1!S94</f>
        <v>15045</v>
      </c>
      <c r="J90">
        <f>Sheet1!T94</f>
        <v>14991</v>
      </c>
      <c r="K90">
        <f>Sheet1!U94</f>
        <v>105782</v>
      </c>
    </row>
    <row r="91" spans="1:11" x14ac:dyDescent="0.3">
      <c r="A91" s="45">
        <f>Sheet1!A95</f>
        <v>45747</v>
      </c>
      <c r="B91" s="47">
        <f>Sheet1!B95</f>
        <v>0.29166666666666702</v>
      </c>
      <c r="C91">
        <f>Sheet1!M95</f>
        <v>11427</v>
      </c>
      <c r="D91">
        <f>Sheet1!N95</f>
        <v>15275</v>
      </c>
      <c r="E91">
        <f>Sheet1!O95</f>
        <v>15144</v>
      </c>
      <c r="F91">
        <f>Sheet1!P95</f>
        <v>2648</v>
      </c>
      <c r="G91">
        <f>Sheet1!Q95</f>
        <v>14993</v>
      </c>
      <c r="H91">
        <f>Sheet1!R95</f>
        <v>15079</v>
      </c>
      <c r="I91">
        <f>Sheet1!S95</f>
        <v>15079</v>
      </c>
      <c r="J91">
        <f>Sheet1!T95</f>
        <v>14966</v>
      </c>
      <c r="K91">
        <f>Sheet1!U95</f>
        <v>104611</v>
      </c>
    </row>
    <row r="92" spans="1:11" x14ac:dyDescent="0.3">
      <c r="A92" s="45">
        <f>Sheet1!A96</f>
        <v>45748</v>
      </c>
      <c r="B92" s="47">
        <f>Sheet1!B96</f>
        <v>0.29166666666666702</v>
      </c>
      <c r="C92">
        <f>Sheet1!M96</f>
        <v>4501</v>
      </c>
      <c r="D92">
        <f>Sheet1!N96</f>
        <v>15311</v>
      </c>
      <c r="E92">
        <f>Sheet1!O96</f>
        <v>15203</v>
      </c>
      <c r="F92">
        <f>Sheet1!P96</f>
        <v>15053</v>
      </c>
      <c r="G92">
        <f>Sheet1!Q96</f>
        <v>10450</v>
      </c>
      <c r="H92">
        <f>Sheet1!R96</f>
        <v>15132</v>
      </c>
      <c r="I92">
        <f>Sheet1!S96</f>
        <v>15130</v>
      </c>
      <c r="J92">
        <f>Sheet1!T96</f>
        <v>15027</v>
      </c>
      <c r="K92">
        <f>Sheet1!U96</f>
        <v>105807</v>
      </c>
    </row>
    <row r="93" spans="1:11" x14ac:dyDescent="0.3">
      <c r="A93" s="45">
        <f>Sheet1!A97</f>
        <v>45749</v>
      </c>
      <c r="B93" s="47">
        <f>Sheet1!B97</f>
        <v>0.29166666666666702</v>
      </c>
      <c r="C93">
        <f>Sheet1!M97</f>
        <v>15400</v>
      </c>
      <c r="D93">
        <f>Sheet1!N97</f>
        <v>15242</v>
      </c>
      <c r="E93">
        <f>Sheet1!O97</f>
        <v>15130</v>
      </c>
      <c r="F93">
        <f>Sheet1!P97</f>
        <v>14977</v>
      </c>
      <c r="G93">
        <f>Sheet1!Q97</f>
        <v>0</v>
      </c>
      <c r="H93">
        <f>Sheet1!R97</f>
        <v>15069</v>
      </c>
      <c r="I93">
        <f>Sheet1!S97</f>
        <v>15058</v>
      </c>
      <c r="J93">
        <f>Sheet1!T97</f>
        <v>14952</v>
      </c>
      <c r="K93">
        <f>Sheet1!U97</f>
        <v>105828</v>
      </c>
    </row>
    <row r="94" spans="1:11" x14ac:dyDescent="0.3">
      <c r="A94" s="45">
        <f>Sheet1!A98</f>
        <v>45750</v>
      </c>
      <c r="B94" s="47">
        <f>Sheet1!B98</f>
        <v>0.29166666666666702</v>
      </c>
      <c r="C94">
        <f>Sheet1!M98</f>
        <v>1677</v>
      </c>
      <c r="D94">
        <f>Sheet1!N98</f>
        <v>15328</v>
      </c>
      <c r="E94">
        <f>Sheet1!O98</f>
        <v>15230</v>
      </c>
      <c r="F94">
        <f>Sheet1!P98</f>
        <v>15053</v>
      </c>
      <c r="G94">
        <f>Sheet1!Q98</f>
        <v>13427</v>
      </c>
      <c r="H94">
        <f>Sheet1!R98</f>
        <v>15138</v>
      </c>
      <c r="I94">
        <f>Sheet1!S98</f>
        <v>15140</v>
      </c>
      <c r="J94">
        <f>Sheet1!T98</f>
        <v>15123</v>
      </c>
      <c r="K94">
        <f>Sheet1!U98</f>
        <v>106116</v>
      </c>
    </row>
    <row r="95" spans="1:11" x14ac:dyDescent="0.3">
      <c r="A95" s="45">
        <f>Sheet1!A99</f>
        <v>45751</v>
      </c>
      <c r="B95" s="47">
        <f>Sheet1!B99</f>
        <v>0.29166666666666702</v>
      </c>
      <c r="C95">
        <f>Sheet1!M99</f>
        <v>0</v>
      </c>
      <c r="D95">
        <f>Sheet1!N99</f>
        <v>15281</v>
      </c>
      <c r="E95">
        <f>Sheet1!O99</f>
        <v>15171</v>
      </c>
      <c r="F95">
        <f>Sheet1!P99</f>
        <v>14972</v>
      </c>
      <c r="G95">
        <f>Sheet1!Q99</f>
        <v>15066</v>
      </c>
      <c r="H95">
        <f>Sheet1!R99</f>
        <v>15081</v>
      </c>
      <c r="I95">
        <f>Sheet1!S99</f>
        <v>15068</v>
      </c>
      <c r="J95">
        <f>Sheet1!T99</f>
        <v>15085</v>
      </c>
      <c r="K95">
        <f>Sheet1!U99</f>
        <v>105724</v>
      </c>
    </row>
    <row r="96" spans="1:11" x14ac:dyDescent="0.3">
      <c r="A96" s="45">
        <f>Sheet1!A100</f>
        <v>45752</v>
      </c>
      <c r="B96" s="47">
        <f>Sheet1!B100</f>
        <v>0.29166666666666702</v>
      </c>
      <c r="C96">
        <f>Sheet1!M100</f>
        <v>0</v>
      </c>
      <c r="D96">
        <f>Sheet1!N100</f>
        <v>14712</v>
      </c>
      <c r="E96">
        <f>Sheet1!O100</f>
        <v>14612</v>
      </c>
      <c r="F96">
        <f>Sheet1!P100</f>
        <v>14415</v>
      </c>
      <c r="G96">
        <f>Sheet1!Q100</f>
        <v>13991</v>
      </c>
      <c r="H96">
        <f>Sheet1!R100</f>
        <v>9716</v>
      </c>
      <c r="I96">
        <f>Sheet1!S100</f>
        <v>14226</v>
      </c>
      <c r="J96">
        <f>Sheet1!T100</f>
        <v>9373</v>
      </c>
      <c r="K96">
        <f>Sheet1!U100</f>
        <v>91045</v>
      </c>
    </row>
    <row r="97" spans="1:11" x14ac:dyDescent="0.3">
      <c r="A97" s="45">
        <f>Sheet1!A101</f>
        <v>45753</v>
      </c>
      <c r="B97" s="47">
        <f>Sheet1!B101</f>
        <v>0.29166666666666702</v>
      </c>
      <c r="C97">
        <f>Sheet1!M101</f>
        <v>0</v>
      </c>
      <c r="D97">
        <f>Sheet1!N101</f>
        <v>15392</v>
      </c>
      <c r="E97">
        <f>Sheet1!O101</f>
        <v>11611</v>
      </c>
      <c r="F97">
        <f>Sheet1!P101</f>
        <v>15075</v>
      </c>
      <c r="G97">
        <f>Sheet1!Q101</f>
        <v>15113</v>
      </c>
      <c r="H97">
        <f>Sheet1!R101</f>
        <v>40</v>
      </c>
      <c r="I97">
        <f>Sheet1!S101</f>
        <v>15187</v>
      </c>
      <c r="J97">
        <f>Sheet1!T101</f>
        <v>14829</v>
      </c>
      <c r="K97">
        <f>Sheet1!U101</f>
        <v>87247</v>
      </c>
    </row>
    <row r="98" spans="1:11" x14ac:dyDescent="0.3">
      <c r="A98" s="45">
        <f>Sheet1!A102</f>
        <v>45754</v>
      </c>
      <c r="B98" s="47">
        <f>Sheet1!B102</f>
        <v>0.29166666666666702</v>
      </c>
      <c r="C98">
        <f>Sheet1!M102</f>
        <v>0</v>
      </c>
      <c r="D98">
        <f>Sheet1!N102</f>
        <v>15370</v>
      </c>
      <c r="E98">
        <f>Sheet1!O102</f>
        <v>15115</v>
      </c>
      <c r="F98">
        <f>Sheet1!P102</f>
        <v>10738</v>
      </c>
      <c r="G98">
        <f>Sheet1!Q102</f>
        <v>15057</v>
      </c>
      <c r="H98">
        <f>Sheet1!R102</f>
        <v>19</v>
      </c>
      <c r="I98">
        <f>Sheet1!S102</f>
        <v>15167</v>
      </c>
      <c r="J98">
        <f>Sheet1!T102</f>
        <v>14760</v>
      </c>
      <c r="K98">
        <f>Sheet1!U102</f>
        <v>86226</v>
      </c>
    </row>
    <row r="99" spans="1:11" x14ac:dyDescent="0.3">
      <c r="A99" s="45">
        <f>Sheet1!A103</f>
        <v>45755</v>
      </c>
      <c r="B99" s="47">
        <f>Sheet1!B103</f>
        <v>0.29166666666666702</v>
      </c>
      <c r="C99">
        <f>Sheet1!M103</f>
        <v>9796</v>
      </c>
      <c r="D99">
        <f>Sheet1!N103</f>
        <v>15338</v>
      </c>
      <c r="E99">
        <f>Sheet1!O103</f>
        <v>15147</v>
      </c>
      <c r="F99">
        <f>Sheet1!P103</f>
        <v>8671</v>
      </c>
      <c r="G99">
        <f>Sheet1!Q103</f>
        <v>14993</v>
      </c>
      <c r="H99">
        <f>Sheet1!R103</f>
        <v>0</v>
      </c>
      <c r="I99">
        <f>Sheet1!S103</f>
        <v>15138</v>
      </c>
      <c r="J99">
        <f>Sheet1!T103</f>
        <v>14749</v>
      </c>
      <c r="K99">
        <f>Sheet1!U103</f>
        <v>93832</v>
      </c>
    </row>
    <row r="100" spans="1:11" x14ac:dyDescent="0.3">
      <c r="A100" s="45">
        <f>Sheet1!A104</f>
        <v>45756</v>
      </c>
      <c r="B100" s="47">
        <f>Sheet1!B104</f>
        <v>0.29166666666666702</v>
      </c>
      <c r="C100">
        <f>Sheet1!M104</f>
        <v>15587</v>
      </c>
      <c r="D100">
        <f>Sheet1!N104</f>
        <v>15326</v>
      </c>
      <c r="E100">
        <f>Sheet1!O104</f>
        <v>9494</v>
      </c>
      <c r="F100">
        <f>Sheet1!P104</f>
        <v>9331</v>
      </c>
      <c r="G100">
        <f>Sheet1!Q104</f>
        <v>14958</v>
      </c>
      <c r="H100">
        <f>Sheet1!R104</f>
        <v>264</v>
      </c>
      <c r="I100">
        <f>Sheet1!S104</f>
        <v>15146</v>
      </c>
      <c r="J100">
        <f>Sheet1!T104</f>
        <v>14750</v>
      </c>
      <c r="K100">
        <f>Sheet1!U104</f>
        <v>94856</v>
      </c>
    </row>
    <row r="101" spans="1:11" x14ac:dyDescent="0.3">
      <c r="A101" s="45">
        <f>Sheet1!A105</f>
        <v>45757</v>
      </c>
      <c r="B101" s="47">
        <f>Sheet1!B105</f>
        <v>0.29166666666666702</v>
      </c>
      <c r="C101">
        <f>Sheet1!M105</f>
        <v>15584</v>
      </c>
      <c r="D101">
        <f>Sheet1!N105</f>
        <v>14558</v>
      </c>
      <c r="E101">
        <f>Sheet1!O105</f>
        <v>15305</v>
      </c>
      <c r="F101">
        <f>Sheet1!P105</f>
        <v>9755</v>
      </c>
      <c r="G101">
        <f>Sheet1!Q105</f>
        <v>14980</v>
      </c>
      <c r="H101">
        <f>Sheet1!R105</f>
        <v>0</v>
      </c>
      <c r="I101">
        <f>Sheet1!S105</f>
        <v>15173</v>
      </c>
      <c r="J101">
        <f>Sheet1!T105</f>
        <v>14732</v>
      </c>
      <c r="K101">
        <f>Sheet1!U105</f>
        <v>100087</v>
      </c>
    </row>
    <row r="102" spans="1:11" x14ac:dyDescent="0.3">
      <c r="A102" s="45">
        <f>Sheet1!A106</f>
        <v>45758</v>
      </c>
      <c r="B102" s="47">
        <f>Sheet1!B106</f>
        <v>0.29166666666666702</v>
      </c>
      <c r="C102">
        <f>Sheet1!M106</f>
        <v>15489</v>
      </c>
      <c r="D102">
        <f>Sheet1!N106</f>
        <v>13102</v>
      </c>
      <c r="E102">
        <f>Sheet1!O106</f>
        <v>15230</v>
      </c>
      <c r="F102">
        <f>Sheet1!P106</f>
        <v>15065</v>
      </c>
      <c r="G102">
        <f>Sheet1!Q106</f>
        <v>14911</v>
      </c>
      <c r="H102">
        <f>Sheet1!R106</f>
        <v>0</v>
      </c>
      <c r="I102">
        <f>Sheet1!S106</f>
        <v>15105</v>
      </c>
      <c r="J102">
        <f>Sheet1!T106</f>
        <v>14642</v>
      </c>
      <c r="K102">
        <f>Sheet1!U106</f>
        <v>103544</v>
      </c>
    </row>
    <row r="103" spans="1:11" x14ac:dyDescent="0.3">
      <c r="A103" s="45">
        <f>Sheet1!A107</f>
        <v>45759</v>
      </c>
      <c r="B103" s="47">
        <f>Sheet1!B107</f>
        <v>0.29166666666666702</v>
      </c>
      <c r="C103">
        <f>Sheet1!M107</f>
        <v>15585</v>
      </c>
      <c r="D103">
        <f>Sheet1!N107</f>
        <v>15429</v>
      </c>
      <c r="E103">
        <f>Sheet1!O107</f>
        <v>15323</v>
      </c>
      <c r="F103">
        <f>Sheet1!P107</f>
        <v>15149</v>
      </c>
      <c r="G103">
        <f>Sheet1!Q107</f>
        <v>2707</v>
      </c>
      <c r="H103">
        <f>Sheet1!R107</f>
        <v>4353</v>
      </c>
      <c r="I103">
        <f>Sheet1!S107</f>
        <v>7462</v>
      </c>
      <c r="J103">
        <f>Sheet1!T107</f>
        <v>4068</v>
      </c>
      <c r="K103">
        <f>Sheet1!U107</f>
        <v>80076</v>
      </c>
    </row>
    <row r="104" spans="1:11" x14ac:dyDescent="0.3">
      <c r="A104" s="45">
        <f>Sheet1!A108</f>
        <v>45760</v>
      </c>
      <c r="B104" s="47">
        <f>Sheet1!B108</f>
        <v>0.29166666666666702</v>
      </c>
      <c r="C104">
        <f>Sheet1!M108</f>
        <v>1392</v>
      </c>
      <c r="D104">
        <f>Sheet1!N108</f>
        <v>15453</v>
      </c>
      <c r="E104">
        <f>Sheet1!O108</f>
        <v>15347</v>
      </c>
      <c r="F104">
        <f>Sheet1!P108</f>
        <v>14828</v>
      </c>
      <c r="G104">
        <f>Sheet1!Q108</f>
        <v>0</v>
      </c>
      <c r="H104">
        <f>Sheet1!R108</f>
        <v>15477</v>
      </c>
      <c r="I104">
        <f>Sheet1!S108</f>
        <v>15245</v>
      </c>
      <c r="J104">
        <f>Sheet1!T108</f>
        <v>10861</v>
      </c>
      <c r="K104">
        <f>Sheet1!U108</f>
        <v>88603</v>
      </c>
    </row>
    <row r="105" spans="1:11" x14ac:dyDescent="0.3">
      <c r="A105" s="45">
        <f>Sheet1!A109</f>
        <v>45761</v>
      </c>
      <c r="B105" s="47">
        <f>Sheet1!B109</f>
        <v>0.29166666666666702</v>
      </c>
      <c r="C105">
        <f>Sheet1!M109</f>
        <v>13762</v>
      </c>
      <c r="D105">
        <f>Sheet1!N109</f>
        <v>15489</v>
      </c>
      <c r="E105">
        <f>Sheet1!O109</f>
        <v>15312</v>
      </c>
      <c r="F105">
        <f>Sheet1!P109</f>
        <v>0</v>
      </c>
      <c r="G105">
        <f>Sheet1!Q109</f>
        <v>13284</v>
      </c>
      <c r="H105">
        <f>Sheet1!R109</f>
        <v>15412</v>
      </c>
      <c r="I105">
        <f>Sheet1!S109</f>
        <v>15225</v>
      </c>
      <c r="J105">
        <f>Sheet1!T109</f>
        <v>15331</v>
      </c>
      <c r="K105">
        <f>Sheet1!U109</f>
        <v>103815</v>
      </c>
    </row>
    <row r="106" spans="1:11" x14ac:dyDescent="0.3">
      <c r="A106" s="45">
        <f>Sheet1!A110</f>
        <v>45762</v>
      </c>
      <c r="B106" s="47">
        <f>Sheet1!B110</f>
        <v>0.29166666666666702</v>
      </c>
      <c r="C106">
        <f>Sheet1!M110</f>
        <v>13801</v>
      </c>
      <c r="D106">
        <f>Sheet1!N110</f>
        <v>15453</v>
      </c>
      <c r="E106">
        <f>Sheet1!O110</f>
        <v>15366</v>
      </c>
      <c r="F106">
        <f>Sheet1!P110</f>
        <v>0</v>
      </c>
      <c r="G106">
        <f>Sheet1!Q110</f>
        <v>6851</v>
      </c>
      <c r="H106">
        <f>Sheet1!R110</f>
        <v>15369</v>
      </c>
      <c r="I106">
        <f>Sheet1!S110</f>
        <v>15191</v>
      </c>
      <c r="J106">
        <f>Sheet1!T110</f>
        <v>15307</v>
      </c>
      <c r="K106">
        <f>Sheet1!U110</f>
        <v>97338</v>
      </c>
    </row>
    <row r="107" spans="1:11" x14ac:dyDescent="0.3">
      <c r="A107" s="45">
        <f>Sheet1!A111</f>
        <v>45763</v>
      </c>
      <c r="B107" s="47">
        <f>Sheet1!B111</f>
        <v>0.29166666666666702</v>
      </c>
      <c r="C107">
        <f>Sheet1!M111</f>
        <v>15619</v>
      </c>
      <c r="D107">
        <f>Sheet1!N111</f>
        <v>11161</v>
      </c>
      <c r="E107">
        <f>Sheet1!O111</f>
        <v>15309</v>
      </c>
      <c r="F107">
        <f>Sheet1!P111</f>
        <v>0</v>
      </c>
      <c r="G107">
        <f>Sheet1!Q111</f>
        <v>8107</v>
      </c>
      <c r="H107">
        <f>Sheet1!R111</f>
        <v>15361</v>
      </c>
      <c r="I107">
        <f>Sheet1!S111</f>
        <v>15193</v>
      </c>
      <c r="J107">
        <f>Sheet1!T111</f>
        <v>15298</v>
      </c>
      <c r="K107">
        <f>Sheet1!U111</f>
        <v>96048</v>
      </c>
    </row>
    <row r="108" spans="1:11" x14ac:dyDescent="0.3">
      <c r="A108" s="45">
        <f>Sheet1!A112</f>
        <v>45764</v>
      </c>
      <c r="B108" s="47">
        <f>Sheet1!B112</f>
        <v>0.29166666666666702</v>
      </c>
      <c r="C108">
        <f>Sheet1!M112</f>
        <v>15527</v>
      </c>
      <c r="D108">
        <f>Sheet1!N112</f>
        <v>6531</v>
      </c>
      <c r="E108">
        <f>Sheet1!O112</f>
        <v>15253</v>
      </c>
      <c r="F108">
        <f>Sheet1!P112</f>
        <v>13815</v>
      </c>
      <c r="G108">
        <f>Sheet1!Q112</f>
        <v>0</v>
      </c>
      <c r="H108">
        <f>Sheet1!R112</f>
        <v>15310</v>
      </c>
      <c r="I108">
        <f>Sheet1!S112</f>
        <v>15157</v>
      </c>
      <c r="J108">
        <f>Sheet1!T112</f>
        <v>15264</v>
      </c>
      <c r="K108">
        <f>Sheet1!U112</f>
        <v>96857</v>
      </c>
    </row>
    <row r="109" spans="1:11" x14ac:dyDescent="0.3">
      <c r="A109" s="45">
        <f>Sheet1!A113</f>
        <v>45765</v>
      </c>
      <c r="B109" s="47">
        <f>Sheet1!B113</f>
        <v>0.29166666666666702</v>
      </c>
      <c r="C109">
        <f>Sheet1!M113</f>
        <v>8375</v>
      </c>
      <c r="D109">
        <f>Sheet1!N113</f>
        <v>15384</v>
      </c>
      <c r="E109">
        <f>Sheet1!O113</f>
        <v>15172</v>
      </c>
      <c r="F109">
        <f>Sheet1!P113</f>
        <v>15091</v>
      </c>
      <c r="G109">
        <f>Sheet1!Q113</f>
        <v>0</v>
      </c>
      <c r="H109">
        <f>Sheet1!R113</f>
        <v>15244</v>
      </c>
      <c r="I109">
        <f>Sheet1!S113</f>
        <v>15081</v>
      </c>
      <c r="J109">
        <f>Sheet1!T113</f>
        <v>15214</v>
      </c>
      <c r="K109">
        <f>Sheet1!U113</f>
        <v>99561</v>
      </c>
    </row>
    <row r="110" spans="1:11" x14ac:dyDescent="0.3">
      <c r="A110" s="45">
        <f>Sheet1!A114</f>
        <v>45766</v>
      </c>
      <c r="B110" s="47">
        <f>Sheet1!B114</f>
        <v>0.29166666666666702</v>
      </c>
      <c r="C110">
        <f>Sheet1!M114</f>
        <v>0</v>
      </c>
      <c r="D110">
        <f>Sheet1!N114</f>
        <v>15387</v>
      </c>
      <c r="E110">
        <f>Sheet1!O114</f>
        <v>11549</v>
      </c>
      <c r="F110">
        <f>Sheet1!P114</f>
        <v>15094</v>
      </c>
      <c r="G110">
        <f>Sheet1!Q114</f>
        <v>5589</v>
      </c>
      <c r="H110">
        <f>Sheet1!R114</f>
        <v>15168</v>
      </c>
      <c r="I110">
        <f>Sheet1!S114</f>
        <v>15088</v>
      </c>
      <c r="J110">
        <f>Sheet1!T114</f>
        <v>15229</v>
      </c>
      <c r="K110">
        <f>Sheet1!U114</f>
        <v>93104</v>
      </c>
    </row>
    <row r="111" spans="1:11" x14ac:dyDescent="0.3">
      <c r="A111" s="45">
        <f>Sheet1!A115</f>
        <v>45767</v>
      </c>
      <c r="B111" s="47">
        <f>Sheet1!B115</f>
        <v>0.29166666666666702</v>
      </c>
      <c r="C111">
        <f>Sheet1!M115</f>
        <v>0</v>
      </c>
      <c r="D111">
        <f>Sheet1!N115</f>
        <v>11709</v>
      </c>
      <c r="E111">
        <f>Sheet1!O115</f>
        <v>15169</v>
      </c>
      <c r="F111">
        <f>Sheet1!P115</f>
        <v>15004</v>
      </c>
      <c r="G111">
        <f>Sheet1!Q115</f>
        <v>10491</v>
      </c>
      <c r="H111">
        <f>Sheet1!R115</f>
        <v>15008</v>
      </c>
      <c r="I111">
        <f>Sheet1!S115</f>
        <v>15011</v>
      </c>
      <c r="J111">
        <f>Sheet1!T115</f>
        <v>15167</v>
      </c>
      <c r="K111">
        <f>Sheet1!U115</f>
        <v>97559</v>
      </c>
    </row>
    <row r="112" spans="1:11" x14ac:dyDescent="0.3">
      <c r="A112" s="45">
        <f>Sheet1!A116</f>
        <v>45768</v>
      </c>
      <c r="B112" s="47">
        <f>Sheet1!B116</f>
        <v>0.29166666666666702</v>
      </c>
      <c r="C112">
        <f>Sheet1!M116</f>
        <v>3470</v>
      </c>
      <c r="D112">
        <f>Sheet1!N116</f>
        <v>14913</v>
      </c>
      <c r="E112">
        <f>Sheet1!O116</f>
        <v>14775</v>
      </c>
      <c r="F112">
        <f>Sheet1!P116</f>
        <v>11348</v>
      </c>
      <c r="G112">
        <f>Sheet1!Q116</f>
        <v>14941</v>
      </c>
      <c r="H112">
        <f>Sheet1!R116</f>
        <v>14948</v>
      </c>
      <c r="I112">
        <f>Sheet1!S116</f>
        <v>14973</v>
      </c>
      <c r="J112">
        <f>Sheet1!T116</f>
        <v>15128</v>
      </c>
      <c r="K112">
        <f>Sheet1!U116</f>
        <v>104496</v>
      </c>
    </row>
    <row r="113" spans="1:11" x14ac:dyDescent="0.3">
      <c r="A113" s="45">
        <f>Sheet1!A117</f>
        <v>45769</v>
      </c>
      <c r="B113" s="47">
        <f>Sheet1!B117</f>
        <v>0.29166666666666702</v>
      </c>
      <c r="C113">
        <f>Sheet1!M117</f>
        <v>15519</v>
      </c>
      <c r="D113">
        <f>Sheet1!N117</f>
        <v>15297</v>
      </c>
      <c r="E113">
        <f>Sheet1!O117</f>
        <v>1057</v>
      </c>
      <c r="F113">
        <f>Sheet1!P117</f>
        <v>8726</v>
      </c>
      <c r="G113">
        <f>Sheet1!Q117</f>
        <v>4543</v>
      </c>
      <c r="H113">
        <f>Sheet1!R117</f>
        <v>14543</v>
      </c>
      <c r="I113">
        <f>Sheet1!S117</f>
        <v>14988</v>
      </c>
      <c r="J113">
        <f>Sheet1!T117</f>
        <v>15140</v>
      </c>
      <c r="K113">
        <f>Sheet1!U117</f>
        <v>89813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Sheet1</vt:lpstr>
      <vt:lpstr>Sheet2</vt:lpstr>
      <vt:lpstr>Suivi performance</vt:lpstr>
      <vt:lpstr>Historique des pannes</vt:lpstr>
      <vt:lpstr>Feuil1</vt:lpstr>
      <vt:lpstr>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2025-04-23T14:16:13Z</dcterms:modified>
</cp:coreProperties>
</file>