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33BB95FC-C8EF-449F-813A-5F419B702FD5}" xr6:coauthVersionLast="47" xr6:coauthVersionMax="47" xr10:uidLastSave="{00000000-0000-0000-0000-000000000000}"/>
  <bookViews>
    <workbookView xWindow="-108" yWindow="-108" windowWidth="30936" windowHeight="16896" xr2:uid="{4E830341-EBCA-4A95-9BBE-9CDD49815F8C}"/>
  </bookViews>
  <sheets>
    <sheet name="Produits chimiques" sheetId="1" r:id="rId1"/>
    <sheet name="Energie" sheetId="2" r:id="rId2"/>
    <sheet name="PC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C10" i="2"/>
  <c r="C9" i="2"/>
  <c r="C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D2" i="2"/>
  <c r="C3" i="2"/>
  <c r="C4" i="2"/>
  <c r="C5" i="2"/>
  <c r="C6" i="2"/>
  <c r="C8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E9" i="2" l="1"/>
  <c r="E3" i="2"/>
  <c r="E4" i="2"/>
  <c r="E5" i="2"/>
  <c r="E7" i="2"/>
  <c r="E8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6" i="2" l="1"/>
  <c r="E2" i="2"/>
  <c r="N30" i="1" l="1"/>
  <c r="F28" i="3" s="1"/>
  <c r="B9" i="1"/>
  <c r="B7" i="3" s="1"/>
  <c r="B13" i="1"/>
  <c r="B11" i="3" s="1"/>
  <c r="B5" i="1"/>
  <c r="B3" i="3" s="1"/>
  <c r="N31" i="1" l="1"/>
  <c r="F29" i="3" s="1"/>
  <c r="N28" i="1"/>
  <c r="F26" i="3" s="1"/>
  <c r="N27" i="1"/>
  <c r="F25" i="3" s="1"/>
  <c r="N41" i="1"/>
  <c r="N32" i="1"/>
  <c r="B14" i="1"/>
  <c r="B12" i="3" s="1"/>
  <c r="N38" i="1"/>
  <c r="N34" i="1"/>
  <c r="N26" i="1"/>
  <c r="F24" i="3" s="1"/>
  <c r="N44" i="1"/>
  <c r="N40" i="1"/>
  <c r="N36" i="1"/>
  <c r="N37" i="1"/>
  <c r="N33" i="1"/>
  <c r="N25" i="1"/>
  <c r="F23" i="3" s="1"/>
  <c r="B39" i="1"/>
  <c r="B43" i="1"/>
  <c r="W42" i="1"/>
  <c r="B35" i="1"/>
  <c r="B42" i="1"/>
  <c r="Q15" i="1"/>
  <c r="G13" i="3" s="1"/>
  <c r="T15" i="1"/>
  <c r="H13" i="3" s="1"/>
  <c r="W15" i="1"/>
  <c r="I13" i="3" s="1"/>
  <c r="K15" i="1"/>
  <c r="E13" i="3" s="1"/>
  <c r="B15" i="1"/>
  <c r="B13" i="3" s="1"/>
  <c r="H15" i="1"/>
  <c r="D13" i="3" s="1"/>
  <c r="Q7" i="1"/>
  <c r="G5" i="3" s="1"/>
  <c r="T7" i="1"/>
  <c r="H5" i="3" s="1"/>
  <c r="W7" i="1"/>
  <c r="I5" i="3" s="1"/>
  <c r="B7" i="1"/>
  <c r="B5" i="3" s="1"/>
  <c r="K7" i="1"/>
  <c r="E5" i="3" s="1"/>
  <c r="H7" i="1"/>
  <c r="D5" i="3" s="1"/>
  <c r="E27" i="1"/>
  <c r="C25" i="3" s="1"/>
  <c r="W27" i="1"/>
  <c r="I25" i="3" s="1"/>
  <c r="Q27" i="1"/>
  <c r="G25" i="3" s="1"/>
  <c r="T27" i="1"/>
  <c r="H25" i="3" s="1"/>
  <c r="K27" i="1"/>
  <c r="E25" i="3" s="1"/>
  <c r="H27" i="1"/>
  <c r="D25" i="3" s="1"/>
  <c r="W5" i="1"/>
  <c r="I3" i="3" s="1"/>
  <c r="K5" i="1"/>
  <c r="E3" i="3" s="1"/>
  <c r="Q5" i="1"/>
  <c r="G3" i="3" s="1"/>
  <c r="H5" i="1"/>
  <c r="D3" i="3" s="1"/>
  <c r="T5" i="1"/>
  <c r="H3" i="3" s="1"/>
  <c r="T18" i="1"/>
  <c r="H16" i="3" s="1"/>
  <c r="W18" i="1"/>
  <c r="I16" i="3" s="1"/>
  <c r="K18" i="1"/>
  <c r="E16" i="3" s="1"/>
  <c r="Q18" i="1"/>
  <c r="G16" i="3" s="1"/>
  <c r="B18" i="1"/>
  <c r="B16" i="3" s="1"/>
  <c r="H18" i="1"/>
  <c r="D16" i="3" s="1"/>
  <c r="T14" i="1"/>
  <c r="H12" i="3" s="1"/>
  <c r="W14" i="1"/>
  <c r="I12" i="3" s="1"/>
  <c r="K14" i="1"/>
  <c r="E12" i="3" s="1"/>
  <c r="H14" i="1"/>
  <c r="D12" i="3" s="1"/>
  <c r="Q14" i="1"/>
  <c r="G12" i="3" s="1"/>
  <c r="T10" i="1"/>
  <c r="H8" i="3" s="1"/>
  <c r="W10" i="1"/>
  <c r="I8" i="3" s="1"/>
  <c r="K10" i="1"/>
  <c r="E8" i="3" s="1"/>
  <c r="B10" i="1"/>
  <c r="B8" i="3" s="1"/>
  <c r="Q10" i="1"/>
  <c r="G8" i="3" s="1"/>
  <c r="H10" i="1"/>
  <c r="D8" i="3" s="1"/>
  <c r="E38" i="1"/>
  <c r="Q38" i="1"/>
  <c r="T38" i="1"/>
  <c r="H38" i="1"/>
  <c r="W38" i="1"/>
  <c r="K38" i="1"/>
  <c r="E34" i="1"/>
  <c r="Q34" i="1"/>
  <c r="T34" i="1"/>
  <c r="W34" i="1"/>
  <c r="H34" i="1"/>
  <c r="K34" i="1"/>
  <c r="Q30" i="1"/>
  <c r="G28" i="3" s="1"/>
  <c r="T30" i="1"/>
  <c r="H28" i="3" s="1"/>
  <c r="E30" i="1"/>
  <c r="C28" i="3" s="1"/>
  <c r="H30" i="1"/>
  <c r="D28" i="3" s="1"/>
  <c r="W30" i="1"/>
  <c r="I28" i="3" s="1"/>
  <c r="K30" i="1"/>
  <c r="E28" i="3" s="1"/>
  <c r="Q26" i="1"/>
  <c r="G24" i="3" s="1"/>
  <c r="T26" i="1"/>
  <c r="H24" i="3" s="1"/>
  <c r="H26" i="1"/>
  <c r="D24" i="3" s="1"/>
  <c r="W26" i="1"/>
  <c r="I24" i="3" s="1"/>
  <c r="K26" i="1"/>
  <c r="E24" i="3" s="1"/>
  <c r="T44" i="1"/>
  <c r="W44" i="1"/>
  <c r="E44" i="1"/>
  <c r="B44" i="1"/>
  <c r="K44" i="1"/>
  <c r="Q44" i="1"/>
  <c r="H44" i="1"/>
  <c r="T40" i="1"/>
  <c r="E40" i="1"/>
  <c r="W40" i="1"/>
  <c r="B40" i="1"/>
  <c r="Q40" i="1"/>
  <c r="K40" i="1"/>
  <c r="H40" i="1"/>
  <c r="B34" i="1"/>
  <c r="B26" i="1"/>
  <c r="B24" i="3" s="1"/>
  <c r="Q11" i="1"/>
  <c r="G9" i="3" s="1"/>
  <c r="T11" i="1"/>
  <c r="H9" i="3" s="1"/>
  <c r="W11" i="1"/>
  <c r="I9" i="3" s="1"/>
  <c r="K11" i="1"/>
  <c r="E9" i="3" s="1"/>
  <c r="B11" i="1"/>
  <c r="B9" i="3" s="1"/>
  <c r="H11" i="1"/>
  <c r="D9" i="3" s="1"/>
  <c r="W31" i="1"/>
  <c r="I29" i="3" s="1"/>
  <c r="E31" i="1"/>
  <c r="C29" i="3" s="1"/>
  <c r="Q31" i="1"/>
  <c r="G29" i="3" s="1"/>
  <c r="K31" i="1"/>
  <c r="E29" i="3" s="1"/>
  <c r="T31" i="1"/>
  <c r="H29" i="3" s="1"/>
  <c r="H31" i="1"/>
  <c r="D29" i="3" s="1"/>
  <c r="W21" i="1"/>
  <c r="I19" i="3" s="1"/>
  <c r="Q21" i="1"/>
  <c r="G19" i="3" s="1"/>
  <c r="K21" i="1"/>
  <c r="E19" i="3" s="1"/>
  <c r="H21" i="1"/>
  <c r="D19" i="3" s="1"/>
  <c r="T21" i="1"/>
  <c r="H19" i="3" s="1"/>
  <c r="B27" i="1"/>
  <c r="B25" i="3" s="1"/>
  <c r="W13" i="1"/>
  <c r="I11" i="3" s="1"/>
  <c r="K13" i="1"/>
  <c r="E11" i="3" s="1"/>
  <c r="Q13" i="1"/>
  <c r="G11" i="3" s="1"/>
  <c r="T13" i="1"/>
  <c r="H11" i="3" s="1"/>
  <c r="H13" i="1"/>
  <c r="D11" i="3" s="1"/>
  <c r="E43" i="1"/>
  <c r="W43" i="1"/>
  <c r="Q43" i="1"/>
  <c r="T43" i="1"/>
  <c r="K43" i="1"/>
  <c r="H43" i="1"/>
  <c r="B21" i="1"/>
  <c r="B19" i="3" s="1"/>
  <c r="Q4" i="1"/>
  <c r="G2" i="3" s="1"/>
  <c r="T4" i="1"/>
  <c r="H2" i="3" s="1"/>
  <c r="W4" i="1"/>
  <c r="I2" i="3" s="1"/>
  <c r="B4" i="1"/>
  <c r="B2" i="3" s="1"/>
  <c r="K4" i="1"/>
  <c r="E2" i="3" s="1"/>
  <c r="H4" i="1"/>
  <c r="D2" i="3" s="1"/>
  <c r="Q19" i="1"/>
  <c r="G17" i="3" s="1"/>
  <c r="T19" i="1"/>
  <c r="H17" i="3" s="1"/>
  <c r="W19" i="1"/>
  <c r="I17" i="3" s="1"/>
  <c r="B19" i="1"/>
  <c r="B17" i="3" s="1"/>
  <c r="K19" i="1"/>
  <c r="E17" i="3" s="1"/>
  <c r="H19" i="1"/>
  <c r="D17" i="3" s="1"/>
  <c r="W35" i="1"/>
  <c r="E35" i="1"/>
  <c r="Q35" i="1"/>
  <c r="K35" i="1"/>
  <c r="H35" i="1"/>
  <c r="T35" i="1"/>
  <c r="E41" i="1"/>
  <c r="Q41" i="1"/>
  <c r="T41" i="1"/>
  <c r="W41" i="1"/>
  <c r="B41" i="1"/>
  <c r="K41" i="1"/>
  <c r="H41" i="1"/>
  <c r="T6" i="1"/>
  <c r="H4" i="3" s="1"/>
  <c r="W6" i="1"/>
  <c r="I4" i="3" s="1"/>
  <c r="K6" i="1"/>
  <c r="E4" i="3" s="1"/>
  <c r="B6" i="1"/>
  <c r="B4" i="3" s="1"/>
  <c r="Q6" i="1"/>
  <c r="G4" i="3" s="1"/>
  <c r="H6" i="1"/>
  <c r="D4" i="3" s="1"/>
  <c r="W17" i="1"/>
  <c r="I15" i="3" s="1"/>
  <c r="K17" i="1"/>
  <c r="E15" i="3" s="1"/>
  <c r="Q17" i="1"/>
  <c r="G15" i="3" s="1"/>
  <c r="H17" i="1"/>
  <c r="D15" i="3" s="1"/>
  <c r="T17" i="1"/>
  <c r="H15" i="3" s="1"/>
  <c r="W9" i="1"/>
  <c r="I7" i="3" s="1"/>
  <c r="K9" i="1"/>
  <c r="E7" i="3" s="1"/>
  <c r="Q9" i="1"/>
  <c r="G7" i="3" s="1"/>
  <c r="T9" i="1"/>
  <c r="H7" i="3" s="1"/>
  <c r="H9" i="1"/>
  <c r="D7" i="3" s="1"/>
  <c r="Q37" i="1"/>
  <c r="T37" i="1"/>
  <c r="W37" i="1"/>
  <c r="E37" i="1"/>
  <c r="B37" i="1"/>
  <c r="K37" i="1"/>
  <c r="H37" i="1"/>
  <c r="Q33" i="1"/>
  <c r="T33" i="1"/>
  <c r="E33" i="1"/>
  <c r="W33" i="1"/>
  <c r="B33" i="1"/>
  <c r="K33" i="1"/>
  <c r="H33" i="1"/>
  <c r="Q29" i="1"/>
  <c r="G27" i="3" s="1"/>
  <c r="T29" i="1"/>
  <c r="H27" i="3" s="1"/>
  <c r="W29" i="1"/>
  <c r="I27" i="3" s="1"/>
  <c r="K29" i="1"/>
  <c r="E27" i="3" s="1"/>
  <c r="H29" i="1"/>
  <c r="D27" i="3" s="1"/>
  <c r="E25" i="1"/>
  <c r="C23" i="3" s="1"/>
  <c r="Q25" i="1"/>
  <c r="G23" i="3" s="1"/>
  <c r="T25" i="1"/>
  <c r="H23" i="3" s="1"/>
  <c r="W25" i="1"/>
  <c r="I23" i="3" s="1"/>
  <c r="B25" i="1"/>
  <c r="B23" i="3" s="1"/>
  <c r="K25" i="1"/>
  <c r="E23" i="3" s="1"/>
  <c r="H25" i="1"/>
  <c r="D23" i="3" s="1"/>
  <c r="W39" i="1"/>
  <c r="Q39" i="1"/>
  <c r="E39" i="1"/>
  <c r="K39" i="1"/>
  <c r="H39" i="1"/>
  <c r="T39" i="1"/>
  <c r="Q20" i="1"/>
  <c r="G18" i="3" s="1"/>
  <c r="T20" i="1"/>
  <c r="H18" i="3" s="1"/>
  <c r="H20" i="1"/>
  <c r="D18" i="3" s="1"/>
  <c r="W20" i="1"/>
  <c r="I18" i="3" s="1"/>
  <c r="B20" i="1"/>
  <c r="B18" i="3" s="1"/>
  <c r="K20" i="1"/>
  <c r="E18" i="3" s="1"/>
  <c r="K16" i="1"/>
  <c r="E14" i="3" s="1"/>
  <c r="Q16" i="1"/>
  <c r="G14" i="3" s="1"/>
  <c r="T16" i="1"/>
  <c r="H14" i="3" s="1"/>
  <c r="W16" i="1"/>
  <c r="I14" i="3" s="1"/>
  <c r="H16" i="1"/>
  <c r="D14" i="3" s="1"/>
  <c r="B16" i="1"/>
  <c r="B14" i="3" s="1"/>
  <c r="K12" i="1"/>
  <c r="E10" i="3" s="1"/>
  <c r="Q12" i="1"/>
  <c r="G10" i="3" s="1"/>
  <c r="T12" i="1"/>
  <c r="H10" i="3" s="1"/>
  <c r="H12" i="1"/>
  <c r="D10" i="3" s="1"/>
  <c r="B12" i="1"/>
  <c r="B10" i="3" s="1"/>
  <c r="W12" i="1"/>
  <c r="I10" i="3" s="1"/>
  <c r="K8" i="1"/>
  <c r="E6" i="3" s="1"/>
  <c r="Q8" i="1"/>
  <c r="G6" i="3" s="1"/>
  <c r="T8" i="1"/>
  <c r="H6" i="3" s="1"/>
  <c r="H8" i="1"/>
  <c r="D6" i="3" s="1"/>
  <c r="W8" i="1"/>
  <c r="I6" i="3" s="1"/>
  <c r="B8" i="1"/>
  <c r="B6" i="3" s="1"/>
  <c r="E36" i="1"/>
  <c r="T36" i="1"/>
  <c r="W36" i="1"/>
  <c r="Q36" i="1"/>
  <c r="B36" i="1"/>
  <c r="K36" i="1"/>
  <c r="H36" i="1"/>
  <c r="T32" i="1"/>
  <c r="W32" i="1"/>
  <c r="B32" i="1"/>
  <c r="K32" i="1"/>
  <c r="H32" i="1"/>
  <c r="E32" i="1"/>
  <c r="Q32" i="1"/>
  <c r="T28" i="1"/>
  <c r="H26" i="3" s="1"/>
  <c r="W28" i="1"/>
  <c r="I26" i="3" s="1"/>
  <c r="E28" i="1"/>
  <c r="C26" i="3" s="1"/>
  <c r="B28" i="1"/>
  <c r="B26" i="3" s="1"/>
  <c r="K28" i="1"/>
  <c r="E26" i="3" s="1"/>
  <c r="Q28" i="1"/>
  <c r="G26" i="3" s="1"/>
  <c r="H28" i="1"/>
  <c r="D26" i="3" s="1"/>
  <c r="T22" i="1"/>
  <c r="H20" i="3" s="1"/>
  <c r="W22" i="1"/>
  <c r="I20" i="3" s="1"/>
  <c r="B22" i="1"/>
  <c r="B20" i="3" s="1"/>
  <c r="Q22" i="1"/>
  <c r="G20" i="3" s="1"/>
  <c r="H22" i="1"/>
  <c r="D20" i="3" s="1"/>
  <c r="B38" i="1"/>
  <c r="B17" i="1"/>
  <c r="B15" i="3" s="1"/>
  <c r="K42" i="1"/>
  <c r="Q42" i="1"/>
  <c r="E42" i="1"/>
  <c r="T42" i="1"/>
  <c r="H42" i="1"/>
  <c r="N29" i="1"/>
  <c r="F27" i="3" s="1"/>
  <c r="E21" i="1" l="1"/>
  <c r="C19" i="3" s="1"/>
  <c r="E22" i="1"/>
  <c r="C20" i="3" s="1"/>
  <c r="E26" i="1"/>
  <c r="C24" i="3" s="1"/>
  <c r="B30" i="1"/>
  <c r="B28" i="3" s="1"/>
  <c r="B29" i="1"/>
  <c r="B27" i="3" s="1"/>
  <c r="E29" i="1"/>
  <c r="C27" i="3" s="1"/>
  <c r="N16" i="1"/>
  <c r="F14" i="3" s="1"/>
  <c r="N12" i="1"/>
  <c r="F10" i="3" s="1"/>
  <c r="N35" i="1"/>
  <c r="N43" i="1"/>
  <c r="N39" i="1"/>
  <c r="N19" i="1"/>
  <c r="F17" i="3" s="1"/>
  <c r="N21" i="1"/>
  <c r="F19" i="3" s="1"/>
  <c r="N22" i="1"/>
  <c r="F20" i="3" s="1"/>
  <c r="N9" i="1"/>
  <c r="F7" i="3" s="1"/>
  <c r="N17" i="1"/>
  <c r="F15" i="3" s="1"/>
  <c r="N11" i="1"/>
  <c r="F9" i="3" s="1"/>
  <c r="N8" i="1"/>
  <c r="F6" i="3" s="1"/>
  <c r="N20" i="1"/>
  <c r="F18" i="3" s="1"/>
  <c r="N6" i="1"/>
  <c r="F4" i="3" s="1"/>
  <c r="N10" i="1"/>
  <c r="F8" i="3" s="1"/>
  <c r="N18" i="1"/>
  <c r="F16" i="3" s="1"/>
  <c r="N7" i="1"/>
  <c r="F5" i="3" s="1"/>
  <c r="N15" i="1"/>
  <c r="F13" i="3" s="1"/>
  <c r="N5" i="1"/>
  <c r="F3" i="3" s="1"/>
  <c r="N4" i="1"/>
  <c r="F2" i="3" s="1"/>
  <c r="N13" i="1"/>
  <c r="F11" i="3" s="1"/>
  <c r="N14" i="1"/>
  <c r="F12" i="3" s="1"/>
  <c r="N42" i="1"/>
  <c r="K22" i="1"/>
  <c r="E20" i="3" s="1"/>
  <c r="B31" i="1"/>
  <c r="B29" i="3" s="1"/>
  <c r="E20" i="1"/>
  <c r="C18" i="3" s="1"/>
  <c r="E4" i="1" l="1"/>
  <c r="C2" i="3" s="1"/>
  <c r="E9" i="1"/>
  <c r="C7" i="3" s="1"/>
  <c r="E13" i="1"/>
  <c r="C11" i="3" s="1"/>
  <c r="E10" i="1"/>
  <c r="C8" i="3" s="1"/>
  <c r="E16" i="1"/>
  <c r="C14" i="3" s="1"/>
  <c r="E11" i="1"/>
  <c r="C9" i="3" s="1"/>
  <c r="E6" i="1"/>
  <c r="C4" i="3" s="1"/>
  <c r="E14" i="1"/>
  <c r="C12" i="3" s="1"/>
  <c r="E5" i="1"/>
  <c r="C3" i="3" s="1"/>
  <c r="E17" i="1"/>
  <c r="C15" i="3" s="1"/>
  <c r="E12" i="1"/>
  <c r="C10" i="3" s="1"/>
  <c r="E8" i="1"/>
  <c r="C6" i="3" s="1"/>
  <c r="E7" i="1"/>
  <c r="C5" i="3" s="1"/>
  <c r="E15" i="1"/>
  <c r="C13" i="3" s="1"/>
  <c r="E18" i="1"/>
  <c r="C16" i="3" s="1"/>
  <c r="E19" i="1"/>
  <c r="C17" i="3" s="1"/>
  <c r="E23" i="1" l="1"/>
  <c r="C21" i="3" s="1"/>
  <c r="E24" i="1" l="1"/>
  <c r="C22" i="3" s="1"/>
  <c r="T24" i="1"/>
  <c r="H22" i="3" s="1"/>
  <c r="K24" i="1"/>
  <c r="E22" i="3" s="1"/>
  <c r="Q24" i="1"/>
  <c r="G22" i="3" s="1"/>
  <c r="H24" i="1"/>
  <c r="D22" i="3" s="1"/>
  <c r="B24" i="1"/>
  <c r="B22" i="3" s="1"/>
  <c r="W24" i="1"/>
  <c r="I22" i="3" s="1"/>
  <c r="Q23" i="1"/>
  <c r="G21" i="3" s="1"/>
  <c r="H23" i="1"/>
  <c r="D21" i="3" s="1"/>
  <c r="W23" i="1"/>
  <c r="I21" i="3" s="1"/>
  <c r="K23" i="1"/>
  <c r="E21" i="3" s="1"/>
  <c r="T23" i="1"/>
  <c r="H21" i="3" s="1"/>
  <c r="N23" i="1" l="1"/>
  <c r="F21" i="3" s="1"/>
  <c r="B23" i="1"/>
  <c r="B21" i="3" s="1"/>
  <c r="N24" i="1"/>
  <c r="F22" i="3" s="1"/>
</calcChain>
</file>

<file path=xl/sharedStrings.xml><?xml version="1.0" encoding="utf-8"?>
<sst xmlns="http://schemas.openxmlformats.org/spreadsheetml/2006/main" count="57" uniqueCount="29">
  <si>
    <t>Date</t>
  </si>
  <si>
    <t>NaOCl</t>
  </si>
  <si>
    <t xml:space="preserve">Acide </t>
  </si>
  <si>
    <t>Coagulant</t>
  </si>
  <si>
    <t>Soude CEB1</t>
  </si>
  <si>
    <t>Acide CEB 2</t>
  </si>
  <si>
    <t>SMBS</t>
  </si>
  <si>
    <t>Antiscalant</t>
  </si>
  <si>
    <t>Soude CIP RO</t>
  </si>
  <si>
    <t>Acide CIP RO</t>
  </si>
  <si>
    <t xml:space="preserve">Cout </t>
  </si>
  <si>
    <t>NaOCl CEB 1  (1+2)</t>
  </si>
  <si>
    <t>Prix/L</t>
  </si>
  <si>
    <t>Consommation KWh</t>
  </si>
  <si>
    <t>Prod</t>
  </si>
  <si>
    <t>Energie spécifique</t>
  </si>
  <si>
    <t>Index d'énergie MWh</t>
  </si>
  <si>
    <t>Consommation spécifique mL/m3</t>
  </si>
  <si>
    <t>date</t>
  </si>
  <si>
    <t>Soude CIP RO mL/m3</t>
  </si>
  <si>
    <t>Acide CIP RO mL/m3</t>
  </si>
  <si>
    <t>Antiscalant mL/m3</t>
  </si>
  <si>
    <t>SMBS mL/m3</t>
  </si>
  <si>
    <t>Acide CEB 2 mL/m3</t>
  </si>
  <si>
    <t>NaOCl CEB 1  (1+2) mL/m3</t>
  </si>
  <si>
    <t>Soude CEB1 mL/m3</t>
  </si>
  <si>
    <t>Coagulant mL/m3</t>
  </si>
  <si>
    <t>Acide mL/m3</t>
  </si>
  <si>
    <t>NaOCl mL/m3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</si>
</sst>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SUIVI%20DE%20LA%20CONSOMMATION%20DES%20PRODUITS%20CHIMIQUES.xlsx" TargetMode="External"/><Relationship Id="rId1" Type="http://schemas.openxmlformats.org/officeDocument/2006/relationships/externalLinkPath" Target="/Users/hp/Desktop/suivi%20de%20la%20performance/SUIVI%20DE%20LA%20CONSOMMATION%20DES%20PRODUITS%20CHIMIQU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.xlsx" TargetMode="External"/><Relationship Id="rId1" Type="http://schemas.openxmlformats.org/officeDocument/2006/relationships/externalLinkPath" Target="/Users/hp/Desktop/suivi%20de%20la%20performance/Production/PRODU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FeCl3"/>
      <sheetName val="Acide"/>
      <sheetName val="NaOCl 1 CEB 1"/>
      <sheetName val="NaOCl 2 CEB 1"/>
      <sheetName val="Soude CEB 1"/>
      <sheetName val="Acide CEB2"/>
      <sheetName val="SBS"/>
      <sheetName val="ASC"/>
    </sheetNames>
    <sheetDataSet>
      <sheetData sheetId="0"/>
      <sheetData sheetId="1"/>
      <sheetData sheetId="2">
        <row r="3">
          <cell r="E3">
            <v>0</v>
          </cell>
        </row>
        <row r="4">
          <cell r="E4">
            <v>5.4961097847984482E-2</v>
          </cell>
        </row>
        <row r="5">
          <cell r="E5">
            <v>-0.17345583651785498</v>
          </cell>
        </row>
        <row r="6">
          <cell r="E6">
            <v>-0.11563409037532021</v>
          </cell>
        </row>
        <row r="7">
          <cell r="E7">
            <v>-0.13129013067469372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-0.10897883426702019</v>
          </cell>
        </row>
        <row r="11">
          <cell r="E11">
            <v>0</v>
          </cell>
        </row>
        <row r="12">
          <cell r="E12">
            <v>39.751552795031074</v>
          </cell>
        </row>
        <row r="13">
          <cell r="E13">
            <v>0</v>
          </cell>
        </row>
        <row r="14">
          <cell r="E14">
            <v>5.464387561687211E-2</v>
          </cell>
        </row>
        <row r="15">
          <cell r="E15">
            <v>5.9318577837089825E-2</v>
          </cell>
        </row>
        <row r="16">
          <cell r="E16">
            <v>5.5962644934500053E-2</v>
          </cell>
        </row>
        <row r="17">
          <cell r="E17">
            <v>5.8064633194818596E-2</v>
          </cell>
        </row>
        <row r="18">
          <cell r="E18">
            <v>0.13959473902333516</v>
          </cell>
        </row>
        <row r="19">
          <cell r="E19">
            <v>6.1089687297156414E-2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2.8163559873968094</v>
          </cell>
        </row>
        <row r="23">
          <cell r="E23">
            <v>10.175426060237909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5.6307297073773951E-2</v>
          </cell>
        </row>
        <row r="28">
          <cell r="E28">
            <v>0</v>
          </cell>
        </row>
        <row r="29">
          <cell r="E29">
            <v>-5.6480223096875011E-2</v>
          </cell>
        </row>
        <row r="30">
          <cell r="E30">
            <v>314.15935415935417</v>
          </cell>
        </row>
        <row r="31">
          <cell r="E31">
            <v>0</v>
          </cell>
        </row>
        <row r="32">
          <cell r="E32" t="e">
            <v>#DIV/0!</v>
          </cell>
        </row>
        <row r="33">
          <cell r="E33" t="e">
            <v>#DIV/0!</v>
          </cell>
        </row>
        <row r="34">
          <cell r="E34" t="e">
            <v>#DIV/0!</v>
          </cell>
        </row>
        <row r="35">
          <cell r="E35" t="e">
            <v>#DIV/0!</v>
          </cell>
        </row>
        <row r="36">
          <cell r="E36" t="e">
            <v>#DIV/0!</v>
          </cell>
        </row>
        <row r="37">
          <cell r="E37" t="e">
            <v>#DIV/0!</v>
          </cell>
        </row>
        <row r="38">
          <cell r="E38" t="e">
            <v>#DIV/0!</v>
          </cell>
        </row>
        <row r="39">
          <cell r="E39" t="e">
            <v>#DIV/0!</v>
          </cell>
        </row>
        <row r="40">
          <cell r="E40" t="e">
            <v>#DIV/0!</v>
          </cell>
        </row>
        <row r="41">
          <cell r="E41" t="e">
            <v>#DIV/0!</v>
          </cell>
        </row>
        <row r="42">
          <cell r="E42" t="e">
            <v>#DIV/0!</v>
          </cell>
        </row>
        <row r="43">
          <cell r="E43" t="e">
            <v>#DIV/0!</v>
          </cell>
        </row>
      </sheetData>
      <sheetData sheetId="3"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 t="e">
            <v>#DIV/0!</v>
          </cell>
        </row>
        <row r="33">
          <cell r="E33" t="e">
            <v>#DIV/0!</v>
          </cell>
        </row>
        <row r="34">
          <cell r="E34" t="e">
            <v>#DIV/0!</v>
          </cell>
        </row>
        <row r="35">
          <cell r="E35" t="e">
            <v>#DIV/0!</v>
          </cell>
        </row>
        <row r="36">
          <cell r="E36" t="e">
            <v>#DIV/0!</v>
          </cell>
        </row>
        <row r="37">
          <cell r="E37" t="e">
            <v>#DIV/0!</v>
          </cell>
        </row>
        <row r="38">
          <cell r="E38" t="e">
            <v>#DIV/0!</v>
          </cell>
        </row>
        <row r="39">
          <cell r="E39" t="e">
            <v>#DIV/0!</v>
          </cell>
        </row>
        <row r="40">
          <cell r="E40" t="e">
            <v>#DIV/0!</v>
          </cell>
        </row>
        <row r="41">
          <cell r="E41" t="e">
            <v>#DIV/0!</v>
          </cell>
        </row>
        <row r="42">
          <cell r="E42" t="e">
            <v>#DIV/0!</v>
          </cell>
        </row>
        <row r="43">
          <cell r="E43" t="e">
            <v>#DIV/0!</v>
          </cell>
        </row>
      </sheetData>
      <sheetData sheetId="4"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 t="e">
            <v>#DIV/0!</v>
          </cell>
        </row>
        <row r="33">
          <cell r="E33" t="e">
            <v>#DIV/0!</v>
          </cell>
        </row>
        <row r="34">
          <cell r="E34" t="e">
            <v>#DIV/0!</v>
          </cell>
        </row>
        <row r="35">
          <cell r="E35" t="e">
            <v>#DIV/0!</v>
          </cell>
        </row>
        <row r="36">
          <cell r="E36" t="e">
            <v>#DIV/0!</v>
          </cell>
        </row>
        <row r="37">
          <cell r="E37" t="e">
            <v>#DIV/0!</v>
          </cell>
        </row>
        <row r="38">
          <cell r="E38" t="e">
            <v>#DIV/0!</v>
          </cell>
        </row>
        <row r="39">
          <cell r="E39" t="e">
            <v>#DIV/0!</v>
          </cell>
        </row>
        <row r="40">
          <cell r="E40" t="e">
            <v>#DIV/0!</v>
          </cell>
        </row>
        <row r="41">
          <cell r="E41" t="e">
            <v>#DIV/0!</v>
          </cell>
        </row>
        <row r="42">
          <cell r="E42" t="e">
            <v>#DIV/0!</v>
          </cell>
        </row>
        <row r="43">
          <cell r="E43" t="e">
            <v>#DIV/0!</v>
          </cell>
        </row>
      </sheetData>
      <sheetData sheetId="5"/>
      <sheetData sheetId="6">
        <row r="3">
          <cell r="I3">
            <v>12.110161182116851</v>
          </cell>
        </row>
        <row r="4">
          <cell r="I4">
            <v>11.596791645913132</v>
          </cell>
        </row>
        <row r="5">
          <cell r="I5">
            <v>10.580806027590357</v>
          </cell>
        </row>
        <row r="6">
          <cell r="I6">
            <v>9.6554465463349057</v>
          </cell>
        </row>
        <row r="7">
          <cell r="I7">
            <v>14.17933411286849</v>
          </cell>
        </row>
        <row r="8">
          <cell r="I8">
            <v>11.564565888056437</v>
          </cell>
        </row>
        <row r="9">
          <cell r="I9">
            <v>11.665132730586667</v>
          </cell>
        </row>
        <row r="10">
          <cell r="I10">
            <v>8.1734125700273914</v>
          </cell>
        </row>
        <row r="11">
          <cell r="I11">
            <v>19.216240822889059</v>
          </cell>
        </row>
        <row r="12">
          <cell r="I12">
            <v>13.03034283462498</v>
          </cell>
        </row>
        <row r="13">
          <cell r="I13">
            <v>12.640835394339101</v>
          </cell>
        </row>
        <row r="14">
          <cell r="I14">
            <v>11.529857755161276</v>
          </cell>
        </row>
        <row r="15">
          <cell r="I15">
            <v>11.745078411745068</v>
          </cell>
        </row>
        <row r="16">
          <cell r="I16">
            <v>14.382399748168114</v>
          </cell>
        </row>
        <row r="17">
          <cell r="I17">
            <v>12.483896136887369</v>
          </cell>
        </row>
        <row r="18">
          <cell r="I18">
            <v>17.728531855955701</v>
          </cell>
        </row>
        <row r="19">
          <cell r="I19">
            <v>14.905883700507811</v>
          </cell>
        </row>
        <row r="20">
          <cell r="I20">
            <v>11.501858432381638</v>
          </cell>
        </row>
        <row r="21">
          <cell r="I21">
            <v>14.649580203269998</v>
          </cell>
        </row>
        <row r="22">
          <cell r="I22">
            <v>12.786256182781504</v>
          </cell>
        </row>
        <row r="23">
          <cell r="I23">
            <v>11.890385508592653</v>
          </cell>
        </row>
        <row r="24">
          <cell r="I24">
            <v>13.363315130099588</v>
          </cell>
        </row>
        <row r="25">
          <cell r="I25">
            <v>7.6502529698474815</v>
          </cell>
        </row>
        <row r="26">
          <cell r="I26">
            <v>7.9260054733779057</v>
          </cell>
        </row>
        <row r="27">
          <cell r="I27">
            <v>6.9821048371487322</v>
          </cell>
        </row>
        <row r="28">
          <cell r="I28">
            <v>6.9662138627655867</v>
          </cell>
        </row>
        <row r="29">
          <cell r="I29">
            <v>6.9470674409163875</v>
          </cell>
        </row>
        <row r="30">
          <cell r="I30">
            <v>84.408564408564416</v>
          </cell>
        </row>
        <row r="31">
          <cell r="I31">
            <v>0</v>
          </cell>
        </row>
        <row r="32">
          <cell r="I32" t="e">
            <v>#DIV/0!</v>
          </cell>
        </row>
        <row r="33">
          <cell r="I33" t="e">
            <v>#DIV/0!</v>
          </cell>
        </row>
        <row r="34">
          <cell r="I34" t="e">
            <v>#DIV/0!</v>
          </cell>
        </row>
        <row r="35">
          <cell r="I35" t="e">
            <v>#DIV/0!</v>
          </cell>
        </row>
        <row r="36">
          <cell r="I36" t="e">
            <v>#DIV/0!</v>
          </cell>
        </row>
        <row r="37">
          <cell r="I37" t="e">
            <v>#DIV/0!</v>
          </cell>
        </row>
        <row r="38">
          <cell r="I38" t="e">
            <v>#DIV/0!</v>
          </cell>
        </row>
        <row r="39">
          <cell r="I39" t="e">
            <v>#DIV/0!</v>
          </cell>
        </row>
        <row r="40">
          <cell r="I40" t="e">
            <v>#DIV/0!</v>
          </cell>
        </row>
        <row r="41">
          <cell r="I41" t="e">
            <v>#DIV/0!</v>
          </cell>
        </row>
        <row r="42">
          <cell r="I42" t="e">
            <v>#DIV/0!</v>
          </cell>
        </row>
        <row r="43">
          <cell r="I43" t="e">
            <v>#DIV/0!</v>
          </cell>
        </row>
      </sheetData>
      <sheetData sheetId="7">
        <row r="2">
          <cell r="F2">
            <v>0</v>
          </cell>
        </row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 t="e">
            <v>#DIV/0!</v>
          </cell>
        </row>
        <row r="32">
          <cell r="F32" t="e">
            <v>#DIV/0!</v>
          </cell>
        </row>
        <row r="33">
          <cell r="F33" t="e">
            <v>#DIV/0!</v>
          </cell>
        </row>
        <row r="34">
          <cell r="F34" t="e">
            <v>#DIV/0!</v>
          </cell>
        </row>
        <row r="35">
          <cell r="F35" t="e">
            <v>#DIV/0!</v>
          </cell>
        </row>
        <row r="36">
          <cell r="F36" t="e">
            <v>#DIV/0!</v>
          </cell>
        </row>
        <row r="37">
          <cell r="F37" t="e">
            <v>#DIV/0!</v>
          </cell>
        </row>
        <row r="38">
          <cell r="F38" t="e">
            <v>#DIV/0!</v>
          </cell>
        </row>
        <row r="39">
          <cell r="F39" t="e">
            <v>#DIV/0!</v>
          </cell>
        </row>
        <row r="40">
          <cell r="F40" t="e">
            <v>#DIV/0!</v>
          </cell>
        </row>
        <row r="41">
          <cell r="F41" t="e">
            <v>#DIV/0!</v>
          </cell>
        </row>
        <row r="42">
          <cell r="F42" t="e">
            <v>#DIV/0!</v>
          </cell>
        </row>
      </sheetData>
      <sheetData sheetId="8">
        <row r="2">
          <cell r="F2">
            <v>0.55046187191440366</v>
          </cell>
        </row>
        <row r="3">
          <cell r="F3">
            <v>0</v>
          </cell>
        </row>
        <row r="4">
          <cell r="F4">
            <v>0.34691167303570997</v>
          </cell>
        </row>
        <row r="5">
          <cell r="F5">
            <v>-0.11563409037525603</v>
          </cell>
        </row>
        <row r="6">
          <cell r="F6">
            <v>0.13129013067469372</v>
          </cell>
        </row>
        <row r="7">
          <cell r="F7">
            <v>0.39488761568975028</v>
          </cell>
        </row>
        <row r="8">
          <cell r="F8">
            <v>5.7748181834581191E-2</v>
          </cell>
        </row>
        <row r="9">
          <cell r="F9">
            <v>-0.10897883426702019</v>
          </cell>
        </row>
        <row r="10">
          <cell r="F10">
            <v>0.55789086259997678</v>
          </cell>
        </row>
        <row r="11">
          <cell r="F11">
            <v>6.0047662832399921E-2</v>
          </cell>
        </row>
        <row r="12">
          <cell r="F12">
            <v>0.21984061555372986</v>
          </cell>
        </row>
        <row r="13">
          <cell r="F13">
            <v>5.464387561687211E-2</v>
          </cell>
        </row>
        <row r="14">
          <cell r="F14">
            <v>0.47454862269675152</v>
          </cell>
        </row>
        <row r="15">
          <cell r="F15">
            <v>0.27981322467256242</v>
          </cell>
        </row>
        <row r="16">
          <cell r="F16">
            <v>0.52258169875339955</v>
          </cell>
        </row>
        <row r="17">
          <cell r="F17">
            <v>0.13959473902329644</v>
          </cell>
        </row>
        <row r="18">
          <cell r="F18">
            <v>6.1089687297156414E-2</v>
          </cell>
        </row>
        <row r="19">
          <cell r="F19">
            <v>0.26140587346319061</v>
          </cell>
        </row>
        <row r="20">
          <cell r="F20">
            <v>0.2262483429076512</v>
          </cell>
        </row>
        <row r="21">
          <cell r="F21">
            <v>0.28163559873971222</v>
          </cell>
        </row>
        <row r="22">
          <cell r="F22">
            <v>0.28582657472575362</v>
          </cell>
        </row>
        <row r="23">
          <cell r="F23">
            <v>0</v>
          </cell>
        </row>
        <row r="24">
          <cell r="F24">
            <v>0.11860857317594974</v>
          </cell>
        </row>
        <row r="25">
          <cell r="F25">
            <v>0.11085322340387459</v>
          </cell>
        </row>
        <row r="26">
          <cell r="F26">
            <v>5.6307297073773951E-2</v>
          </cell>
        </row>
        <row r="27">
          <cell r="F27">
            <v>0.11145942180426804</v>
          </cell>
        </row>
        <row r="28">
          <cell r="F28">
            <v>0</v>
          </cell>
        </row>
        <row r="29">
          <cell r="F29">
            <v>274.39803439803438</v>
          </cell>
        </row>
        <row r="30">
          <cell r="F30">
            <v>0</v>
          </cell>
        </row>
        <row r="31">
          <cell r="F31" t="e">
            <v>#DIV/0!</v>
          </cell>
        </row>
        <row r="32">
          <cell r="F32" t="e">
            <v>#DIV/0!</v>
          </cell>
        </row>
        <row r="33">
          <cell r="F33" t="e">
            <v>#DIV/0!</v>
          </cell>
        </row>
        <row r="34">
          <cell r="F34" t="e">
            <v>#DIV/0!</v>
          </cell>
        </row>
        <row r="35">
          <cell r="F35" t="e">
            <v>#DIV/0!</v>
          </cell>
        </row>
        <row r="36">
          <cell r="F36" t="e">
            <v>#DIV/0!</v>
          </cell>
        </row>
        <row r="37">
          <cell r="F37" t="e">
            <v>#DIV/0!</v>
          </cell>
        </row>
        <row r="38">
          <cell r="F38" t="e">
            <v>#DIV/0!</v>
          </cell>
        </row>
        <row r="39">
          <cell r="F39" t="e">
            <v>#DIV/0!</v>
          </cell>
        </row>
        <row r="40">
          <cell r="F40" t="e">
            <v>#DIV/0!</v>
          </cell>
        </row>
        <row r="41">
          <cell r="F41" t="e">
            <v>#DIV/0!</v>
          </cell>
        </row>
        <row r="42">
          <cell r="F42" t="e">
            <v>#DIV/0!</v>
          </cell>
        </row>
      </sheetData>
      <sheetData sheetId="9">
        <row r="3">
          <cell r="F3">
            <v>0.8807389950630703</v>
          </cell>
        </row>
        <row r="4">
          <cell r="F4">
            <v>0.87937756556686686</v>
          </cell>
        </row>
        <row r="5">
          <cell r="F5">
            <v>0.34691167303570997</v>
          </cell>
        </row>
        <row r="6">
          <cell r="F6">
            <v>0.34690227112583222</v>
          </cell>
        </row>
        <row r="7">
          <cell r="F7">
            <v>0.39387039202415408</v>
          </cell>
        </row>
        <row r="8">
          <cell r="F8">
            <v>0.22565006610839297</v>
          </cell>
        </row>
        <row r="9">
          <cell r="F9">
            <v>0.17324454550377563</v>
          </cell>
        </row>
        <row r="10">
          <cell r="F10">
            <v>5.4489417133510097E-2</v>
          </cell>
        </row>
        <row r="11">
          <cell r="F11">
            <v>0.68186660984444292</v>
          </cell>
        </row>
        <row r="12">
          <cell r="F12">
            <v>0.42033363982659944</v>
          </cell>
        </row>
        <row r="13">
          <cell r="F13">
            <v>0.43968123110745971</v>
          </cell>
        </row>
        <row r="14">
          <cell r="F14">
            <v>0.2732193780843909</v>
          </cell>
        </row>
        <row r="15">
          <cell r="F15">
            <v>0.35591146702257187</v>
          </cell>
        </row>
        <row r="16">
          <cell r="F16">
            <v>0.55962644934506267</v>
          </cell>
        </row>
        <row r="17">
          <cell r="F17">
            <v>1.2193572970913193</v>
          </cell>
        </row>
        <row r="18">
          <cell r="F18">
            <v>0.76777106462799483</v>
          </cell>
        </row>
        <row r="19">
          <cell r="F19">
            <v>0.85525562216029161</v>
          </cell>
        </row>
        <row r="20">
          <cell r="F20">
            <v>0.32675734182902449</v>
          </cell>
        </row>
        <row r="21">
          <cell r="F21">
            <v>0.79186920017676343</v>
          </cell>
        </row>
        <row r="22">
          <cell r="F22">
            <v>1.8024678319339456</v>
          </cell>
        </row>
        <row r="23">
          <cell r="F23">
            <v>3.2012576369287906</v>
          </cell>
        </row>
        <row r="24">
          <cell r="F24">
            <v>0.24186995710588172</v>
          </cell>
        </row>
        <row r="25">
          <cell r="F25">
            <v>0</v>
          </cell>
        </row>
        <row r="26">
          <cell r="F26">
            <v>0.11085322340390535</v>
          </cell>
        </row>
        <row r="27">
          <cell r="F27">
            <v>5.6307297073773951E-2</v>
          </cell>
        </row>
        <row r="28">
          <cell r="F28">
            <v>0</v>
          </cell>
        </row>
        <row r="29">
          <cell r="F29">
            <v>0.22592089238753138</v>
          </cell>
        </row>
        <row r="30">
          <cell r="F30">
            <v>226.88662688662686</v>
          </cell>
        </row>
        <row r="31">
          <cell r="F31">
            <v>0</v>
          </cell>
        </row>
        <row r="32">
          <cell r="F32" t="e">
            <v>#DIV/0!</v>
          </cell>
        </row>
        <row r="33">
          <cell r="F33" t="e">
            <v>#DIV/0!</v>
          </cell>
        </row>
        <row r="34">
          <cell r="F34" t="e">
            <v>#DIV/0!</v>
          </cell>
        </row>
        <row r="35">
          <cell r="F35" t="e">
            <v>#DIV/0!</v>
          </cell>
        </row>
        <row r="36">
          <cell r="F36" t="e">
            <v>#DIV/0!</v>
          </cell>
        </row>
        <row r="37">
          <cell r="F37" t="e">
            <v>#DIV/0!</v>
          </cell>
        </row>
        <row r="38">
          <cell r="F38" t="e">
            <v>#DIV/0!</v>
          </cell>
        </row>
        <row r="39">
          <cell r="F39" t="e">
            <v>#DIV/0!</v>
          </cell>
        </row>
        <row r="40">
          <cell r="F40" t="e">
            <v>#DIV/0!</v>
          </cell>
        </row>
        <row r="41">
          <cell r="F41" t="e">
            <v>#DIV/0!</v>
          </cell>
        </row>
        <row r="42">
          <cell r="F42" t="e">
            <v>#DIV/0!</v>
          </cell>
        </row>
        <row r="43">
          <cell r="F43" t="e">
            <v>#DIV/0!</v>
          </cell>
        </row>
      </sheetData>
      <sheetData sheetId="10">
        <row r="2">
          <cell r="F2">
            <v>49.051313367622519</v>
          </cell>
        </row>
        <row r="3">
          <cell r="F3">
            <v>-26.535905054703477</v>
          </cell>
        </row>
        <row r="4">
          <cell r="F4">
            <v>2.4798764127164787</v>
          </cell>
        </row>
        <row r="5">
          <cell r="F5">
            <v>2.601767033443549</v>
          </cell>
        </row>
        <row r="6">
          <cell r="F6">
            <v>2.461689950150781</v>
          </cell>
        </row>
        <row r="7">
          <cell r="F7">
            <v>2.0096959012781097</v>
          </cell>
        </row>
        <row r="8">
          <cell r="F8">
            <v>3.112987927020725</v>
          </cell>
        </row>
        <row r="9">
          <cell r="F9">
            <v>-42.322951964173214</v>
          </cell>
        </row>
        <row r="10">
          <cell r="F10">
            <v>4.3585223640625408</v>
          </cell>
        </row>
        <row r="11">
          <cell r="F11">
            <v>1.1258936781069901</v>
          </cell>
        </row>
        <row r="12">
          <cell r="F12">
            <v>4.0189612530915086</v>
          </cell>
        </row>
        <row r="13">
          <cell r="F13">
            <v>2.7663462031044386</v>
          </cell>
        </row>
        <row r="14">
          <cell r="F14">
            <v>5.5333110888666726</v>
          </cell>
        </row>
        <row r="15">
          <cell r="F15">
            <v>0.31478987775659384</v>
          </cell>
        </row>
        <row r="16">
          <cell r="F16">
            <v>2.7217796810074115</v>
          </cell>
        </row>
        <row r="17">
          <cell r="F17">
            <v>3.4026217636922933</v>
          </cell>
        </row>
        <row r="18">
          <cell r="F18">
            <v>3.8085601924325236</v>
          </cell>
        </row>
        <row r="19">
          <cell r="F19">
            <v>2.4813135645141196</v>
          </cell>
        </row>
        <row r="20">
          <cell r="F20">
            <v>-12.063632346442745</v>
          </cell>
        </row>
        <row r="21">
          <cell r="F21">
            <v>3.0627871362940184</v>
          </cell>
        </row>
        <row r="22">
          <cell r="F22">
            <v>2.5188466897709816</v>
          </cell>
        </row>
        <row r="23">
          <cell r="F23">
            <v>2.2958749834659238</v>
          </cell>
        </row>
        <row r="24">
          <cell r="F24">
            <v>2.5296984747678759</v>
          </cell>
        </row>
        <row r="25">
          <cell r="F25">
            <v>3.3255967021166066</v>
          </cell>
        </row>
        <row r="26">
          <cell r="F26">
            <v>2.7185866868434569</v>
          </cell>
        </row>
        <row r="27">
          <cell r="F27">
            <v>2.769070010449302</v>
          </cell>
        </row>
        <row r="28">
          <cell r="F28">
            <v>1.2178548105265006</v>
          </cell>
        </row>
        <row r="29">
          <cell r="F29">
            <v>86.003861003861005</v>
          </cell>
        </row>
        <row r="30">
          <cell r="F30">
            <v>0</v>
          </cell>
        </row>
        <row r="31">
          <cell r="F31" t="e">
            <v>#DIV/0!</v>
          </cell>
        </row>
        <row r="32">
          <cell r="F32" t="e">
            <v>#DIV/0!</v>
          </cell>
        </row>
        <row r="33">
          <cell r="F33" t="e">
            <v>#DIV/0!</v>
          </cell>
        </row>
        <row r="34">
          <cell r="F34" t="e">
            <v>#DIV/0!</v>
          </cell>
        </row>
        <row r="35">
          <cell r="F35" t="e">
            <v>#DIV/0!</v>
          </cell>
        </row>
        <row r="36">
          <cell r="F36" t="e">
            <v>#DIV/0!</v>
          </cell>
        </row>
        <row r="37">
          <cell r="F37" t="e">
            <v>#DIV/0!</v>
          </cell>
        </row>
        <row r="38">
          <cell r="F38" t="e">
            <v>#DIV/0!</v>
          </cell>
        </row>
        <row r="39">
          <cell r="F39" t="e">
            <v>#DIV/0!</v>
          </cell>
        </row>
        <row r="40">
          <cell r="F40" t="e">
            <v>#DIV/0!</v>
          </cell>
        </row>
        <row r="41">
          <cell r="F41" t="e">
            <v>#DIV/0!</v>
          </cell>
        </row>
        <row r="42">
          <cell r="F42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  <sheetName val="Feuil1"/>
    </sheetNames>
    <sheetDataSet>
      <sheetData sheetId="0">
        <row r="72">
          <cell r="M72">
            <v>55978</v>
          </cell>
        </row>
        <row r="73">
          <cell r="M73">
            <v>52921</v>
          </cell>
        </row>
        <row r="74">
          <cell r="M74">
            <v>53959</v>
          </cell>
        </row>
        <row r="75">
          <cell r="M75">
            <v>57734</v>
          </cell>
        </row>
        <row r="76">
          <cell r="M76">
            <v>56831</v>
          </cell>
        </row>
        <row r="77">
          <cell r="M77">
            <v>57420</v>
          </cell>
        </row>
        <row r="78">
          <cell r="M78">
            <v>56657</v>
          </cell>
        </row>
        <row r="79">
          <cell r="M79">
            <v>56980</v>
          </cell>
        </row>
        <row r="80">
          <cell r="M80">
            <v>-3342043</v>
          </cell>
        </row>
        <row r="81">
          <cell r="M81">
            <v>0</v>
          </cell>
        </row>
        <row r="82">
          <cell r="M82">
            <v>0</v>
          </cell>
        </row>
        <row r="83">
          <cell r="M83">
            <v>0</v>
          </cell>
        </row>
        <row r="84">
          <cell r="M84">
            <v>0</v>
          </cell>
        </row>
        <row r="85">
          <cell r="M85">
            <v>0</v>
          </cell>
        </row>
        <row r="86">
          <cell r="M86">
            <v>0</v>
          </cell>
        </row>
        <row r="87">
          <cell r="M87">
            <v>0</v>
          </cell>
        </row>
        <row r="88">
          <cell r="M88">
            <v>0</v>
          </cell>
        </row>
        <row r="89">
          <cell r="M89">
            <v>0</v>
          </cell>
        </row>
        <row r="90">
          <cell r="M90">
            <v>0</v>
          </cell>
        </row>
        <row r="91">
          <cell r="M91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AE44"/>
  <sheetViews>
    <sheetView tabSelected="1" workbookViewId="0">
      <pane ySplit="3" topLeftCell="A7" activePane="bottomLeft" state="frozen"/>
      <selection pane="bottomLeft" activeCell="Q31" sqref="Q31"/>
    </sheetView>
  </sheetViews>
  <sheetFormatPr baseColWidth="10" defaultColWidth="11.44140625" defaultRowHeight="14.4" x14ac:dyDescent="0.3"/>
  <cols>
    <col min="1" max="1" width="11.44140625" style="1"/>
    <col min="2" max="2" width="15.33203125" style="1" customWidth="1"/>
    <col min="3" max="4" width="11.44140625" style="1"/>
    <col min="5" max="5" width="16.88671875" style="2" customWidth="1"/>
    <col min="6" max="7" width="11.44140625" style="1"/>
    <col min="8" max="8" width="16.6640625" style="1" customWidth="1"/>
    <col min="9" max="10" width="11.44140625" style="1"/>
    <col min="11" max="11" width="16.5546875" style="1" customWidth="1"/>
    <col min="12" max="13" width="11.44140625" style="1"/>
    <col min="14" max="14" width="16.44140625" style="1" customWidth="1"/>
    <col min="15" max="16" width="11.44140625" style="1"/>
    <col min="17" max="17" width="17.88671875" style="1" customWidth="1"/>
    <col min="18" max="19" width="11.44140625" style="1"/>
    <col min="20" max="20" width="15.88671875" style="1" customWidth="1"/>
    <col min="21" max="22" width="11.44140625" style="1"/>
    <col min="23" max="23" width="16.88671875" style="1" customWidth="1"/>
    <col min="24" max="25" width="11.44140625" style="1"/>
    <col min="26" max="26" width="16.88671875" style="1" customWidth="1"/>
    <col min="27" max="28" width="11.44140625" style="1"/>
    <col min="29" max="29" width="16.109375" style="1" customWidth="1"/>
    <col min="30" max="16384" width="11.44140625" style="1"/>
  </cols>
  <sheetData>
    <row r="1" spans="1:31" ht="15" thickBot="1" x14ac:dyDescent="0.3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ht="15" thickBot="1" x14ac:dyDescent="0.35">
      <c r="A2" s="3"/>
      <c r="B2" s="44" t="s">
        <v>1</v>
      </c>
      <c r="C2" s="45"/>
      <c r="D2" s="45"/>
      <c r="E2" s="41" t="s">
        <v>2</v>
      </c>
      <c r="F2" s="42"/>
      <c r="G2" s="43"/>
      <c r="H2" s="41" t="s">
        <v>3</v>
      </c>
      <c r="I2" s="42"/>
      <c r="J2" s="43"/>
      <c r="K2" s="42" t="s">
        <v>4</v>
      </c>
      <c r="L2" s="42"/>
      <c r="M2" s="43"/>
      <c r="N2" s="41" t="s">
        <v>11</v>
      </c>
      <c r="O2" s="42"/>
      <c r="P2" s="43"/>
      <c r="Q2" s="41" t="s">
        <v>5</v>
      </c>
      <c r="R2" s="42"/>
      <c r="S2" s="43"/>
      <c r="T2" s="41" t="s">
        <v>6</v>
      </c>
      <c r="U2" s="42"/>
      <c r="V2" s="43"/>
      <c r="W2" s="41" t="s">
        <v>7</v>
      </c>
      <c r="X2" s="42"/>
      <c r="Y2" s="43"/>
      <c r="Z2" s="42" t="s">
        <v>8</v>
      </c>
      <c r="AA2" s="42"/>
      <c r="AB2" s="43"/>
      <c r="AC2" s="41" t="s">
        <v>9</v>
      </c>
      <c r="AD2" s="42"/>
      <c r="AE2" s="43"/>
    </row>
    <row r="3" spans="1:31" ht="48.75" customHeight="1" thickBot="1" x14ac:dyDescent="0.35">
      <c r="A3" s="29" t="s">
        <v>0</v>
      </c>
      <c r="B3" s="21" t="s">
        <v>17</v>
      </c>
      <c r="C3" s="22" t="s">
        <v>12</v>
      </c>
      <c r="D3" s="22" t="s">
        <v>10</v>
      </c>
      <c r="E3" s="21" t="s">
        <v>17</v>
      </c>
      <c r="F3" s="22" t="s">
        <v>12</v>
      </c>
      <c r="G3" s="22" t="s">
        <v>10</v>
      </c>
      <c r="H3" s="21" t="s">
        <v>17</v>
      </c>
      <c r="I3" s="22" t="s">
        <v>12</v>
      </c>
      <c r="J3" s="22" t="s">
        <v>10</v>
      </c>
      <c r="K3" s="21" t="s">
        <v>17</v>
      </c>
      <c r="L3" s="22" t="s">
        <v>12</v>
      </c>
      <c r="M3" s="22" t="s">
        <v>10</v>
      </c>
      <c r="N3" s="21" t="s">
        <v>17</v>
      </c>
      <c r="O3" s="22" t="s">
        <v>12</v>
      </c>
      <c r="P3" s="22" t="s">
        <v>10</v>
      </c>
      <c r="Q3" s="21" t="s">
        <v>17</v>
      </c>
      <c r="R3" s="22" t="s">
        <v>12</v>
      </c>
      <c r="S3" s="22" t="s">
        <v>10</v>
      </c>
      <c r="T3" s="21" t="s">
        <v>17</v>
      </c>
      <c r="U3" s="22" t="s">
        <v>12</v>
      </c>
      <c r="V3" s="22" t="s">
        <v>10</v>
      </c>
      <c r="W3" s="21" t="s">
        <v>17</v>
      </c>
      <c r="X3" s="22" t="s">
        <v>12</v>
      </c>
      <c r="Y3" s="22" t="s">
        <v>10</v>
      </c>
      <c r="Z3" s="21" t="s">
        <v>17</v>
      </c>
      <c r="AA3" s="22" t="s">
        <v>12</v>
      </c>
      <c r="AB3" s="22" t="s">
        <v>10</v>
      </c>
      <c r="AC3" s="21" t="s">
        <v>17</v>
      </c>
      <c r="AD3" s="22" t="s">
        <v>12</v>
      </c>
      <c r="AE3" s="22" t="s">
        <v>10</v>
      </c>
    </row>
    <row r="4" spans="1:31" x14ac:dyDescent="0.3">
      <c r="A4" s="7">
        <v>44521</v>
      </c>
      <c r="B4" s="8">
        <f>'[1]NaOCl Pré'!$E$3</f>
        <v>0</v>
      </c>
      <c r="C4" s="20"/>
      <c r="D4" s="23"/>
      <c r="E4" s="4">
        <f>[1]Acide!E3</f>
        <v>0</v>
      </c>
      <c r="F4" s="18"/>
      <c r="G4" s="10"/>
      <c r="H4" s="8">
        <f>[1]FeCl3!E3</f>
        <v>0</v>
      </c>
      <c r="I4" s="9"/>
      <c r="J4" s="10"/>
      <c r="K4" s="8">
        <f>'[1]Soude CEB 1'!F2</f>
        <v>0</v>
      </c>
      <c r="L4" s="9"/>
      <c r="M4" s="10"/>
      <c r="N4" s="8">
        <f>'[1]NaOCl 2 CEB 1'!I3</f>
        <v>12.110161182116851</v>
      </c>
      <c r="O4" s="9"/>
      <c r="P4" s="10"/>
      <c r="Q4" s="8">
        <f>'[1]Acide CEB2'!F2</f>
        <v>0.55046187191440366</v>
      </c>
      <c r="R4" s="9"/>
      <c r="S4" s="10"/>
      <c r="T4" s="8">
        <f>[1]SBS!F3</f>
        <v>0.8807389950630703</v>
      </c>
      <c r="U4" s="9"/>
      <c r="V4" s="10"/>
      <c r="W4" s="8">
        <f>[1]ASC!F2</f>
        <v>49.051313367622519</v>
      </c>
      <c r="X4" s="9"/>
      <c r="Y4" s="10"/>
      <c r="Z4" s="8"/>
      <c r="AA4" s="9"/>
      <c r="AB4" s="10"/>
      <c r="AC4" s="8"/>
      <c r="AD4" s="9"/>
      <c r="AE4" s="10"/>
    </row>
    <row r="5" spans="1:31" x14ac:dyDescent="0.3">
      <c r="A5" s="11">
        <v>44522</v>
      </c>
      <c r="B5" s="8">
        <f>'[1]NaOCl Pré'!E4</f>
        <v>5.4961097847984482E-2</v>
      </c>
      <c r="C5" s="9"/>
      <c r="D5" s="16"/>
      <c r="E5" s="4">
        <f>[1]Acide!E4</f>
        <v>0</v>
      </c>
      <c r="F5" s="18"/>
      <c r="G5" s="10"/>
      <c r="H5" s="8">
        <f>[1]FeCl3!E4</f>
        <v>0</v>
      </c>
      <c r="I5" s="9"/>
      <c r="J5" s="10"/>
      <c r="K5" s="8">
        <f>'[1]Soude CEB 1'!F3</f>
        <v>0</v>
      </c>
      <c r="L5" s="9"/>
      <c r="M5" s="10"/>
      <c r="N5" s="8">
        <f>'[1]NaOCl 2 CEB 1'!I4</f>
        <v>11.596791645913132</v>
      </c>
      <c r="O5" s="9"/>
      <c r="P5" s="10"/>
      <c r="Q5" s="8">
        <f>'[1]Acide CEB2'!F3</f>
        <v>0</v>
      </c>
      <c r="R5" s="9"/>
      <c r="S5" s="10"/>
      <c r="T5" s="8">
        <f>[1]SBS!F4</f>
        <v>0.87937756556686686</v>
      </c>
      <c r="U5" s="9"/>
      <c r="V5" s="10"/>
      <c r="W5" s="8">
        <f>[1]ASC!F3</f>
        <v>-26.535905054703477</v>
      </c>
      <c r="X5" s="9"/>
      <c r="Y5" s="10"/>
      <c r="Z5" s="8"/>
      <c r="AA5" s="9"/>
      <c r="AB5" s="10"/>
      <c r="AC5" s="8"/>
      <c r="AD5" s="9"/>
      <c r="AE5" s="10"/>
    </row>
    <row r="6" spans="1:31" x14ac:dyDescent="0.3">
      <c r="A6" s="11">
        <v>44523</v>
      </c>
      <c r="B6" s="8">
        <f>'[1]NaOCl Pré'!E5</f>
        <v>-0.17345583651785498</v>
      </c>
      <c r="C6" s="9"/>
      <c r="D6" s="16"/>
      <c r="E6" s="4">
        <f>[1]Acide!E5</f>
        <v>0</v>
      </c>
      <c r="F6" s="18"/>
      <c r="G6" s="10"/>
      <c r="H6" s="8">
        <f>[1]FeCl3!E5</f>
        <v>0</v>
      </c>
      <c r="I6" s="9"/>
      <c r="J6" s="10"/>
      <c r="K6" s="8">
        <f>'[1]Soude CEB 1'!F4</f>
        <v>0</v>
      </c>
      <c r="L6" s="9"/>
      <c r="M6" s="10"/>
      <c r="N6" s="8">
        <f>'[1]NaOCl 2 CEB 1'!I5</f>
        <v>10.580806027590357</v>
      </c>
      <c r="O6" s="9"/>
      <c r="P6" s="10"/>
      <c r="Q6" s="8">
        <f>'[1]Acide CEB2'!F4</f>
        <v>0.34691167303570997</v>
      </c>
      <c r="R6" s="9"/>
      <c r="S6" s="10"/>
      <c r="T6" s="8">
        <f>[1]SBS!F5</f>
        <v>0.34691167303570997</v>
      </c>
      <c r="U6" s="9"/>
      <c r="V6" s="10"/>
      <c r="W6" s="8">
        <f>[1]ASC!F4</f>
        <v>2.4798764127164787</v>
      </c>
      <c r="X6" s="9"/>
      <c r="Y6" s="10"/>
      <c r="Z6" s="8"/>
      <c r="AA6" s="9"/>
      <c r="AB6" s="10"/>
      <c r="AC6" s="8"/>
      <c r="AD6" s="9"/>
      <c r="AE6" s="10"/>
    </row>
    <row r="7" spans="1:31" x14ac:dyDescent="0.3">
      <c r="A7" s="11">
        <v>44524</v>
      </c>
      <c r="B7" s="8">
        <f>'[1]NaOCl Pré'!E6</f>
        <v>-0.11563409037532021</v>
      </c>
      <c r="C7" s="9"/>
      <c r="D7" s="16"/>
      <c r="E7" s="4">
        <f>[1]Acide!E6</f>
        <v>0</v>
      </c>
      <c r="F7" s="18"/>
      <c r="G7" s="10"/>
      <c r="H7" s="8">
        <f>[1]FeCl3!E6</f>
        <v>0</v>
      </c>
      <c r="I7" s="9"/>
      <c r="J7" s="10"/>
      <c r="K7" s="8">
        <f>'[1]Soude CEB 1'!F5</f>
        <v>0</v>
      </c>
      <c r="L7" s="9"/>
      <c r="M7" s="10"/>
      <c r="N7" s="8">
        <f>'[1]NaOCl 2 CEB 1'!I6</f>
        <v>9.6554465463349057</v>
      </c>
      <c r="O7" s="9"/>
      <c r="P7" s="10"/>
      <c r="Q7" s="8">
        <f>'[1]Acide CEB2'!F5</f>
        <v>-0.11563409037525603</v>
      </c>
      <c r="R7" s="9"/>
      <c r="S7" s="10"/>
      <c r="T7" s="8">
        <f>[1]SBS!F6</f>
        <v>0.34690227112583222</v>
      </c>
      <c r="U7" s="9"/>
      <c r="V7" s="10"/>
      <c r="W7" s="8">
        <f>[1]ASC!F5</f>
        <v>2.601767033443549</v>
      </c>
      <c r="X7" s="9"/>
      <c r="Y7" s="10"/>
      <c r="Z7" s="8"/>
      <c r="AA7" s="9"/>
      <c r="AB7" s="10"/>
      <c r="AC7" s="8"/>
      <c r="AD7" s="9"/>
      <c r="AE7" s="10"/>
    </row>
    <row r="8" spans="1:31" x14ac:dyDescent="0.3">
      <c r="A8" s="11">
        <v>44525</v>
      </c>
      <c r="B8" s="8">
        <f>'[1]NaOCl Pré'!E7</f>
        <v>-0.13129013067469372</v>
      </c>
      <c r="C8" s="9"/>
      <c r="D8" s="16"/>
      <c r="E8" s="4">
        <f>[1]Acide!E7</f>
        <v>0</v>
      </c>
      <c r="F8" s="18"/>
      <c r="G8" s="10"/>
      <c r="H8" s="8">
        <f>[1]FeCl3!E7</f>
        <v>0</v>
      </c>
      <c r="I8" s="9"/>
      <c r="J8" s="10"/>
      <c r="K8" s="8">
        <f>'[1]Soude CEB 1'!F6</f>
        <v>0</v>
      </c>
      <c r="L8" s="9"/>
      <c r="M8" s="10"/>
      <c r="N8" s="8">
        <f>'[1]NaOCl 2 CEB 1'!I7</f>
        <v>14.17933411286849</v>
      </c>
      <c r="O8" s="9"/>
      <c r="P8" s="10"/>
      <c r="Q8" s="8">
        <f>'[1]Acide CEB2'!F6</f>
        <v>0.13129013067469372</v>
      </c>
      <c r="R8" s="9"/>
      <c r="S8" s="10"/>
      <c r="T8" s="8">
        <f>[1]SBS!F7</f>
        <v>0.39387039202415408</v>
      </c>
      <c r="U8" s="9"/>
      <c r="V8" s="10"/>
      <c r="W8" s="8">
        <f>[1]ASC!F6</f>
        <v>2.461689950150781</v>
      </c>
      <c r="X8" s="9"/>
      <c r="Y8" s="10"/>
      <c r="Z8" s="8"/>
      <c r="AA8" s="9"/>
      <c r="AB8" s="10"/>
      <c r="AC8" s="8"/>
      <c r="AD8" s="9"/>
      <c r="AE8" s="10"/>
    </row>
    <row r="9" spans="1:31" x14ac:dyDescent="0.3">
      <c r="A9" s="11">
        <v>44526</v>
      </c>
      <c r="B9" s="8">
        <f>'[1]NaOCl Pré'!E8</f>
        <v>0</v>
      </c>
      <c r="C9" s="9"/>
      <c r="D9" s="16"/>
      <c r="E9" s="4">
        <f>[1]Acide!E8</f>
        <v>0</v>
      </c>
      <c r="F9" s="18"/>
      <c r="G9" s="10"/>
      <c r="H9" s="8">
        <f>[1]FeCl3!E8</f>
        <v>0</v>
      </c>
      <c r="I9" s="9"/>
      <c r="J9" s="10"/>
      <c r="K9" s="8">
        <f>'[1]Soude CEB 1'!F7</f>
        <v>0</v>
      </c>
      <c r="L9" s="9"/>
      <c r="M9" s="10"/>
      <c r="N9" s="8">
        <f>'[1]NaOCl 2 CEB 1'!I8</f>
        <v>11.564565888056437</v>
      </c>
      <c r="O9" s="9"/>
      <c r="P9" s="10"/>
      <c r="Q9" s="8">
        <f>'[1]Acide CEB2'!F7</f>
        <v>0.39488761568975028</v>
      </c>
      <c r="R9" s="9"/>
      <c r="S9" s="10"/>
      <c r="T9" s="8">
        <f>[1]SBS!F8</f>
        <v>0.22565006610839297</v>
      </c>
      <c r="U9" s="9"/>
      <c r="V9" s="10"/>
      <c r="W9" s="8">
        <f>[1]ASC!F7</f>
        <v>2.0096959012781097</v>
      </c>
      <c r="X9" s="9"/>
      <c r="Y9" s="10"/>
      <c r="Z9" s="8"/>
      <c r="AA9" s="9"/>
      <c r="AB9" s="10"/>
      <c r="AC9" s="8"/>
      <c r="AD9" s="9"/>
      <c r="AE9" s="10"/>
    </row>
    <row r="10" spans="1:31" x14ac:dyDescent="0.3">
      <c r="A10" s="11">
        <v>44527</v>
      </c>
      <c r="B10" s="8">
        <f>'[1]NaOCl Pré'!E9</f>
        <v>0</v>
      </c>
      <c r="C10" s="9"/>
      <c r="D10" s="16"/>
      <c r="E10" s="4">
        <f>[1]Acide!E9</f>
        <v>0</v>
      </c>
      <c r="F10" s="18"/>
      <c r="G10" s="10"/>
      <c r="H10" s="8">
        <f>[1]FeCl3!E9</f>
        <v>0</v>
      </c>
      <c r="I10" s="9"/>
      <c r="J10" s="10"/>
      <c r="K10" s="8">
        <f>'[1]Soude CEB 1'!F8</f>
        <v>0</v>
      </c>
      <c r="L10" s="9"/>
      <c r="M10" s="10"/>
      <c r="N10" s="8">
        <f>'[1]NaOCl 2 CEB 1'!I9</f>
        <v>11.665132730586667</v>
      </c>
      <c r="O10" s="9"/>
      <c r="P10" s="10"/>
      <c r="Q10" s="8">
        <f>'[1]Acide CEB2'!F8</f>
        <v>5.7748181834581191E-2</v>
      </c>
      <c r="R10" s="9"/>
      <c r="S10" s="10"/>
      <c r="T10" s="8">
        <f>[1]SBS!F9</f>
        <v>0.17324454550377563</v>
      </c>
      <c r="U10" s="9"/>
      <c r="V10" s="10"/>
      <c r="W10" s="8">
        <f>[1]ASC!F8</f>
        <v>3.112987927020725</v>
      </c>
      <c r="X10" s="9"/>
      <c r="Y10" s="10"/>
      <c r="Z10" s="8"/>
      <c r="AA10" s="9"/>
      <c r="AB10" s="10"/>
      <c r="AC10" s="8"/>
      <c r="AD10" s="9"/>
      <c r="AE10" s="10"/>
    </row>
    <row r="11" spans="1:31" x14ac:dyDescent="0.3">
      <c r="A11" s="11">
        <v>44528</v>
      </c>
      <c r="B11" s="8">
        <f>'[1]NaOCl Pré'!E10</f>
        <v>-0.10897883426702019</v>
      </c>
      <c r="C11" s="9"/>
      <c r="D11" s="16"/>
      <c r="E11" s="4">
        <f>[1]Acide!E10</f>
        <v>0</v>
      </c>
      <c r="F11" s="18"/>
      <c r="G11" s="10"/>
      <c r="H11" s="8">
        <f>[1]FeCl3!E10</f>
        <v>0</v>
      </c>
      <c r="I11" s="9"/>
      <c r="J11" s="10"/>
      <c r="K11" s="8">
        <f>'[1]Soude CEB 1'!F9</f>
        <v>0</v>
      </c>
      <c r="L11" s="9"/>
      <c r="M11" s="10"/>
      <c r="N11" s="8">
        <f>'[1]NaOCl 2 CEB 1'!I10</f>
        <v>8.1734125700273914</v>
      </c>
      <c r="O11" s="9"/>
      <c r="P11" s="10"/>
      <c r="Q11" s="8">
        <f>'[1]Acide CEB2'!F9</f>
        <v>-0.10897883426702019</v>
      </c>
      <c r="R11" s="9"/>
      <c r="S11" s="10"/>
      <c r="T11" s="8">
        <f>[1]SBS!F10</f>
        <v>5.4489417133510097E-2</v>
      </c>
      <c r="U11" s="9"/>
      <c r="V11" s="10"/>
      <c r="W11" s="8">
        <f>[1]ASC!F9</f>
        <v>-42.322951964173214</v>
      </c>
      <c r="X11" s="9"/>
      <c r="Y11" s="10"/>
      <c r="Z11" s="8"/>
      <c r="AA11" s="9"/>
      <c r="AB11" s="10"/>
      <c r="AC11" s="8"/>
      <c r="AD11" s="9"/>
      <c r="AE11" s="10"/>
    </row>
    <row r="12" spans="1:31" x14ac:dyDescent="0.3">
      <c r="A12" s="11">
        <v>44529</v>
      </c>
      <c r="B12" s="8">
        <f>'[1]NaOCl Pré'!E11</f>
        <v>0</v>
      </c>
      <c r="C12" s="9"/>
      <c r="D12" s="16"/>
      <c r="E12" s="4">
        <f>[1]Acide!E11</f>
        <v>0</v>
      </c>
      <c r="F12" s="18"/>
      <c r="G12" s="10"/>
      <c r="H12" s="8">
        <f>[1]FeCl3!E11</f>
        <v>0</v>
      </c>
      <c r="I12" s="9"/>
      <c r="J12" s="10"/>
      <c r="K12" s="8">
        <f>'[1]Soude CEB 1'!F10</f>
        <v>0</v>
      </c>
      <c r="L12" s="9"/>
      <c r="M12" s="10"/>
      <c r="N12" s="8">
        <f>'[1]NaOCl 2 CEB 1'!I11</f>
        <v>19.216240822889059</v>
      </c>
      <c r="O12" s="9"/>
      <c r="P12" s="10"/>
      <c r="Q12" s="8">
        <f>'[1]Acide CEB2'!F10</f>
        <v>0.55789086259997678</v>
      </c>
      <c r="R12" s="9"/>
      <c r="S12" s="10"/>
      <c r="T12" s="8">
        <f>[1]SBS!F11</f>
        <v>0.68186660984444292</v>
      </c>
      <c r="U12" s="9"/>
      <c r="V12" s="10"/>
      <c r="W12" s="8">
        <f>[1]ASC!F10</f>
        <v>4.3585223640625408</v>
      </c>
      <c r="X12" s="9"/>
      <c r="Y12" s="10"/>
      <c r="Z12" s="8"/>
      <c r="AA12" s="9"/>
      <c r="AB12" s="10"/>
      <c r="AC12" s="8"/>
      <c r="AD12" s="9"/>
      <c r="AE12" s="10"/>
    </row>
    <row r="13" spans="1:31" ht="15" thickBot="1" x14ac:dyDescent="0.35">
      <c r="A13" s="12">
        <v>44530</v>
      </c>
      <c r="B13" s="13">
        <f>'[1]NaOCl Pré'!E12</f>
        <v>39.751552795031074</v>
      </c>
      <c r="C13" s="14"/>
      <c r="D13" s="17"/>
      <c r="E13" s="5">
        <f>[1]Acide!E12</f>
        <v>0</v>
      </c>
      <c r="F13" s="19"/>
      <c r="G13" s="15"/>
      <c r="H13" s="13">
        <f>[1]FeCl3!E12</f>
        <v>0</v>
      </c>
      <c r="I13" s="14"/>
      <c r="J13" s="15"/>
      <c r="K13" s="13">
        <f>'[1]Soude CEB 1'!F11</f>
        <v>0</v>
      </c>
      <c r="L13" s="14"/>
      <c r="M13" s="15"/>
      <c r="N13" s="13">
        <f>'[1]NaOCl 2 CEB 1'!I12</f>
        <v>13.03034283462498</v>
      </c>
      <c r="O13" s="14"/>
      <c r="P13" s="15"/>
      <c r="Q13" s="13">
        <f>'[1]Acide CEB2'!F11</f>
        <v>6.0047662832399921E-2</v>
      </c>
      <c r="R13" s="14"/>
      <c r="S13" s="15"/>
      <c r="T13" s="13">
        <f>[1]SBS!F12</f>
        <v>0.42033363982659944</v>
      </c>
      <c r="U13" s="14"/>
      <c r="V13" s="15"/>
      <c r="W13" s="13">
        <f>[1]ASC!F11</f>
        <v>1.1258936781069901</v>
      </c>
      <c r="X13" s="14"/>
      <c r="Y13" s="15"/>
      <c r="Z13" s="13"/>
      <c r="AA13" s="14"/>
      <c r="AB13" s="15"/>
      <c r="AC13" s="13"/>
      <c r="AD13" s="14"/>
      <c r="AE13" s="15"/>
    </row>
    <row r="14" spans="1:31" x14ac:dyDescent="0.3">
      <c r="A14" s="11">
        <v>44531</v>
      </c>
      <c r="B14" s="30">
        <f>'[1]NaOCl Pré'!E13</f>
        <v>0</v>
      </c>
      <c r="C14" s="20"/>
      <c r="D14" s="23"/>
      <c r="E14" s="31">
        <f>[1]Acide!E13</f>
        <v>0</v>
      </c>
      <c r="F14" s="32"/>
      <c r="G14" s="33"/>
      <c r="H14" s="30">
        <f>[1]FeCl3!E13</f>
        <v>0</v>
      </c>
      <c r="I14" s="20"/>
      <c r="J14" s="33"/>
      <c r="K14" s="30">
        <f>'[1]Soude CEB 1'!F12</f>
        <v>0</v>
      </c>
      <c r="L14" s="20"/>
      <c r="M14" s="33"/>
      <c r="N14" s="30">
        <f>'[1]NaOCl 2 CEB 1'!I13</f>
        <v>12.640835394339101</v>
      </c>
      <c r="O14" s="20"/>
      <c r="P14" s="33"/>
      <c r="Q14" s="30">
        <f>'[1]Acide CEB2'!F12</f>
        <v>0.21984061555372986</v>
      </c>
      <c r="R14" s="20"/>
      <c r="S14" s="33"/>
      <c r="T14" s="30">
        <f>[1]SBS!F13</f>
        <v>0.43968123110745971</v>
      </c>
      <c r="U14" s="20"/>
      <c r="V14" s="33"/>
      <c r="W14" s="30">
        <f>[1]ASC!F12</f>
        <v>4.0189612530915086</v>
      </c>
      <c r="X14" s="20"/>
      <c r="Y14" s="33"/>
      <c r="Z14" s="30"/>
      <c r="AA14" s="20"/>
      <c r="AB14" s="33"/>
      <c r="AC14" s="30"/>
      <c r="AD14" s="20"/>
      <c r="AE14" s="33"/>
    </row>
    <row r="15" spans="1:31" x14ac:dyDescent="0.3">
      <c r="A15" s="11">
        <v>44532</v>
      </c>
      <c r="B15" s="8">
        <f>'[1]NaOCl Pré'!E14</f>
        <v>5.464387561687211E-2</v>
      </c>
      <c r="C15" s="9"/>
      <c r="D15" s="16"/>
      <c r="E15" s="4">
        <f>[1]Acide!E14</f>
        <v>0</v>
      </c>
      <c r="F15" s="18"/>
      <c r="G15" s="10"/>
      <c r="H15" s="8">
        <f>[1]FeCl3!E14</f>
        <v>0</v>
      </c>
      <c r="I15" s="9"/>
      <c r="J15" s="10"/>
      <c r="K15" s="8">
        <f>'[1]Soude CEB 1'!F13</f>
        <v>0</v>
      </c>
      <c r="L15" s="9"/>
      <c r="M15" s="10"/>
      <c r="N15" s="8">
        <f>'[1]NaOCl 2 CEB 1'!I14</f>
        <v>11.529857755161276</v>
      </c>
      <c r="O15" s="9"/>
      <c r="P15" s="10"/>
      <c r="Q15" s="8">
        <f>'[1]Acide CEB2'!F13</f>
        <v>5.464387561687211E-2</v>
      </c>
      <c r="R15" s="9"/>
      <c r="S15" s="10"/>
      <c r="T15" s="8">
        <f>[1]SBS!F14</f>
        <v>0.2732193780843909</v>
      </c>
      <c r="U15" s="9"/>
      <c r="V15" s="10"/>
      <c r="W15" s="8">
        <f>[1]ASC!F13</f>
        <v>2.7663462031044386</v>
      </c>
      <c r="X15" s="9"/>
      <c r="Y15" s="10"/>
      <c r="Z15" s="8"/>
      <c r="AA15" s="9"/>
      <c r="AB15" s="10"/>
      <c r="AC15" s="8"/>
      <c r="AD15" s="9"/>
      <c r="AE15" s="10"/>
    </row>
    <row r="16" spans="1:31" x14ac:dyDescent="0.3">
      <c r="A16" s="11">
        <v>44533</v>
      </c>
      <c r="B16" s="8">
        <f>'[1]NaOCl Pré'!E15</f>
        <v>5.9318577837089825E-2</v>
      </c>
      <c r="C16" s="9"/>
      <c r="D16" s="16"/>
      <c r="E16" s="4">
        <f>[1]Acide!E15</f>
        <v>0</v>
      </c>
      <c r="F16" s="18"/>
      <c r="G16" s="10"/>
      <c r="H16" s="8">
        <f>[1]FeCl3!E15</f>
        <v>0</v>
      </c>
      <c r="I16" s="9"/>
      <c r="J16" s="10"/>
      <c r="K16" s="8">
        <f>'[1]Soude CEB 1'!F14</f>
        <v>0</v>
      </c>
      <c r="L16" s="9"/>
      <c r="M16" s="10"/>
      <c r="N16" s="8">
        <f>'[1]NaOCl 2 CEB 1'!I15</f>
        <v>11.745078411745068</v>
      </c>
      <c r="O16" s="9"/>
      <c r="P16" s="10"/>
      <c r="Q16" s="8">
        <f>'[1]Acide CEB2'!F14</f>
        <v>0.47454862269675152</v>
      </c>
      <c r="R16" s="9"/>
      <c r="S16" s="10"/>
      <c r="T16" s="8">
        <f>[1]SBS!F15</f>
        <v>0.35591146702257187</v>
      </c>
      <c r="U16" s="9"/>
      <c r="V16" s="10"/>
      <c r="W16" s="8">
        <f>[1]ASC!F14</f>
        <v>5.5333110888666726</v>
      </c>
      <c r="X16" s="9"/>
      <c r="Y16" s="10"/>
      <c r="Z16" s="8"/>
      <c r="AA16" s="9"/>
      <c r="AB16" s="10"/>
      <c r="AC16" s="8"/>
      <c r="AD16" s="9"/>
      <c r="AE16" s="10"/>
    </row>
    <row r="17" spans="1:31" x14ac:dyDescent="0.3">
      <c r="A17" s="11">
        <v>44534</v>
      </c>
      <c r="B17" s="8">
        <f>'[1]NaOCl Pré'!E16</f>
        <v>5.5962644934500053E-2</v>
      </c>
      <c r="C17" s="9"/>
      <c r="D17" s="16"/>
      <c r="E17" s="4">
        <f>[1]Acide!E16</f>
        <v>0</v>
      </c>
      <c r="F17" s="18"/>
      <c r="G17" s="10"/>
      <c r="H17" s="8">
        <f>[1]FeCl3!E16</f>
        <v>0</v>
      </c>
      <c r="I17" s="9"/>
      <c r="J17" s="10"/>
      <c r="K17" s="8">
        <f>'[1]Soude CEB 1'!F15</f>
        <v>0</v>
      </c>
      <c r="L17" s="9"/>
      <c r="M17" s="10"/>
      <c r="N17" s="8">
        <f>'[1]NaOCl 2 CEB 1'!I16</f>
        <v>14.382399748168114</v>
      </c>
      <c r="O17" s="9"/>
      <c r="P17" s="10"/>
      <c r="Q17" s="8">
        <f>'[1]Acide CEB2'!F15</f>
        <v>0.27981322467256242</v>
      </c>
      <c r="R17" s="9"/>
      <c r="S17" s="10"/>
      <c r="T17" s="8">
        <f>[1]SBS!F16</f>
        <v>0.55962644934506267</v>
      </c>
      <c r="U17" s="9"/>
      <c r="V17" s="10"/>
      <c r="W17" s="8">
        <f>[1]ASC!F15</f>
        <v>0.31478987775659384</v>
      </c>
      <c r="X17" s="9"/>
      <c r="Y17" s="10"/>
      <c r="Z17" s="8"/>
      <c r="AA17" s="9"/>
      <c r="AB17" s="10"/>
      <c r="AC17" s="8"/>
      <c r="AD17" s="9"/>
      <c r="AE17" s="10"/>
    </row>
    <row r="18" spans="1:31" x14ac:dyDescent="0.3">
      <c r="A18" s="11">
        <v>44535</v>
      </c>
      <c r="B18" s="8">
        <f>'[1]NaOCl Pré'!E17</f>
        <v>5.8064633194818596E-2</v>
      </c>
      <c r="C18" s="9"/>
      <c r="D18" s="16"/>
      <c r="E18" s="4">
        <f>[1]Acide!E17</f>
        <v>0</v>
      </c>
      <c r="F18" s="18"/>
      <c r="G18" s="10"/>
      <c r="H18" s="8">
        <f>[1]FeCl3!E17</f>
        <v>0</v>
      </c>
      <c r="I18" s="9"/>
      <c r="J18" s="10"/>
      <c r="K18" s="8">
        <f>'[1]Soude CEB 1'!F16</f>
        <v>0</v>
      </c>
      <c r="L18" s="9"/>
      <c r="M18" s="10"/>
      <c r="N18" s="8">
        <f>'[1]NaOCl 2 CEB 1'!I17</f>
        <v>12.483896136887369</v>
      </c>
      <c r="O18" s="9"/>
      <c r="P18" s="10"/>
      <c r="Q18" s="8">
        <f>'[1]Acide CEB2'!F16</f>
        <v>0.52258169875339955</v>
      </c>
      <c r="R18" s="9"/>
      <c r="S18" s="10"/>
      <c r="T18" s="8">
        <f>[1]SBS!F17</f>
        <v>1.2193572970913193</v>
      </c>
      <c r="U18" s="9"/>
      <c r="V18" s="10"/>
      <c r="W18" s="8">
        <f>[1]ASC!F16</f>
        <v>2.7217796810074115</v>
      </c>
      <c r="X18" s="9"/>
      <c r="Y18" s="10"/>
      <c r="Z18" s="8"/>
      <c r="AA18" s="9"/>
      <c r="AB18" s="10"/>
      <c r="AC18" s="8"/>
      <c r="AD18" s="9"/>
      <c r="AE18" s="10"/>
    </row>
    <row r="19" spans="1:31" x14ac:dyDescent="0.3">
      <c r="A19" s="11">
        <v>44536</v>
      </c>
      <c r="B19" s="8">
        <f>'[1]NaOCl Pré'!E18</f>
        <v>0.13959473902333516</v>
      </c>
      <c r="C19" s="9"/>
      <c r="D19" s="16"/>
      <c r="E19" s="4">
        <f>[1]Acide!E18</f>
        <v>0</v>
      </c>
      <c r="F19" s="18"/>
      <c r="G19" s="10"/>
      <c r="H19" s="8">
        <f>[1]FeCl3!E18</f>
        <v>0</v>
      </c>
      <c r="I19" s="9"/>
      <c r="J19" s="10"/>
      <c r="K19" s="8">
        <f>'[1]Soude CEB 1'!F17</f>
        <v>0</v>
      </c>
      <c r="L19" s="9"/>
      <c r="M19" s="10"/>
      <c r="N19" s="8">
        <f>'[1]NaOCl 2 CEB 1'!I18</f>
        <v>17.728531855955701</v>
      </c>
      <c r="O19" s="9"/>
      <c r="P19" s="10"/>
      <c r="Q19" s="8">
        <f>'[1]Acide CEB2'!F17</f>
        <v>0.13959473902329644</v>
      </c>
      <c r="R19" s="9"/>
      <c r="S19" s="10"/>
      <c r="T19" s="8">
        <f>[1]SBS!F18</f>
        <v>0.76777106462799483</v>
      </c>
      <c r="U19" s="9"/>
      <c r="V19" s="10"/>
      <c r="W19" s="8">
        <f>[1]ASC!F17</f>
        <v>3.4026217636922933</v>
      </c>
      <c r="X19" s="9"/>
      <c r="Y19" s="10"/>
      <c r="Z19" s="8"/>
      <c r="AA19" s="9"/>
      <c r="AB19" s="10"/>
      <c r="AC19" s="8"/>
      <c r="AD19" s="9"/>
      <c r="AE19" s="10"/>
    </row>
    <row r="20" spans="1:31" x14ac:dyDescent="0.3">
      <c r="A20" s="11">
        <v>44537</v>
      </c>
      <c r="B20" s="8">
        <f>'[1]NaOCl Pré'!E19</f>
        <v>6.1089687297156414E-2</v>
      </c>
      <c r="C20" s="9"/>
      <c r="D20" s="16"/>
      <c r="E20" s="4">
        <f>[1]Acide!E19</f>
        <v>0</v>
      </c>
      <c r="F20" s="18"/>
      <c r="G20" s="10"/>
      <c r="H20" s="8">
        <f>[1]FeCl3!E19</f>
        <v>0</v>
      </c>
      <c r="I20" s="9"/>
      <c r="J20" s="10"/>
      <c r="K20" s="8">
        <f>'[1]Soude CEB 1'!F18</f>
        <v>0</v>
      </c>
      <c r="L20" s="9"/>
      <c r="M20" s="10"/>
      <c r="N20" s="8">
        <f>'[1]NaOCl 2 CEB 1'!I19</f>
        <v>14.905883700507811</v>
      </c>
      <c r="O20" s="9"/>
      <c r="P20" s="10"/>
      <c r="Q20" s="8">
        <f>'[1]Acide CEB2'!F18</f>
        <v>6.1089687297156414E-2</v>
      </c>
      <c r="R20" s="9"/>
      <c r="S20" s="10"/>
      <c r="T20" s="8">
        <f>[1]SBS!F19</f>
        <v>0.85525562216029161</v>
      </c>
      <c r="U20" s="9"/>
      <c r="V20" s="10"/>
      <c r="W20" s="8">
        <f>[1]ASC!F18</f>
        <v>3.8085601924325236</v>
      </c>
      <c r="X20" s="9"/>
      <c r="Y20" s="10"/>
      <c r="Z20" s="8"/>
      <c r="AA20" s="9"/>
      <c r="AB20" s="10"/>
      <c r="AC20" s="8"/>
      <c r="AD20" s="9"/>
      <c r="AE20" s="10"/>
    </row>
    <row r="21" spans="1:31" x14ac:dyDescent="0.3">
      <c r="A21" s="11">
        <v>44538</v>
      </c>
      <c r="B21" s="8">
        <f>'[1]NaOCl Pré'!E20</f>
        <v>0</v>
      </c>
      <c r="C21" s="9"/>
      <c r="D21" s="16"/>
      <c r="E21" s="4">
        <f>[1]Acide!E20</f>
        <v>0</v>
      </c>
      <c r="F21" s="18"/>
      <c r="G21" s="10"/>
      <c r="H21" s="8">
        <f>[1]FeCl3!E20</f>
        <v>0</v>
      </c>
      <c r="I21" s="9"/>
      <c r="J21" s="10"/>
      <c r="K21" s="8">
        <f>'[1]Soude CEB 1'!F19</f>
        <v>0</v>
      </c>
      <c r="L21" s="9"/>
      <c r="M21" s="10"/>
      <c r="N21" s="8">
        <f>'[1]NaOCl 2 CEB 1'!I20</f>
        <v>11.501858432381638</v>
      </c>
      <c r="O21" s="9"/>
      <c r="P21" s="10"/>
      <c r="Q21" s="8">
        <f>'[1]Acide CEB2'!F19</f>
        <v>0.26140587346319061</v>
      </c>
      <c r="R21" s="9"/>
      <c r="S21" s="10"/>
      <c r="T21" s="8">
        <f>[1]SBS!F20</f>
        <v>0.32675734182902449</v>
      </c>
      <c r="U21" s="9"/>
      <c r="V21" s="10"/>
      <c r="W21" s="8">
        <f>[1]ASC!F19</f>
        <v>2.4813135645141196</v>
      </c>
      <c r="X21" s="9"/>
      <c r="Y21" s="10"/>
      <c r="Z21" s="8"/>
      <c r="AA21" s="9"/>
      <c r="AB21" s="10"/>
      <c r="AC21" s="8"/>
      <c r="AD21" s="9"/>
      <c r="AE21" s="10"/>
    </row>
    <row r="22" spans="1:31" x14ac:dyDescent="0.3">
      <c r="A22" s="11">
        <v>44539</v>
      </c>
      <c r="B22" s="8">
        <f>'[1]NaOCl Pré'!E21</f>
        <v>0</v>
      </c>
      <c r="C22" s="9"/>
      <c r="D22" s="16"/>
      <c r="E22" s="4">
        <f>[1]Acide!E21</f>
        <v>0</v>
      </c>
      <c r="F22" s="18"/>
      <c r="G22" s="10"/>
      <c r="H22" s="8">
        <f>[1]FeCl3!E21</f>
        <v>0</v>
      </c>
      <c r="I22" s="9"/>
      <c r="J22" s="10"/>
      <c r="K22" s="8">
        <f>'[1]Soude CEB 1'!F20</f>
        <v>0</v>
      </c>
      <c r="L22" s="9"/>
      <c r="M22" s="10"/>
      <c r="N22" s="8">
        <f>'[1]NaOCl 2 CEB 1'!I21</f>
        <v>14.649580203269998</v>
      </c>
      <c r="O22" s="9"/>
      <c r="P22" s="10"/>
      <c r="Q22" s="8">
        <f>'[1]Acide CEB2'!F20</f>
        <v>0.2262483429076512</v>
      </c>
      <c r="R22" s="9"/>
      <c r="S22" s="10"/>
      <c r="T22" s="8">
        <f>[1]SBS!F21</f>
        <v>0.79186920017676343</v>
      </c>
      <c r="U22" s="9"/>
      <c r="V22" s="10"/>
      <c r="W22" s="8">
        <f>[1]ASC!F20</f>
        <v>-12.063632346442745</v>
      </c>
      <c r="X22" s="9"/>
      <c r="Y22" s="10"/>
      <c r="Z22" s="8"/>
      <c r="AA22" s="9"/>
      <c r="AB22" s="10"/>
      <c r="AC22" s="8"/>
      <c r="AD22" s="9"/>
      <c r="AE22" s="10"/>
    </row>
    <row r="23" spans="1:31" x14ac:dyDescent="0.3">
      <c r="A23" s="11">
        <v>44540</v>
      </c>
      <c r="B23" s="8">
        <f>'[1]NaOCl Pré'!E22</f>
        <v>2.8163559873968094</v>
      </c>
      <c r="C23" s="9"/>
      <c r="D23" s="16"/>
      <c r="E23" s="4">
        <f>[1]Acide!E22</f>
        <v>0</v>
      </c>
      <c r="F23" s="18"/>
      <c r="G23" s="10"/>
      <c r="H23" s="8">
        <f>[1]FeCl3!E22</f>
        <v>0</v>
      </c>
      <c r="I23" s="9"/>
      <c r="J23" s="10"/>
      <c r="K23" s="8">
        <f>'[1]Soude CEB 1'!F21</f>
        <v>0</v>
      </c>
      <c r="L23" s="9"/>
      <c r="M23" s="10"/>
      <c r="N23" s="8">
        <f>'[1]NaOCl 2 CEB 1'!I22</f>
        <v>12.786256182781504</v>
      </c>
      <c r="O23" s="9"/>
      <c r="P23" s="10"/>
      <c r="Q23" s="8">
        <f>'[1]Acide CEB2'!F21</f>
        <v>0.28163559873971222</v>
      </c>
      <c r="R23" s="9"/>
      <c r="S23" s="10"/>
      <c r="T23" s="8">
        <f>[1]SBS!F22</f>
        <v>1.8024678319339456</v>
      </c>
      <c r="U23" s="9"/>
      <c r="V23" s="10"/>
      <c r="W23" s="8">
        <f>[1]ASC!F21</f>
        <v>3.0627871362940184</v>
      </c>
      <c r="X23" s="9"/>
      <c r="Y23" s="10"/>
      <c r="Z23" s="8"/>
      <c r="AA23" s="9"/>
      <c r="AB23" s="10"/>
      <c r="AC23" s="8"/>
      <c r="AD23" s="9"/>
      <c r="AE23" s="10"/>
    </row>
    <row r="24" spans="1:31" x14ac:dyDescent="0.3">
      <c r="A24" s="11">
        <v>44541</v>
      </c>
      <c r="B24" s="8">
        <f>'[1]NaOCl Pré'!E23</f>
        <v>10.175426060237909</v>
      </c>
      <c r="C24" s="9"/>
      <c r="D24" s="16"/>
      <c r="E24" s="4">
        <f>[1]Acide!E23</f>
        <v>0</v>
      </c>
      <c r="F24" s="18"/>
      <c r="G24" s="10"/>
      <c r="H24" s="8">
        <f>[1]FeCl3!E23</f>
        <v>0</v>
      </c>
      <c r="I24" s="9"/>
      <c r="J24" s="10"/>
      <c r="K24" s="8">
        <f>'[1]Soude CEB 1'!F22</f>
        <v>0</v>
      </c>
      <c r="L24" s="9"/>
      <c r="M24" s="10"/>
      <c r="N24" s="8">
        <f>'[1]NaOCl 2 CEB 1'!I23</f>
        <v>11.890385508592653</v>
      </c>
      <c r="O24" s="9"/>
      <c r="P24" s="10"/>
      <c r="Q24" s="8">
        <f>'[1]Acide CEB2'!F22</f>
        <v>0.28582657472575362</v>
      </c>
      <c r="R24" s="9"/>
      <c r="S24" s="10"/>
      <c r="T24" s="8">
        <f>[1]SBS!F23</f>
        <v>3.2012576369287906</v>
      </c>
      <c r="U24" s="9"/>
      <c r="V24" s="10"/>
      <c r="W24" s="8">
        <f>[1]ASC!F22</f>
        <v>2.5188466897709816</v>
      </c>
      <c r="X24" s="9"/>
      <c r="Y24" s="10"/>
      <c r="Z24" s="8"/>
      <c r="AA24" s="9"/>
      <c r="AB24" s="10"/>
      <c r="AC24" s="8"/>
      <c r="AD24" s="9"/>
      <c r="AE24" s="10"/>
    </row>
    <row r="25" spans="1:31" x14ac:dyDescent="0.3">
      <c r="A25" s="11">
        <v>44542</v>
      </c>
      <c r="B25" s="8">
        <f>'[1]NaOCl Pré'!E24</f>
        <v>0</v>
      </c>
      <c r="C25" s="9"/>
      <c r="D25" s="16"/>
      <c r="E25" s="4">
        <f>[1]Acide!E24</f>
        <v>0</v>
      </c>
      <c r="F25" s="18"/>
      <c r="G25" s="10"/>
      <c r="H25" s="8">
        <f>[1]FeCl3!E24</f>
        <v>0</v>
      </c>
      <c r="I25" s="9"/>
      <c r="J25" s="10"/>
      <c r="K25" s="8">
        <f>'[1]Soude CEB 1'!F23</f>
        <v>0</v>
      </c>
      <c r="L25" s="9"/>
      <c r="M25" s="10"/>
      <c r="N25" s="8">
        <f>'[1]NaOCl 2 CEB 1'!I24</f>
        <v>13.363315130099588</v>
      </c>
      <c r="O25" s="9"/>
      <c r="P25" s="10"/>
      <c r="Q25" s="8">
        <f>'[1]Acide CEB2'!F23</f>
        <v>0</v>
      </c>
      <c r="R25" s="9"/>
      <c r="S25" s="10"/>
      <c r="T25" s="8">
        <f>[1]SBS!F24</f>
        <v>0.24186995710588172</v>
      </c>
      <c r="U25" s="9"/>
      <c r="V25" s="10"/>
      <c r="W25" s="8">
        <f>[1]ASC!F23</f>
        <v>2.2958749834659238</v>
      </c>
      <c r="X25" s="9"/>
      <c r="Y25" s="10"/>
      <c r="Z25" s="8"/>
      <c r="AA25" s="9"/>
      <c r="AB25" s="10"/>
      <c r="AC25" s="8"/>
      <c r="AD25" s="9"/>
      <c r="AE25" s="10"/>
    </row>
    <row r="26" spans="1:31" x14ac:dyDescent="0.3">
      <c r="A26" s="11">
        <v>44543</v>
      </c>
      <c r="B26" s="8">
        <f>'[1]NaOCl Pré'!E25</f>
        <v>0</v>
      </c>
      <c r="C26" s="9"/>
      <c r="D26" s="16"/>
      <c r="E26" s="4">
        <f>[1]Acide!E25</f>
        <v>0</v>
      </c>
      <c r="F26" s="18"/>
      <c r="G26" s="10"/>
      <c r="H26" s="8">
        <f>[1]FeCl3!E25</f>
        <v>0</v>
      </c>
      <c r="I26" s="9"/>
      <c r="J26" s="10"/>
      <c r="K26" s="8">
        <f>'[1]Soude CEB 1'!F24</f>
        <v>0</v>
      </c>
      <c r="L26" s="9"/>
      <c r="M26" s="10"/>
      <c r="N26" s="8">
        <f>'[1]NaOCl 2 CEB 1'!I25</f>
        <v>7.6502529698474815</v>
      </c>
      <c r="O26" s="9"/>
      <c r="P26" s="10"/>
      <c r="Q26" s="8">
        <f>'[1]Acide CEB2'!F24</f>
        <v>0.11860857317594974</v>
      </c>
      <c r="R26" s="9"/>
      <c r="S26" s="10"/>
      <c r="T26" s="8">
        <f>[1]SBS!F25</f>
        <v>0</v>
      </c>
      <c r="U26" s="9"/>
      <c r="V26" s="10"/>
      <c r="W26" s="8">
        <f>[1]ASC!F24</f>
        <v>2.5296984747678759</v>
      </c>
      <c r="X26" s="9"/>
      <c r="Y26" s="10"/>
      <c r="Z26" s="8"/>
      <c r="AA26" s="9"/>
      <c r="AB26" s="10"/>
      <c r="AC26" s="8"/>
      <c r="AD26" s="9"/>
      <c r="AE26" s="10"/>
    </row>
    <row r="27" spans="1:31" x14ac:dyDescent="0.3">
      <c r="A27" s="11">
        <v>44544</v>
      </c>
      <c r="B27" s="8">
        <f>'[1]NaOCl Pré'!E26</f>
        <v>0</v>
      </c>
      <c r="C27" s="9"/>
      <c r="D27" s="16"/>
      <c r="E27" s="4">
        <f>[1]Acide!E26</f>
        <v>0</v>
      </c>
      <c r="F27" s="18"/>
      <c r="G27" s="10"/>
      <c r="H27" s="8">
        <f>[1]FeCl3!E26</f>
        <v>0</v>
      </c>
      <c r="I27" s="9"/>
      <c r="J27" s="10"/>
      <c r="K27" s="8">
        <f>'[1]Soude CEB 1'!F25</f>
        <v>0</v>
      </c>
      <c r="L27" s="9"/>
      <c r="M27" s="10"/>
      <c r="N27" s="8">
        <f>'[1]NaOCl 2 CEB 1'!I26</f>
        <v>7.9260054733779057</v>
      </c>
      <c r="O27" s="9"/>
      <c r="P27" s="10"/>
      <c r="Q27" s="8">
        <f>'[1]Acide CEB2'!F25</f>
        <v>0.11085322340387459</v>
      </c>
      <c r="R27" s="9"/>
      <c r="S27" s="10"/>
      <c r="T27" s="8">
        <f>[1]SBS!F26</f>
        <v>0.11085322340390535</v>
      </c>
      <c r="U27" s="9"/>
      <c r="V27" s="10"/>
      <c r="W27" s="8">
        <f>[1]ASC!F25</f>
        <v>3.3255967021166066</v>
      </c>
      <c r="X27" s="9"/>
      <c r="Y27" s="10"/>
      <c r="Z27" s="8"/>
      <c r="AA27" s="9"/>
      <c r="AB27" s="10"/>
      <c r="AC27" s="8"/>
      <c r="AD27" s="9"/>
      <c r="AE27" s="10"/>
    </row>
    <row r="28" spans="1:31" x14ac:dyDescent="0.3">
      <c r="A28" s="11">
        <v>44545</v>
      </c>
      <c r="B28" s="8">
        <f>'[1]NaOCl Pré'!E27</f>
        <v>5.6307297073773951E-2</v>
      </c>
      <c r="C28" s="9"/>
      <c r="D28" s="16"/>
      <c r="E28" s="4">
        <f>[1]Acide!E27</f>
        <v>0</v>
      </c>
      <c r="F28" s="18"/>
      <c r="G28" s="10"/>
      <c r="H28" s="8">
        <f>[1]FeCl3!E27</f>
        <v>0</v>
      </c>
      <c r="I28" s="9"/>
      <c r="J28" s="10"/>
      <c r="K28" s="8">
        <f>'[1]Soude CEB 1'!F26</f>
        <v>0</v>
      </c>
      <c r="L28" s="9"/>
      <c r="M28" s="10"/>
      <c r="N28" s="8">
        <f>'[1]NaOCl 2 CEB 1'!I27</f>
        <v>6.9821048371487322</v>
      </c>
      <c r="O28" s="9"/>
      <c r="P28" s="10"/>
      <c r="Q28" s="8">
        <f>'[1]Acide CEB2'!F26</f>
        <v>5.6307297073773951E-2</v>
      </c>
      <c r="R28" s="9"/>
      <c r="S28" s="10"/>
      <c r="T28" s="8">
        <f>[1]SBS!F27</f>
        <v>5.6307297073773951E-2</v>
      </c>
      <c r="U28" s="9"/>
      <c r="V28" s="10"/>
      <c r="W28" s="8">
        <f>[1]ASC!F26</f>
        <v>2.7185866868434569</v>
      </c>
      <c r="X28" s="9"/>
      <c r="Y28" s="10"/>
      <c r="Z28" s="8"/>
      <c r="AA28" s="9"/>
      <c r="AB28" s="10"/>
      <c r="AC28" s="8"/>
      <c r="AD28" s="9"/>
      <c r="AE28" s="10"/>
    </row>
    <row r="29" spans="1:31" x14ac:dyDescent="0.3">
      <c r="A29" s="11">
        <v>44546</v>
      </c>
      <c r="B29" s="8">
        <f>'[1]NaOCl Pré'!E28</f>
        <v>0</v>
      </c>
      <c r="C29" s="9"/>
      <c r="D29" s="16"/>
      <c r="E29" s="4">
        <f>[1]Acide!E28</f>
        <v>0</v>
      </c>
      <c r="F29" s="18"/>
      <c r="G29" s="10"/>
      <c r="H29" s="8">
        <f>[1]FeCl3!E28</f>
        <v>0</v>
      </c>
      <c r="I29" s="9"/>
      <c r="J29" s="10"/>
      <c r="K29" s="8">
        <f>'[1]Soude CEB 1'!F27</f>
        <v>0</v>
      </c>
      <c r="L29" s="9"/>
      <c r="M29" s="10"/>
      <c r="N29" s="8">
        <f>'[1]NaOCl 2 CEB 1'!I28</f>
        <v>6.9662138627655867</v>
      </c>
      <c r="O29" s="9"/>
      <c r="P29" s="10"/>
      <c r="Q29" s="8">
        <f>'[1]Acide CEB2'!F27</f>
        <v>0.11145942180426804</v>
      </c>
      <c r="R29" s="9"/>
      <c r="S29" s="10"/>
      <c r="T29" s="8">
        <f>[1]SBS!F28</f>
        <v>0</v>
      </c>
      <c r="U29" s="9"/>
      <c r="V29" s="10"/>
      <c r="W29" s="8">
        <f>[1]ASC!F27</f>
        <v>2.769070010449302</v>
      </c>
      <c r="X29" s="9"/>
      <c r="Y29" s="10"/>
      <c r="Z29" s="8"/>
      <c r="AA29" s="9"/>
      <c r="AB29" s="10"/>
      <c r="AC29" s="8"/>
      <c r="AD29" s="9"/>
      <c r="AE29" s="10"/>
    </row>
    <row r="30" spans="1:31" x14ac:dyDescent="0.3">
      <c r="A30" s="11">
        <v>44547</v>
      </c>
      <c r="B30" s="8">
        <f>'[1]NaOCl Pré'!E29</f>
        <v>-5.6480223096875011E-2</v>
      </c>
      <c r="C30" s="9"/>
      <c r="D30" s="16"/>
      <c r="E30" s="4">
        <f>[1]Acide!E29</f>
        <v>0</v>
      </c>
      <c r="F30" s="18"/>
      <c r="G30" s="10"/>
      <c r="H30" s="8">
        <f>[1]FeCl3!E29</f>
        <v>0</v>
      </c>
      <c r="I30" s="9"/>
      <c r="J30" s="10"/>
      <c r="K30" s="8">
        <f>'[1]Soude CEB 1'!F28</f>
        <v>0</v>
      </c>
      <c r="L30" s="9"/>
      <c r="M30" s="10"/>
      <c r="N30" s="8">
        <f>'[1]NaOCl 2 CEB 1'!I29</f>
        <v>6.9470674409163875</v>
      </c>
      <c r="O30" s="9"/>
      <c r="P30" s="10"/>
      <c r="Q30" s="8">
        <f>'[1]Acide CEB2'!F28</f>
        <v>0</v>
      </c>
      <c r="R30" s="9"/>
      <c r="S30" s="10"/>
      <c r="T30" s="8">
        <f>[1]SBS!F29</f>
        <v>0.22592089238753138</v>
      </c>
      <c r="U30" s="9"/>
      <c r="V30" s="10"/>
      <c r="W30" s="8">
        <f>[1]ASC!F28</f>
        <v>1.2178548105265006</v>
      </c>
      <c r="X30" s="9"/>
      <c r="Y30" s="10"/>
      <c r="Z30" s="8"/>
      <c r="AA30" s="9"/>
      <c r="AB30" s="10"/>
      <c r="AC30" s="8"/>
      <c r="AD30" s="9"/>
      <c r="AE30" s="10"/>
    </row>
    <row r="31" spans="1:31" x14ac:dyDescent="0.3">
      <c r="A31" s="11">
        <v>44548</v>
      </c>
      <c r="B31" s="8">
        <f>'[1]NaOCl Pré'!E30</f>
        <v>314.15935415935417</v>
      </c>
      <c r="C31" s="9"/>
      <c r="D31" s="16"/>
      <c r="E31" s="4">
        <f>[1]Acide!E30</f>
        <v>0</v>
      </c>
      <c r="F31" s="18"/>
      <c r="G31" s="10"/>
      <c r="H31" s="8">
        <f>[1]FeCl3!E30</f>
        <v>0</v>
      </c>
      <c r="I31" s="9"/>
      <c r="J31" s="10"/>
      <c r="K31" s="8">
        <f>'[1]Soude CEB 1'!F29</f>
        <v>0</v>
      </c>
      <c r="L31" s="9"/>
      <c r="M31" s="10"/>
      <c r="N31" s="8">
        <f>'[1]NaOCl 2 CEB 1'!I30</f>
        <v>84.408564408564416</v>
      </c>
      <c r="O31" s="9"/>
      <c r="P31" s="10"/>
      <c r="Q31" s="8">
        <f>'[1]Acide CEB2'!F29</f>
        <v>274.39803439803438</v>
      </c>
      <c r="R31" s="9"/>
      <c r="S31" s="10"/>
      <c r="T31" s="8">
        <f>[1]SBS!F30</f>
        <v>226.88662688662686</v>
      </c>
      <c r="U31" s="9"/>
      <c r="V31" s="10"/>
      <c r="W31" s="8">
        <f>[1]ASC!F29</f>
        <v>86.003861003861005</v>
      </c>
      <c r="X31" s="9"/>
      <c r="Y31" s="10"/>
      <c r="Z31" s="8"/>
      <c r="AA31" s="9"/>
      <c r="AB31" s="10"/>
      <c r="AC31" s="8"/>
      <c r="AD31" s="9"/>
      <c r="AE31" s="10"/>
    </row>
    <row r="32" spans="1:31" x14ac:dyDescent="0.3">
      <c r="A32" s="11">
        <v>44549</v>
      </c>
      <c r="B32" s="8">
        <f>'[1]NaOCl Pré'!E31</f>
        <v>0</v>
      </c>
      <c r="C32" s="9"/>
      <c r="D32" s="16"/>
      <c r="E32" s="4">
        <f>[1]Acide!E31</f>
        <v>0</v>
      </c>
      <c r="F32" s="18"/>
      <c r="G32" s="10"/>
      <c r="H32" s="8">
        <f>[1]FeCl3!E31</f>
        <v>0</v>
      </c>
      <c r="I32" s="9"/>
      <c r="J32" s="10"/>
      <c r="K32" s="8">
        <f>'[1]Soude CEB 1'!F30</f>
        <v>0</v>
      </c>
      <c r="L32" s="9"/>
      <c r="M32" s="10"/>
      <c r="N32" s="8">
        <f>'[1]NaOCl 2 CEB 1'!I31</f>
        <v>0</v>
      </c>
      <c r="O32" s="9"/>
      <c r="P32" s="10"/>
      <c r="Q32" s="8">
        <f>'[1]Acide CEB2'!F30</f>
        <v>0</v>
      </c>
      <c r="R32" s="9"/>
      <c r="S32" s="10"/>
      <c r="T32" s="8">
        <f>[1]SBS!F31</f>
        <v>0</v>
      </c>
      <c r="U32" s="9"/>
      <c r="V32" s="10"/>
      <c r="W32" s="8">
        <f>[1]ASC!F30</f>
        <v>0</v>
      </c>
      <c r="X32" s="9"/>
      <c r="Y32" s="10"/>
      <c r="Z32" s="8"/>
      <c r="AA32" s="9"/>
      <c r="AB32" s="10"/>
      <c r="AC32" s="8"/>
      <c r="AD32" s="9"/>
      <c r="AE32" s="10"/>
    </row>
    <row r="33" spans="1:31" x14ac:dyDescent="0.3">
      <c r="A33" s="11">
        <v>44550</v>
      </c>
      <c r="B33" s="8" t="e">
        <f>'[1]NaOCl Pré'!E32</f>
        <v>#DIV/0!</v>
      </c>
      <c r="C33" s="9"/>
      <c r="D33" s="16"/>
      <c r="E33" s="4" t="e">
        <f>[1]Acide!E32</f>
        <v>#DIV/0!</v>
      </c>
      <c r="F33" s="18"/>
      <c r="G33" s="10"/>
      <c r="H33" s="8" t="e">
        <f>[1]FeCl3!E32</f>
        <v>#DIV/0!</v>
      </c>
      <c r="I33" s="9"/>
      <c r="J33" s="10"/>
      <c r="K33" s="8" t="e">
        <f>'[1]Soude CEB 1'!F31</f>
        <v>#DIV/0!</v>
      </c>
      <c r="L33" s="9"/>
      <c r="M33" s="10"/>
      <c r="N33" s="8" t="e">
        <f>'[1]NaOCl 2 CEB 1'!I32</f>
        <v>#DIV/0!</v>
      </c>
      <c r="O33" s="9"/>
      <c r="P33" s="10"/>
      <c r="Q33" s="8" t="e">
        <f>'[1]Acide CEB2'!F31</f>
        <v>#DIV/0!</v>
      </c>
      <c r="R33" s="9"/>
      <c r="S33" s="10"/>
      <c r="T33" s="8" t="e">
        <f>[1]SBS!F32</f>
        <v>#DIV/0!</v>
      </c>
      <c r="U33" s="9"/>
      <c r="V33" s="10"/>
      <c r="W33" s="8" t="e">
        <f>[1]ASC!F31</f>
        <v>#DIV/0!</v>
      </c>
      <c r="X33" s="9"/>
      <c r="Y33" s="10"/>
      <c r="Z33" s="8"/>
      <c r="AA33" s="9"/>
      <c r="AB33" s="10"/>
      <c r="AC33" s="8"/>
      <c r="AD33" s="9"/>
      <c r="AE33" s="10"/>
    </row>
    <row r="34" spans="1:31" x14ac:dyDescent="0.3">
      <c r="A34" s="11">
        <v>44551</v>
      </c>
      <c r="B34" s="8" t="e">
        <f>'[1]NaOCl Pré'!E33</f>
        <v>#DIV/0!</v>
      </c>
      <c r="C34" s="9"/>
      <c r="D34" s="16"/>
      <c r="E34" s="4" t="e">
        <f>[1]Acide!E33</f>
        <v>#DIV/0!</v>
      </c>
      <c r="F34" s="18"/>
      <c r="G34" s="10"/>
      <c r="H34" s="8" t="e">
        <f>[1]FeCl3!E33</f>
        <v>#DIV/0!</v>
      </c>
      <c r="I34" s="9"/>
      <c r="J34" s="10"/>
      <c r="K34" s="8" t="e">
        <f>'[1]Soude CEB 1'!F32</f>
        <v>#DIV/0!</v>
      </c>
      <c r="L34" s="9"/>
      <c r="M34" s="10"/>
      <c r="N34" s="8" t="e">
        <f>'[1]NaOCl 2 CEB 1'!I33</f>
        <v>#DIV/0!</v>
      </c>
      <c r="O34" s="9"/>
      <c r="P34" s="10"/>
      <c r="Q34" s="8" t="e">
        <f>'[1]Acide CEB2'!F32</f>
        <v>#DIV/0!</v>
      </c>
      <c r="R34" s="9"/>
      <c r="S34" s="10"/>
      <c r="T34" s="8" t="e">
        <f>[1]SBS!F33</f>
        <v>#DIV/0!</v>
      </c>
      <c r="U34" s="9"/>
      <c r="V34" s="10"/>
      <c r="W34" s="8" t="e">
        <f>[1]ASC!F32</f>
        <v>#DIV/0!</v>
      </c>
      <c r="X34" s="9"/>
      <c r="Y34" s="10"/>
      <c r="Z34" s="8"/>
      <c r="AA34" s="9"/>
      <c r="AB34" s="10"/>
      <c r="AC34" s="8"/>
      <c r="AD34" s="9"/>
      <c r="AE34" s="10"/>
    </row>
    <row r="35" spans="1:31" x14ac:dyDescent="0.3">
      <c r="A35" s="11">
        <v>44552</v>
      </c>
      <c r="B35" s="8" t="e">
        <f>'[1]NaOCl Pré'!E34</f>
        <v>#DIV/0!</v>
      </c>
      <c r="C35" s="9"/>
      <c r="D35" s="16"/>
      <c r="E35" s="4" t="e">
        <f>[1]Acide!E34</f>
        <v>#DIV/0!</v>
      </c>
      <c r="F35" s="18"/>
      <c r="G35" s="10"/>
      <c r="H35" s="8" t="e">
        <f>[1]FeCl3!E34</f>
        <v>#DIV/0!</v>
      </c>
      <c r="I35" s="9"/>
      <c r="J35" s="10"/>
      <c r="K35" s="8" t="e">
        <f>'[1]Soude CEB 1'!F33</f>
        <v>#DIV/0!</v>
      </c>
      <c r="L35" s="9"/>
      <c r="M35" s="10"/>
      <c r="N35" s="8" t="e">
        <f>'[1]NaOCl 2 CEB 1'!I34</f>
        <v>#DIV/0!</v>
      </c>
      <c r="O35" s="9"/>
      <c r="P35" s="10"/>
      <c r="Q35" s="8" t="e">
        <f>'[1]Acide CEB2'!F33</f>
        <v>#DIV/0!</v>
      </c>
      <c r="R35" s="9"/>
      <c r="S35" s="10"/>
      <c r="T35" s="8" t="e">
        <f>[1]SBS!F34</f>
        <v>#DIV/0!</v>
      </c>
      <c r="U35" s="9"/>
      <c r="V35" s="10"/>
      <c r="W35" s="8" t="e">
        <f>[1]ASC!F33</f>
        <v>#DIV/0!</v>
      </c>
      <c r="X35" s="9"/>
      <c r="Y35" s="10"/>
      <c r="Z35" s="8"/>
      <c r="AA35" s="9"/>
      <c r="AB35" s="10"/>
      <c r="AC35" s="8"/>
      <c r="AD35" s="9"/>
      <c r="AE35" s="10"/>
    </row>
    <row r="36" spans="1:31" x14ac:dyDescent="0.3">
      <c r="A36" s="11">
        <v>44553</v>
      </c>
      <c r="B36" s="8" t="e">
        <f>'[1]NaOCl Pré'!E35</f>
        <v>#DIV/0!</v>
      </c>
      <c r="C36" s="9"/>
      <c r="D36" s="16"/>
      <c r="E36" s="4" t="e">
        <f>[1]Acide!E35</f>
        <v>#DIV/0!</v>
      </c>
      <c r="F36" s="18"/>
      <c r="G36" s="10"/>
      <c r="H36" s="8" t="e">
        <f>[1]FeCl3!E35</f>
        <v>#DIV/0!</v>
      </c>
      <c r="I36" s="9"/>
      <c r="J36" s="10"/>
      <c r="K36" s="8" t="e">
        <f>'[1]Soude CEB 1'!F34</f>
        <v>#DIV/0!</v>
      </c>
      <c r="L36" s="9"/>
      <c r="M36" s="10"/>
      <c r="N36" s="8" t="e">
        <f>'[1]NaOCl 2 CEB 1'!I35</f>
        <v>#DIV/0!</v>
      </c>
      <c r="O36" s="9"/>
      <c r="P36" s="10"/>
      <c r="Q36" s="8" t="e">
        <f>'[1]Acide CEB2'!F34</f>
        <v>#DIV/0!</v>
      </c>
      <c r="R36" s="9"/>
      <c r="S36" s="10"/>
      <c r="T36" s="8" t="e">
        <f>[1]SBS!F35</f>
        <v>#DIV/0!</v>
      </c>
      <c r="U36" s="9"/>
      <c r="V36" s="10"/>
      <c r="W36" s="8" t="e">
        <f>[1]ASC!F34</f>
        <v>#DIV/0!</v>
      </c>
      <c r="X36" s="9"/>
      <c r="Y36" s="10"/>
      <c r="Z36" s="8"/>
      <c r="AA36" s="9"/>
      <c r="AB36" s="10"/>
      <c r="AC36" s="8"/>
      <c r="AD36" s="9"/>
      <c r="AE36" s="10"/>
    </row>
    <row r="37" spans="1:31" x14ac:dyDescent="0.3">
      <c r="A37" s="11">
        <v>44554</v>
      </c>
      <c r="B37" s="8" t="e">
        <f>'[1]NaOCl Pré'!E36</f>
        <v>#DIV/0!</v>
      </c>
      <c r="C37" s="9"/>
      <c r="D37" s="16"/>
      <c r="E37" s="4" t="e">
        <f>[1]Acide!E36</f>
        <v>#DIV/0!</v>
      </c>
      <c r="F37" s="18"/>
      <c r="G37" s="10"/>
      <c r="H37" s="8" t="e">
        <f>[1]FeCl3!E36</f>
        <v>#DIV/0!</v>
      </c>
      <c r="I37" s="9"/>
      <c r="J37" s="10"/>
      <c r="K37" s="8" t="e">
        <f>'[1]Soude CEB 1'!F35</f>
        <v>#DIV/0!</v>
      </c>
      <c r="L37" s="9"/>
      <c r="M37" s="10"/>
      <c r="N37" s="8" t="e">
        <f>'[1]NaOCl 2 CEB 1'!I36</f>
        <v>#DIV/0!</v>
      </c>
      <c r="O37" s="9"/>
      <c r="P37" s="10"/>
      <c r="Q37" s="8" t="e">
        <f>'[1]Acide CEB2'!F35</f>
        <v>#DIV/0!</v>
      </c>
      <c r="R37" s="9"/>
      <c r="S37" s="10"/>
      <c r="T37" s="8" t="e">
        <f>[1]SBS!F36</f>
        <v>#DIV/0!</v>
      </c>
      <c r="U37" s="9"/>
      <c r="V37" s="10"/>
      <c r="W37" s="8" t="e">
        <f>[1]ASC!F35</f>
        <v>#DIV/0!</v>
      </c>
      <c r="X37" s="9"/>
      <c r="Y37" s="10"/>
      <c r="Z37" s="8"/>
      <c r="AA37" s="9"/>
      <c r="AB37" s="10"/>
      <c r="AC37" s="8"/>
      <c r="AD37" s="9"/>
      <c r="AE37" s="10"/>
    </row>
    <row r="38" spans="1:31" x14ac:dyDescent="0.3">
      <c r="A38" s="11">
        <v>44555</v>
      </c>
      <c r="B38" s="8" t="e">
        <f>'[1]NaOCl Pré'!E37</f>
        <v>#DIV/0!</v>
      </c>
      <c r="C38" s="9"/>
      <c r="D38" s="16"/>
      <c r="E38" s="4" t="e">
        <f>[1]Acide!E37</f>
        <v>#DIV/0!</v>
      </c>
      <c r="F38" s="18"/>
      <c r="G38" s="10"/>
      <c r="H38" s="8" t="e">
        <f>[1]FeCl3!E37</f>
        <v>#DIV/0!</v>
      </c>
      <c r="I38" s="9"/>
      <c r="J38" s="10"/>
      <c r="K38" s="8" t="e">
        <f>'[1]Soude CEB 1'!F36</f>
        <v>#DIV/0!</v>
      </c>
      <c r="L38" s="9"/>
      <c r="M38" s="10"/>
      <c r="N38" s="8" t="e">
        <f>'[1]NaOCl 2 CEB 1'!I37</f>
        <v>#DIV/0!</v>
      </c>
      <c r="O38" s="9"/>
      <c r="P38" s="10"/>
      <c r="Q38" s="8" t="e">
        <f>'[1]Acide CEB2'!F36</f>
        <v>#DIV/0!</v>
      </c>
      <c r="R38" s="9"/>
      <c r="S38" s="10"/>
      <c r="T38" s="8" t="e">
        <f>[1]SBS!F37</f>
        <v>#DIV/0!</v>
      </c>
      <c r="U38" s="9"/>
      <c r="V38" s="10"/>
      <c r="W38" s="8" t="e">
        <f>[1]ASC!F36</f>
        <v>#DIV/0!</v>
      </c>
      <c r="X38" s="9"/>
      <c r="Y38" s="10"/>
      <c r="Z38" s="8"/>
      <c r="AA38" s="9"/>
      <c r="AB38" s="10"/>
      <c r="AC38" s="8"/>
      <c r="AD38" s="9"/>
      <c r="AE38" s="10"/>
    </row>
    <row r="39" spans="1:31" x14ac:dyDescent="0.3">
      <c r="A39" s="11">
        <v>44556</v>
      </c>
      <c r="B39" s="8" t="e">
        <f>'[1]NaOCl Pré'!E38</f>
        <v>#DIV/0!</v>
      </c>
      <c r="C39" s="9"/>
      <c r="D39" s="16"/>
      <c r="E39" s="4" t="e">
        <f>[1]Acide!E38</f>
        <v>#DIV/0!</v>
      </c>
      <c r="F39" s="18"/>
      <c r="G39" s="10"/>
      <c r="H39" s="8" t="e">
        <f>[1]FeCl3!E38</f>
        <v>#DIV/0!</v>
      </c>
      <c r="I39" s="9"/>
      <c r="J39" s="10"/>
      <c r="K39" s="8" t="e">
        <f>'[1]Soude CEB 1'!F37</f>
        <v>#DIV/0!</v>
      </c>
      <c r="L39" s="9"/>
      <c r="M39" s="10"/>
      <c r="N39" s="8" t="e">
        <f>'[1]NaOCl 2 CEB 1'!I38</f>
        <v>#DIV/0!</v>
      </c>
      <c r="O39" s="9"/>
      <c r="P39" s="10"/>
      <c r="Q39" s="8" t="e">
        <f>'[1]Acide CEB2'!F37</f>
        <v>#DIV/0!</v>
      </c>
      <c r="R39" s="9"/>
      <c r="S39" s="10"/>
      <c r="T39" s="8" t="e">
        <f>[1]SBS!F38</f>
        <v>#DIV/0!</v>
      </c>
      <c r="U39" s="9"/>
      <c r="V39" s="10"/>
      <c r="W39" s="8" t="e">
        <f>[1]ASC!F37</f>
        <v>#DIV/0!</v>
      </c>
      <c r="X39" s="9"/>
      <c r="Y39" s="10"/>
      <c r="Z39" s="8"/>
      <c r="AA39" s="9"/>
      <c r="AB39" s="10"/>
      <c r="AC39" s="8"/>
      <c r="AD39" s="9"/>
      <c r="AE39" s="10"/>
    </row>
    <row r="40" spans="1:31" x14ac:dyDescent="0.3">
      <c r="A40" s="11">
        <v>44557</v>
      </c>
      <c r="B40" s="8" t="e">
        <f>'[1]NaOCl Pré'!E39</f>
        <v>#DIV/0!</v>
      </c>
      <c r="C40" s="9"/>
      <c r="D40" s="16"/>
      <c r="E40" s="4" t="e">
        <f>[1]Acide!E39</f>
        <v>#DIV/0!</v>
      </c>
      <c r="F40" s="18"/>
      <c r="G40" s="10"/>
      <c r="H40" s="8" t="e">
        <f>[1]FeCl3!E39</f>
        <v>#DIV/0!</v>
      </c>
      <c r="I40" s="9"/>
      <c r="J40" s="10"/>
      <c r="K40" s="8" t="e">
        <f>'[1]Soude CEB 1'!F38</f>
        <v>#DIV/0!</v>
      </c>
      <c r="L40" s="9"/>
      <c r="M40" s="10"/>
      <c r="N40" s="8" t="e">
        <f>'[1]NaOCl 2 CEB 1'!I39</f>
        <v>#DIV/0!</v>
      </c>
      <c r="O40" s="9"/>
      <c r="P40" s="10"/>
      <c r="Q40" s="8" t="e">
        <f>'[1]Acide CEB2'!F38</f>
        <v>#DIV/0!</v>
      </c>
      <c r="R40" s="9"/>
      <c r="S40" s="10"/>
      <c r="T40" s="8" t="e">
        <f>[1]SBS!F39</f>
        <v>#DIV/0!</v>
      </c>
      <c r="U40" s="9"/>
      <c r="V40" s="10"/>
      <c r="W40" s="8" t="e">
        <f>[1]ASC!F38</f>
        <v>#DIV/0!</v>
      </c>
      <c r="X40" s="9"/>
      <c r="Y40" s="10"/>
      <c r="Z40" s="8"/>
      <c r="AA40" s="9"/>
      <c r="AB40" s="10"/>
      <c r="AC40" s="8"/>
      <c r="AD40" s="9"/>
      <c r="AE40" s="10"/>
    </row>
    <row r="41" spans="1:31" x14ac:dyDescent="0.3">
      <c r="A41" s="11">
        <v>44558</v>
      </c>
      <c r="B41" s="8" t="e">
        <f>'[1]NaOCl Pré'!E40</f>
        <v>#DIV/0!</v>
      </c>
      <c r="C41" s="9"/>
      <c r="D41" s="16"/>
      <c r="E41" s="4" t="e">
        <f>[1]Acide!E40</f>
        <v>#DIV/0!</v>
      </c>
      <c r="F41" s="18"/>
      <c r="G41" s="10"/>
      <c r="H41" s="8" t="e">
        <f>[1]FeCl3!E40</f>
        <v>#DIV/0!</v>
      </c>
      <c r="I41" s="9"/>
      <c r="J41" s="10"/>
      <c r="K41" s="8" t="e">
        <f>'[1]Soude CEB 1'!F39</f>
        <v>#DIV/0!</v>
      </c>
      <c r="L41" s="9"/>
      <c r="M41" s="10"/>
      <c r="N41" s="8" t="e">
        <f>'[1]NaOCl 2 CEB 1'!I40</f>
        <v>#DIV/0!</v>
      </c>
      <c r="O41" s="9"/>
      <c r="P41" s="10"/>
      <c r="Q41" s="8" t="e">
        <f>'[1]Acide CEB2'!F39</f>
        <v>#DIV/0!</v>
      </c>
      <c r="R41" s="9"/>
      <c r="S41" s="10"/>
      <c r="T41" s="8" t="e">
        <f>[1]SBS!F40</f>
        <v>#DIV/0!</v>
      </c>
      <c r="U41" s="9"/>
      <c r="V41" s="10"/>
      <c r="W41" s="8" t="e">
        <f>[1]ASC!F39</f>
        <v>#DIV/0!</v>
      </c>
      <c r="X41" s="9"/>
      <c r="Y41" s="10"/>
      <c r="Z41" s="8"/>
      <c r="AA41" s="9"/>
      <c r="AB41" s="10"/>
      <c r="AC41" s="8"/>
      <c r="AD41" s="9"/>
      <c r="AE41" s="10"/>
    </row>
    <row r="42" spans="1:31" x14ac:dyDescent="0.3">
      <c r="A42" s="11">
        <v>44559</v>
      </c>
      <c r="B42" s="8" t="e">
        <f>'[1]NaOCl Pré'!E41</f>
        <v>#DIV/0!</v>
      </c>
      <c r="C42" s="9"/>
      <c r="D42" s="16"/>
      <c r="E42" s="4" t="e">
        <f>[1]Acide!E41</f>
        <v>#DIV/0!</v>
      </c>
      <c r="F42" s="18"/>
      <c r="G42" s="10"/>
      <c r="H42" s="8" t="e">
        <f>[1]FeCl3!E41</f>
        <v>#DIV/0!</v>
      </c>
      <c r="I42" s="9"/>
      <c r="J42" s="10"/>
      <c r="K42" s="8" t="e">
        <f>'[1]Soude CEB 1'!F40</f>
        <v>#DIV/0!</v>
      </c>
      <c r="L42" s="9"/>
      <c r="M42" s="10"/>
      <c r="N42" s="8" t="e">
        <f>'[1]NaOCl 2 CEB 1'!I41</f>
        <v>#DIV/0!</v>
      </c>
      <c r="O42" s="9"/>
      <c r="P42" s="10"/>
      <c r="Q42" s="8" t="e">
        <f>'[1]Acide CEB2'!F40</f>
        <v>#DIV/0!</v>
      </c>
      <c r="R42" s="9"/>
      <c r="S42" s="10"/>
      <c r="T42" s="8" t="e">
        <f>[1]SBS!F41</f>
        <v>#DIV/0!</v>
      </c>
      <c r="U42" s="9"/>
      <c r="V42" s="10"/>
      <c r="W42" s="8" t="e">
        <f>[1]ASC!F40</f>
        <v>#DIV/0!</v>
      </c>
      <c r="X42" s="9"/>
      <c r="Y42" s="10"/>
      <c r="Z42" s="8"/>
      <c r="AA42" s="9"/>
      <c r="AB42" s="10"/>
      <c r="AC42" s="8"/>
      <c r="AD42" s="9"/>
      <c r="AE42" s="10"/>
    </row>
    <row r="43" spans="1:31" x14ac:dyDescent="0.3">
      <c r="A43" s="11">
        <v>44560</v>
      </c>
      <c r="B43" s="8" t="e">
        <f>'[1]NaOCl Pré'!E42</f>
        <v>#DIV/0!</v>
      </c>
      <c r="C43" s="9"/>
      <c r="D43" s="16"/>
      <c r="E43" s="4" t="e">
        <f>[1]Acide!E42</f>
        <v>#DIV/0!</v>
      </c>
      <c r="F43" s="18"/>
      <c r="G43" s="10"/>
      <c r="H43" s="8" t="e">
        <f>[1]FeCl3!E42</f>
        <v>#DIV/0!</v>
      </c>
      <c r="I43" s="9"/>
      <c r="J43" s="10"/>
      <c r="K43" s="8" t="e">
        <f>'[1]Soude CEB 1'!F41</f>
        <v>#DIV/0!</v>
      </c>
      <c r="L43" s="9"/>
      <c r="M43" s="10"/>
      <c r="N43" s="8" t="e">
        <f>'[1]NaOCl 2 CEB 1'!I42</f>
        <v>#DIV/0!</v>
      </c>
      <c r="O43" s="9"/>
      <c r="P43" s="10"/>
      <c r="Q43" s="8" t="e">
        <f>'[1]Acide CEB2'!F41</f>
        <v>#DIV/0!</v>
      </c>
      <c r="R43" s="9"/>
      <c r="S43" s="10"/>
      <c r="T43" s="8" t="e">
        <f>[1]SBS!F42</f>
        <v>#DIV/0!</v>
      </c>
      <c r="U43" s="9"/>
      <c r="V43" s="10"/>
      <c r="W43" s="8" t="e">
        <f>[1]ASC!F41</f>
        <v>#DIV/0!</v>
      </c>
      <c r="X43" s="9"/>
      <c r="Y43" s="10"/>
      <c r="Z43" s="8"/>
      <c r="AA43" s="9"/>
      <c r="AB43" s="10"/>
      <c r="AC43" s="8"/>
      <c r="AD43" s="9"/>
      <c r="AE43" s="10"/>
    </row>
    <row r="44" spans="1:31" ht="15" thickBot="1" x14ac:dyDescent="0.35">
      <c r="A44" s="12">
        <v>44561</v>
      </c>
      <c r="B44" s="8" t="e">
        <f>'[1]NaOCl Pré'!E43</f>
        <v>#DIV/0!</v>
      </c>
      <c r="C44" s="14"/>
      <c r="D44" s="17"/>
      <c r="E44" s="5" t="e">
        <f>[1]Acide!E43</f>
        <v>#DIV/0!</v>
      </c>
      <c r="F44" s="19"/>
      <c r="G44" s="15"/>
      <c r="H44" s="8" t="e">
        <f>[1]FeCl3!E43</f>
        <v>#DIV/0!</v>
      </c>
      <c r="I44" s="14"/>
      <c r="J44" s="15"/>
      <c r="K44" s="8" t="e">
        <f>'[1]Soude CEB 1'!F42</f>
        <v>#DIV/0!</v>
      </c>
      <c r="L44" s="14"/>
      <c r="M44" s="15"/>
      <c r="N44" s="8" t="e">
        <f>'[1]NaOCl 2 CEB 1'!I43</f>
        <v>#DIV/0!</v>
      </c>
      <c r="O44" s="14"/>
      <c r="P44" s="15"/>
      <c r="Q44" s="8" t="e">
        <f>'[1]Acide CEB2'!F42</f>
        <v>#DIV/0!</v>
      </c>
      <c r="R44" s="14"/>
      <c r="S44" s="15"/>
      <c r="T44" s="8" t="e">
        <f>[1]SBS!F43</f>
        <v>#DIV/0!</v>
      </c>
      <c r="U44" s="14"/>
      <c r="V44" s="15"/>
      <c r="W44" s="8" t="e">
        <f>[1]ASC!F42</f>
        <v>#DIV/0!</v>
      </c>
      <c r="X44" s="14"/>
      <c r="Y44" s="15"/>
      <c r="Z44" s="13"/>
      <c r="AA44" s="14"/>
      <c r="AB44" s="15"/>
      <c r="AC44" s="13"/>
      <c r="AD44" s="14"/>
      <c r="AE44" s="15"/>
    </row>
  </sheetData>
  <mergeCells count="10"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A1:E22"/>
  <sheetViews>
    <sheetView workbookViewId="0">
      <selection activeCell="E10" sqref="E10"/>
    </sheetView>
  </sheetViews>
  <sheetFormatPr baseColWidth="10" defaultColWidth="11.44140625" defaultRowHeight="14.4" x14ac:dyDescent="0.3"/>
  <cols>
    <col min="1" max="2" width="11.44140625" style="6"/>
    <col min="3" max="3" width="15.88671875" style="6" customWidth="1"/>
    <col min="4" max="4" width="15.109375" style="6" customWidth="1"/>
    <col min="5" max="5" width="11.44140625" style="6"/>
    <col min="6" max="6" width="15.33203125" style="6" customWidth="1"/>
    <col min="7" max="16384" width="11.44140625" style="6"/>
  </cols>
  <sheetData>
    <row r="1" spans="1:5" ht="43.8" thickBot="1" x14ac:dyDescent="0.35">
      <c r="A1" s="22" t="s">
        <v>0</v>
      </c>
      <c r="B1" s="34" t="s">
        <v>16</v>
      </c>
      <c r="C1" s="22" t="s">
        <v>13</v>
      </c>
      <c r="D1" s="38" t="s">
        <v>14</v>
      </c>
      <c r="E1" s="26" t="s">
        <v>15</v>
      </c>
    </row>
    <row r="2" spans="1:5" x14ac:dyDescent="0.3">
      <c r="A2" s="40">
        <v>45637</v>
      </c>
      <c r="B2" s="35">
        <v>8199.4</v>
      </c>
      <c r="C2" s="20">
        <f>(B3-B2)*1000</f>
        <v>159399.99999999965</v>
      </c>
      <c r="D2" s="39">
        <f>[2]Sheet1!M72</f>
        <v>55978</v>
      </c>
      <c r="E2" s="27">
        <f>C2/D2</f>
        <v>2.8475472507056283</v>
      </c>
    </row>
    <row r="3" spans="1:5" x14ac:dyDescent="0.3">
      <c r="A3" s="24">
        <v>45638</v>
      </c>
      <c r="B3" s="36">
        <v>8358.7999999999993</v>
      </c>
      <c r="C3" s="9">
        <f>(B4-B3)*1000</f>
        <v>153800.00000000111</v>
      </c>
      <c r="D3" s="18">
        <f>[2]Sheet1!M73</f>
        <v>52921</v>
      </c>
      <c r="E3" s="10">
        <f t="shared" ref="E3:E22" si="0">C3/D3</f>
        <v>2.9062187033502975</v>
      </c>
    </row>
    <row r="4" spans="1:5" x14ac:dyDescent="0.3">
      <c r="A4" s="24">
        <v>45639</v>
      </c>
      <c r="B4" s="36">
        <v>8512.6</v>
      </c>
      <c r="C4" s="9">
        <f>(B5-B4)*1000</f>
        <v>154299.99999999927</v>
      </c>
      <c r="D4" s="18">
        <f>[2]Sheet1!M74</f>
        <v>53959</v>
      </c>
      <c r="E4" s="10">
        <f t="shared" si="0"/>
        <v>2.8595785689134208</v>
      </c>
    </row>
    <row r="5" spans="1:5" x14ac:dyDescent="0.3">
      <c r="A5" s="24">
        <v>45640</v>
      </c>
      <c r="B5" s="36">
        <v>8666.9</v>
      </c>
      <c r="C5" s="9">
        <f>(B6-B5)*1000</f>
        <v>163899.99999999965</v>
      </c>
      <c r="D5" s="18">
        <f>[2]Sheet1!M75</f>
        <v>57734</v>
      </c>
      <c r="E5" s="10">
        <f>C5/D5</f>
        <v>2.8388817681089074</v>
      </c>
    </row>
    <row r="6" spans="1:5" x14ac:dyDescent="0.3">
      <c r="A6" s="24">
        <v>45641</v>
      </c>
      <c r="B6" s="36">
        <v>8830.7999999999993</v>
      </c>
      <c r="C6" s="9">
        <f>(B7-B6)*1000</f>
        <v>126400.00000000146</v>
      </c>
      <c r="D6" s="18">
        <f>[2]Sheet1!M76</f>
        <v>56831</v>
      </c>
      <c r="E6" s="10">
        <f t="shared" si="0"/>
        <v>2.2241382344143417</v>
      </c>
    </row>
    <row r="7" spans="1:5" x14ac:dyDescent="0.3">
      <c r="A7" s="24">
        <v>45642</v>
      </c>
      <c r="B7" s="36">
        <v>8957.2000000000007</v>
      </c>
      <c r="C7" s="9">
        <f>(B8-B7)*1000</f>
        <v>196000</v>
      </c>
      <c r="D7" s="18">
        <f>[2]Sheet1!M77</f>
        <v>57420</v>
      </c>
      <c r="E7" s="10">
        <f>C7/D7</f>
        <v>3.4134447927551377</v>
      </c>
    </row>
    <row r="8" spans="1:5" x14ac:dyDescent="0.3">
      <c r="A8" s="24">
        <v>45643</v>
      </c>
      <c r="B8" s="36">
        <v>9153.2000000000007</v>
      </c>
      <c r="C8" s="9">
        <f>(B9-B8)*1000</f>
        <v>175399.99999999965</v>
      </c>
      <c r="D8" s="18">
        <f>[2]Sheet1!M78</f>
        <v>56657</v>
      </c>
      <c r="E8" s="10">
        <f t="shared" si="0"/>
        <v>3.0958222284977963</v>
      </c>
    </row>
    <row r="9" spans="1:5" x14ac:dyDescent="0.3">
      <c r="A9" s="24">
        <v>45644</v>
      </c>
      <c r="B9" s="36">
        <v>9328.6</v>
      </c>
      <c r="C9" s="9">
        <f>(B10-B9)*1000</f>
        <v>163899.99999999965</v>
      </c>
      <c r="D9" s="18">
        <f>[2]Sheet1!M79</f>
        <v>56980</v>
      </c>
      <c r="E9" s="10">
        <f>C9/D9</f>
        <v>2.8764478764478705</v>
      </c>
    </row>
    <row r="10" spans="1:5" x14ac:dyDescent="0.3">
      <c r="A10" s="24">
        <v>45645</v>
      </c>
      <c r="B10" s="36">
        <v>9492.5</v>
      </c>
      <c r="C10" s="9">
        <f>(B11-B10)*1000</f>
        <v>-9492500</v>
      </c>
      <c r="D10" s="18">
        <f>[2]Sheet1!M80</f>
        <v>-3342043</v>
      </c>
      <c r="E10" s="10">
        <f t="shared" si="0"/>
        <v>2.8403285056475935</v>
      </c>
    </row>
    <row r="11" spans="1:5" x14ac:dyDescent="0.3">
      <c r="A11" s="24">
        <v>45646</v>
      </c>
      <c r="B11" s="36"/>
      <c r="C11" s="9">
        <f>(B12-B11)*1000</f>
        <v>0</v>
      </c>
      <c r="D11" s="18">
        <f>[2]Sheet1!M81</f>
        <v>0</v>
      </c>
      <c r="E11" s="10" t="e">
        <f t="shared" si="0"/>
        <v>#DIV/0!</v>
      </c>
    </row>
    <row r="12" spans="1:5" x14ac:dyDescent="0.3">
      <c r="A12" s="24">
        <v>45647</v>
      </c>
      <c r="B12" s="36"/>
      <c r="C12" s="9">
        <f>(B13-B12)*1000</f>
        <v>0</v>
      </c>
      <c r="D12" s="18">
        <f>[2]Sheet1!M82</f>
        <v>0</v>
      </c>
      <c r="E12" s="10" t="e">
        <f t="shared" si="0"/>
        <v>#DIV/0!</v>
      </c>
    </row>
    <row r="13" spans="1:5" x14ac:dyDescent="0.3">
      <c r="A13" s="24">
        <v>45648</v>
      </c>
      <c r="B13" s="36"/>
      <c r="C13" s="9">
        <f>(B14-B13)*1000</f>
        <v>0</v>
      </c>
      <c r="D13" s="18">
        <f>[2]Sheet1!M83</f>
        <v>0</v>
      </c>
      <c r="E13" s="10" t="e">
        <f t="shared" si="0"/>
        <v>#DIV/0!</v>
      </c>
    </row>
    <row r="14" spans="1:5" x14ac:dyDescent="0.3">
      <c r="A14" s="24">
        <v>45649</v>
      </c>
      <c r="B14" s="36"/>
      <c r="C14" s="9">
        <f>(B15-B14)*1000</f>
        <v>0</v>
      </c>
      <c r="D14" s="18">
        <f>[2]Sheet1!M84</f>
        <v>0</v>
      </c>
      <c r="E14" s="10" t="e">
        <f t="shared" si="0"/>
        <v>#DIV/0!</v>
      </c>
    </row>
    <row r="15" spans="1:5" x14ac:dyDescent="0.3">
      <c r="A15" s="24">
        <v>45650</v>
      </c>
      <c r="B15" s="36"/>
      <c r="C15" s="9">
        <f>(B16-B15)*1000</f>
        <v>0</v>
      </c>
      <c r="D15" s="18">
        <f>[2]Sheet1!M85</f>
        <v>0</v>
      </c>
      <c r="E15" s="10" t="e">
        <f t="shared" si="0"/>
        <v>#DIV/0!</v>
      </c>
    </row>
    <row r="16" spans="1:5" x14ac:dyDescent="0.3">
      <c r="A16" s="24">
        <v>45651</v>
      </c>
      <c r="B16" s="36"/>
      <c r="C16" s="9">
        <f>(B17-B16)*1000</f>
        <v>0</v>
      </c>
      <c r="D16" s="18">
        <f>[2]Sheet1!M86</f>
        <v>0</v>
      </c>
      <c r="E16" s="10" t="e">
        <f t="shared" si="0"/>
        <v>#DIV/0!</v>
      </c>
    </row>
    <row r="17" spans="1:5" x14ac:dyDescent="0.3">
      <c r="A17" s="24">
        <v>45652</v>
      </c>
      <c r="B17" s="36"/>
      <c r="C17" s="9">
        <f>(B18-B17)*1000</f>
        <v>0</v>
      </c>
      <c r="D17" s="18">
        <f>[2]Sheet1!M87</f>
        <v>0</v>
      </c>
      <c r="E17" s="10" t="e">
        <f t="shared" si="0"/>
        <v>#DIV/0!</v>
      </c>
    </row>
    <row r="18" spans="1:5" x14ac:dyDescent="0.3">
      <c r="A18" s="24">
        <v>45653</v>
      </c>
      <c r="B18" s="36"/>
      <c r="C18" s="9">
        <f>(B19-B18)*1000</f>
        <v>0</v>
      </c>
      <c r="D18" s="18">
        <f>[2]Sheet1!M88</f>
        <v>0</v>
      </c>
      <c r="E18" s="10" t="e">
        <f t="shared" si="0"/>
        <v>#DIV/0!</v>
      </c>
    </row>
    <row r="19" spans="1:5" x14ac:dyDescent="0.3">
      <c r="A19" s="24">
        <v>45654</v>
      </c>
      <c r="B19" s="36"/>
      <c r="C19" s="9">
        <f>(B20-B19)*1000</f>
        <v>0</v>
      </c>
      <c r="D19" s="18">
        <f>[2]Sheet1!M89</f>
        <v>0</v>
      </c>
      <c r="E19" s="10" t="e">
        <f t="shared" si="0"/>
        <v>#DIV/0!</v>
      </c>
    </row>
    <row r="20" spans="1:5" x14ac:dyDescent="0.3">
      <c r="A20" s="24">
        <v>45655</v>
      </c>
      <c r="B20" s="36"/>
      <c r="C20" s="9">
        <f>(B21-B20)*1000</f>
        <v>0</v>
      </c>
      <c r="D20" s="18">
        <f>[2]Sheet1!M90</f>
        <v>0</v>
      </c>
      <c r="E20" s="10" t="e">
        <f t="shared" si="0"/>
        <v>#DIV/0!</v>
      </c>
    </row>
    <row r="21" spans="1:5" x14ac:dyDescent="0.3">
      <c r="A21" s="24">
        <v>45656</v>
      </c>
      <c r="B21" s="36"/>
      <c r="C21" s="9">
        <f>(B22-B21)*1000</f>
        <v>0</v>
      </c>
      <c r="D21" s="18">
        <f>[2]Sheet1!M91</f>
        <v>0</v>
      </c>
      <c r="E21" s="10" t="e">
        <f t="shared" si="0"/>
        <v>#DIV/0!</v>
      </c>
    </row>
    <row r="22" spans="1:5" ht="15" thickBot="1" x14ac:dyDescent="0.35">
      <c r="A22" s="25">
        <v>45657</v>
      </c>
      <c r="B22" s="37"/>
      <c r="C22" s="14">
        <f>(C24-B22)*1000</f>
        <v>0</v>
      </c>
      <c r="D22" s="19">
        <f>[2]Sheet1!M92</f>
        <v>0</v>
      </c>
      <c r="E22" s="28" t="e">
        <f t="shared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79C5-2F6F-4A9E-8BF7-FA3B4C2C9A3D}">
  <dimension ref="A1:K41"/>
  <sheetViews>
    <sheetView workbookViewId="0">
      <selection activeCell="C5" sqref="C5"/>
    </sheetView>
  </sheetViews>
  <sheetFormatPr baseColWidth="10" defaultRowHeight="14.4" x14ac:dyDescent="0.3"/>
  <cols>
    <col min="2" max="2" width="35.6640625" customWidth="1"/>
    <col min="3" max="3" width="34.77734375" customWidth="1"/>
    <col min="4" max="4" width="43.6640625" customWidth="1"/>
    <col min="5" max="5" width="42.33203125" customWidth="1"/>
    <col min="6" max="6" width="46.6640625" customWidth="1"/>
    <col min="7" max="7" width="41.33203125" customWidth="1"/>
    <col min="8" max="8" width="34.77734375" customWidth="1"/>
    <col min="9" max="9" width="39.77734375" customWidth="1"/>
    <col min="10" max="10" width="45" customWidth="1"/>
    <col min="11" max="11" width="44.44140625" customWidth="1"/>
  </cols>
  <sheetData>
    <row r="1" spans="1:11" ht="18" customHeight="1" thickBot="1" x14ac:dyDescent="0.35">
      <c r="A1" s="46" t="s">
        <v>18</v>
      </c>
      <c r="B1" s="46" t="s">
        <v>28</v>
      </c>
      <c r="C1" s="46" t="s">
        <v>27</v>
      </c>
      <c r="D1" s="46" t="s">
        <v>26</v>
      </c>
      <c r="E1" s="46" t="s">
        <v>25</v>
      </c>
      <c r="F1" s="46" t="s">
        <v>24</v>
      </c>
      <c r="G1" s="46" t="s">
        <v>23</v>
      </c>
      <c r="H1" s="46" t="s">
        <v>22</v>
      </c>
      <c r="I1" s="46" t="s">
        <v>21</v>
      </c>
      <c r="J1" s="46" t="s">
        <v>19</v>
      </c>
      <c r="K1" s="46" t="s">
        <v>20</v>
      </c>
    </row>
    <row r="2" spans="1:11" x14ac:dyDescent="0.3">
      <c r="A2" s="47">
        <f>'Produits chimiques'!A4</f>
        <v>44521</v>
      </c>
      <c r="B2">
        <f>'Produits chimiques'!B4</f>
        <v>0</v>
      </c>
      <c r="C2">
        <f>'Produits chimiques'!E4</f>
        <v>0</v>
      </c>
      <c r="D2">
        <f>'Produits chimiques'!H4</f>
        <v>0</v>
      </c>
      <c r="E2">
        <f>'Produits chimiques'!K4</f>
        <v>0</v>
      </c>
      <c r="F2">
        <f>'Produits chimiques'!N4</f>
        <v>12.110161182116851</v>
      </c>
      <c r="G2">
        <f>'Produits chimiques'!Q4</f>
        <v>0.55046187191440366</v>
      </c>
      <c r="H2">
        <f>'Produits chimiques'!T4</f>
        <v>0.8807389950630703</v>
      </c>
      <c r="I2">
        <f>'Produits chimiques'!W4</f>
        <v>49.051313367622519</v>
      </c>
    </row>
    <row r="3" spans="1:11" x14ac:dyDescent="0.3">
      <c r="A3" s="47">
        <f>'Produits chimiques'!A5</f>
        <v>44522</v>
      </c>
      <c r="B3">
        <f>'Produits chimiques'!B5</f>
        <v>5.4961097847984482E-2</v>
      </c>
      <c r="C3">
        <f>'Produits chimiques'!E5</f>
        <v>0</v>
      </c>
      <c r="D3">
        <f>'Produits chimiques'!H5</f>
        <v>0</v>
      </c>
      <c r="E3">
        <f>'Produits chimiques'!K5</f>
        <v>0</v>
      </c>
      <c r="F3">
        <f>'Produits chimiques'!N5</f>
        <v>11.596791645913132</v>
      </c>
      <c r="G3">
        <f>'Produits chimiques'!Q5</f>
        <v>0</v>
      </c>
      <c r="H3">
        <f>'Produits chimiques'!T5</f>
        <v>0.87937756556686686</v>
      </c>
      <c r="I3">
        <f>'Produits chimiques'!W5</f>
        <v>-26.535905054703477</v>
      </c>
    </row>
    <row r="4" spans="1:11" x14ac:dyDescent="0.3">
      <c r="A4" s="47">
        <f>'Produits chimiques'!A6</f>
        <v>44523</v>
      </c>
      <c r="B4">
        <f>'Produits chimiques'!B6</f>
        <v>-0.17345583651785498</v>
      </c>
      <c r="C4">
        <f>'Produits chimiques'!E6</f>
        <v>0</v>
      </c>
      <c r="D4">
        <f>'Produits chimiques'!H6</f>
        <v>0</v>
      </c>
      <c r="E4">
        <f>'Produits chimiques'!K6</f>
        <v>0</v>
      </c>
      <c r="F4">
        <f>'Produits chimiques'!N6</f>
        <v>10.580806027590357</v>
      </c>
      <c r="G4">
        <f>'Produits chimiques'!Q6</f>
        <v>0.34691167303570997</v>
      </c>
      <c r="H4">
        <f>'Produits chimiques'!T6</f>
        <v>0.34691167303570997</v>
      </c>
      <c r="I4">
        <f>'Produits chimiques'!W6</f>
        <v>2.4798764127164787</v>
      </c>
    </row>
    <row r="5" spans="1:11" x14ac:dyDescent="0.3">
      <c r="A5" s="47">
        <f>'Produits chimiques'!A7</f>
        <v>44524</v>
      </c>
      <c r="B5">
        <f>'Produits chimiques'!B7</f>
        <v>-0.11563409037532021</v>
      </c>
      <c r="C5">
        <f>'Produits chimiques'!E7</f>
        <v>0</v>
      </c>
      <c r="D5">
        <f>'Produits chimiques'!H7</f>
        <v>0</v>
      </c>
      <c r="E5">
        <f>'Produits chimiques'!K7</f>
        <v>0</v>
      </c>
      <c r="F5">
        <f>'Produits chimiques'!N7</f>
        <v>9.6554465463349057</v>
      </c>
      <c r="G5">
        <f>'Produits chimiques'!Q7</f>
        <v>-0.11563409037525603</v>
      </c>
      <c r="H5">
        <f>'Produits chimiques'!T7</f>
        <v>0.34690227112583222</v>
      </c>
      <c r="I5">
        <f>'Produits chimiques'!W7</f>
        <v>2.601767033443549</v>
      </c>
    </row>
    <row r="6" spans="1:11" x14ac:dyDescent="0.3">
      <c r="A6" s="47">
        <f>'Produits chimiques'!A8</f>
        <v>44525</v>
      </c>
      <c r="B6">
        <f>'Produits chimiques'!B8</f>
        <v>-0.13129013067469372</v>
      </c>
      <c r="C6">
        <f>'Produits chimiques'!E8</f>
        <v>0</v>
      </c>
      <c r="D6">
        <f>'Produits chimiques'!H8</f>
        <v>0</v>
      </c>
      <c r="E6">
        <f>'Produits chimiques'!K8</f>
        <v>0</v>
      </c>
      <c r="F6">
        <f>'Produits chimiques'!N8</f>
        <v>14.17933411286849</v>
      </c>
      <c r="G6">
        <f>'Produits chimiques'!Q8</f>
        <v>0.13129013067469372</v>
      </c>
      <c r="H6">
        <f>'Produits chimiques'!T8</f>
        <v>0.39387039202415408</v>
      </c>
      <c r="I6">
        <f>'Produits chimiques'!W8</f>
        <v>2.461689950150781</v>
      </c>
    </row>
    <row r="7" spans="1:11" x14ac:dyDescent="0.3">
      <c r="A7" s="47">
        <f>'Produits chimiques'!A9</f>
        <v>44526</v>
      </c>
      <c r="B7">
        <f>'Produits chimiques'!B9</f>
        <v>0</v>
      </c>
      <c r="C7">
        <f>'Produits chimiques'!E9</f>
        <v>0</v>
      </c>
      <c r="D7">
        <f>'Produits chimiques'!H9</f>
        <v>0</v>
      </c>
      <c r="E7">
        <f>'Produits chimiques'!K9</f>
        <v>0</v>
      </c>
      <c r="F7">
        <f>'Produits chimiques'!N9</f>
        <v>11.564565888056437</v>
      </c>
      <c r="G7">
        <f>'Produits chimiques'!Q9</f>
        <v>0.39488761568975028</v>
      </c>
      <c r="H7">
        <f>'Produits chimiques'!T9</f>
        <v>0.22565006610839297</v>
      </c>
      <c r="I7">
        <f>'Produits chimiques'!W9</f>
        <v>2.0096959012781097</v>
      </c>
    </row>
    <row r="8" spans="1:11" x14ac:dyDescent="0.3">
      <c r="A8" s="47">
        <f>'Produits chimiques'!A10</f>
        <v>44527</v>
      </c>
      <c r="B8">
        <f>'Produits chimiques'!B10</f>
        <v>0</v>
      </c>
      <c r="C8">
        <f>'Produits chimiques'!E10</f>
        <v>0</v>
      </c>
      <c r="D8">
        <f>'Produits chimiques'!H10</f>
        <v>0</v>
      </c>
      <c r="E8">
        <f>'Produits chimiques'!K10</f>
        <v>0</v>
      </c>
      <c r="F8">
        <f>'Produits chimiques'!N10</f>
        <v>11.665132730586667</v>
      </c>
      <c r="G8">
        <f>'Produits chimiques'!Q10</f>
        <v>5.7748181834581191E-2</v>
      </c>
      <c r="H8">
        <f>'Produits chimiques'!T10</f>
        <v>0.17324454550377563</v>
      </c>
      <c r="I8">
        <f>'Produits chimiques'!W10</f>
        <v>3.112987927020725</v>
      </c>
    </row>
    <row r="9" spans="1:11" x14ac:dyDescent="0.3">
      <c r="A9" s="47">
        <f>'Produits chimiques'!A11</f>
        <v>44528</v>
      </c>
      <c r="B9">
        <f>'Produits chimiques'!B11</f>
        <v>-0.10897883426702019</v>
      </c>
      <c r="C9">
        <f>'Produits chimiques'!E11</f>
        <v>0</v>
      </c>
      <c r="D9">
        <f>'Produits chimiques'!H11</f>
        <v>0</v>
      </c>
      <c r="E9">
        <f>'Produits chimiques'!K11</f>
        <v>0</v>
      </c>
      <c r="F9">
        <f>'Produits chimiques'!N11</f>
        <v>8.1734125700273914</v>
      </c>
      <c r="G9">
        <f>'Produits chimiques'!Q11</f>
        <v>-0.10897883426702019</v>
      </c>
      <c r="H9">
        <f>'Produits chimiques'!T11</f>
        <v>5.4489417133510097E-2</v>
      </c>
      <c r="I9">
        <f>'Produits chimiques'!W11</f>
        <v>-42.322951964173214</v>
      </c>
    </row>
    <row r="10" spans="1:11" x14ac:dyDescent="0.3">
      <c r="A10" s="47">
        <f>'Produits chimiques'!A12</f>
        <v>44529</v>
      </c>
      <c r="B10">
        <f>'Produits chimiques'!B12</f>
        <v>0</v>
      </c>
      <c r="C10">
        <f>'Produits chimiques'!E12</f>
        <v>0</v>
      </c>
      <c r="D10">
        <f>'Produits chimiques'!H12</f>
        <v>0</v>
      </c>
      <c r="E10">
        <f>'Produits chimiques'!K12</f>
        <v>0</v>
      </c>
      <c r="F10">
        <f>'Produits chimiques'!N12</f>
        <v>19.216240822889059</v>
      </c>
      <c r="G10">
        <f>'Produits chimiques'!Q12</f>
        <v>0.55789086259997678</v>
      </c>
      <c r="H10">
        <f>'Produits chimiques'!T12</f>
        <v>0.68186660984444292</v>
      </c>
      <c r="I10">
        <f>'Produits chimiques'!W12</f>
        <v>4.3585223640625408</v>
      </c>
    </row>
    <row r="11" spans="1:11" x14ac:dyDescent="0.3">
      <c r="A11" s="47">
        <f>'Produits chimiques'!A13</f>
        <v>44530</v>
      </c>
      <c r="B11">
        <f>'Produits chimiques'!B13</f>
        <v>39.751552795031074</v>
      </c>
      <c r="C11">
        <f>'Produits chimiques'!E13</f>
        <v>0</v>
      </c>
      <c r="D11">
        <f>'Produits chimiques'!H13</f>
        <v>0</v>
      </c>
      <c r="E11">
        <f>'Produits chimiques'!K13</f>
        <v>0</v>
      </c>
      <c r="F11">
        <f>'Produits chimiques'!N13</f>
        <v>13.03034283462498</v>
      </c>
      <c r="G11">
        <f>'Produits chimiques'!Q13</f>
        <v>6.0047662832399921E-2</v>
      </c>
      <c r="H11">
        <f>'Produits chimiques'!T13</f>
        <v>0.42033363982659944</v>
      </c>
      <c r="I11">
        <f>'Produits chimiques'!W13</f>
        <v>1.1258936781069901</v>
      </c>
    </row>
    <row r="12" spans="1:11" x14ac:dyDescent="0.3">
      <c r="A12" s="47">
        <f>'Produits chimiques'!A14</f>
        <v>44531</v>
      </c>
      <c r="B12">
        <f>'Produits chimiques'!B14</f>
        <v>0</v>
      </c>
      <c r="C12">
        <f>'Produits chimiques'!E14</f>
        <v>0</v>
      </c>
      <c r="D12">
        <f>'Produits chimiques'!H14</f>
        <v>0</v>
      </c>
      <c r="E12">
        <f>'Produits chimiques'!K14</f>
        <v>0</v>
      </c>
      <c r="F12">
        <f>'Produits chimiques'!N14</f>
        <v>12.640835394339101</v>
      </c>
      <c r="G12">
        <f>'Produits chimiques'!Q14</f>
        <v>0.21984061555372986</v>
      </c>
      <c r="H12">
        <f>'Produits chimiques'!T14</f>
        <v>0.43968123110745971</v>
      </c>
      <c r="I12">
        <f>'Produits chimiques'!W14</f>
        <v>4.0189612530915086</v>
      </c>
    </row>
    <row r="13" spans="1:11" x14ac:dyDescent="0.3">
      <c r="A13" s="47">
        <f>'Produits chimiques'!A15</f>
        <v>44532</v>
      </c>
      <c r="B13">
        <f>'Produits chimiques'!B15</f>
        <v>5.464387561687211E-2</v>
      </c>
      <c r="C13">
        <f>'Produits chimiques'!E15</f>
        <v>0</v>
      </c>
      <c r="D13">
        <f>'Produits chimiques'!H15</f>
        <v>0</v>
      </c>
      <c r="E13">
        <f>'Produits chimiques'!K15</f>
        <v>0</v>
      </c>
      <c r="F13">
        <f>'Produits chimiques'!N15</f>
        <v>11.529857755161276</v>
      </c>
      <c r="G13">
        <f>'Produits chimiques'!Q15</f>
        <v>5.464387561687211E-2</v>
      </c>
      <c r="H13">
        <f>'Produits chimiques'!T15</f>
        <v>0.2732193780843909</v>
      </c>
      <c r="I13">
        <f>'Produits chimiques'!W15</f>
        <v>2.7663462031044386</v>
      </c>
    </row>
    <row r="14" spans="1:11" x14ac:dyDescent="0.3">
      <c r="A14" s="47">
        <f>'Produits chimiques'!A16</f>
        <v>44533</v>
      </c>
      <c r="B14">
        <f>'Produits chimiques'!B16</f>
        <v>5.9318577837089825E-2</v>
      </c>
      <c r="C14">
        <f>'Produits chimiques'!E16</f>
        <v>0</v>
      </c>
      <c r="D14">
        <f>'Produits chimiques'!H16</f>
        <v>0</v>
      </c>
      <c r="E14">
        <f>'Produits chimiques'!K16</f>
        <v>0</v>
      </c>
      <c r="F14">
        <f>'Produits chimiques'!N16</f>
        <v>11.745078411745068</v>
      </c>
      <c r="G14">
        <f>'Produits chimiques'!Q16</f>
        <v>0.47454862269675152</v>
      </c>
      <c r="H14">
        <f>'Produits chimiques'!T16</f>
        <v>0.35591146702257187</v>
      </c>
      <c r="I14">
        <f>'Produits chimiques'!W16</f>
        <v>5.5333110888666726</v>
      </c>
    </row>
    <row r="15" spans="1:11" x14ac:dyDescent="0.3">
      <c r="A15" s="47">
        <f>'Produits chimiques'!A17</f>
        <v>44534</v>
      </c>
      <c r="B15">
        <f>'Produits chimiques'!B17</f>
        <v>5.5962644934500053E-2</v>
      </c>
      <c r="C15">
        <f>'Produits chimiques'!E17</f>
        <v>0</v>
      </c>
      <c r="D15">
        <f>'Produits chimiques'!H17</f>
        <v>0</v>
      </c>
      <c r="E15">
        <f>'Produits chimiques'!K17</f>
        <v>0</v>
      </c>
      <c r="F15">
        <f>'Produits chimiques'!N17</f>
        <v>14.382399748168114</v>
      </c>
      <c r="G15">
        <f>'Produits chimiques'!Q17</f>
        <v>0.27981322467256242</v>
      </c>
      <c r="H15">
        <f>'Produits chimiques'!T17</f>
        <v>0.55962644934506267</v>
      </c>
      <c r="I15">
        <f>'Produits chimiques'!W17</f>
        <v>0.31478987775659384</v>
      </c>
    </row>
    <row r="16" spans="1:11" x14ac:dyDescent="0.3">
      <c r="A16" s="47">
        <f>'Produits chimiques'!A18</f>
        <v>44535</v>
      </c>
      <c r="B16">
        <f>'Produits chimiques'!B18</f>
        <v>5.8064633194818596E-2</v>
      </c>
      <c r="C16">
        <f>'Produits chimiques'!E18</f>
        <v>0</v>
      </c>
      <c r="D16">
        <f>'Produits chimiques'!H18</f>
        <v>0</v>
      </c>
      <c r="E16">
        <f>'Produits chimiques'!K18</f>
        <v>0</v>
      </c>
      <c r="F16">
        <f>'Produits chimiques'!N18</f>
        <v>12.483896136887369</v>
      </c>
      <c r="G16">
        <f>'Produits chimiques'!Q18</f>
        <v>0.52258169875339955</v>
      </c>
      <c r="H16">
        <f>'Produits chimiques'!T18</f>
        <v>1.2193572970913193</v>
      </c>
      <c r="I16">
        <f>'Produits chimiques'!W18</f>
        <v>2.7217796810074115</v>
      </c>
    </row>
    <row r="17" spans="1:9" x14ac:dyDescent="0.3">
      <c r="A17" s="47">
        <f>'Produits chimiques'!A19</f>
        <v>44536</v>
      </c>
      <c r="B17">
        <f>'Produits chimiques'!B19</f>
        <v>0.13959473902333516</v>
      </c>
      <c r="C17">
        <f>'Produits chimiques'!E19</f>
        <v>0</v>
      </c>
      <c r="D17">
        <f>'Produits chimiques'!H19</f>
        <v>0</v>
      </c>
      <c r="E17">
        <f>'Produits chimiques'!K19</f>
        <v>0</v>
      </c>
      <c r="F17">
        <f>'Produits chimiques'!N19</f>
        <v>17.728531855955701</v>
      </c>
      <c r="G17">
        <f>'Produits chimiques'!Q19</f>
        <v>0.13959473902329644</v>
      </c>
      <c r="H17">
        <f>'Produits chimiques'!T19</f>
        <v>0.76777106462799483</v>
      </c>
      <c r="I17">
        <f>'Produits chimiques'!W19</f>
        <v>3.4026217636922933</v>
      </c>
    </row>
    <row r="18" spans="1:9" x14ac:dyDescent="0.3">
      <c r="A18" s="47">
        <f>'Produits chimiques'!A20</f>
        <v>44537</v>
      </c>
      <c r="B18">
        <f>'Produits chimiques'!B20</f>
        <v>6.1089687297156414E-2</v>
      </c>
      <c r="C18">
        <f>'Produits chimiques'!E20</f>
        <v>0</v>
      </c>
      <c r="D18">
        <f>'Produits chimiques'!H20</f>
        <v>0</v>
      </c>
      <c r="E18">
        <f>'Produits chimiques'!K20</f>
        <v>0</v>
      </c>
      <c r="F18">
        <f>'Produits chimiques'!N20</f>
        <v>14.905883700507811</v>
      </c>
      <c r="G18">
        <f>'Produits chimiques'!Q20</f>
        <v>6.1089687297156414E-2</v>
      </c>
      <c r="H18">
        <f>'Produits chimiques'!T20</f>
        <v>0.85525562216029161</v>
      </c>
      <c r="I18">
        <f>'Produits chimiques'!W20</f>
        <v>3.8085601924325236</v>
      </c>
    </row>
    <row r="19" spans="1:9" x14ac:dyDescent="0.3">
      <c r="A19" s="47">
        <f>'Produits chimiques'!A21</f>
        <v>44538</v>
      </c>
      <c r="B19">
        <f>'Produits chimiques'!B21</f>
        <v>0</v>
      </c>
      <c r="C19">
        <f>'Produits chimiques'!E21</f>
        <v>0</v>
      </c>
      <c r="D19">
        <f>'Produits chimiques'!H21</f>
        <v>0</v>
      </c>
      <c r="E19">
        <f>'Produits chimiques'!K21</f>
        <v>0</v>
      </c>
      <c r="F19">
        <f>'Produits chimiques'!N21</f>
        <v>11.501858432381638</v>
      </c>
      <c r="G19">
        <f>'Produits chimiques'!Q21</f>
        <v>0.26140587346319061</v>
      </c>
      <c r="H19">
        <f>'Produits chimiques'!T21</f>
        <v>0.32675734182902449</v>
      </c>
      <c r="I19">
        <f>'Produits chimiques'!W21</f>
        <v>2.4813135645141196</v>
      </c>
    </row>
    <row r="20" spans="1:9" x14ac:dyDescent="0.3">
      <c r="A20" s="47">
        <f>'Produits chimiques'!A22</f>
        <v>44539</v>
      </c>
      <c r="B20">
        <f>'Produits chimiques'!B22</f>
        <v>0</v>
      </c>
      <c r="C20">
        <f>'Produits chimiques'!E22</f>
        <v>0</v>
      </c>
      <c r="D20">
        <f>'Produits chimiques'!H22</f>
        <v>0</v>
      </c>
      <c r="E20">
        <f>'Produits chimiques'!K22</f>
        <v>0</v>
      </c>
      <c r="F20">
        <f>'Produits chimiques'!N22</f>
        <v>14.649580203269998</v>
      </c>
      <c r="G20">
        <f>'Produits chimiques'!Q22</f>
        <v>0.2262483429076512</v>
      </c>
      <c r="H20">
        <f>'Produits chimiques'!T22</f>
        <v>0.79186920017676343</v>
      </c>
      <c r="I20">
        <f>'Produits chimiques'!W22</f>
        <v>-12.063632346442745</v>
      </c>
    </row>
    <row r="21" spans="1:9" x14ac:dyDescent="0.3">
      <c r="A21" s="47">
        <f>'Produits chimiques'!A23</f>
        <v>44540</v>
      </c>
      <c r="B21">
        <f>'Produits chimiques'!B23</f>
        <v>2.8163559873968094</v>
      </c>
      <c r="C21">
        <f>'Produits chimiques'!E23</f>
        <v>0</v>
      </c>
      <c r="D21">
        <f>'Produits chimiques'!H23</f>
        <v>0</v>
      </c>
      <c r="E21">
        <f>'Produits chimiques'!K23</f>
        <v>0</v>
      </c>
      <c r="F21">
        <f>'Produits chimiques'!N23</f>
        <v>12.786256182781504</v>
      </c>
      <c r="G21">
        <f>'Produits chimiques'!Q23</f>
        <v>0.28163559873971222</v>
      </c>
      <c r="H21">
        <f>'Produits chimiques'!T23</f>
        <v>1.8024678319339456</v>
      </c>
      <c r="I21">
        <f>'Produits chimiques'!W23</f>
        <v>3.0627871362940184</v>
      </c>
    </row>
    <row r="22" spans="1:9" x14ac:dyDescent="0.3">
      <c r="A22" s="47">
        <f>'Produits chimiques'!A24</f>
        <v>44541</v>
      </c>
      <c r="B22">
        <f>'Produits chimiques'!B24</f>
        <v>10.175426060237909</v>
      </c>
      <c r="C22">
        <f>'Produits chimiques'!E24</f>
        <v>0</v>
      </c>
      <c r="D22">
        <f>'Produits chimiques'!H24</f>
        <v>0</v>
      </c>
      <c r="E22">
        <f>'Produits chimiques'!K24</f>
        <v>0</v>
      </c>
      <c r="F22">
        <f>'Produits chimiques'!N24</f>
        <v>11.890385508592653</v>
      </c>
      <c r="G22">
        <f>'Produits chimiques'!Q24</f>
        <v>0.28582657472575362</v>
      </c>
      <c r="H22">
        <f>'Produits chimiques'!T24</f>
        <v>3.2012576369287906</v>
      </c>
      <c r="I22">
        <f>'Produits chimiques'!W24</f>
        <v>2.5188466897709816</v>
      </c>
    </row>
    <row r="23" spans="1:9" x14ac:dyDescent="0.3">
      <c r="A23" s="47">
        <f>'Produits chimiques'!A25</f>
        <v>44542</v>
      </c>
      <c r="B23">
        <f>'Produits chimiques'!B25</f>
        <v>0</v>
      </c>
      <c r="C23">
        <f>'Produits chimiques'!E25</f>
        <v>0</v>
      </c>
      <c r="D23">
        <f>'Produits chimiques'!H25</f>
        <v>0</v>
      </c>
      <c r="E23">
        <f>'Produits chimiques'!K25</f>
        <v>0</v>
      </c>
      <c r="F23">
        <f>'Produits chimiques'!N25</f>
        <v>13.363315130099588</v>
      </c>
      <c r="G23">
        <f>'Produits chimiques'!Q25</f>
        <v>0</v>
      </c>
      <c r="H23">
        <f>'Produits chimiques'!T25</f>
        <v>0.24186995710588172</v>
      </c>
      <c r="I23">
        <f>'Produits chimiques'!W25</f>
        <v>2.2958749834659238</v>
      </c>
    </row>
    <row r="24" spans="1:9" x14ac:dyDescent="0.3">
      <c r="A24" s="47">
        <f>'Produits chimiques'!A26</f>
        <v>44543</v>
      </c>
      <c r="B24">
        <f>'Produits chimiques'!B26</f>
        <v>0</v>
      </c>
      <c r="C24">
        <f>'Produits chimiques'!E26</f>
        <v>0</v>
      </c>
      <c r="D24">
        <f>'Produits chimiques'!H26</f>
        <v>0</v>
      </c>
      <c r="E24">
        <f>'Produits chimiques'!K26</f>
        <v>0</v>
      </c>
      <c r="F24">
        <f>'Produits chimiques'!N26</f>
        <v>7.6502529698474815</v>
      </c>
      <c r="G24">
        <f>'Produits chimiques'!Q26</f>
        <v>0.11860857317594974</v>
      </c>
      <c r="H24">
        <f>'Produits chimiques'!T26</f>
        <v>0</v>
      </c>
      <c r="I24">
        <f>'Produits chimiques'!W26</f>
        <v>2.5296984747678759</v>
      </c>
    </row>
    <row r="25" spans="1:9" x14ac:dyDescent="0.3">
      <c r="A25" s="47">
        <f>'Produits chimiques'!A27</f>
        <v>44544</v>
      </c>
      <c r="B25">
        <f>'Produits chimiques'!B27</f>
        <v>0</v>
      </c>
      <c r="C25">
        <f>'Produits chimiques'!E27</f>
        <v>0</v>
      </c>
      <c r="D25">
        <f>'Produits chimiques'!H27</f>
        <v>0</v>
      </c>
      <c r="E25">
        <f>'Produits chimiques'!K27</f>
        <v>0</v>
      </c>
      <c r="F25">
        <f>'Produits chimiques'!N27</f>
        <v>7.9260054733779057</v>
      </c>
      <c r="G25">
        <f>'Produits chimiques'!Q27</f>
        <v>0.11085322340387459</v>
      </c>
      <c r="H25">
        <f>'Produits chimiques'!T27</f>
        <v>0.11085322340390535</v>
      </c>
      <c r="I25">
        <f>'Produits chimiques'!W27</f>
        <v>3.3255967021166066</v>
      </c>
    </row>
    <row r="26" spans="1:9" x14ac:dyDescent="0.3">
      <c r="A26" s="47">
        <f>'Produits chimiques'!A28</f>
        <v>44545</v>
      </c>
      <c r="B26">
        <f>'Produits chimiques'!B28</f>
        <v>5.6307297073773951E-2</v>
      </c>
      <c r="C26">
        <f>'Produits chimiques'!E28</f>
        <v>0</v>
      </c>
      <c r="D26">
        <f>'Produits chimiques'!H28</f>
        <v>0</v>
      </c>
      <c r="E26">
        <f>'Produits chimiques'!K28</f>
        <v>0</v>
      </c>
      <c r="F26">
        <f>'Produits chimiques'!N28</f>
        <v>6.9821048371487322</v>
      </c>
      <c r="G26">
        <f>'Produits chimiques'!Q28</f>
        <v>5.6307297073773951E-2</v>
      </c>
      <c r="H26">
        <f>'Produits chimiques'!T28</f>
        <v>5.6307297073773951E-2</v>
      </c>
      <c r="I26">
        <f>'Produits chimiques'!W28</f>
        <v>2.7185866868434569</v>
      </c>
    </row>
    <row r="27" spans="1:9" x14ac:dyDescent="0.3">
      <c r="A27" s="47">
        <f>'Produits chimiques'!A29</f>
        <v>44546</v>
      </c>
      <c r="B27">
        <f>'Produits chimiques'!B29</f>
        <v>0</v>
      </c>
      <c r="C27">
        <f>'Produits chimiques'!E29</f>
        <v>0</v>
      </c>
      <c r="D27">
        <f>'Produits chimiques'!H29</f>
        <v>0</v>
      </c>
      <c r="E27">
        <f>'Produits chimiques'!K29</f>
        <v>0</v>
      </c>
      <c r="F27">
        <f>'Produits chimiques'!N29</f>
        <v>6.9662138627655867</v>
      </c>
      <c r="G27">
        <f>'Produits chimiques'!Q29</f>
        <v>0.11145942180426804</v>
      </c>
      <c r="H27">
        <f>'Produits chimiques'!T29</f>
        <v>0</v>
      </c>
      <c r="I27">
        <f>'Produits chimiques'!W29</f>
        <v>2.769070010449302</v>
      </c>
    </row>
    <row r="28" spans="1:9" x14ac:dyDescent="0.3">
      <c r="A28" s="47">
        <f>'Produits chimiques'!A30</f>
        <v>44547</v>
      </c>
      <c r="B28">
        <f>'Produits chimiques'!B30</f>
        <v>-5.6480223096875011E-2</v>
      </c>
      <c r="C28">
        <f>'Produits chimiques'!E30</f>
        <v>0</v>
      </c>
      <c r="D28">
        <f>'Produits chimiques'!H30</f>
        <v>0</v>
      </c>
      <c r="E28">
        <f>'Produits chimiques'!K30</f>
        <v>0</v>
      </c>
      <c r="F28">
        <f>'Produits chimiques'!N30</f>
        <v>6.9470674409163875</v>
      </c>
      <c r="G28">
        <f>'Produits chimiques'!Q30</f>
        <v>0</v>
      </c>
      <c r="H28">
        <f>'Produits chimiques'!T30</f>
        <v>0.22592089238753138</v>
      </c>
      <c r="I28">
        <f>'Produits chimiques'!W30</f>
        <v>1.2178548105265006</v>
      </c>
    </row>
    <row r="29" spans="1:9" x14ac:dyDescent="0.3">
      <c r="A29" s="47">
        <f>'Produits chimiques'!A31</f>
        <v>44548</v>
      </c>
      <c r="B29">
        <f>'Produits chimiques'!B31</f>
        <v>314.15935415935417</v>
      </c>
      <c r="C29">
        <f>'Produits chimiques'!E31</f>
        <v>0</v>
      </c>
      <c r="D29">
        <f>'Produits chimiques'!H31</f>
        <v>0</v>
      </c>
      <c r="E29">
        <f>'Produits chimiques'!K31</f>
        <v>0</v>
      </c>
      <c r="F29">
        <f>'Produits chimiques'!N31</f>
        <v>84.408564408564416</v>
      </c>
      <c r="G29">
        <f>'Produits chimiques'!Q31</f>
        <v>274.39803439803438</v>
      </c>
      <c r="H29">
        <f>'Produits chimiques'!T31</f>
        <v>226.88662688662686</v>
      </c>
      <c r="I29">
        <f>'Produits chimiques'!W31</f>
        <v>86.003861003861005</v>
      </c>
    </row>
    <row r="30" spans="1:9" x14ac:dyDescent="0.3">
      <c r="A30" s="47"/>
    </row>
    <row r="31" spans="1:9" x14ac:dyDescent="0.3">
      <c r="A31" s="47"/>
    </row>
    <row r="32" spans="1:9" x14ac:dyDescent="0.3">
      <c r="A32" s="47"/>
    </row>
    <row r="33" spans="1:1" x14ac:dyDescent="0.3">
      <c r="A33" s="47"/>
    </row>
    <row r="34" spans="1:1" x14ac:dyDescent="0.3">
      <c r="A34" s="47"/>
    </row>
    <row r="35" spans="1:1" x14ac:dyDescent="0.3">
      <c r="A35" s="47"/>
    </row>
    <row r="36" spans="1:1" x14ac:dyDescent="0.3">
      <c r="A36" s="47"/>
    </row>
    <row r="37" spans="1:1" x14ac:dyDescent="0.3">
      <c r="A37" s="47"/>
    </row>
    <row r="38" spans="1:1" x14ac:dyDescent="0.3">
      <c r="A38" s="47"/>
    </row>
    <row r="39" spans="1:1" x14ac:dyDescent="0.3">
      <c r="A39" s="47"/>
    </row>
    <row r="40" spans="1:1" x14ac:dyDescent="0.3">
      <c r="A40" s="47"/>
    </row>
    <row r="41" spans="1:1" x14ac:dyDescent="0.3">
      <c r="A41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Produits chimiques</vt:lpstr>
      <vt:lpstr>Energie</vt:lpstr>
      <vt:lpstr>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2024-12-19T16:06:23Z</dcterms:modified>
</cp:coreProperties>
</file>