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B54F9591-48C9-43C9-97C2-85899CE67D67}" xr6:coauthVersionLast="47" xr6:coauthVersionMax="47" xr10:uidLastSave="{00000000-0000-0000-0000-000000000000}"/>
  <bookViews>
    <workbookView xWindow="-108" yWindow="-108" windowWidth="30936" windowHeight="16896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3" l="1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94" i="2"/>
  <c r="E95" i="2"/>
  <c r="E96" i="2"/>
  <c r="E97" i="2"/>
  <c r="E98" i="2"/>
  <c r="E99" i="2"/>
  <c r="E100" i="2"/>
  <c r="G86" i="2" l="1"/>
  <c r="G87" i="2"/>
  <c r="G88" i="2"/>
  <c r="G89" i="2"/>
  <c r="G90" i="2"/>
  <c r="G91" i="2"/>
  <c r="G92" i="2"/>
  <c r="G93" i="2"/>
  <c r="G94" i="2"/>
  <c r="G95" i="2"/>
  <c r="G96" i="2"/>
  <c r="G97" i="2"/>
  <c r="H97" i="2" s="1"/>
  <c r="G98" i="2"/>
  <c r="G99" i="2"/>
  <c r="G100" i="2"/>
  <c r="G101" i="2"/>
  <c r="G102" i="2"/>
  <c r="G103" i="2"/>
  <c r="G104" i="2"/>
  <c r="F86" i="2"/>
  <c r="F87" i="2"/>
  <c r="F94" i="2"/>
  <c r="F95" i="2"/>
  <c r="F96" i="2"/>
  <c r="F97" i="2"/>
  <c r="F98" i="2"/>
  <c r="F99" i="2"/>
  <c r="F100" i="2"/>
  <c r="F101" i="2"/>
  <c r="F102" i="2"/>
  <c r="F103" i="2"/>
  <c r="F104" i="2"/>
  <c r="E101" i="2"/>
  <c r="E102" i="2"/>
  <c r="E103" i="2"/>
  <c r="E104" i="2"/>
  <c r="H95" i="2" l="1"/>
  <c r="H94" i="2"/>
  <c r="H87" i="2"/>
  <c r="H96" i="2"/>
  <c r="H98" i="2"/>
  <c r="H104" i="2"/>
  <c r="H102" i="2"/>
  <c r="H103" i="2"/>
  <c r="F90" i="2"/>
  <c r="H90" i="2" s="1"/>
  <c r="F93" i="2"/>
  <c r="H93" i="2" s="1"/>
  <c r="F89" i="2"/>
  <c r="H89" i="2" s="1"/>
  <c r="F92" i="2"/>
  <c r="H92" i="2" s="1"/>
  <c r="F88" i="2"/>
  <c r="C88" i="2" s="1"/>
  <c r="F91" i="2"/>
  <c r="H91" i="2" s="1"/>
  <c r="H101" i="2"/>
  <c r="H99" i="2"/>
  <c r="H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88" i="2" l="1"/>
  <c r="C89" i="2"/>
  <c r="H8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F3" i="2"/>
  <c r="C90" i="2" l="1"/>
  <c r="E89" i="2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H86" i="2"/>
  <c r="E90" i="2" l="1"/>
  <c r="C91" i="2"/>
  <c r="G5" i="2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E91" i="2" l="1"/>
  <c r="C92" i="2"/>
  <c r="H2" i="2"/>
  <c r="E93" i="2" l="1"/>
  <c r="E92" i="2"/>
  <c r="G9" i="2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H35" i="3" l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D51" i="3"/>
  <c r="F50" i="3"/>
  <c r="C50" i="3"/>
  <c r="F49" i="3"/>
  <c r="F48" i="3"/>
  <c r="F47" i="3"/>
  <c r="D47" i="3"/>
  <c r="F46" i="3"/>
  <c r="C46" i="3"/>
  <c r="F45" i="3"/>
  <c r="F44" i="3"/>
  <c r="F43" i="3"/>
  <c r="D43" i="3"/>
  <c r="F42" i="3"/>
  <c r="C42" i="3"/>
  <c r="F41" i="3"/>
  <c r="F40" i="3"/>
  <c r="F39" i="3"/>
  <c r="D39" i="3"/>
  <c r="F38" i="3"/>
  <c r="C38" i="3"/>
  <c r="F37" i="3"/>
  <c r="F36" i="3"/>
  <c r="F35" i="3"/>
  <c r="D35" i="3"/>
  <c r="F34" i="3"/>
  <c r="C34" i="3"/>
  <c r="F33" i="3"/>
  <c r="F32" i="3"/>
  <c r="F31" i="3"/>
  <c r="D31" i="3"/>
  <c r="F30" i="3"/>
  <c r="C30" i="3"/>
  <c r="F29" i="3"/>
  <c r="F28" i="3"/>
  <c r="F27" i="3"/>
  <c r="D27" i="3"/>
  <c r="F26" i="3"/>
  <c r="C26" i="3"/>
  <c r="F25" i="3"/>
  <c r="F24" i="3"/>
  <c r="F23" i="3"/>
  <c r="F22" i="3"/>
  <c r="C22" i="3"/>
  <c r="F21" i="3"/>
  <c r="F20" i="3"/>
  <c r="F19" i="3"/>
  <c r="D19" i="3"/>
  <c r="F18" i="3"/>
  <c r="C18" i="3"/>
  <c r="F17" i="3"/>
  <c r="F16" i="3"/>
  <c r="F15" i="3"/>
  <c r="F14" i="3"/>
  <c r="C14" i="3"/>
  <c r="F13" i="3"/>
  <c r="F12" i="3"/>
  <c r="F11" i="3"/>
  <c r="D11" i="3"/>
  <c r="F9" i="3"/>
  <c r="F8" i="3"/>
  <c r="F7" i="3"/>
  <c r="D7" i="3"/>
  <c r="F6" i="3"/>
  <c r="F5" i="3"/>
  <c r="F4" i="3"/>
  <c r="F2" i="3"/>
  <c r="C4" i="3" l="1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F74" i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F45" i="1"/>
  <c r="C81" i="1"/>
  <c r="F41" i="1"/>
  <c r="D81" i="1"/>
  <c r="C77" i="1"/>
  <c r="F37" i="1"/>
  <c r="C73" i="1"/>
  <c r="F33" i="1"/>
  <c r="D73" i="1"/>
  <c r="C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F44" i="1"/>
  <c r="D80" i="1"/>
  <c r="F40" i="1"/>
  <c r="C76" i="1"/>
  <c r="F36" i="1"/>
  <c r="F32" i="1"/>
  <c r="C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C44" i="1"/>
  <c r="D44" i="1"/>
  <c r="C40" i="1"/>
  <c r="C36" i="1"/>
  <c r="D36" i="1"/>
  <c r="C32" i="1"/>
  <c r="C28" i="1"/>
  <c r="D28" i="1"/>
  <c r="C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D79" i="1"/>
  <c r="F39" i="1"/>
  <c r="D75" i="1"/>
  <c r="F35" i="1"/>
  <c r="C75" i="1"/>
  <c r="F31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C2" i="3"/>
  <c r="C3" i="3"/>
  <c r="I59" i="3"/>
  <c r="H81" i="3"/>
  <c r="D76" i="1" l="1"/>
  <c r="D77" i="1"/>
  <c r="C79" i="1"/>
  <c r="D24" i="1"/>
  <c r="D32" i="1"/>
  <c r="D40" i="1"/>
  <c r="D48" i="1"/>
  <c r="D67" i="1"/>
  <c r="D68" i="1"/>
  <c r="C80" i="1"/>
  <c r="D84" i="1"/>
  <c r="D69" i="1"/>
  <c r="D85" i="1"/>
  <c r="B73" i="3"/>
  <c r="G69" i="3"/>
  <c r="H2" i="3"/>
  <c r="H3" i="3"/>
  <c r="B77" i="3"/>
  <c r="H81" i="1"/>
  <c r="C78" i="1"/>
  <c r="B73" i="1"/>
  <c r="B77" i="1"/>
  <c r="D74" i="1"/>
  <c r="B3" i="3"/>
  <c r="G43" i="1"/>
  <c r="I59" i="1"/>
  <c r="G39" i="1"/>
  <c r="G35" i="1"/>
  <c r="I33" i="3"/>
  <c r="I9" i="3"/>
  <c r="E9" i="3"/>
  <c r="B9" i="3"/>
  <c r="D5" i="1"/>
  <c r="H7" i="3"/>
  <c r="F3" i="1"/>
  <c r="C3" i="1"/>
  <c r="D3" i="1"/>
  <c r="F2" i="1"/>
  <c r="C2" i="1"/>
  <c r="D2" i="1"/>
  <c r="G63" i="3"/>
  <c r="G33" i="1"/>
  <c r="G9" i="3"/>
  <c r="H72" i="3"/>
  <c r="H33" i="1"/>
  <c r="H10" i="3"/>
  <c r="B7" i="3"/>
  <c r="B71" i="3"/>
  <c r="G42" i="1"/>
  <c r="G62" i="3"/>
  <c r="G71" i="3"/>
  <c r="G44" i="1"/>
  <c r="G41" i="1"/>
  <c r="G37" i="1"/>
  <c r="G7" i="3"/>
  <c r="G4" i="3"/>
  <c r="G36" i="1"/>
  <c r="H34" i="3"/>
  <c r="H6" i="3"/>
  <c r="H84" i="3"/>
  <c r="H9" i="3"/>
  <c r="H8" i="3"/>
  <c r="I51" i="3"/>
  <c r="I71" i="3"/>
  <c r="I7" i="3"/>
  <c r="I3" i="3"/>
  <c r="G3" i="3"/>
  <c r="I70" i="3"/>
  <c r="I6" i="3"/>
  <c r="I72" i="3"/>
  <c r="I8" i="3"/>
  <c r="I10" i="3"/>
  <c r="I2" i="3"/>
  <c r="H70" i="3"/>
  <c r="H35" i="1"/>
  <c r="H71" i="3"/>
  <c r="G38" i="1"/>
  <c r="G6" i="3"/>
  <c r="G72" i="3"/>
  <c r="G40" i="1"/>
  <c r="G8" i="3"/>
  <c r="G34" i="1"/>
  <c r="G10" i="3"/>
  <c r="G2" i="3"/>
  <c r="E6" i="3"/>
  <c r="E8" i="3"/>
  <c r="E10" i="3"/>
  <c r="B70" i="3"/>
  <c r="B6" i="3"/>
  <c r="B72" i="3"/>
  <c r="B8" i="3"/>
  <c r="B10" i="3"/>
  <c r="B2" i="3"/>
  <c r="E33" i="3" l="1"/>
  <c r="G49" i="3"/>
  <c r="G50" i="1"/>
  <c r="G50" i="3"/>
  <c r="H3" i="1"/>
  <c r="G69" i="1"/>
  <c r="B38" i="1"/>
  <c r="B38" i="3"/>
  <c r="B46" i="1"/>
  <c r="B46" i="3"/>
  <c r="H62" i="1"/>
  <c r="H62" i="3"/>
  <c r="I24" i="1"/>
  <c r="I24" i="3"/>
  <c r="I22" i="1"/>
  <c r="I22" i="3"/>
  <c r="I84" i="1"/>
  <c r="I84" i="3"/>
  <c r="I11" i="1"/>
  <c r="I11" i="3"/>
  <c r="H50" i="1"/>
  <c r="H50" i="3"/>
  <c r="G23" i="1"/>
  <c r="G23" i="3"/>
  <c r="G12" i="1"/>
  <c r="G12" i="3"/>
  <c r="B28" i="1"/>
  <c r="B28" i="3"/>
  <c r="I83" i="1"/>
  <c r="I83" i="3"/>
  <c r="B78" i="1"/>
  <c r="B78" i="3"/>
  <c r="E40" i="1"/>
  <c r="E40" i="3"/>
  <c r="G18" i="1"/>
  <c r="G18" i="3"/>
  <c r="G16" i="1"/>
  <c r="G16" i="3"/>
  <c r="G48" i="1"/>
  <c r="G48" i="3"/>
  <c r="H39" i="1"/>
  <c r="H39" i="3"/>
  <c r="H67" i="1"/>
  <c r="H67" i="3"/>
  <c r="H75" i="1"/>
  <c r="H75" i="3"/>
  <c r="H37" i="1"/>
  <c r="H37" i="3"/>
  <c r="H13" i="1"/>
  <c r="H13" i="3"/>
  <c r="H45" i="1"/>
  <c r="H45" i="3"/>
  <c r="H78" i="1"/>
  <c r="H78" i="3"/>
  <c r="H59" i="1"/>
  <c r="H59" i="3"/>
  <c r="I42" i="1"/>
  <c r="I42" i="3"/>
  <c r="I74" i="1"/>
  <c r="I74" i="3"/>
  <c r="I32" i="1"/>
  <c r="I32" i="3"/>
  <c r="I64" i="1"/>
  <c r="I64" i="3"/>
  <c r="I38" i="1"/>
  <c r="I38" i="3"/>
  <c r="E20" i="1"/>
  <c r="E20" i="3"/>
  <c r="E44" i="1"/>
  <c r="E44" i="3"/>
  <c r="E17" i="1"/>
  <c r="E17" i="3"/>
  <c r="I47" i="1"/>
  <c r="I47" i="3"/>
  <c r="I31" i="1"/>
  <c r="I31" i="3"/>
  <c r="I61" i="1"/>
  <c r="I61" i="3"/>
  <c r="I21" i="1"/>
  <c r="I21" i="3"/>
  <c r="I55" i="1"/>
  <c r="I55" i="3"/>
  <c r="I12" i="1"/>
  <c r="I12" i="3"/>
  <c r="H16" i="1"/>
  <c r="H16" i="3"/>
  <c r="H58" i="1"/>
  <c r="H58" i="3"/>
  <c r="H41" i="1"/>
  <c r="H41" i="3"/>
  <c r="G30" i="1"/>
  <c r="G30" i="3"/>
  <c r="G15" i="1"/>
  <c r="G15" i="3"/>
  <c r="G31" i="1"/>
  <c r="G31" i="3"/>
  <c r="G27" i="1"/>
  <c r="G27" i="3"/>
  <c r="E25" i="1"/>
  <c r="E25" i="3"/>
  <c r="B31" i="1"/>
  <c r="B31" i="3"/>
  <c r="B19" i="1"/>
  <c r="B19" i="3"/>
  <c r="B79" i="1"/>
  <c r="B79" i="3"/>
  <c r="B47" i="1"/>
  <c r="B47" i="3"/>
  <c r="I73" i="1"/>
  <c r="I73" i="3"/>
  <c r="H64" i="1"/>
  <c r="H64" i="3"/>
  <c r="I35" i="1"/>
  <c r="I35" i="3"/>
  <c r="B69" i="1"/>
  <c r="B69" i="3"/>
  <c r="B51" i="1"/>
  <c r="B51" i="3"/>
  <c r="B27" i="1"/>
  <c r="B27" i="3"/>
  <c r="H28" i="1"/>
  <c r="H28" i="3"/>
  <c r="I29" i="1"/>
  <c r="I29" i="3"/>
  <c r="I30" i="1"/>
  <c r="I30" i="3"/>
  <c r="B33" i="1"/>
  <c r="B33" i="3"/>
  <c r="B36" i="1"/>
  <c r="B36" i="3"/>
  <c r="I36" i="1"/>
  <c r="I36" i="3"/>
  <c r="I60" i="1"/>
  <c r="I60" i="3"/>
  <c r="I65" i="1"/>
  <c r="I65" i="3"/>
  <c r="B53" i="1"/>
  <c r="B53" i="3"/>
  <c r="B65" i="1"/>
  <c r="B65" i="3"/>
  <c r="B60" i="1"/>
  <c r="B60" i="3"/>
  <c r="H86" i="1"/>
  <c r="H86" i="3"/>
  <c r="B34" i="1"/>
  <c r="B34" i="3"/>
  <c r="B56" i="1"/>
  <c r="B56" i="3"/>
  <c r="H63" i="1"/>
  <c r="H63" i="3"/>
  <c r="H43" i="1"/>
  <c r="H43" i="3"/>
  <c r="H54" i="1"/>
  <c r="H54" i="3"/>
  <c r="H27" i="1"/>
  <c r="H27" i="3"/>
  <c r="I66" i="1"/>
  <c r="I66" i="3"/>
  <c r="E31" i="1"/>
  <c r="E31" i="3"/>
  <c r="I23" i="1"/>
  <c r="I23" i="3"/>
  <c r="I44" i="1"/>
  <c r="I44" i="3"/>
  <c r="I45" i="1"/>
  <c r="I45" i="3"/>
  <c r="H48" i="1"/>
  <c r="H48" i="3"/>
  <c r="E62" i="1"/>
  <c r="E62" i="3"/>
  <c r="I69" i="1"/>
  <c r="I69" i="3"/>
  <c r="H60" i="1"/>
  <c r="H60" i="3"/>
  <c r="G29" i="1"/>
  <c r="G29" i="3"/>
  <c r="B43" i="1"/>
  <c r="B43" i="3"/>
  <c r="B17" i="1"/>
  <c r="B17" i="3"/>
  <c r="B49" i="1"/>
  <c r="B49" i="3"/>
  <c r="B83" i="1"/>
  <c r="B83" i="3"/>
  <c r="H74" i="1"/>
  <c r="H74" i="3"/>
  <c r="B42" i="1"/>
  <c r="B42" i="3"/>
  <c r="B32" i="1"/>
  <c r="B32" i="3"/>
  <c r="B86" i="1"/>
  <c r="B86" i="3"/>
  <c r="B18" i="1"/>
  <c r="B18" i="3"/>
  <c r="B50" i="1"/>
  <c r="B50" i="3"/>
  <c r="B82" i="1"/>
  <c r="B82" i="3"/>
  <c r="B40" i="1"/>
  <c r="B40" i="3"/>
  <c r="G26" i="1"/>
  <c r="G26" i="3"/>
  <c r="G22" i="1"/>
  <c r="G22" i="3"/>
  <c r="H15" i="1"/>
  <c r="H15" i="3"/>
  <c r="H47" i="1"/>
  <c r="H47" i="3"/>
  <c r="H82" i="1"/>
  <c r="H82" i="3"/>
  <c r="H80" i="1"/>
  <c r="H80" i="3"/>
  <c r="H19" i="1"/>
  <c r="H19" i="3"/>
  <c r="H77" i="1"/>
  <c r="H77" i="3"/>
  <c r="H85" i="1"/>
  <c r="H85" i="3"/>
  <c r="H38" i="1"/>
  <c r="H38" i="3"/>
  <c r="H14" i="1"/>
  <c r="H14" i="3"/>
  <c r="H46" i="1"/>
  <c r="H46" i="3"/>
  <c r="H69" i="1"/>
  <c r="H69" i="3"/>
  <c r="I18" i="1"/>
  <c r="I18" i="3"/>
  <c r="I50" i="1"/>
  <c r="I50" i="3"/>
  <c r="I82" i="1"/>
  <c r="I82" i="3"/>
  <c r="I40" i="1"/>
  <c r="I40" i="3"/>
  <c r="I54" i="1"/>
  <c r="I54" i="3"/>
  <c r="E11" i="1"/>
  <c r="E11" i="3"/>
  <c r="E15" i="1"/>
  <c r="E15" i="3"/>
  <c r="E28" i="1"/>
  <c r="E28" i="3"/>
  <c r="I53" i="1"/>
  <c r="I53" i="3"/>
  <c r="I37" i="1"/>
  <c r="I37" i="3"/>
  <c r="I25" i="1"/>
  <c r="I25" i="3"/>
  <c r="I62" i="1"/>
  <c r="I62" i="3"/>
  <c r="I52" i="1"/>
  <c r="I52" i="3"/>
  <c r="I75" i="1"/>
  <c r="I75" i="3"/>
  <c r="H24" i="1"/>
  <c r="H24" i="3"/>
  <c r="H26" i="1"/>
  <c r="H26" i="3"/>
  <c r="H65" i="1"/>
  <c r="H65" i="3"/>
  <c r="H56" i="1"/>
  <c r="H56" i="3"/>
  <c r="G28" i="1"/>
  <c r="G28" i="3"/>
  <c r="B23" i="1"/>
  <c r="B23" i="3"/>
  <c r="B52" i="1"/>
  <c r="B52" i="3"/>
  <c r="B20" i="1"/>
  <c r="B20" i="3"/>
  <c r="B59" i="1"/>
  <c r="B59" i="3"/>
  <c r="I46" i="1"/>
  <c r="I46" i="3"/>
  <c r="I39" i="1"/>
  <c r="I39" i="3"/>
  <c r="I77" i="1"/>
  <c r="I77" i="3"/>
  <c r="H25" i="1"/>
  <c r="H25" i="3"/>
  <c r="H68" i="1"/>
  <c r="H68" i="3"/>
  <c r="G21" i="1"/>
  <c r="G21" i="3"/>
  <c r="H42" i="1"/>
  <c r="H42" i="3"/>
  <c r="B85" i="1"/>
  <c r="B85" i="3"/>
  <c r="B41" i="1"/>
  <c r="B41" i="3"/>
  <c r="B21" i="1"/>
  <c r="B21" i="3"/>
  <c r="B81" i="1"/>
  <c r="B81" i="3"/>
  <c r="H4" i="1"/>
  <c r="H4" i="3"/>
  <c r="I5" i="1"/>
  <c r="I5" i="3"/>
  <c r="H17" i="1"/>
  <c r="H17" i="3"/>
  <c r="G19" i="1"/>
  <c r="G19" i="3"/>
  <c r="G46" i="1"/>
  <c r="G46" i="3"/>
  <c r="E53" i="3"/>
  <c r="B75" i="1"/>
  <c r="B75" i="3"/>
  <c r="B66" i="1"/>
  <c r="B66" i="3"/>
  <c r="B54" i="1"/>
  <c r="B54" i="3"/>
  <c r="E56" i="1"/>
  <c r="E56" i="3"/>
  <c r="H31" i="1"/>
  <c r="H31" i="3"/>
  <c r="H51" i="1"/>
  <c r="H51" i="3"/>
  <c r="H22" i="1"/>
  <c r="H22" i="3"/>
  <c r="H30" i="1"/>
  <c r="H30" i="3"/>
  <c r="I34" i="1"/>
  <c r="I34" i="3"/>
  <c r="I56" i="1"/>
  <c r="I56" i="3"/>
  <c r="E35" i="1"/>
  <c r="E35" i="3"/>
  <c r="I20" i="1"/>
  <c r="I20" i="3"/>
  <c r="I15" i="1"/>
  <c r="I15" i="3"/>
  <c r="I79" i="1"/>
  <c r="I79" i="3"/>
  <c r="H12" i="1"/>
  <c r="H12" i="3"/>
  <c r="H73" i="1"/>
  <c r="H73" i="3"/>
  <c r="G20" i="1"/>
  <c r="G20" i="3"/>
  <c r="E21" i="1"/>
  <c r="E21" i="3"/>
  <c r="B62" i="1"/>
  <c r="B62" i="3"/>
  <c r="B76" i="1"/>
  <c r="B76" i="3"/>
  <c r="B35" i="1"/>
  <c r="B35" i="3"/>
  <c r="I17" i="1"/>
  <c r="I17" i="3"/>
  <c r="G5" i="1"/>
  <c r="G5" i="3"/>
  <c r="B61" i="1"/>
  <c r="B61" i="3"/>
  <c r="H5" i="1"/>
  <c r="H5" i="3"/>
  <c r="G17" i="1"/>
  <c r="G17" i="3"/>
  <c r="I67" i="1"/>
  <c r="I67" i="3"/>
  <c r="B45" i="1"/>
  <c r="B45" i="3"/>
  <c r="B67" i="1"/>
  <c r="B67" i="3"/>
  <c r="B74" i="1"/>
  <c r="B74" i="3"/>
  <c r="B64" i="1"/>
  <c r="B64" i="3"/>
  <c r="B26" i="1"/>
  <c r="B26" i="3"/>
  <c r="B58" i="1"/>
  <c r="B58" i="3"/>
  <c r="B16" i="1"/>
  <c r="B16" i="3"/>
  <c r="B48" i="1"/>
  <c r="B48" i="3"/>
  <c r="B80" i="1"/>
  <c r="B80" i="3"/>
  <c r="B22" i="1"/>
  <c r="B22" i="3"/>
  <c r="B14" i="1"/>
  <c r="B14" i="3"/>
  <c r="E38" i="1"/>
  <c r="E38" i="3"/>
  <c r="G32" i="1"/>
  <c r="G32" i="3"/>
  <c r="H23" i="1"/>
  <c r="H23" i="3"/>
  <c r="H55" i="1"/>
  <c r="H55" i="3"/>
  <c r="H83" i="1"/>
  <c r="H83" i="3"/>
  <c r="H11" i="1"/>
  <c r="H11" i="3"/>
  <c r="H21" i="1"/>
  <c r="H21" i="3"/>
  <c r="H53" i="1"/>
  <c r="H53" i="3"/>
  <c r="H29" i="1"/>
  <c r="H29" i="3"/>
  <c r="H61" i="1"/>
  <c r="H61" i="3"/>
  <c r="I26" i="1"/>
  <c r="I26" i="3"/>
  <c r="I58" i="1"/>
  <c r="I58" i="3"/>
  <c r="I16" i="1"/>
  <c r="I16" i="3"/>
  <c r="I48" i="1"/>
  <c r="I48" i="3"/>
  <c r="I80" i="1"/>
  <c r="I80" i="3"/>
  <c r="I86" i="1"/>
  <c r="I86" i="3"/>
  <c r="E29" i="1"/>
  <c r="E29" i="3"/>
  <c r="I13" i="1"/>
  <c r="I13" i="3"/>
  <c r="I14" i="1"/>
  <c r="I14" i="3"/>
  <c r="I41" i="1"/>
  <c r="I41" i="3"/>
  <c r="I78" i="1"/>
  <c r="I78" i="3"/>
  <c r="I4" i="1"/>
  <c r="I4" i="3"/>
  <c r="I68" i="1"/>
  <c r="I68" i="3"/>
  <c r="I76" i="1"/>
  <c r="I76" i="3"/>
  <c r="H18" i="1"/>
  <c r="H18" i="3"/>
  <c r="H52" i="1"/>
  <c r="H52" i="3"/>
  <c r="H44" i="1"/>
  <c r="H44" i="3"/>
  <c r="H76" i="1"/>
  <c r="H76" i="3"/>
  <c r="H66" i="1"/>
  <c r="H66" i="3"/>
  <c r="G13" i="1"/>
  <c r="G13" i="3"/>
  <c r="G47" i="1"/>
  <c r="G47" i="3"/>
  <c r="G14" i="1"/>
  <c r="G14" i="3"/>
  <c r="G11" i="1"/>
  <c r="G11" i="3"/>
  <c r="E81" i="1"/>
  <c r="E81" i="3"/>
  <c r="E51" i="1"/>
  <c r="E51" i="3"/>
  <c r="B25" i="1"/>
  <c r="B25" i="3"/>
  <c r="B44" i="1"/>
  <c r="B44" i="3"/>
  <c r="B4" i="1"/>
  <c r="B4" i="3"/>
  <c r="B55" i="1"/>
  <c r="B55" i="3"/>
  <c r="B29" i="1"/>
  <c r="B29" i="3"/>
  <c r="B68" i="1"/>
  <c r="B68" i="3"/>
  <c r="I57" i="1"/>
  <c r="I57" i="3"/>
  <c r="I43" i="1"/>
  <c r="I43" i="3"/>
  <c r="I81" i="1"/>
  <c r="I81" i="3"/>
  <c r="G25" i="1"/>
  <c r="G25" i="3"/>
  <c r="H57" i="1"/>
  <c r="H57" i="3"/>
  <c r="E5" i="1"/>
  <c r="E5" i="3"/>
  <c r="B57" i="1"/>
  <c r="B57" i="3"/>
  <c r="B39" i="1"/>
  <c r="B39" i="3"/>
  <c r="B84" i="1"/>
  <c r="B84" i="3"/>
  <c r="I2" i="1"/>
  <c r="B5" i="1"/>
  <c r="B5" i="3"/>
  <c r="B13" i="1"/>
  <c r="B13" i="3"/>
  <c r="B15" i="1"/>
  <c r="B15" i="3"/>
  <c r="I19" i="1"/>
  <c r="I19" i="3"/>
  <c r="I27" i="1"/>
  <c r="I27" i="3"/>
  <c r="B30" i="1"/>
  <c r="B30" i="3"/>
  <c r="H32" i="1"/>
  <c r="H32" i="3"/>
  <c r="H36" i="1"/>
  <c r="H36" i="3"/>
  <c r="B37" i="1"/>
  <c r="B37" i="3"/>
  <c r="I49" i="1"/>
  <c r="I49" i="3"/>
  <c r="I63" i="1"/>
  <c r="I63" i="3"/>
  <c r="I85" i="1"/>
  <c r="I85" i="3"/>
  <c r="H49" i="1"/>
  <c r="H49" i="3"/>
  <c r="B63" i="1"/>
  <c r="B63" i="3"/>
  <c r="H79" i="1"/>
  <c r="H79" i="3"/>
  <c r="H84" i="1"/>
  <c r="G70" i="3"/>
  <c r="G63" i="1"/>
  <c r="G62" i="1"/>
  <c r="I51" i="1"/>
  <c r="G2" i="1"/>
  <c r="E70" i="3"/>
  <c r="E72" i="3"/>
  <c r="E71" i="3"/>
  <c r="E77" i="3"/>
  <c r="E53" i="1"/>
  <c r="E2" i="3"/>
  <c r="I3" i="1"/>
  <c r="E3" i="3"/>
  <c r="G3" i="1"/>
  <c r="I33" i="1"/>
  <c r="E33" i="1"/>
  <c r="E13" i="3"/>
  <c r="H34" i="1"/>
  <c r="G4" i="1"/>
  <c r="H2" i="1"/>
  <c r="E7" i="3"/>
  <c r="E3" i="1"/>
  <c r="E84" i="1" l="1"/>
  <c r="E13" i="1"/>
  <c r="E84" i="3"/>
  <c r="E23" i="1"/>
  <c r="E23" i="3"/>
  <c r="E32" i="1"/>
  <c r="E32" i="3"/>
  <c r="H40" i="1"/>
  <c r="H40" i="3"/>
  <c r="E73" i="1"/>
  <c r="E73" i="3"/>
  <c r="E57" i="1"/>
  <c r="E57" i="3"/>
  <c r="G54" i="1"/>
  <c r="G54" i="3"/>
  <c r="G60" i="1"/>
  <c r="G60" i="3"/>
  <c r="G80" i="1"/>
  <c r="G80" i="3"/>
  <c r="E47" i="1"/>
  <c r="E47" i="3"/>
  <c r="E86" i="1"/>
  <c r="E86" i="3"/>
  <c r="E80" i="1"/>
  <c r="E80" i="3"/>
  <c r="G55" i="1"/>
  <c r="G55" i="3"/>
  <c r="G58" i="1"/>
  <c r="G58" i="3"/>
  <c r="G61" i="1"/>
  <c r="G61" i="3"/>
  <c r="G65" i="1"/>
  <c r="G65" i="3"/>
  <c r="G68" i="1"/>
  <c r="G68" i="3"/>
  <c r="G76" i="1"/>
  <c r="G76" i="3"/>
  <c r="G79" i="1"/>
  <c r="G79" i="3"/>
  <c r="G83" i="1"/>
  <c r="G83" i="3"/>
  <c r="G86" i="1"/>
  <c r="G86" i="3"/>
  <c r="E22" i="1"/>
  <c r="E22" i="3"/>
  <c r="E34" i="1"/>
  <c r="E34" i="3"/>
  <c r="E58" i="1"/>
  <c r="E58" i="3"/>
  <c r="G64" i="1"/>
  <c r="G64" i="3"/>
  <c r="G77" i="1"/>
  <c r="G77" i="3"/>
  <c r="E14" i="1"/>
  <c r="E14" i="3"/>
  <c r="E68" i="1"/>
  <c r="E68" i="3"/>
  <c r="E36" i="1"/>
  <c r="E36" i="3"/>
  <c r="E2" i="1"/>
  <c r="E19" i="1"/>
  <c r="E19" i="3"/>
  <c r="E30" i="1"/>
  <c r="E30" i="3"/>
  <c r="E39" i="1"/>
  <c r="E39" i="3"/>
  <c r="E42" i="1"/>
  <c r="E42" i="3"/>
  <c r="E46" i="1"/>
  <c r="E46" i="3"/>
  <c r="B12" i="1"/>
  <c r="B12" i="3"/>
  <c r="B24" i="1"/>
  <c r="B24" i="3"/>
  <c r="E67" i="1"/>
  <c r="E67" i="3"/>
  <c r="E61" i="1"/>
  <c r="E61" i="3"/>
  <c r="E75" i="1"/>
  <c r="E75" i="3"/>
  <c r="E64" i="1"/>
  <c r="E64" i="3"/>
  <c r="E59" i="1"/>
  <c r="E59" i="3"/>
  <c r="E65" i="1"/>
  <c r="E65" i="3"/>
  <c r="E82" i="1"/>
  <c r="E82" i="3"/>
  <c r="G45" i="1"/>
  <c r="G45" i="3"/>
  <c r="E54" i="1"/>
  <c r="E54" i="3"/>
  <c r="E52" i="1"/>
  <c r="E52" i="3"/>
  <c r="H20" i="1"/>
  <c r="H20" i="3"/>
  <c r="E78" i="1"/>
  <c r="E78" i="3"/>
  <c r="E50" i="1"/>
  <c r="E50" i="3"/>
  <c r="G52" i="1"/>
  <c r="G52" i="3"/>
  <c r="G56" i="1"/>
  <c r="G56" i="3"/>
  <c r="G59" i="1"/>
  <c r="G59" i="3"/>
  <c r="G66" i="1"/>
  <c r="G66" i="3"/>
  <c r="G73" i="1"/>
  <c r="G73" i="3"/>
  <c r="G75" i="1"/>
  <c r="G75" i="3"/>
  <c r="E79" i="1"/>
  <c r="E79" i="3"/>
  <c r="G84" i="1"/>
  <c r="G84" i="3"/>
  <c r="E37" i="1"/>
  <c r="E37" i="3"/>
  <c r="E45" i="1"/>
  <c r="E45" i="3"/>
  <c r="E49" i="1"/>
  <c r="E49" i="3"/>
  <c r="E12" i="1"/>
  <c r="E12" i="3"/>
  <c r="E60" i="1"/>
  <c r="E60" i="3"/>
  <c r="G82" i="1"/>
  <c r="G82" i="3"/>
  <c r="E4" i="3"/>
  <c r="E43" i="1"/>
  <c r="E43" i="3"/>
  <c r="E55" i="1"/>
  <c r="E55" i="3"/>
  <c r="E74" i="1"/>
  <c r="E74" i="3"/>
  <c r="E76" i="1"/>
  <c r="E76" i="3"/>
  <c r="E16" i="1"/>
  <c r="E16" i="3"/>
  <c r="E18" i="1"/>
  <c r="E18" i="3"/>
  <c r="E24" i="1"/>
  <c r="E24" i="3"/>
  <c r="E26" i="1"/>
  <c r="E26" i="3"/>
  <c r="I28" i="1"/>
  <c r="I28" i="3"/>
  <c r="E41" i="1"/>
  <c r="E41" i="3"/>
  <c r="E48" i="1"/>
  <c r="E48" i="3"/>
  <c r="B11" i="1"/>
  <c r="B11" i="3"/>
  <c r="E85" i="1"/>
  <c r="E85" i="3"/>
  <c r="E69" i="1"/>
  <c r="E69" i="3"/>
  <c r="E83" i="1"/>
  <c r="E83" i="3"/>
  <c r="E63" i="1"/>
  <c r="E63" i="3"/>
  <c r="G24" i="1"/>
  <c r="G24" i="3"/>
  <c r="E66" i="1"/>
  <c r="E66" i="3"/>
  <c r="E27" i="1"/>
  <c r="E27" i="3"/>
  <c r="G51" i="1"/>
  <c r="G51" i="3"/>
  <c r="G53" i="1"/>
  <c r="G53" i="3"/>
  <c r="G57" i="1"/>
  <c r="G57" i="3"/>
  <c r="G67" i="1"/>
  <c r="G67" i="3"/>
  <c r="G74" i="1"/>
  <c r="G74" i="3"/>
  <c r="G78" i="1"/>
  <c r="G78" i="3"/>
  <c r="G81" i="1"/>
  <c r="G81" i="3"/>
  <c r="G85" i="1"/>
  <c r="G85" i="3"/>
  <c r="B2" i="1"/>
  <c r="B3" i="1"/>
  <c r="E77" i="1"/>
  <c r="G49" i="1" l="1"/>
  <c r="E4" i="1"/>
  <c r="F9" i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<sst xmlns="http://schemas.openxmlformats.org/spreadsheetml/2006/main" count="29" uniqueCount="27">
  <si>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</si>
  <si>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</si>
  <si>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</si>
  <si>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Consommation MWh</t>
  </si>
  <si>
    <t>Index d'énergie totale MWh</t>
  </si>
  <si>
    <t>Index d'énergie UF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</si>
  <si>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</si>
  <si>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</si>
  <si>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</si>
  <si>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</si>
  <si>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</si>
  <si>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</si>
  <si>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</si>
  <si>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</si>
  <si>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</si>
  <si>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</si>
  <si>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</si>
  <si>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NaOCl (l/m3)</t>
  </si>
  <si>
    <t>Acide (l/m3)</t>
  </si>
  <si>
    <t>Coagulant (l/m3)</t>
  </si>
  <si>
    <t>NaOCl CEB 1  (1+2) (l/m3)</t>
  </si>
  <si>
    <t>Soude CEB1 (l/m3)</t>
  </si>
  <si>
    <t>Acide CEB 2 (l/m3)</t>
  </si>
  <si>
    <t>SMBS (l/m3)</t>
  </si>
  <si>
    <t>Antiscalant (l/m3)</t>
  </si>
  <si>
    <t>Soude CIP RO (l/m3)</t>
  </si>
  <si>
    <t>Acide CIP RO (l/m3)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</si>
</sst>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34" xfId="0" applyNumberForma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04"/>
  <sheetViews>
    <sheetView tabSelected="1" workbookViewId="0">
      <pane ySplit="1" topLeftCell="A2" activePane="bottomLeft" state="frozen"/>
      <selection pane="bottomLeft" activeCell="F17" sqref="F17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7</v>
      </c>
      <c r="C1" s="14" t="s">
        <v>8</v>
      </c>
      <c r="D1" s="14" t="s">
        <v>9</v>
      </c>
      <c r="E1" s="26" t="s">
        <v>10</v>
      </c>
      <c r="F1" s="24" t="s">
        <v>11</v>
      </c>
      <c r="G1" s="14" t="s">
        <v>12</v>
      </c>
      <c r="H1" s="14" t="s">
        <v>13</v>
      </c>
      <c r="I1" s="26" t="s">
        <v>14</v>
      </c>
      <c r="J1" s="24" t="s">
        <v>15</v>
      </c>
      <c r="K1" s="26" t="s">
        <v>16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  <row r="100" spans="1:11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  <c r="J100" s="4"/>
      <c r="K100" s="29"/>
    </row>
    <row r="101" spans="1:11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  <c r="J101" s="4"/>
      <c r="K101" s="29"/>
    </row>
    <row r="102" spans="1:11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  <c r="J102" s="4"/>
      <c r="K102" s="29"/>
    </row>
    <row r="103" spans="1:11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  <c r="J103" s="4"/>
      <c r="K103" s="29"/>
    </row>
    <row r="104" spans="1:11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  <c r="J104" s="4"/>
      <c r="K104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B1:H104"/>
  <sheetViews>
    <sheetView topLeftCell="B85" workbookViewId="0">
      <selection activeCell="B105" sqref="A105:XFD367"/>
    </sheetView>
  </sheetViews>
  <sheetFormatPr baseColWidth="10" defaultColWidth="11.44140625" defaultRowHeight="14.4" x14ac:dyDescent="0.3"/>
  <cols>
    <col min="1" max="1" width="5.6640625" style="2" customWidth="1"/>
    <col min="2" max="2" width="11.44140625" style="2"/>
    <col min="3" max="5" width="13.5546875" style="2" customWidth="1"/>
    <col min="6" max="6" width="15.109375" style="2" customWidth="1"/>
    <col min="7" max="16384" width="11.44140625" style="2"/>
  </cols>
  <sheetData>
    <row r="1" spans="2:8" ht="59.25" customHeight="1" thickBot="1" x14ac:dyDescent="0.35">
      <c r="B1" s="11" t="s">
        <v>2</v>
      </c>
      <c r="C1" s="11" t="s">
        <v>4</v>
      </c>
      <c r="D1" s="16" t="s">
        <v>5</v>
      </c>
      <c r="E1" s="16" t="s">
        <v>6</v>
      </c>
      <c r="F1" s="11" t="s">
        <v>3</v>
      </c>
      <c r="G1" s="17" t="s">
        <v>0</v>
      </c>
      <c r="H1" s="13" t="s">
        <v>1</v>
      </c>
    </row>
    <row r="2" spans="2:8" x14ac:dyDescent="0.3">
      <c r="B2" s="32">
        <v>45658</v>
      </c>
      <c r="C2" s="34">
        <v>11077.9</v>
      </c>
      <c r="D2" s="36"/>
      <c r="E2" s="36"/>
      <c r="F2" s="18">
        <v>163.69999999999999</v>
      </c>
      <c r="G2" s="18">
        <f>[2]Sheet1!U6</f>
        <v>53174</v>
      </c>
      <c r="H2" s="22">
        <f t="shared" ref="H2" si="0">F2/G2</f>
        <v>3.0785722345507199E-3</v>
      </c>
    </row>
    <row r="3" spans="2:8" x14ac:dyDescent="0.3">
      <c r="B3" s="12">
        <v>45659</v>
      </c>
      <c r="C3" s="4">
        <v>11236.4</v>
      </c>
      <c r="D3" s="8"/>
      <c r="E3" s="8"/>
      <c r="F3" s="5">
        <f>(C3-C2)</f>
        <v>158.5</v>
      </c>
      <c r="G3" s="10">
        <f>[2]Sheet1!U7</f>
        <v>53766</v>
      </c>
      <c r="H3" s="6">
        <f>F3/G3*1000</f>
        <v>2.9479596771193695</v>
      </c>
    </row>
    <row r="4" spans="2:8" x14ac:dyDescent="0.3">
      <c r="B4" s="31">
        <v>45660</v>
      </c>
      <c r="C4" s="4">
        <v>11380.2</v>
      </c>
      <c r="D4" s="8"/>
      <c r="E4" s="8"/>
      <c r="F4" s="5">
        <f>(C4-C3)</f>
        <v>143.80000000000109</v>
      </c>
      <c r="G4" s="8">
        <f>[2]Sheet1!U8</f>
        <v>48641</v>
      </c>
      <c r="H4" s="6">
        <f>F4/G4*1000</f>
        <v>2.9563536933862604</v>
      </c>
    </row>
    <row r="5" spans="2:8" x14ac:dyDescent="0.3">
      <c r="B5" s="19">
        <v>45661</v>
      </c>
      <c r="C5" s="4">
        <v>11525</v>
      </c>
      <c r="D5" s="8"/>
      <c r="E5" s="8"/>
      <c r="F5" s="5">
        <f t="shared" ref="F5:F68" si="1">(C5-C4)</f>
        <v>144.79999999999927</v>
      </c>
      <c r="G5" s="15">
        <f>[2]Sheet1!U9</f>
        <v>47464</v>
      </c>
      <c r="H5" s="6">
        <f t="shared" ref="H5:H68" si="2">F5/G5*1000</f>
        <v>3.0507331872576957</v>
      </c>
    </row>
    <row r="6" spans="2:8" x14ac:dyDescent="0.3">
      <c r="B6" s="19">
        <v>45662</v>
      </c>
      <c r="C6" s="4">
        <v>11694</v>
      </c>
      <c r="D6" s="8"/>
      <c r="E6" s="8"/>
      <c r="F6" s="5">
        <f t="shared" si="1"/>
        <v>169</v>
      </c>
      <c r="G6" s="8">
        <f>[2]Sheet1!U10</f>
        <v>57975</v>
      </c>
      <c r="H6" s="6">
        <f t="shared" si="2"/>
        <v>2.9150495903406641</v>
      </c>
    </row>
    <row r="7" spans="2:8" x14ac:dyDescent="0.3">
      <c r="B7" s="19">
        <v>45663</v>
      </c>
      <c r="C7" s="4">
        <v>11862.8</v>
      </c>
      <c r="D7" s="8"/>
      <c r="E7" s="8"/>
      <c r="F7" s="5">
        <f t="shared" si="1"/>
        <v>168.79999999999927</v>
      </c>
      <c r="G7" s="15">
        <f>[2]Sheet1!U11</f>
        <v>58341</v>
      </c>
      <c r="H7" s="6">
        <f t="shared" si="2"/>
        <v>2.8933340189574963</v>
      </c>
    </row>
    <row r="8" spans="2:8" x14ac:dyDescent="0.3">
      <c r="B8" s="19">
        <v>45664</v>
      </c>
      <c r="C8" s="4">
        <v>12009.8</v>
      </c>
      <c r="D8" s="8"/>
      <c r="E8" s="8"/>
      <c r="F8" s="5">
        <f t="shared" si="1"/>
        <v>147</v>
      </c>
      <c r="G8" s="8">
        <f>[2]Sheet1!U12</f>
        <v>52934</v>
      </c>
      <c r="H8" s="6">
        <f t="shared" si="2"/>
        <v>2.7770431102882838</v>
      </c>
    </row>
    <row r="9" spans="2:8" x14ac:dyDescent="0.3">
      <c r="B9" s="19">
        <v>45665</v>
      </c>
      <c r="C9" s="4">
        <v>12183</v>
      </c>
      <c r="D9" s="8"/>
      <c r="E9" s="8"/>
      <c r="F9" s="5">
        <f t="shared" si="1"/>
        <v>173.20000000000073</v>
      </c>
      <c r="G9" s="15">
        <f>[2]Sheet1!U13</f>
        <v>50448</v>
      </c>
      <c r="H9" s="6">
        <f t="shared" si="2"/>
        <v>3.4332381858547558</v>
      </c>
    </row>
    <row r="10" spans="2:8" x14ac:dyDescent="0.3">
      <c r="B10" s="19">
        <v>45666</v>
      </c>
      <c r="C10" s="4">
        <v>12354.3</v>
      </c>
      <c r="D10" s="8"/>
      <c r="E10" s="8"/>
      <c r="F10" s="5">
        <f t="shared" si="1"/>
        <v>171.29999999999927</v>
      </c>
      <c r="G10" s="8">
        <f>[2]Sheet1!U14</f>
        <v>65465</v>
      </c>
      <c r="H10" s="6">
        <f t="shared" si="2"/>
        <v>2.6166653937218247</v>
      </c>
    </row>
    <row r="11" spans="2:8" x14ac:dyDescent="0.3">
      <c r="B11" s="19">
        <v>45667</v>
      </c>
      <c r="C11" s="4">
        <v>12526.7</v>
      </c>
      <c r="D11" s="8"/>
      <c r="E11" s="8"/>
      <c r="F11" s="5">
        <f t="shared" si="1"/>
        <v>172.40000000000146</v>
      </c>
      <c r="G11" s="15">
        <f>[2]Sheet1!U15</f>
        <v>58423</v>
      </c>
      <c r="H11" s="6">
        <f t="shared" si="2"/>
        <v>2.9508926279034191</v>
      </c>
    </row>
    <row r="12" spans="2:8" x14ac:dyDescent="0.3">
      <c r="B12" s="19">
        <v>45668</v>
      </c>
      <c r="C12" s="4">
        <v>12693.5</v>
      </c>
      <c r="D12" s="8"/>
      <c r="E12" s="8"/>
      <c r="F12" s="5">
        <f t="shared" si="1"/>
        <v>166.79999999999927</v>
      </c>
      <c r="G12" s="8">
        <f>[2]Sheet1!U16</f>
        <v>56419</v>
      </c>
      <c r="H12" s="6">
        <f t="shared" si="2"/>
        <v>2.9564508410287185</v>
      </c>
    </row>
    <row r="13" spans="2:8" x14ac:dyDescent="0.3">
      <c r="B13" s="19">
        <v>45669</v>
      </c>
      <c r="C13" s="4">
        <v>12864.4</v>
      </c>
      <c r="D13" s="8"/>
      <c r="E13" s="8"/>
      <c r="F13" s="5">
        <f t="shared" si="1"/>
        <v>170.89999999999964</v>
      </c>
      <c r="G13" s="15">
        <f>[2]Sheet1!U17</f>
        <v>58678</v>
      </c>
      <c r="H13" s="6">
        <f t="shared" si="2"/>
        <v>2.9125055387027445</v>
      </c>
    </row>
    <row r="14" spans="2:8" x14ac:dyDescent="0.3">
      <c r="B14" s="19">
        <v>45670</v>
      </c>
      <c r="C14" s="4">
        <v>13037.4</v>
      </c>
      <c r="D14" s="8"/>
      <c r="E14" s="8"/>
      <c r="F14" s="5">
        <f t="shared" si="1"/>
        <v>173</v>
      </c>
      <c r="G14" s="8">
        <f>[2]Sheet1!U18</f>
        <v>58205</v>
      </c>
      <c r="H14" s="6">
        <f t="shared" si="2"/>
        <v>2.9722532428485526</v>
      </c>
    </row>
    <row r="15" spans="2:8" x14ac:dyDescent="0.3">
      <c r="B15" s="19">
        <v>45671</v>
      </c>
      <c r="C15" s="4">
        <v>13208.3</v>
      </c>
      <c r="D15" s="8"/>
      <c r="E15" s="8"/>
      <c r="F15" s="5">
        <f t="shared" si="1"/>
        <v>170.89999999999964</v>
      </c>
      <c r="G15" s="15">
        <f>[2]Sheet1!U19</f>
        <v>57968</v>
      </c>
      <c r="H15" s="6">
        <f t="shared" si="2"/>
        <v>2.9481783052718677</v>
      </c>
    </row>
    <row r="16" spans="2:8" x14ac:dyDescent="0.3">
      <c r="B16" s="19">
        <v>45672</v>
      </c>
      <c r="C16" s="4">
        <v>13371.1</v>
      </c>
      <c r="D16" s="8"/>
      <c r="E16" s="8"/>
      <c r="F16" s="5">
        <f t="shared" si="1"/>
        <v>162.80000000000109</v>
      </c>
      <c r="G16" s="8">
        <f>[2]Sheet1!U20</f>
        <v>54239</v>
      </c>
      <c r="H16" s="6">
        <f t="shared" si="2"/>
        <v>3.001530264201056</v>
      </c>
    </row>
    <row r="17" spans="2:8" x14ac:dyDescent="0.3">
      <c r="B17" s="19">
        <v>45673</v>
      </c>
      <c r="C17" s="4">
        <v>13524.3</v>
      </c>
      <c r="D17" s="8"/>
      <c r="E17" s="8"/>
      <c r="F17" s="5">
        <f t="shared" si="1"/>
        <v>153.19999999999891</v>
      </c>
      <c r="G17" s="15">
        <f>[2]Sheet1!U21</f>
        <v>66973</v>
      </c>
      <c r="H17" s="6">
        <f t="shared" si="2"/>
        <v>2.2874889880996658</v>
      </c>
    </row>
    <row r="18" spans="2:8" x14ac:dyDescent="0.3">
      <c r="B18" s="19">
        <v>45674</v>
      </c>
      <c r="C18" s="4">
        <v>13741.5</v>
      </c>
      <c r="D18" s="8"/>
      <c r="E18" s="8"/>
      <c r="F18" s="5">
        <f t="shared" si="1"/>
        <v>217.20000000000073</v>
      </c>
      <c r="G18" s="8">
        <f>[2]Sheet1!U22</f>
        <v>68507</v>
      </c>
      <c r="H18" s="6">
        <f t="shared" si="2"/>
        <v>3.1704789291605344</v>
      </c>
    </row>
    <row r="19" spans="2:8" x14ac:dyDescent="0.3">
      <c r="B19" s="19">
        <v>45675</v>
      </c>
      <c r="C19" s="4">
        <v>13949.7</v>
      </c>
      <c r="D19" s="8"/>
      <c r="E19" s="8"/>
      <c r="F19" s="5">
        <f t="shared" si="1"/>
        <v>208.20000000000073</v>
      </c>
      <c r="G19" s="4">
        <f>[2]Sheet1!U23</f>
        <v>62883</v>
      </c>
      <c r="H19" s="6">
        <f t="shared" si="2"/>
        <v>3.3109107389914718</v>
      </c>
    </row>
    <row r="20" spans="2:8" x14ac:dyDescent="0.3">
      <c r="B20" s="19">
        <v>45676</v>
      </c>
      <c r="C20" s="4">
        <v>14095.6</v>
      </c>
      <c r="D20" s="8"/>
      <c r="E20" s="8"/>
      <c r="F20" s="5">
        <f t="shared" si="1"/>
        <v>145.89999999999964</v>
      </c>
      <c r="G20" s="8">
        <f>[2]Sheet1!U24</f>
        <v>49626</v>
      </c>
      <c r="H20" s="6">
        <f t="shared" si="2"/>
        <v>2.9399911336799187</v>
      </c>
    </row>
    <row r="21" spans="2:8" x14ac:dyDescent="0.3">
      <c r="B21" s="19">
        <v>45677</v>
      </c>
      <c r="C21" s="4">
        <v>14266.4</v>
      </c>
      <c r="D21" s="8"/>
      <c r="E21" s="8"/>
      <c r="F21" s="5">
        <f t="shared" si="1"/>
        <v>170.79999999999927</v>
      </c>
      <c r="G21" s="15">
        <f>[2]Sheet1!U25</f>
        <v>58465</v>
      </c>
      <c r="H21" s="6">
        <f t="shared" si="2"/>
        <v>2.9214059693833794</v>
      </c>
    </row>
    <row r="22" spans="2:8" x14ac:dyDescent="0.3">
      <c r="B22" s="19">
        <v>45678</v>
      </c>
      <c r="C22" s="4">
        <v>14436.9</v>
      </c>
      <c r="D22" s="8"/>
      <c r="E22" s="8"/>
      <c r="F22" s="5">
        <f t="shared" si="1"/>
        <v>170.5</v>
      </c>
      <c r="G22" s="8">
        <f>[2]Sheet1!U26</f>
        <v>58549</v>
      </c>
      <c r="H22" s="6">
        <f t="shared" si="2"/>
        <v>2.9120907274248919</v>
      </c>
    </row>
    <row r="23" spans="2:8" x14ac:dyDescent="0.3">
      <c r="B23" s="19">
        <v>45679</v>
      </c>
      <c r="C23" s="4">
        <v>14620.7</v>
      </c>
      <c r="D23" s="8"/>
      <c r="E23" s="8"/>
      <c r="F23" s="5">
        <f t="shared" si="1"/>
        <v>183.80000000000109</v>
      </c>
      <c r="G23" s="15">
        <f>[2]Sheet1!U27</f>
        <v>59980</v>
      </c>
      <c r="H23" s="6">
        <f t="shared" si="2"/>
        <v>3.0643547849283275</v>
      </c>
    </row>
    <row r="24" spans="2:8" x14ac:dyDescent="0.3">
      <c r="B24" s="19">
        <v>45680</v>
      </c>
      <c r="C24" s="4">
        <v>14821.6</v>
      </c>
      <c r="D24" s="8"/>
      <c r="E24" s="8"/>
      <c r="F24" s="5">
        <f t="shared" si="1"/>
        <v>200.89999999999964</v>
      </c>
      <c r="G24" s="8">
        <f>[2]Sheet1!U28</f>
        <v>66594</v>
      </c>
      <c r="H24" s="6">
        <f t="shared" si="2"/>
        <v>3.0167882992461728</v>
      </c>
    </row>
    <row r="25" spans="2:8" x14ac:dyDescent="0.3">
      <c r="B25" s="19">
        <v>45681</v>
      </c>
      <c r="C25" s="4">
        <v>15037.9</v>
      </c>
      <c r="D25" s="8"/>
      <c r="E25" s="8"/>
      <c r="F25" s="5">
        <f t="shared" si="1"/>
        <v>216.29999999999927</v>
      </c>
      <c r="G25" s="15">
        <f>[2]Sheet1!U29</f>
        <v>70950</v>
      </c>
      <c r="H25" s="6">
        <f t="shared" si="2"/>
        <v>3.048625792811829</v>
      </c>
    </row>
    <row r="26" spans="2:8" x14ac:dyDescent="0.3">
      <c r="B26" s="19">
        <v>45682</v>
      </c>
      <c r="C26" s="4">
        <v>15273.7</v>
      </c>
      <c r="D26" s="8"/>
      <c r="E26" s="8"/>
      <c r="F26" s="5">
        <f t="shared" si="1"/>
        <v>235.80000000000109</v>
      </c>
      <c r="G26" s="8">
        <f>[2]Sheet1!U30</f>
        <v>78568</v>
      </c>
      <c r="H26" s="6">
        <f t="shared" si="2"/>
        <v>3.0012218714998613</v>
      </c>
    </row>
    <row r="27" spans="2:8" x14ac:dyDescent="0.3">
      <c r="B27" s="19">
        <v>45683</v>
      </c>
      <c r="C27" s="4">
        <v>15484.1</v>
      </c>
      <c r="D27" s="8"/>
      <c r="E27" s="8"/>
      <c r="F27" s="5">
        <f t="shared" si="1"/>
        <v>210.39999999999964</v>
      </c>
      <c r="G27" s="15">
        <f>[2]Sheet1!U31</f>
        <v>71467</v>
      </c>
      <c r="H27" s="6">
        <f t="shared" si="2"/>
        <v>2.9440161193277965</v>
      </c>
    </row>
    <row r="28" spans="2:8" x14ac:dyDescent="0.3">
      <c r="B28" s="19">
        <v>45684</v>
      </c>
      <c r="C28" s="4">
        <v>15695.8</v>
      </c>
      <c r="D28" s="8"/>
      <c r="E28" s="8"/>
      <c r="F28" s="5">
        <f t="shared" si="1"/>
        <v>211.69999999999891</v>
      </c>
      <c r="G28" s="8">
        <f>[2]Sheet1!U32</f>
        <v>71945</v>
      </c>
      <c r="H28" s="6">
        <f t="shared" si="2"/>
        <v>2.9425255403433028</v>
      </c>
    </row>
    <row r="29" spans="2:8" x14ac:dyDescent="0.3">
      <c r="B29" s="19">
        <v>45685</v>
      </c>
      <c r="C29" s="4">
        <v>15909.9</v>
      </c>
      <c r="D29" s="8"/>
      <c r="E29" s="8"/>
      <c r="F29" s="5">
        <f t="shared" si="1"/>
        <v>214.10000000000036</v>
      </c>
      <c r="G29" s="15">
        <f>[2]Sheet1!U33</f>
        <v>69243</v>
      </c>
      <c r="H29" s="6">
        <f t="shared" si="2"/>
        <v>3.0920093005791252</v>
      </c>
    </row>
    <row r="30" spans="2:8" x14ac:dyDescent="0.3">
      <c r="B30" s="19">
        <v>45686</v>
      </c>
      <c r="C30" s="4">
        <v>16136.6</v>
      </c>
      <c r="D30" s="8"/>
      <c r="E30" s="8"/>
      <c r="F30" s="5">
        <f t="shared" si="1"/>
        <v>226.70000000000073</v>
      </c>
      <c r="G30" s="8">
        <f>[2]Sheet1!U34</f>
        <v>76346</v>
      </c>
      <c r="H30" s="6">
        <f t="shared" si="2"/>
        <v>2.9693762607078398</v>
      </c>
    </row>
    <row r="31" spans="2:8" x14ac:dyDescent="0.3">
      <c r="B31" s="19">
        <v>45687</v>
      </c>
      <c r="C31" s="4">
        <v>16351</v>
      </c>
      <c r="D31" s="8"/>
      <c r="E31" s="8"/>
      <c r="F31" s="5">
        <f t="shared" si="1"/>
        <v>214.39999999999964</v>
      </c>
      <c r="G31" s="15">
        <f>[2]Sheet1!U35</f>
        <v>71246</v>
      </c>
      <c r="H31" s="6">
        <f t="shared" si="2"/>
        <v>3.0092917497122595</v>
      </c>
    </row>
    <row r="32" spans="2:8" ht="15" thickBot="1" x14ac:dyDescent="0.35">
      <c r="B32" s="20">
        <v>45688</v>
      </c>
      <c r="C32" s="7">
        <v>16570.2</v>
      </c>
      <c r="D32" s="9"/>
      <c r="E32" s="9"/>
      <c r="F32" s="37">
        <f t="shared" si="1"/>
        <v>219.20000000000073</v>
      </c>
      <c r="G32" s="9">
        <f>[2]Sheet1!U36</f>
        <v>72868</v>
      </c>
      <c r="H32" s="38">
        <f t="shared" si="2"/>
        <v>3.0081791732996752</v>
      </c>
    </row>
    <row r="33" spans="2:8" x14ac:dyDescent="0.3">
      <c r="B33" s="32">
        <v>45689</v>
      </c>
      <c r="C33" s="44">
        <v>16796.900000000001</v>
      </c>
      <c r="D33" s="28"/>
      <c r="E33" s="28"/>
      <c r="F33" s="10">
        <f t="shared" si="1"/>
        <v>226.70000000000073</v>
      </c>
      <c r="G33" s="28">
        <f>[2]Sheet1!U37</f>
        <v>71689</v>
      </c>
      <c r="H33" s="43">
        <f t="shared" si="2"/>
        <v>3.1622703622592132</v>
      </c>
    </row>
    <row r="34" spans="2:8" x14ac:dyDescent="0.3">
      <c r="B34" s="12">
        <v>45690</v>
      </c>
      <c r="C34" s="4">
        <v>16983.099999999999</v>
      </c>
      <c r="D34" s="27"/>
      <c r="E34" s="27"/>
      <c r="F34" s="5">
        <f t="shared" si="1"/>
        <v>186.19999999999709</v>
      </c>
      <c r="G34" s="27">
        <f>[2]Sheet1!U38</f>
        <v>63773</v>
      </c>
      <c r="H34" s="6">
        <f t="shared" si="2"/>
        <v>2.9197309206089894</v>
      </c>
    </row>
    <row r="35" spans="2:8" x14ac:dyDescent="0.3">
      <c r="B35" s="12">
        <v>45691</v>
      </c>
      <c r="C35" s="4">
        <v>17201.400000000001</v>
      </c>
      <c r="D35" s="27"/>
      <c r="E35" s="27"/>
      <c r="F35" s="5">
        <f t="shared" si="1"/>
        <v>218.30000000000291</v>
      </c>
      <c r="G35" s="27">
        <f>[2]Sheet1!U39</f>
        <v>71403</v>
      </c>
      <c r="H35" s="6">
        <f t="shared" si="2"/>
        <v>3.0572945114351344</v>
      </c>
    </row>
    <row r="36" spans="2:8" x14ac:dyDescent="0.3">
      <c r="B36" s="12">
        <v>45692</v>
      </c>
      <c r="C36" s="4">
        <v>17411.400000000001</v>
      </c>
      <c r="D36" s="27"/>
      <c r="E36" s="27"/>
      <c r="F36" s="5">
        <f t="shared" si="1"/>
        <v>210</v>
      </c>
      <c r="G36" s="27">
        <f>[2]Sheet1!U40</f>
        <v>68826</v>
      </c>
      <c r="H36" s="6">
        <f t="shared" si="2"/>
        <v>3.0511725220120303</v>
      </c>
    </row>
    <row r="37" spans="2:8" x14ac:dyDescent="0.3">
      <c r="B37" s="12">
        <v>45693</v>
      </c>
      <c r="C37" s="4">
        <v>17610.2</v>
      </c>
      <c r="D37" s="27"/>
      <c r="E37" s="27"/>
      <c r="F37" s="5">
        <f t="shared" si="1"/>
        <v>198.79999999999927</v>
      </c>
      <c r="G37" s="27">
        <f>[2]Sheet1!U41</f>
        <v>66010</v>
      </c>
      <c r="H37" s="6">
        <f t="shared" si="2"/>
        <v>3.0116648992576773</v>
      </c>
    </row>
    <row r="38" spans="2:8" x14ac:dyDescent="0.3">
      <c r="B38" s="12">
        <v>45694</v>
      </c>
      <c r="C38" s="4">
        <v>17775.7</v>
      </c>
      <c r="D38" s="27"/>
      <c r="E38" s="27"/>
      <c r="F38" s="5">
        <f t="shared" si="1"/>
        <v>165.5</v>
      </c>
      <c r="G38" s="27">
        <f>[2]Sheet1!U42</f>
        <v>52915</v>
      </c>
      <c r="H38" s="6">
        <f t="shared" si="2"/>
        <v>3.1276575640177642</v>
      </c>
    </row>
    <row r="39" spans="2:8" x14ac:dyDescent="0.3">
      <c r="B39" s="12">
        <v>45695</v>
      </c>
      <c r="C39" s="4">
        <v>17962.900000000001</v>
      </c>
      <c r="D39" s="27"/>
      <c r="E39" s="27"/>
      <c r="F39" s="5">
        <f t="shared" si="1"/>
        <v>187.20000000000073</v>
      </c>
      <c r="G39" s="27">
        <f>[2]Sheet1!U43</f>
        <v>70336</v>
      </c>
      <c r="H39" s="6">
        <f t="shared" si="2"/>
        <v>2.661510464058245</v>
      </c>
    </row>
    <row r="40" spans="2:8" x14ac:dyDescent="0.3">
      <c r="B40" s="12">
        <v>45696</v>
      </c>
      <c r="C40" s="4">
        <v>18217.900000000001</v>
      </c>
      <c r="D40" s="27"/>
      <c r="E40" s="27"/>
      <c r="F40" s="5">
        <f t="shared" si="1"/>
        <v>255</v>
      </c>
      <c r="G40" s="27">
        <f>[2]Sheet1!U44</f>
        <v>77269</v>
      </c>
      <c r="H40" s="6">
        <f t="shared" si="2"/>
        <v>3.3001591841488822</v>
      </c>
    </row>
    <row r="41" spans="2:8" x14ac:dyDescent="0.3">
      <c r="B41" s="12">
        <v>45697</v>
      </c>
      <c r="C41" s="4">
        <v>18459.5</v>
      </c>
      <c r="D41" s="27"/>
      <c r="E41" s="27"/>
      <c r="F41" s="5">
        <f t="shared" si="1"/>
        <v>241.59999999999854</v>
      </c>
      <c r="G41" s="27">
        <f>[2]Sheet1!U45</f>
        <v>81052</v>
      </c>
      <c r="H41" s="6">
        <f t="shared" si="2"/>
        <v>2.9808024478112638</v>
      </c>
    </row>
    <row r="42" spans="2:8" x14ac:dyDescent="0.3">
      <c r="B42" s="12">
        <v>45698</v>
      </c>
      <c r="C42" s="4">
        <v>18707.900000000001</v>
      </c>
      <c r="D42" s="27"/>
      <c r="E42" s="27"/>
      <c r="F42" s="5">
        <f t="shared" si="1"/>
        <v>248.40000000000146</v>
      </c>
      <c r="G42" s="27">
        <f>[2]Sheet1!U46</f>
        <v>84392</v>
      </c>
      <c r="H42" s="6">
        <f t="shared" si="2"/>
        <v>2.9434069580055158</v>
      </c>
    </row>
    <row r="43" spans="2:8" x14ac:dyDescent="0.3">
      <c r="B43" s="12">
        <v>45699</v>
      </c>
      <c r="C43" s="4">
        <v>18922.599999999999</v>
      </c>
      <c r="D43" s="27"/>
      <c r="E43" s="27"/>
      <c r="F43" s="5">
        <f t="shared" si="1"/>
        <v>214.69999999999709</v>
      </c>
      <c r="G43" s="27">
        <f>[2]Sheet1!U47</f>
        <v>75872</v>
      </c>
      <c r="H43" s="6">
        <f t="shared" si="2"/>
        <v>2.8297659215520494</v>
      </c>
    </row>
    <row r="44" spans="2:8" x14ac:dyDescent="0.3">
      <c r="B44" s="12">
        <v>45700</v>
      </c>
      <c r="C44" s="4">
        <v>19047.5</v>
      </c>
      <c r="D44" s="27"/>
      <c r="E44" s="27"/>
      <c r="F44" s="5">
        <f t="shared" si="1"/>
        <v>124.90000000000146</v>
      </c>
      <c r="G44" s="27">
        <f>[2]Sheet1!U48</f>
        <v>40308</v>
      </c>
      <c r="H44" s="6">
        <f t="shared" si="2"/>
        <v>3.0986404683934072</v>
      </c>
    </row>
    <row r="45" spans="2:8" x14ac:dyDescent="0.3">
      <c r="B45" s="12">
        <v>45701</v>
      </c>
      <c r="C45" s="4">
        <v>19299.7</v>
      </c>
      <c r="D45" s="27"/>
      <c r="E45" s="27"/>
      <c r="F45" s="5">
        <f t="shared" si="1"/>
        <v>252.20000000000073</v>
      </c>
      <c r="G45" s="27">
        <f>[2]Sheet1!U49</f>
        <v>86259</v>
      </c>
      <c r="H45" s="6">
        <f t="shared" si="2"/>
        <v>2.9237528837570657</v>
      </c>
    </row>
    <row r="46" spans="2:8" x14ac:dyDescent="0.3">
      <c r="B46" s="12">
        <v>45702</v>
      </c>
      <c r="C46" s="4">
        <v>19539.599999999999</v>
      </c>
      <c r="D46" s="27"/>
      <c r="E46" s="27"/>
      <c r="F46" s="5">
        <f t="shared" si="1"/>
        <v>239.89999999999782</v>
      </c>
      <c r="G46" s="27">
        <f>[2]Sheet1!U50</f>
        <v>80933</v>
      </c>
      <c r="H46" s="6">
        <f t="shared" si="2"/>
        <v>2.9641802478593138</v>
      </c>
    </row>
    <row r="47" spans="2:8" x14ac:dyDescent="0.3">
      <c r="B47" s="12">
        <v>45703</v>
      </c>
      <c r="C47" s="4">
        <v>19772.099999999999</v>
      </c>
      <c r="D47" s="27"/>
      <c r="E47" s="27"/>
      <c r="F47" s="5">
        <f t="shared" si="1"/>
        <v>232.5</v>
      </c>
      <c r="G47" s="27">
        <f>[2]Sheet1!U51</f>
        <v>79044</v>
      </c>
      <c r="H47" s="6">
        <f t="shared" si="2"/>
        <v>2.9413997267344771</v>
      </c>
    </row>
    <row r="48" spans="2:8" x14ac:dyDescent="0.3">
      <c r="B48" s="12">
        <v>45704</v>
      </c>
      <c r="C48" s="4">
        <v>19986.5</v>
      </c>
      <c r="D48" s="27"/>
      <c r="E48" s="27"/>
      <c r="F48" s="5">
        <f t="shared" si="1"/>
        <v>214.40000000000146</v>
      </c>
      <c r="G48" s="27">
        <f>[2]Sheet1!U52</f>
        <v>72540</v>
      </c>
      <c r="H48" s="6">
        <f t="shared" si="2"/>
        <v>2.9556106975462013</v>
      </c>
    </row>
    <row r="49" spans="2:8" x14ac:dyDescent="0.3">
      <c r="B49" s="12">
        <v>45705</v>
      </c>
      <c r="C49" s="4">
        <v>20235.3</v>
      </c>
      <c r="D49" s="27"/>
      <c r="E49" s="27"/>
      <c r="F49" s="5">
        <f t="shared" si="1"/>
        <v>248.79999999999927</v>
      </c>
      <c r="G49" s="27">
        <f>[2]Sheet1!U53</f>
        <v>84015</v>
      </c>
      <c r="H49" s="6">
        <f t="shared" si="2"/>
        <v>2.9613759447717585</v>
      </c>
    </row>
    <row r="50" spans="2:8" x14ac:dyDescent="0.3">
      <c r="B50" s="12">
        <v>45706</v>
      </c>
      <c r="C50" s="4">
        <v>20486.3</v>
      </c>
      <c r="D50" s="27"/>
      <c r="E50" s="27"/>
      <c r="F50" s="5">
        <f t="shared" si="1"/>
        <v>251</v>
      </c>
      <c r="G50" s="27">
        <f>[2]Sheet1!U54</f>
        <v>82276</v>
      </c>
      <c r="H50" s="6">
        <f t="shared" si="2"/>
        <v>3.0507073751762364</v>
      </c>
    </row>
    <row r="51" spans="2:8" x14ac:dyDescent="0.3">
      <c r="B51" s="12">
        <v>45707</v>
      </c>
      <c r="C51" s="4">
        <v>20737.599999999999</v>
      </c>
      <c r="D51" s="27"/>
      <c r="E51" s="27"/>
      <c r="F51" s="5">
        <f t="shared" si="1"/>
        <v>251.29999999999927</v>
      </c>
      <c r="G51" s="27">
        <f>[2]Sheet1!U55</f>
        <v>84632</v>
      </c>
      <c r="H51" s="6">
        <f t="shared" si="2"/>
        <v>2.9693260232536067</v>
      </c>
    </row>
    <row r="52" spans="2:8" x14ac:dyDescent="0.3">
      <c r="B52" s="12">
        <v>45708</v>
      </c>
      <c r="C52" s="4">
        <v>20990.2</v>
      </c>
      <c r="D52" s="27"/>
      <c r="E52" s="27"/>
      <c r="F52" s="5">
        <f t="shared" si="1"/>
        <v>252.60000000000218</v>
      </c>
      <c r="G52" s="27">
        <f>[2]Sheet1!U56</f>
        <v>87013</v>
      </c>
      <c r="H52" s="6">
        <f t="shared" si="2"/>
        <v>2.9030144920874146</v>
      </c>
    </row>
    <row r="53" spans="2:8" x14ac:dyDescent="0.3">
      <c r="B53" s="12">
        <v>45709</v>
      </c>
      <c r="C53" s="4">
        <v>21255.7</v>
      </c>
      <c r="D53" s="27"/>
      <c r="E53" s="27"/>
      <c r="F53" s="5">
        <f t="shared" si="1"/>
        <v>265.5</v>
      </c>
      <c r="G53" s="27">
        <f>[2]Sheet1!U57</f>
        <v>89956</v>
      </c>
      <c r="H53" s="6">
        <f t="shared" si="2"/>
        <v>2.9514429276535195</v>
      </c>
    </row>
    <row r="54" spans="2:8" x14ac:dyDescent="0.3">
      <c r="B54" s="12">
        <v>45710</v>
      </c>
      <c r="C54" s="4">
        <v>21479.9</v>
      </c>
      <c r="D54" s="27"/>
      <c r="E54" s="27"/>
      <c r="F54" s="5">
        <f t="shared" si="1"/>
        <v>224.20000000000073</v>
      </c>
      <c r="G54" s="27">
        <f>[2]Sheet1!U58</f>
        <v>77612</v>
      </c>
      <c r="H54" s="6">
        <f t="shared" si="2"/>
        <v>2.8887285471318962</v>
      </c>
    </row>
    <row r="55" spans="2:8" x14ac:dyDescent="0.3">
      <c r="B55" s="12">
        <v>45711</v>
      </c>
      <c r="C55" s="4">
        <v>21728.1</v>
      </c>
      <c r="D55" s="27"/>
      <c r="E55" s="27"/>
      <c r="F55" s="5">
        <f t="shared" si="1"/>
        <v>248.19999999999709</v>
      </c>
      <c r="G55" s="27">
        <f>[2]Sheet1!U59</f>
        <v>82831</v>
      </c>
      <c r="H55" s="6">
        <f t="shared" si="2"/>
        <v>2.9964626770170235</v>
      </c>
    </row>
    <row r="56" spans="2:8" x14ac:dyDescent="0.3">
      <c r="B56" s="12">
        <v>45712</v>
      </c>
      <c r="C56" s="4">
        <v>21999.599999999999</v>
      </c>
      <c r="D56" s="27"/>
      <c r="E56" s="27"/>
      <c r="F56" s="5">
        <f t="shared" si="1"/>
        <v>271.5</v>
      </c>
      <c r="G56" s="27">
        <f>[2]Sheet1!U60</f>
        <v>94316</v>
      </c>
      <c r="H56" s="6">
        <f t="shared" si="2"/>
        <v>2.8786208066499852</v>
      </c>
    </row>
    <row r="57" spans="2:8" x14ac:dyDescent="0.3">
      <c r="B57" s="12">
        <v>45713</v>
      </c>
      <c r="C57" s="4">
        <v>22284.5</v>
      </c>
      <c r="D57" s="27"/>
      <c r="E57" s="27"/>
      <c r="F57" s="5">
        <f t="shared" si="1"/>
        <v>284.90000000000146</v>
      </c>
      <c r="G57" s="27">
        <f>[2]Sheet1!U61</f>
        <v>97557</v>
      </c>
      <c r="H57" s="6">
        <f t="shared" si="2"/>
        <v>2.9203440040181787</v>
      </c>
    </row>
    <row r="58" spans="2:8" x14ac:dyDescent="0.3">
      <c r="B58" s="12">
        <v>45714</v>
      </c>
      <c r="C58" s="4">
        <v>22510</v>
      </c>
      <c r="D58" s="27"/>
      <c r="E58" s="27"/>
      <c r="F58" s="5">
        <f t="shared" si="1"/>
        <v>225.5</v>
      </c>
      <c r="G58" s="27">
        <f>[2]Sheet1!U62</f>
        <v>94135</v>
      </c>
      <c r="H58" s="6">
        <f t="shared" si="2"/>
        <v>2.3954958304562597</v>
      </c>
    </row>
    <row r="59" spans="2:8" x14ac:dyDescent="0.3">
      <c r="B59" s="12">
        <v>45715</v>
      </c>
      <c r="C59" s="4">
        <v>22827.5</v>
      </c>
      <c r="D59" s="27"/>
      <c r="E59" s="27"/>
      <c r="F59" s="5">
        <f t="shared" si="1"/>
        <v>317.5</v>
      </c>
      <c r="G59" s="27">
        <f>[2]Sheet1!U63</f>
        <v>94228</v>
      </c>
      <c r="H59" s="6">
        <f t="shared" si="2"/>
        <v>3.3694867767542558</v>
      </c>
    </row>
    <row r="60" spans="2:8" ht="15" thickBot="1" x14ac:dyDescent="0.35">
      <c r="B60" s="33">
        <v>45716</v>
      </c>
      <c r="C60" s="7">
        <v>23088.400000000001</v>
      </c>
      <c r="D60" s="9">
        <v>20275</v>
      </c>
      <c r="E60" s="9">
        <f t="shared" ref="E60:E99" si="3">C60-D60-(C59-D59)</f>
        <v>-20014.099999999999</v>
      </c>
      <c r="F60" s="37">
        <f t="shared" si="1"/>
        <v>260.90000000000146</v>
      </c>
      <c r="G60" s="9">
        <f>[2]Sheet1!U64</f>
        <v>95898</v>
      </c>
      <c r="H60" s="38">
        <f t="shared" si="2"/>
        <v>2.7205989697386959</v>
      </c>
    </row>
    <row r="61" spans="2:8" x14ac:dyDescent="0.3">
      <c r="B61" s="31">
        <v>45717</v>
      </c>
      <c r="C61" s="34">
        <v>23352.1</v>
      </c>
      <c r="D61" s="35">
        <v>20513</v>
      </c>
      <c r="E61" s="36">
        <f t="shared" si="3"/>
        <v>25.69999999999709</v>
      </c>
      <c r="F61" s="18">
        <f t="shared" si="1"/>
        <v>263.69999999999709</v>
      </c>
      <c r="G61" s="35">
        <f>[2]Sheet1!U65</f>
        <v>90569</v>
      </c>
      <c r="H61" s="22">
        <f t="shared" si="2"/>
        <v>2.911592266669579</v>
      </c>
    </row>
    <row r="62" spans="2:8" x14ac:dyDescent="0.3">
      <c r="B62" s="19">
        <v>45718</v>
      </c>
      <c r="C62" s="4">
        <v>23616.6</v>
      </c>
      <c r="D62" s="27">
        <v>20751</v>
      </c>
      <c r="E62" s="8">
        <f t="shared" si="3"/>
        <v>26.5</v>
      </c>
      <c r="F62" s="5">
        <f t="shared" si="1"/>
        <v>264.5</v>
      </c>
      <c r="G62" s="27">
        <f>[2]Sheet1!U66</f>
        <v>91249</v>
      </c>
      <c r="H62" s="6">
        <f t="shared" si="2"/>
        <v>2.8986619031441441</v>
      </c>
    </row>
    <row r="63" spans="2:8" x14ac:dyDescent="0.3">
      <c r="B63" s="12">
        <v>45719</v>
      </c>
      <c r="C63" s="4">
        <v>23907.200000000001</v>
      </c>
      <c r="D63" s="27">
        <v>21014</v>
      </c>
      <c r="E63" s="8">
        <f t="shared" si="3"/>
        <v>27.600000000002183</v>
      </c>
      <c r="F63" s="5">
        <f t="shared" si="1"/>
        <v>290.60000000000218</v>
      </c>
      <c r="G63" s="27">
        <f>[2]Sheet1!U67</f>
        <v>102134</v>
      </c>
      <c r="H63" s="6">
        <f t="shared" si="2"/>
        <v>2.8452816887618444</v>
      </c>
    </row>
    <row r="64" spans="2:8" x14ac:dyDescent="0.3">
      <c r="B64" s="30">
        <v>45720</v>
      </c>
      <c r="C64" s="4">
        <v>24146.5</v>
      </c>
      <c r="D64" s="27">
        <v>21229</v>
      </c>
      <c r="E64" s="8">
        <f t="shared" si="3"/>
        <v>24.299999999999272</v>
      </c>
      <c r="F64" s="5">
        <f t="shared" si="1"/>
        <v>239.29999999999927</v>
      </c>
      <c r="G64" s="27">
        <f>[2]Sheet1!U68</f>
        <v>86868</v>
      </c>
      <c r="H64" s="6">
        <f t="shared" si="2"/>
        <v>2.7547543399180281</v>
      </c>
    </row>
    <row r="65" spans="2:8" x14ac:dyDescent="0.3">
      <c r="B65" s="19">
        <v>45721</v>
      </c>
      <c r="C65" s="4">
        <v>24398.6</v>
      </c>
      <c r="D65" s="27">
        <v>21455</v>
      </c>
      <c r="E65" s="8">
        <f t="shared" si="3"/>
        <v>26.099999999998545</v>
      </c>
      <c r="F65" s="5">
        <f t="shared" si="1"/>
        <v>252.09999999999854</v>
      </c>
      <c r="G65" s="27">
        <f>[2]Sheet1!U69</f>
        <v>86339</v>
      </c>
      <c r="H65" s="6">
        <f t="shared" si="2"/>
        <v>2.919885567356566</v>
      </c>
    </row>
    <row r="66" spans="2:8" x14ac:dyDescent="0.3">
      <c r="B66" s="19">
        <v>45722</v>
      </c>
      <c r="C66" s="4">
        <v>24667.5</v>
      </c>
      <c r="D66" s="27">
        <v>21699</v>
      </c>
      <c r="E66" s="8">
        <f t="shared" si="3"/>
        <v>24.900000000001455</v>
      </c>
      <c r="F66" s="5">
        <f t="shared" si="1"/>
        <v>268.90000000000146</v>
      </c>
      <c r="G66" s="27">
        <f>[2]Sheet1!U70</f>
        <v>92995</v>
      </c>
      <c r="H66" s="6">
        <f t="shared" si="2"/>
        <v>2.8915533093177208</v>
      </c>
    </row>
    <row r="67" spans="2:8" x14ac:dyDescent="0.3">
      <c r="B67" s="19">
        <v>45723</v>
      </c>
      <c r="C67" s="4">
        <v>24984.3</v>
      </c>
      <c r="D67" s="27">
        <v>21985</v>
      </c>
      <c r="E67" s="8">
        <f t="shared" si="3"/>
        <v>30.799999999999272</v>
      </c>
      <c r="F67" s="5">
        <f t="shared" si="1"/>
        <v>316.79999999999927</v>
      </c>
      <c r="G67" s="27">
        <f>[2]Sheet1!U71</f>
        <v>103104</v>
      </c>
      <c r="H67" s="6">
        <f t="shared" si="2"/>
        <v>3.072625698324015</v>
      </c>
    </row>
    <row r="68" spans="2:8" x14ac:dyDescent="0.3">
      <c r="B68" s="19">
        <v>45724</v>
      </c>
      <c r="C68" s="4">
        <v>25249.1</v>
      </c>
      <c r="D68" s="27">
        <v>22224</v>
      </c>
      <c r="E68" s="8">
        <f t="shared" si="3"/>
        <v>25.799999999999272</v>
      </c>
      <c r="F68" s="5">
        <f t="shared" si="1"/>
        <v>264.79999999999927</v>
      </c>
      <c r="G68" s="27">
        <f>[2]Sheet1!U72</f>
        <v>101998</v>
      </c>
      <c r="H68" s="6">
        <f t="shared" si="2"/>
        <v>2.5961293358693238</v>
      </c>
    </row>
    <row r="69" spans="2:8" x14ac:dyDescent="0.3">
      <c r="B69" s="19">
        <v>45725</v>
      </c>
      <c r="C69" s="4">
        <v>25523.4</v>
      </c>
      <c r="D69" s="27">
        <v>22470</v>
      </c>
      <c r="E69" s="8">
        <f t="shared" si="3"/>
        <v>28.30000000000291</v>
      </c>
      <c r="F69" s="5">
        <f t="shared" ref="F69:F104" si="4">(C69-C68)</f>
        <v>274.30000000000291</v>
      </c>
      <c r="G69" s="27">
        <f>[2]Sheet1!U73</f>
        <v>94813</v>
      </c>
      <c r="H69" s="6">
        <f t="shared" ref="H69:H104" si="5">F69/G69*1000</f>
        <v>2.8930631875376047</v>
      </c>
    </row>
    <row r="70" spans="2:8" x14ac:dyDescent="0.3">
      <c r="B70" s="19">
        <v>45726</v>
      </c>
      <c r="C70" s="4">
        <v>25781</v>
      </c>
      <c r="D70" s="27">
        <v>22763</v>
      </c>
      <c r="E70" s="8">
        <f t="shared" si="3"/>
        <v>-35.400000000001455</v>
      </c>
      <c r="F70" s="5">
        <f t="shared" si="4"/>
        <v>257.59999999999854</v>
      </c>
      <c r="G70" s="27">
        <f>[2]Sheet1!U74</f>
        <v>87541</v>
      </c>
      <c r="H70" s="6">
        <f t="shared" si="5"/>
        <v>2.9426211717937711</v>
      </c>
    </row>
    <row r="71" spans="2:8" x14ac:dyDescent="0.3">
      <c r="B71" s="19">
        <v>45727</v>
      </c>
      <c r="C71" s="4">
        <v>26072.7</v>
      </c>
      <c r="D71" s="27">
        <v>23030</v>
      </c>
      <c r="E71" s="8">
        <f t="shared" si="3"/>
        <v>24.700000000000728</v>
      </c>
      <c r="F71" s="5">
        <f t="shared" si="4"/>
        <v>291.70000000000073</v>
      </c>
      <c r="G71" s="27">
        <f>[2]Sheet1!U75</f>
        <v>102068</v>
      </c>
      <c r="H71" s="6">
        <f t="shared" si="5"/>
        <v>2.8578986557981025</v>
      </c>
    </row>
    <row r="72" spans="2:8" x14ac:dyDescent="0.3">
      <c r="B72" s="19">
        <v>45728</v>
      </c>
      <c r="C72" s="4">
        <v>26342.6</v>
      </c>
      <c r="D72" s="27">
        <v>23277</v>
      </c>
      <c r="E72" s="8">
        <f t="shared" si="3"/>
        <v>22.899999999997817</v>
      </c>
      <c r="F72" s="5">
        <f t="shared" si="4"/>
        <v>269.89999999999782</v>
      </c>
      <c r="G72" s="27">
        <f>[2]Sheet1!U76</f>
        <v>96055</v>
      </c>
      <c r="H72" s="6">
        <f t="shared" si="5"/>
        <v>2.8098485242829403</v>
      </c>
    </row>
    <row r="73" spans="2:8" x14ac:dyDescent="0.3">
      <c r="B73" s="19">
        <v>45729</v>
      </c>
      <c r="C73" s="4">
        <v>26597.200000000001</v>
      </c>
      <c r="D73" s="27">
        <v>23508</v>
      </c>
      <c r="E73" s="8">
        <f t="shared" si="3"/>
        <v>23.600000000002183</v>
      </c>
      <c r="F73" s="5">
        <f t="shared" si="4"/>
        <v>254.60000000000218</v>
      </c>
      <c r="G73" s="27">
        <f>[2]Sheet1!U77</f>
        <v>89275</v>
      </c>
      <c r="H73" s="6">
        <f t="shared" si="5"/>
        <v>2.8518622234668407</v>
      </c>
    </row>
    <row r="74" spans="2:8" x14ac:dyDescent="0.3">
      <c r="B74" s="19">
        <v>45730</v>
      </c>
      <c r="C74" s="4">
        <v>26875.599999999999</v>
      </c>
      <c r="D74" s="27">
        <v>23760</v>
      </c>
      <c r="E74" s="8">
        <f t="shared" si="3"/>
        <v>26.399999999997817</v>
      </c>
      <c r="F74" s="5">
        <f t="shared" si="4"/>
        <v>278.39999999999782</v>
      </c>
      <c r="G74" s="27">
        <f>[2]Sheet1!U78</f>
        <v>96482</v>
      </c>
      <c r="H74" s="6">
        <f t="shared" si="5"/>
        <v>2.8855123235421924</v>
      </c>
    </row>
    <row r="75" spans="2:8" x14ac:dyDescent="0.3">
      <c r="B75" s="19">
        <v>45731</v>
      </c>
      <c r="C75" s="4">
        <v>27099.8</v>
      </c>
      <c r="D75" s="27">
        <v>24005</v>
      </c>
      <c r="E75" s="8">
        <f t="shared" si="3"/>
        <v>-20.799999999999272</v>
      </c>
      <c r="F75" s="5">
        <f t="shared" si="4"/>
        <v>224.20000000000073</v>
      </c>
      <c r="G75" s="27">
        <f>[2]Sheet1!U79</f>
        <v>95707</v>
      </c>
      <c r="H75" s="6">
        <f t="shared" si="5"/>
        <v>2.3425663744553766</v>
      </c>
    </row>
    <row r="76" spans="2:8" x14ac:dyDescent="0.3">
      <c r="B76" s="19">
        <v>45732</v>
      </c>
      <c r="C76" s="4">
        <v>27411.7</v>
      </c>
      <c r="D76" s="27">
        <v>24251</v>
      </c>
      <c r="E76" s="8">
        <f t="shared" si="3"/>
        <v>65.900000000001455</v>
      </c>
      <c r="F76" s="5">
        <f t="shared" si="4"/>
        <v>311.90000000000146</v>
      </c>
      <c r="G76" s="27">
        <f>[2]Sheet1!U80</f>
        <v>93853</v>
      </c>
      <c r="H76" s="6">
        <f t="shared" si="5"/>
        <v>3.3232821540068134</v>
      </c>
    </row>
    <row r="77" spans="2:8" x14ac:dyDescent="0.3">
      <c r="B77" s="19">
        <v>45733</v>
      </c>
      <c r="C77" s="4">
        <v>27658.3</v>
      </c>
      <c r="D77" s="27">
        <v>24474</v>
      </c>
      <c r="E77" s="8">
        <f t="shared" si="3"/>
        <v>23.599999999998545</v>
      </c>
      <c r="F77" s="5">
        <f t="shared" si="4"/>
        <v>246.59999999999854</v>
      </c>
      <c r="G77" s="27">
        <f>[2]Sheet1!U81</f>
        <v>87315</v>
      </c>
      <c r="H77" s="6">
        <f t="shared" si="5"/>
        <v>2.8242570005153587</v>
      </c>
    </row>
    <row r="78" spans="2:8" x14ac:dyDescent="0.3">
      <c r="B78" s="19">
        <v>45734</v>
      </c>
      <c r="C78" s="4">
        <v>27942</v>
      </c>
      <c r="D78" s="27">
        <v>24731</v>
      </c>
      <c r="E78" s="8">
        <f t="shared" si="3"/>
        <v>26.700000000000728</v>
      </c>
      <c r="F78" s="5">
        <f t="shared" si="4"/>
        <v>283.70000000000073</v>
      </c>
      <c r="G78" s="27">
        <f>[2]Sheet1!U82</f>
        <v>95461</v>
      </c>
      <c r="H78" s="6">
        <f t="shared" si="5"/>
        <v>2.9718942814343108</v>
      </c>
    </row>
    <row r="79" spans="2:8" x14ac:dyDescent="0.3">
      <c r="B79" s="19">
        <v>45735</v>
      </c>
      <c r="C79" s="4">
        <v>28220.799999999999</v>
      </c>
      <c r="D79" s="27">
        <v>24983</v>
      </c>
      <c r="E79" s="8">
        <f t="shared" si="3"/>
        <v>26.799999999999272</v>
      </c>
      <c r="F79" s="5">
        <f t="shared" si="4"/>
        <v>278.79999999999927</v>
      </c>
      <c r="G79" s="27">
        <f>[2]Sheet1!U83</f>
        <v>100396</v>
      </c>
      <c r="H79" s="6">
        <f t="shared" si="5"/>
        <v>2.7770030678513016</v>
      </c>
    </row>
    <row r="80" spans="2:8" x14ac:dyDescent="0.3">
      <c r="B80" s="19">
        <v>45736</v>
      </c>
      <c r="C80" s="4">
        <v>28471.5</v>
      </c>
      <c r="D80" s="27">
        <v>25207</v>
      </c>
      <c r="E80" s="8">
        <f t="shared" si="3"/>
        <v>26.700000000000728</v>
      </c>
      <c r="F80" s="5">
        <f t="shared" si="4"/>
        <v>250.70000000000073</v>
      </c>
      <c r="G80" s="27">
        <f>[2]Sheet1!U84</f>
        <v>81090</v>
      </c>
      <c r="H80" s="6">
        <f t="shared" si="5"/>
        <v>3.0916265877420241</v>
      </c>
    </row>
    <row r="81" spans="2:8" x14ac:dyDescent="0.3">
      <c r="B81" s="19">
        <v>45737</v>
      </c>
      <c r="C81" s="4">
        <v>28743.200000000001</v>
      </c>
      <c r="D81" s="27">
        <v>25453</v>
      </c>
      <c r="E81" s="8">
        <f t="shared" si="3"/>
        <v>25.700000000000728</v>
      </c>
      <c r="F81" s="5">
        <f t="shared" si="4"/>
        <v>271.70000000000073</v>
      </c>
      <c r="G81" s="27">
        <f>[2]Sheet1!U85</f>
        <v>95577</v>
      </c>
      <c r="H81" s="6">
        <f t="shared" si="5"/>
        <v>2.8427341305962806</v>
      </c>
    </row>
    <row r="82" spans="2:8" x14ac:dyDescent="0.3">
      <c r="B82" s="19">
        <v>45738</v>
      </c>
      <c r="C82" s="4">
        <v>29006</v>
      </c>
      <c r="D82" s="27">
        <v>25687</v>
      </c>
      <c r="E82" s="8">
        <f t="shared" si="3"/>
        <v>28.799999999999272</v>
      </c>
      <c r="F82" s="5">
        <f t="shared" si="4"/>
        <v>262.79999999999927</v>
      </c>
      <c r="G82" s="27">
        <f>[2]Sheet1!U86</f>
        <v>91932</v>
      </c>
      <c r="H82" s="6">
        <f t="shared" si="5"/>
        <v>2.8586346429969898</v>
      </c>
    </row>
    <row r="83" spans="2:8" x14ac:dyDescent="0.3">
      <c r="B83" s="19">
        <v>45739</v>
      </c>
      <c r="C83" s="4">
        <v>29295.8</v>
      </c>
      <c r="D83" s="27">
        <v>25948</v>
      </c>
      <c r="E83" s="8">
        <f t="shared" si="3"/>
        <v>28.799999999999272</v>
      </c>
      <c r="F83" s="5">
        <f t="shared" si="4"/>
        <v>289.79999999999927</v>
      </c>
      <c r="G83" s="27">
        <f>[2]Sheet1!U87</f>
        <v>100753</v>
      </c>
      <c r="H83" s="6">
        <f t="shared" si="5"/>
        <v>2.8763411511319692</v>
      </c>
    </row>
    <row r="84" spans="2:8" x14ac:dyDescent="0.3">
      <c r="B84" s="19">
        <v>45740</v>
      </c>
      <c r="C84" s="4">
        <v>29559.9</v>
      </c>
      <c r="D84" s="27">
        <v>26187</v>
      </c>
      <c r="E84" s="8">
        <f t="shared" si="3"/>
        <v>25.100000000002183</v>
      </c>
      <c r="F84" s="5">
        <f t="shared" si="4"/>
        <v>264.10000000000218</v>
      </c>
      <c r="G84" s="27">
        <f>[2]Sheet1!U88</f>
        <v>93401</v>
      </c>
      <c r="H84" s="6">
        <f t="shared" si="5"/>
        <v>2.8275928523249449</v>
      </c>
    </row>
    <row r="85" spans="2:8" x14ac:dyDescent="0.3">
      <c r="B85" s="19">
        <v>45741</v>
      </c>
      <c r="C85" s="42">
        <v>29816.7</v>
      </c>
      <c r="D85" s="5">
        <v>26421</v>
      </c>
      <c r="E85" s="8">
        <f t="shared" si="3"/>
        <v>22.799999999999272</v>
      </c>
      <c r="F85" s="5">
        <f t="shared" si="4"/>
        <v>256.79999999999927</v>
      </c>
      <c r="G85" s="27">
        <f>[2]Sheet1!U89</f>
        <v>91355</v>
      </c>
      <c r="H85" s="6">
        <f t="shared" si="5"/>
        <v>2.8110119862076433</v>
      </c>
    </row>
    <row r="86" spans="2:8" x14ac:dyDescent="0.3">
      <c r="B86" s="21">
        <v>45742</v>
      </c>
      <c r="C86" s="4">
        <v>30041.1</v>
      </c>
      <c r="D86" s="5">
        <v>26624</v>
      </c>
      <c r="E86" s="8">
        <f t="shared" si="3"/>
        <v>21.399999999997817</v>
      </c>
      <c r="F86" s="5">
        <f t="shared" si="4"/>
        <v>224.39999999999782</v>
      </c>
      <c r="G86" s="27">
        <f>[2]Sheet1!U90</f>
        <v>78856</v>
      </c>
      <c r="H86" s="6">
        <f t="shared" si="5"/>
        <v>2.8456934158465788</v>
      </c>
    </row>
    <row r="87" spans="2:8" x14ac:dyDescent="0.3">
      <c r="B87" s="12">
        <v>45743</v>
      </c>
      <c r="C87" s="4">
        <v>30293.1</v>
      </c>
      <c r="D87" s="5">
        <v>26624</v>
      </c>
      <c r="E87" s="8">
        <f t="shared" si="3"/>
        <v>252</v>
      </c>
      <c r="F87" s="5">
        <f t="shared" si="4"/>
        <v>252</v>
      </c>
      <c r="G87" s="27">
        <f>[2]Sheet1!U91</f>
        <v>86228</v>
      </c>
      <c r="H87" s="6">
        <f t="shared" si="5"/>
        <v>2.92248457577585</v>
      </c>
    </row>
    <row r="88" spans="2:8" x14ac:dyDescent="0.3">
      <c r="B88" s="12">
        <v>45744</v>
      </c>
      <c r="C88" s="46">
        <f>C87+F88</f>
        <v>30576.70176</v>
      </c>
      <c r="D88" s="5"/>
      <c r="E88" s="8">
        <f t="shared" si="3"/>
        <v>26907.601760000001</v>
      </c>
      <c r="F88" s="45">
        <f>G88*2.82/1000</f>
        <v>283.60176000000001</v>
      </c>
      <c r="G88" s="27">
        <f>[2]Sheet1!U92</f>
        <v>100568</v>
      </c>
      <c r="H88" s="6">
        <f t="shared" si="5"/>
        <v>2.82</v>
      </c>
    </row>
    <row r="89" spans="2:8" x14ac:dyDescent="0.3">
      <c r="B89" s="12">
        <v>45745</v>
      </c>
      <c r="C89" s="46">
        <f t="shared" ref="C89:C92" si="6">C88+F89</f>
        <v>30866.484960000002</v>
      </c>
      <c r="D89" s="5"/>
      <c r="E89" s="8">
        <f t="shared" si="3"/>
        <v>289.78320000000167</v>
      </c>
      <c r="F89" s="45">
        <f t="shared" ref="F89:F92" si="7">G89*2.82/1000</f>
        <v>289.78320000000002</v>
      </c>
      <c r="G89" s="27">
        <f>[2]Sheet1!U93</f>
        <v>102760</v>
      </c>
      <c r="H89" s="6">
        <f t="shared" si="5"/>
        <v>2.82</v>
      </c>
    </row>
    <row r="90" spans="2:8" x14ac:dyDescent="0.3">
      <c r="B90" s="12">
        <v>45746</v>
      </c>
      <c r="C90" s="46">
        <f t="shared" si="6"/>
        <v>31164.790200000003</v>
      </c>
      <c r="D90" s="5"/>
      <c r="E90" s="8">
        <f t="shared" si="3"/>
        <v>298.3052400000015</v>
      </c>
      <c r="F90" s="45">
        <f t="shared" si="7"/>
        <v>298.30523999999997</v>
      </c>
      <c r="G90" s="27">
        <f>[2]Sheet1!U94</f>
        <v>105782</v>
      </c>
      <c r="H90" s="6">
        <f t="shared" si="5"/>
        <v>2.8199999999999994</v>
      </c>
    </row>
    <row r="91" spans="2:8" ht="15" thickBot="1" x14ac:dyDescent="0.35">
      <c r="B91" s="12">
        <v>45747</v>
      </c>
      <c r="C91" s="49">
        <f t="shared" si="6"/>
        <v>31459.793220000003</v>
      </c>
      <c r="D91" s="37"/>
      <c r="E91" s="9">
        <f t="shared" si="3"/>
        <v>295.00302000000011</v>
      </c>
      <c r="F91" s="50">
        <f t="shared" si="7"/>
        <v>295.00301999999994</v>
      </c>
      <c r="G91" s="9">
        <f>[2]Sheet1!U95</f>
        <v>104611</v>
      </c>
      <c r="H91" s="38">
        <f t="shared" si="5"/>
        <v>2.8199999999999994</v>
      </c>
    </row>
    <row r="92" spans="2:8" x14ac:dyDescent="0.3">
      <c r="B92" s="12">
        <v>45748</v>
      </c>
      <c r="C92" s="47">
        <f t="shared" si="6"/>
        <v>31758.168960000003</v>
      </c>
      <c r="D92" s="10"/>
      <c r="E92" s="15">
        <f t="shared" si="3"/>
        <v>298.3757399999995</v>
      </c>
      <c r="F92" s="48">
        <f t="shared" si="7"/>
        <v>298.37574000000001</v>
      </c>
      <c r="G92" s="28">
        <f>[2]Sheet1!U96</f>
        <v>105807</v>
      </c>
      <c r="H92" s="43">
        <f t="shared" si="5"/>
        <v>2.82</v>
      </c>
    </row>
    <row r="93" spans="2:8" x14ac:dyDescent="0.3">
      <c r="B93" s="12">
        <v>45749</v>
      </c>
      <c r="C93" s="4">
        <v>32055.3</v>
      </c>
      <c r="D93" s="5">
        <v>28418</v>
      </c>
      <c r="E93" s="8">
        <f t="shared" si="3"/>
        <v>-28120.868960000003</v>
      </c>
      <c r="F93" s="45">
        <f>G93*2.82/1000</f>
        <v>298.43495999999999</v>
      </c>
      <c r="G93" s="27">
        <f>[2]Sheet1!U97</f>
        <v>105828</v>
      </c>
      <c r="H93" s="6">
        <f t="shared" si="5"/>
        <v>2.82</v>
      </c>
    </row>
    <row r="94" spans="2:8" x14ac:dyDescent="0.3">
      <c r="B94" s="12">
        <v>45750</v>
      </c>
      <c r="C94" s="4">
        <v>32374.400000000001</v>
      </c>
      <c r="D94" s="5"/>
      <c r="E94" s="8">
        <f t="shared" si="3"/>
        <v>28737.100000000002</v>
      </c>
      <c r="F94" s="5">
        <f t="shared" si="4"/>
        <v>319.10000000000218</v>
      </c>
      <c r="G94" s="27">
        <f>[2]Sheet1!U98</f>
        <v>106116</v>
      </c>
      <c r="H94" s="6">
        <f t="shared" si="5"/>
        <v>3.0070865844924626</v>
      </c>
    </row>
    <row r="95" spans="2:8" x14ac:dyDescent="0.3">
      <c r="B95" s="12">
        <v>45751</v>
      </c>
      <c r="C95" s="4">
        <v>32654.400000000001</v>
      </c>
      <c r="D95" s="5">
        <v>28959</v>
      </c>
      <c r="E95" s="8">
        <f t="shared" si="3"/>
        <v>-28679</v>
      </c>
      <c r="F95" s="5">
        <f t="shared" si="4"/>
        <v>280</v>
      </c>
      <c r="G95" s="27">
        <f>[2]Sheet1!U99</f>
        <v>105724</v>
      </c>
      <c r="H95" s="6">
        <f t="shared" si="5"/>
        <v>2.6484052816768191</v>
      </c>
    </row>
    <row r="96" spans="2:8" x14ac:dyDescent="0.3">
      <c r="B96" s="12">
        <v>45752</v>
      </c>
      <c r="C96" s="4">
        <v>32907.599999999999</v>
      </c>
      <c r="D96" s="5">
        <v>28188</v>
      </c>
      <c r="E96" s="8">
        <f t="shared" si="3"/>
        <v>1024.1999999999971</v>
      </c>
      <c r="F96" s="5">
        <f t="shared" si="4"/>
        <v>253.19999999999709</v>
      </c>
      <c r="G96" s="27">
        <f>[2]Sheet1!U100</f>
        <v>91045</v>
      </c>
      <c r="H96" s="6">
        <f t="shared" si="5"/>
        <v>2.7810423416991279</v>
      </c>
    </row>
    <row r="97" spans="2:8" x14ac:dyDescent="0.3">
      <c r="B97" s="12">
        <v>45753</v>
      </c>
      <c r="C97" s="4">
        <v>33157.800000000003</v>
      </c>
      <c r="D97" s="5">
        <v>29413</v>
      </c>
      <c r="E97" s="8">
        <f t="shared" si="3"/>
        <v>-974.79999999999563</v>
      </c>
      <c r="F97" s="5">
        <f t="shared" si="4"/>
        <v>250.20000000000437</v>
      </c>
      <c r="G97" s="27">
        <f>[2]Sheet1!U101</f>
        <v>87247</v>
      </c>
      <c r="H97" s="6">
        <f t="shared" si="5"/>
        <v>2.8677203800704252</v>
      </c>
    </row>
    <row r="98" spans="2:8" x14ac:dyDescent="0.3">
      <c r="B98" s="12">
        <v>45754</v>
      </c>
      <c r="C98" s="4">
        <v>33393.800000000003</v>
      </c>
      <c r="D98" s="5">
        <v>29625</v>
      </c>
      <c r="E98" s="8">
        <f t="shared" si="3"/>
        <v>24</v>
      </c>
      <c r="F98" s="5">
        <f t="shared" si="4"/>
        <v>236</v>
      </c>
      <c r="G98" s="27">
        <f>[2]Sheet1!U102</f>
        <v>86226</v>
      </c>
      <c r="H98" s="6">
        <f t="shared" si="5"/>
        <v>2.7369934822443347</v>
      </c>
    </row>
    <row r="99" spans="2:8" x14ac:dyDescent="0.3">
      <c r="B99" s="12">
        <v>45755</v>
      </c>
      <c r="C99" s="4">
        <v>33661.800000000003</v>
      </c>
      <c r="D99" s="5">
        <v>29866</v>
      </c>
      <c r="E99" s="8">
        <f t="shared" si="3"/>
        <v>27</v>
      </c>
      <c r="F99" s="5">
        <f t="shared" si="4"/>
        <v>268</v>
      </c>
      <c r="G99" s="27">
        <f>[2]Sheet1!U103</f>
        <v>93832</v>
      </c>
      <c r="H99" s="6">
        <f t="shared" si="5"/>
        <v>2.8561684713104269</v>
      </c>
    </row>
    <row r="100" spans="2:8" x14ac:dyDescent="0.3">
      <c r="B100" s="12">
        <v>45756</v>
      </c>
      <c r="C100" s="4">
        <v>33935</v>
      </c>
      <c r="D100" s="5">
        <v>30112</v>
      </c>
      <c r="E100" s="8">
        <f>C100-D100-(C99-D99)</f>
        <v>27.19999999999709</v>
      </c>
      <c r="F100" s="5">
        <f t="shared" si="4"/>
        <v>273.19999999999709</v>
      </c>
      <c r="G100" s="27">
        <f>[2]Sheet1!U104</f>
        <v>94856</v>
      </c>
      <c r="H100" s="6">
        <f t="shared" si="5"/>
        <v>2.8801551825925307</v>
      </c>
    </row>
    <row r="101" spans="2:8" x14ac:dyDescent="0.3">
      <c r="B101" s="12">
        <v>45757</v>
      </c>
      <c r="C101" s="4">
        <v>34216.1</v>
      </c>
      <c r="D101" s="5">
        <v>30366</v>
      </c>
      <c r="E101" s="8">
        <f t="shared" ref="E101:E104" si="8">C101-D101</f>
        <v>3850.0999999999985</v>
      </c>
      <c r="F101" s="5">
        <f t="shared" si="4"/>
        <v>281.09999999999854</v>
      </c>
      <c r="G101" s="27">
        <f>[2]Sheet1!U105</f>
        <v>100087</v>
      </c>
      <c r="H101" s="6">
        <f t="shared" si="5"/>
        <v>2.8085565557964425</v>
      </c>
    </row>
    <row r="102" spans="2:8" x14ac:dyDescent="0.3">
      <c r="B102" s="12">
        <v>45758</v>
      </c>
      <c r="C102" s="4">
        <v>34513.599999999999</v>
      </c>
      <c r="D102" s="5">
        <v>30646</v>
      </c>
      <c r="E102" s="8">
        <f t="shared" si="8"/>
        <v>3867.5999999999985</v>
      </c>
      <c r="F102" s="5">
        <f t="shared" si="4"/>
        <v>297.5</v>
      </c>
      <c r="G102" s="27">
        <f>[2]Sheet1!U106</f>
        <v>103544</v>
      </c>
      <c r="H102" s="6">
        <f t="shared" si="5"/>
        <v>2.8731746890210923</v>
      </c>
    </row>
    <row r="103" spans="2:8" x14ac:dyDescent="0.3">
      <c r="B103" s="12">
        <v>45759</v>
      </c>
      <c r="C103" s="4">
        <v>34737.300000000003</v>
      </c>
      <c r="D103" s="5">
        <v>30837</v>
      </c>
      <c r="E103" s="8">
        <f t="shared" si="8"/>
        <v>3900.3000000000029</v>
      </c>
      <c r="F103" s="5">
        <f t="shared" si="4"/>
        <v>223.70000000000437</v>
      </c>
      <c r="G103" s="27">
        <f>[2]Sheet1!U107</f>
        <v>80076</v>
      </c>
      <c r="H103" s="6">
        <f t="shared" si="5"/>
        <v>2.7935960837205203</v>
      </c>
    </row>
    <row r="104" spans="2:8" ht="22.2" customHeight="1" x14ac:dyDescent="0.3">
      <c r="B104" s="12">
        <v>45760</v>
      </c>
      <c r="C104" s="4">
        <v>34980.5</v>
      </c>
      <c r="D104" s="5">
        <v>31071</v>
      </c>
      <c r="E104" s="8">
        <f t="shared" si="8"/>
        <v>3909.5</v>
      </c>
      <c r="F104" s="5">
        <f t="shared" si="4"/>
        <v>243.19999999999709</v>
      </c>
      <c r="G104" s="27">
        <f>[2]Sheet1!U108</f>
        <v>88603</v>
      </c>
      <c r="H104" s="6">
        <f t="shared" si="5"/>
        <v>2.744828053226156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04"/>
  <sheetViews>
    <sheetView workbookViewId="0">
      <selection activeCell="A86" sqref="A86:I104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x14ac:dyDescent="0.3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2025-04-14T10:06:36Z</dcterms:modified>
</cp:coreProperties>
</file>