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83BA1F13-CBB9-4794-B0B6-F7C926322382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F146" i="2"/>
  <c r="E146" i="2"/>
  <c r="E144" i="2"/>
  <c r="E127" i="2"/>
  <c r="F128" i="2"/>
  <c r="F127" i="2"/>
  <c r="F141" i="2"/>
  <c r="D127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8" i="2"/>
  <c r="D128" i="2" s="1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D141" i="2" s="1"/>
  <c r="E142" i="2"/>
  <c r="E143" i="2"/>
  <c r="E145" i="2"/>
  <c r="E147" i="2"/>
  <c r="E148" i="2"/>
  <c r="E149" i="2"/>
  <c r="E150" i="2"/>
  <c r="E62" i="2"/>
  <c r="E61" i="2"/>
  <c r="E60" i="2"/>
  <c r="F134" i="2"/>
  <c r="D134" i="2" l="1"/>
  <c r="F129" i="2"/>
  <c r="D129" i="2" s="1"/>
  <c r="F150" i="2" l="1"/>
  <c r="D150" i="2" s="1"/>
  <c r="F149" i="2"/>
  <c r="D149" i="2" s="1"/>
  <c r="F148" i="2"/>
  <c r="D148" i="2" s="1"/>
  <c r="F147" i="2"/>
  <c r="D147" i="2" s="1"/>
  <c r="D146" i="2"/>
  <c r="F145" i="2"/>
  <c r="D145" i="2" s="1"/>
  <c r="F144" i="2"/>
  <c r="D144" i="2" s="1"/>
  <c r="F143" i="2"/>
  <c r="D143" i="2" s="1"/>
  <c r="F142" i="2"/>
  <c r="F140" i="2"/>
  <c r="D140" i="2" s="1"/>
  <c r="F139" i="2"/>
  <c r="D139" i="2" s="1"/>
  <c r="F138" i="2"/>
  <c r="D138" i="2" s="1"/>
  <c r="F137" i="2"/>
  <c r="D137" i="2" s="1"/>
  <c r="F136" i="2"/>
  <c r="D136" i="2" s="1"/>
  <c r="F135" i="2"/>
  <c r="D135" i="2" s="1"/>
  <c r="F133" i="2"/>
  <c r="D133" i="2" s="1"/>
  <c r="F132" i="2"/>
  <c r="D132" i="2" s="1"/>
  <c r="F131" i="2"/>
  <c r="D131" i="2" s="1"/>
  <c r="F130" i="2"/>
  <c r="D130" i="2" s="1"/>
  <c r="F126" i="2"/>
  <c r="D126" i="2" s="1"/>
  <c r="F125" i="2"/>
  <c r="D125" i="2" s="1"/>
  <c r="F124" i="2"/>
  <c r="D124" i="2" s="1"/>
  <c r="F123" i="2"/>
  <c r="D123" i="2" s="1"/>
  <c r="F122" i="2"/>
  <c r="D122" i="2" s="1"/>
  <c r="F121" i="2"/>
  <c r="D121" i="2" s="1"/>
  <c r="F120" i="2"/>
  <c r="D120" i="2" s="1"/>
  <c r="F119" i="2"/>
  <c r="D119" i="2" s="1"/>
  <c r="F118" i="2"/>
  <c r="D118" i="2" s="1"/>
  <c r="F117" i="2"/>
  <c r="D117" i="2" s="1"/>
  <c r="F116" i="2"/>
  <c r="D116" i="2" s="1"/>
  <c r="F115" i="2"/>
  <c r="D115" i="2" s="1"/>
  <c r="F114" i="2"/>
  <c r="D114" i="2" s="1"/>
  <c r="F113" i="2"/>
  <c r="D113" i="2" s="1"/>
  <c r="F112" i="2"/>
  <c r="D112" i="2" s="1"/>
  <c r="F111" i="2"/>
  <c r="D111" i="2" s="1"/>
  <c r="F110" i="2"/>
  <c r="D110" i="2" s="1"/>
  <c r="F109" i="2"/>
  <c r="D109" i="2" s="1"/>
  <c r="F108" i="2"/>
  <c r="D108" i="2" s="1"/>
  <c r="F107" i="2"/>
  <c r="D107" i="2" s="1"/>
  <c r="D142" i="2" l="1"/>
  <c r="I122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G121" i="2"/>
  <c r="H121" i="2" s="1"/>
  <c r="G122" i="2"/>
  <c r="G123" i="2"/>
  <c r="G124" i="2"/>
  <c r="G125" i="2"/>
  <c r="H125" i="2" s="1"/>
  <c r="G126" i="2"/>
  <c r="G127" i="2"/>
  <c r="G128" i="2"/>
  <c r="G129" i="2"/>
  <c r="H129" i="2" s="1"/>
  <c r="G130" i="2"/>
  <c r="G131" i="2"/>
  <c r="G132" i="2"/>
  <c r="G133" i="2"/>
  <c r="H133" i="2" s="1"/>
  <c r="G134" i="2"/>
  <c r="G135" i="2"/>
  <c r="G136" i="2"/>
  <c r="G137" i="2"/>
  <c r="H137" i="2" s="1"/>
  <c r="G138" i="2"/>
  <c r="G139" i="2"/>
  <c r="G140" i="2"/>
  <c r="G141" i="2"/>
  <c r="H141" i="2" s="1"/>
  <c r="G142" i="2"/>
  <c r="G143" i="2"/>
  <c r="G144" i="2"/>
  <c r="G145" i="2"/>
  <c r="H145" i="2" s="1"/>
  <c r="G146" i="2"/>
  <c r="G147" i="2"/>
  <c r="G148" i="2"/>
  <c r="G149" i="2"/>
  <c r="H149" i="2" s="1"/>
  <c r="G150" i="2"/>
  <c r="F86" i="2"/>
  <c r="F87" i="2"/>
  <c r="F94" i="2"/>
  <c r="F95" i="2"/>
  <c r="F96" i="2"/>
  <c r="F97" i="2"/>
  <c r="F98" i="2"/>
  <c r="D98" i="2" s="1"/>
  <c r="F99" i="2"/>
  <c r="D99" i="2" s="1"/>
  <c r="F100" i="2"/>
  <c r="D100" i="2" s="1"/>
  <c r="F101" i="2"/>
  <c r="D101" i="2" s="1"/>
  <c r="F102" i="2"/>
  <c r="D102" i="2" s="1"/>
  <c r="F103" i="2"/>
  <c r="D103" i="2" s="1"/>
  <c r="F104" i="2"/>
  <c r="D104" i="2" s="1"/>
  <c r="F105" i="2"/>
  <c r="D105" i="2" s="1"/>
  <c r="F106" i="2"/>
  <c r="D106" i="2" s="1"/>
  <c r="H105" i="2" l="1"/>
  <c r="H97" i="2"/>
  <c r="H148" i="2"/>
  <c r="H144" i="2"/>
  <c r="H140" i="2"/>
  <c r="H136" i="2"/>
  <c r="H147" i="2"/>
  <c r="H143" i="2"/>
  <c r="H139" i="2"/>
  <c r="H135" i="2"/>
  <c r="H150" i="2"/>
  <c r="H146" i="2"/>
  <c r="H142" i="2"/>
  <c r="H138" i="2"/>
  <c r="H134" i="2"/>
  <c r="H132" i="2"/>
  <c r="H128" i="2"/>
  <c r="H124" i="2"/>
  <c r="H120" i="2"/>
  <c r="H108" i="2"/>
  <c r="H96" i="2"/>
  <c r="H131" i="2"/>
  <c r="H127" i="2"/>
  <c r="H123" i="2"/>
  <c r="H119" i="2"/>
  <c r="H95" i="2"/>
  <c r="H87" i="2"/>
  <c r="H130" i="2"/>
  <c r="H126" i="2"/>
  <c r="H122" i="2"/>
  <c r="H118" i="2"/>
  <c r="H98" i="2"/>
  <c r="H94" i="2"/>
  <c r="H107" i="2"/>
  <c r="H106" i="2"/>
  <c r="H104" i="2"/>
  <c r="H102" i="2"/>
  <c r="H103" i="2"/>
  <c r="F90" i="2"/>
  <c r="H90" i="2" s="1"/>
  <c r="F93" i="2"/>
  <c r="H93" i="2" s="1"/>
  <c r="F89" i="2"/>
  <c r="H89" i="2" s="1"/>
  <c r="F92" i="2"/>
  <c r="F88" i="2"/>
  <c r="B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92" i="2" l="1"/>
  <c r="I92" i="2"/>
  <c r="B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B90" i="2" l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B91" i="2" l="1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B92" i="2" l="1"/>
  <c r="H2" i="2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D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D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2" i="3"/>
  <c r="D19" i="3" l="1"/>
  <c r="C42" i="3"/>
  <c r="C26" i="3"/>
  <c r="C46" i="3"/>
  <c r="D27" i="3"/>
  <c r="C38" i="3"/>
  <c r="D43" i="3"/>
  <c r="C14" i="3"/>
  <c r="D7" i="3"/>
  <c r="C22" i="3"/>
  <c r="C34" i="3"/>
  <c r="D39" i="3"/>
  <c r="C50" i="3"/>
  <c r="D11" i="3"/>
  <c r="C18" i="3"/>
  <c r="C30" i="3"/>
  <c r="D35" i="3"/>
  <c r="D51" i="3"/>
  <c r="C4" i="3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H81" i="3"/>
  <c r="B75" i="3" l="1"/>
  <c r="B67" i="3"/>
  <c r="H74" i="3"/>
  <c r="B73" i="3"/>
  <c r="G69" i="3"/>
  <c r="H2" i="3"/>
  <c r="B83" i="3"/>
  <c r="H3" i="3"/>
  <c r="B77" i="3"/>
  <c r="H86" i="3"/>
  <c r="H79" i="3"/>
  <c r="B60" i="3"/>
  <c r="B3" i="3"/>
  <c r="B63" i="3"/>
  <c r="B65" i="3"/>
  <c r="B53" i="3"/>
  <c r="H49" i="3"/>
  <c r="B49" i="3"/>
  <c r="G46" i="3"/>
  <c r="B45" i="3"/>
  <c r="I67" i="3"/>
  <c r="I85" i="3"/>
  <c r="I65" i="3"/>
  <c r="I63" i="3"/>
  <c r="I83" i="3"/>
  <c r="I60" i="3"/>
  <c r="I49" i="3"/>
  <c r="B37" i="3"/>
  <c r="I36" i="3"/>
  <c r="H36" i="3"/>
  <c r="B36" i="3"/>
  <c r="I33" i="3"/>
  <c r="B33" i="3"/>
  <c r="H32" i="3"/>
  <c r="I30" i="3"/>
  <c r="B30" i="3"/>
  <c r="I29" i="3"/>
  <c r="H28" i="3"/>
  <c r="I27" i="3"/>
  <c r="B27" i="3"/>
  <c r="I19" i="3"/>
  <c r="G19" i="3"/>
  <c r="B17" i="3"/>
  <c r="H17" i="3"/>
  <c r="G17" i="3"/>
  <c r="B15" i="3"/>
  <c r="B13" i="3"/>
  <c r="I9" i="3"/>
  <c r="E9" i="3"/>
  <c r="B9" i="3"/>
  <c r="H7" i="3"/>
  <c r="I5" i="3"/>
  <c r="H5" i="3"/>
  <c r="H4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H57" i="3"/>
  <c r="H42" i="3"/>
  <c r="I35" i="3"/>
  <c r="G63" i="3"/>
  <c r="G29" i="3"/>
  <c r="G25" i="3"/>
  <c r="G21" i="3"/>
  <c r="G9" i="3"/>
  <c r="G5" i="3"/>
  <c r="H72" i="3"/>
  <c r="H68" i="3"/>
  <c r="H64" i="3"/>
  <c r="H60" i="3"/>
  <c r="H25" i="3"/>
  <c r="H10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44" i="3" l="1"/>
  <c r="E31" i="3"/>
  <c r="E40" i="3"/>
  <c r="E17" i="3"/>
  <c r="E11" i="3"/>
  <c r="E56" i="3"/>
  <c r="E29" i="3"/>
  <c r="E33" i="3"/>
  <c r="G49" i="3"/>
  <c r="G50" i="3"/>
  <c r="E62" i="3"/>
  <c r="E25" i="3"/>
  <c r="E84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H20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H40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F74" i="1" l="1"/>
  <c r="F62" i="1"/>
  <c r="C86" i="1"/>
  <c r="F46" i="1"/>
  <c r="F34" i="1"/>
  <c r="C58" i="1"/>
  <c r="D58" i="1"/>
  <c r="F18" i="1"/>
  <c r="D14" i="1"/>
  <c r="F86" i="1"/>
  <c r="F78" i="1"/>
  <c r="F58" i="1"/>
  <c r="F42" i="1"/>
  <c r="C66" i="1"/>
  <c r="F26" i="1"/>
  <c r="D4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F37" i="1"/>
  <c r="F33" i="1"/>
  <c r="C69" i="1"/>
  <c r="F29" i="1"/>
  <c r="C65" i="1"/>
  <c r="F25" i="1"/>
  <c r="D65" i="1"/>
  <c r="F21" i="1"/>
  <c r="C57" i="1"/>
  <c r="F17" i="1"/>
  <c r="F13" i="1"/>
  <c r="C45" i="1"/>
  <c r="F5" i="1"/>
  <c r="C41" i="1"/>
  <c r="D41" i="1"/>
  <c r="D37" i="1"/>
  <c r="D33" i="1"/>
  <c r="D29" i="1"/>
  <c r="C25" i="1"/>
  <c r="C17" i="1"/>
  <c r="F54" i="1"/>
  <c r="F38" i="1"/>
  <c r="F22" i="1"/>
  <c r="C50" i="1"/>
  <c r="D38" i="1"/>
  <c r="D22" i="1"/>
  <c r="F84" i="1"/>
  <c r="F80" i="1"/>
  <c r="F76" i="1"/>
  <c r="F68" i="1"/>
  <c r="F64" i="1"/>
  <c r="F60" i="1"/>
  <c r="F56" i="1"/>
  <c r="F52" i="1"/>
  <c r="F48" i="1"/>
  <c r="F44" i="1"/>
  <c r="D80" i="1"/>
  <c r="F40" i="1"/>
  <c r="C76" i="1"/>
  <c r="F36" i="1"/>
  <c r="F32" i="1"/>
  <c r="F28" i="1"/>
  <c r="D64" i="1"/>
  <c r="F24" i="1"/>
  <c r="C60" i="1"/>
  <c r="F20" i="1"/>
  <c r="D56" i="1"/>
  <c r="F16" i="1"/>
  <c r="C52" i="1"/>
  <c r="F12" i="1"/>
  <c r="C48" i="1"/>
  <c r="C44" i="1"/>
  <c r="D44" i="1"/>
  <c r="C40" i="1"/>
  <c r="D36" i="1"/>
  <c r="D28" i="1"/>
  <c r="C20" i="1"/>
  <c r="D20" i="1"/>
  <c r="C16" i="1"/>
  <c r="C12" i="1"/>
  <c r="D12" i="1"/>
  <c r="F82" i="1"/>
  <c r="F66" i="1"/>
  <c r="F50" i="1"/>
  <c r="F30" i="1"/>
  <c r="F14" i="1"/>
  <c r="D30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F39" i="1"/>
  <c r="F35" i="1"/>
  <c r="C75" i="1"/>
  <c r="F31" i="1"/>
  <c r="C67" i="1"/>
  <c r="F27" i="1"/>
  <c r="F23" i="1"/>
  <c r="C59" i="1"/>
  <c r="F19" i="1"/>
  <c r="D55" i="1"/>
  <c r="F15" i="1"/>
  <c r="F11" i="1"/>
  <c r="C47" i="1"/>
  <c r="D47" i="1"/>
  <c r="D43" i="1"/>
  <c r="C39" i="1"/>
  <c r="D35" i="1"/>
  <c r="C31" i="1"/>
  <c r="D31" i="1"/>
  <c r="D27" i="1"/>
  <c r="C23" i="1"/>
  <c r="D19" i="1"/>
  <c r="C15" i="1"/>
  <c r="D11" i="1"/>
  <c r="C14" i="1" l="1"/>
  <c r="C36" i="1"/>
  <c r="D52" i="1"/>
  <c r="C64" i="1"/>
  <c r="D25" i="1"/>
  <c r="D61" i="1"/>
  <c r="C73" i="1"/>
  <c r="D34" i="1"/>
  <c r="D39" i="1"/>
  <c r="D63" i="1"/>
  <c r="D75" i="1"/>
  <c r="C18" i="1"/>
  <c r="C30" i="1"/>
  <c r="D54" i="1"/>
  <c r="C22" i="1"/>
  <c r="C38" i="1"/>
  <c r="D62" i="1"/>
  <c r="C5" i="1"/>
  <c r="C33" i="1"/>
  <c r="C49" i="1"/>
  <c r="D57" i="1"/>
  <c r="D73" i="1"/>
  <c r="C77" i="1"/>
  <c r="C26" i="1"/>
  <c r="C34" i="1"/>
  <c r="C46" i="1"/>
  <c r="D82" i="1"/>
  <c r="D18" i="1"/>
  <c r="C32" i="1"/>
  <c r="D50" i="1"/>
  <c r="D21" i="1"/>
  <c r="C82" i="1"/>
  <c r="C55" i="1"/>
  <c r="C83" i="1"/>
  <c r="C68" i="1"/>
  <c r="C84" i="1"/>
  <c r="C42" i="1"/>
  <c r="D51" i="1"/>
  <c r="C24" i="1"/>
  <c r="C28" i="1"/>
  <c r="C19" i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7" i="1"/>
  <c r="D68" i="1"/>
  <c r="C80" i="1"/>
  <c r="D84" i="1"/>
  <c r="D69" i="1"/>
  <c r="D85" i="1"/>
  <c r="B73" i="1"/>
  <c r="B77" i="1"/>
  <c r="H81" i="1"/>
  <c r="C78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E15" i="1" l="1"/>
  <c r="E31" i="1"/>
  <c r="E40" i="1"/>
  <c r="E11" i="1"/>
  <c r="E29" i="1"/>
  <c r="H3" i="1"/>
  <c r="E25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E53" i="1"/>
  <c r="B75" i="1"/>
  <c r="B66" i="1"/>
  <c r="B54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80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I3" i="1"/>
  <c r="G3" i="1"/>
  <c r="I33" i="1"/>
  <c r="E33" i="1"/>
  <c r="H34" i="1"/>
  <c r="G4" i="1"/>
  <c r="H2" i="1"/>
  <c r="B2" i="1" l="1"/>
  <c r="B3" i="1"/>
  <c r="E56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<sst xmlns="http://schemas.openxmlformats.org/spreadsheetml/2006/main" count="30" uniqueCount="28">
  <si>
    <t>Prod</t>
  </si>
  <si>
    <t>Energie spécifique</t>
  </si>
  <si>
    <t>date</t>
  </si>
  <si>
    <t>Index d'énergie totale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</si>
  <si>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</si>
  <si>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</si>
  <si>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</si>
  <si>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</si>
  <si>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</si>
  <si>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</si>
  <si>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</si>
  <si>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</si>
  <si>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</si>
  <si>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</si>
  <si>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</si>
  <si>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Consommation Totale  MWh</t>
  </si>
  <si>
    <t>Cons UF  MWh</t>
  </si>
  <si>
    <t>Cons RO 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</si>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</sst>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38" xfId="0" applyNumberForma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5" fontId="0" fillId="0" borderId="3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  <row r="116">
          <cell r="B116">
            <v>45771</v>
          </cell>
          <cell r="D116">
            <v>201.6</v>
          </cell>
          <cell r="F116">
            <v>1.9138210919032836</v>
          </cell>
        </row>
        <row r="117">
          <cell r="B117">
            <v>45772</v>
          </cell>
          <cell r="D117">
            <v>201.60000000000088</v>
          </cell>
          <cell r="F117">
            <v>1.9384615384615469</v>
          </cell>
        </row>
        <row r="118">
          <cell r="B118">
            <v>45773</v>
          </cell>
          <cell r="D118">
            <v>233.60000000000002</v>
          </cell>
          <cell r="F118">
            <v>2.2456572104246177</v>
          </cell>
        </row>
        <row r="119">
          <cell r="B119">
            <v>45774</v>
          </cell>
          <cell r="D119">
            <v>214.39999999999947</v>
          </cell>
          <cell r="F119">
            <v>5.2886038480512942</v>
          </cell>
        </row>
        <row r="120">
          <cell r="B120">
            <v>45775</v>
          </cell>
          <cell r="D120">
            <v>220.80000000000055</v>
          </cell>
          <cell r="F120">
            <v>5.5484357331323171</v>
          </cell>
        </row>
        <row r="121">
          <cell r="B121">
            <v>45776</v>
          </cell>
          <cell r="D121">
            <v>67.2</v>
          </cell>
          <cell r="F121">
            <v>1.0141865378810746</v>
          </cell>
        </row>
        <row r="122">
          <cell r="B122">
            <v>45777</v>
          </cell>
          <cell r="D122">
            <v>220.799999999997</v>
          </cell>
          <cell r="F122">
            <v>3.8384646141542862</v>
          </cell>
        </row>
        <row r="123">
          <cell r="B123">
            <v>45778</v>
          </cell>
          <cell r="D123">
            <v>217.60000000000446</v>
          </cell>
          <cell r="F123">
            <v>2.9637297231038047</v>
          </cell>
        </row>
        <row r="124">
          <cell r="B124">
            <v>45779</v>
          </cell>
          <cell r="D124">
            <v>188.80000000000052</v>
          </cell>
          <cell r="F124">
            <v>2.3885128724144544</v>
          </cell>
        </row>
        <row r="125">
          <cell r="B125">
            <v>45780</v>
          </cell>
          <cell r="D125">
            <v>201.59999999999911</v>
          </cell>
          <cell r="F125">
            <v>2.6481019309076466</v>
          </cell>
        </row>
        <row r="126">
          <cell r="B126">
            <v>45781</v>
          </cell>
          <cell r="D126">
            <v>214.3999999999977</v>
          </cell>
          <cell r="F126">
            <v>2.800417972831736</v>
          </cell>
        </row>
        <row r="127">
          <cell r="B127">
            <v>45782</v>
          </cell>
          <cell r="D127">
            <v>211.2</v>
          </cell>
          <cell r="F127">
            <v>2.1307291088669404</v>
          </cell>
        </row>
        <row r="128">
          <cell r="B128">
            <v>45783</v>
          </cell>
          <cell r="D128">
            <v>366.4</v>
          </cell>
          <cell r="F128">
            <v>3.4708473452375315</v>
          </cell>
        </row>
        <row r="129">
          <cell r="B129">
            <v>45784</v>
          </cell>
          <cell r="D129">
            <v>374.40000000000003</v>
          </cell>
          <cell r="F129">
            <v>3.5970600951145704</v>
          </cell>
        </row>
        <row r="130">
          <cell r="B130">
            <v>45785</v>
          </cell>
          <cell r="D130">
            <v>220.79999999999998</v>
          </cell>
          <cell r="F130">
            <v>2.453387853063401</v>
          </cell>
        </row>
        <row r="131">
          <cell r="B131">
            <v>45786</v>
          </cell>
          <cell r="D131">
            <v>198.40000000000302</v>
          </cell>
          <cell r="F131">
            <v>2.6119353861952241</v>
          </cell>
        </row>
        <row r="132">
          <cell r="B132">
            <v>45787</v>
          </cell>
          <cell r="D132">
            <v>156.79999999999694</v>
          </cell>
          <cell r="F132">
            <v>2.0722649538762052</v>
          </cell>
        </row>
        <row r="133">
          <cell r="B133">
            <v>45788</v>
          </cell>
          <cell r="D133">
            <v>156.80000000000405</v>
          </cell>
          <cell r="F133">
            <v>2.0704043098212699</v>
          </cell>
        </row>
        <row r="134">
          <cell r="B134">
            <v>45789</v>
          </cell>
          <cell r="D134">
            <v>127.99999999999656</v>
          </cell>
          <cell r="F134">
            <v>1.7049389951515339</v>
          </cell>
        </row>
        <row r="135">
          <cell r="B135">
            <v>45790</v>
          </cell>
          <cell r="D135">
            <v>294.39999999999952</v>
          </cell>
          <cell r="F135">
            <v>3.9795076981305439</v>
          </cell>
        </row>
        <row r="136">
          <cell r="B136">
            <v>45791</v>
          </cell>
          <cell r="D136">
            <v>243.20000000000164</v>
          </cell>
          <cell r="F136">
            <v>2.8646140073971313</v>
          </cell>
        </row>
        <row r="137">
          <cell r="B137">
            <v>45792</v>
          </cell>
          <cell r="D137">
            <v>240</v>
          </cell>
          <cell r="F137">
            <v>3.0045067601402105</v>
          </cell>
        </row>
        <row r="138">
          <cell r="B138">
            <v>45793</v>
          </cell>
          <cell r="D138">
            <v>166.39999999999944</v>
          </cell>
          <cell r="F138">
            <v>2.0919239666096678</v>
          </cell>
        </row>
        <row r="139">
          <cell r="B139">
            <v>45794</v>
          </cell>
          <cell r="D139">
            <v>134.39999999999941</v>
          </cell>
          <cell r="F139">
            <v>2.1957913998170073</v>
          </cell>
        </row>
        <row r="140">
          <cell r="B140">
            <v>45795</v>
          </cell>
          <cell r="D140">
            <v>201.59999999999911</v>
          </cell>
          <cell r="F140">
            <v>3.2204987300116477</v>
          </cell>
        </row>
        <row r="141">
          <cell r="B141">
            <v>45796</v>
          </cell>
          <cell r="D141">
            <v>207.99999999999841</v>
          </cell>
          <cell r="F141">
            <v>2.7934461455814987</v>
          </cell>
        </row>
        <row r="142">
          <cell r="B142">
            <v>45797</v>
          </cell>
          <cell r="D142">
            <v>201.60000000000267</v>
          </cell>
          <cell r="F142">
            <v>2.0464927418536458</v>
          </cell>
        </row>
        <row r="143">
          <cell r="B143">
            <v>45798</v>
          </cell>
          <cell r="D143">
            <v>198.39999999999947</v>
          </cell>
          <cell r="F143">
            <v>2.0275518129419887</v>
          </cell>
        </row>
        <row r="144">
          <cell r="B144">
            <v>45799</v>
          </cell>
          <cell r="D144">
            <v>204.79999999999876</v>
          </cell>
          <cell r="F144">
            <v>2.2613093069219334</v>
          </cell>
        </row>
        <row r="145">
          <cell r="B145">
            <v>45800</v>
          </cell>
          <cell r="D145">
            <v>201.60000000000267</v>
          </cell>
          <cell r="F145">
            <v>2.01237772010384</v>
          </cell>
        </row>
        <row r="146">
          <cell r="B146">
            <v>45801</v>
          </cell>
          <cell r="D146">
            <v>207.99999999999841</v>
          </cell>
          <cell r="F146">
            <v>1.965156267714735</v>
          </cell>
        </row>
        <row r="147">
          <cell r="B147">
            <v>45802</v>
          </cell>
          <cell r="D147">
            <v>198.39999999999947</v>
          </cell>
          <cell r="F147">
            <v>1.896296296296291</v>
          </cell>
        </row>
        <row r="148">
          <cell r="B148">
            <v>45803</v>
          </cell>
          <cell r="D148">
            <v>208.00000000000196</v>
          </cell>
          <cell r="F148">
            <v>2.0106331561140838</v>
          </cell>
        </row>
        <row r="149">
          <cell r="B149">
            <v>45804</v>
          </cell>
          <cell r="D149">
            <v>134.39999999999941</v>
          </cell>
          <cell r="F149">
            <v>1.4046969554447624</v>
          </cell>
        </row>
        <row r="150">
          <cell r="B150">
            <v>45805</v>
          </cell>
          <cell r="D150">
            <v>147.19999999999999</v>
          </cell>
          <cell r="F150">
            <v>1.405773987451175</v>
          </cell>
        </row>
        <row r="151">
          <cell r="B151">
            <v>45806</v>
          </cell>
          <cell r="D151">
            <v>236.79999999999879</v>
          </cell>
          <cell r="F151">
            <v>2.2582921665490359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  <row r="151">
          <cell r="D151">
            <v>0</v>
          </cell>
          <cell r="F151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  <row r="151">
          <cell r="D151">
            <v>0</v>
          </cell>
          <cell r="F151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  <row r="116">
          <cell r="H116">
            <v>422.39999999999964</v>
          </cell>
          <cell r="I116">
            <v>4.0099108592259238</v>
          </cell>
        </row>
        <row r="117">
          <cell r="H117">
            <v>460.79999999999899</v>
          </cell>
          <cell r="I117">
            <v>4.4307692307692204</v>
          </cell>
        </row>
        <row r="118">
          <cell r="H118">
            <v>608.00000000000227</v>
          </cell>
          <cell r="I118">
            <v>5.8448612326120406</v>
          </cell>
        </row>
        <row r="119">
          <cell r="H119">
            <v>243.19999999999808</v>
          </cell>
          <cell r="I119">
            <v>5.9990133201775544</v>
          </cell>
        </row>
        <row r="120">
          <cell r="H120">
            <v>211.20000000000161</v>
          </cell>
          <cell r="I120">
            <v>5.3071993969092004</v>
          </cell>
        </row>
        <row r="121">
          <cell r="H121">
            <v>297.60000000000093</v>
          </cell>
          <cell r="I121">
            <v>4.4913975249019158</v>
          </cell>
        </row>
        <row r="122">
          <cell r="H122">
            <v>281.59999999999741</v>
          </cell>
          <cell r="I122">
            <v>4.8954331310953432</v>
          </cell>
        </row>
        <row r="123">
          <cell r="H123">
            <v>374.4000000000014</v>
          </cell>
          <cell r="I123">
            <v>5.0993584941638144</v>
          </cell>
        </row>
        <row r="124">
          <cell r="H124">
            <v>275.19999999999993</v>
          </cell>
          <cell r="I124">
            <v>3.4815611360617362</v>
          </cell>
        </row>
        <row r="125">
          <cell r="H125">
            <v>323.19999999999817</v>
          </cell>
          <cell r="I125">
            <v>4.2453697622487612</v>
          </cell>
        </row>
        <row r="126">
          <cell r="H126">
            <v>284.80000000000234</v>
          </cell>
          <cell r="I126">
            <v>3.7199582027168541</v>
          </cell>
        </row>
        <row r="127">
          <cell r="H127">
            <v>380.79999999999893</v>
          </cell>
          <cell r="I127">
            <v>3.8417691508358365</v>
          </cell>
        </row>
        <row r="128">
          <cell r="H128">
            <v>486.39999999999975</v>
          </cell>
          <cell r="I128">
            <v>4.6075877421493843</v>
          </cell>
        </row>
        <row r="129">
          <cell r="H129">
            <v>483.2000000000001</v>
          </cell>
          <cell r="I129">
            <v>4.6423596099341893</v>
          </cell>
        </row>
        <row r="130">
          <cell r="H130">
            <v>332.80000000000064</v>
          </cell>
          <cell r="I130">
            <v>3.6978599524433946</v>
          </cell>
        </row>
        <row r="131">
          <cell r="H131">
            <v>358.39999999999964</v>
          </cell>
          <cell r="I131">
            <v>4.7183348911912955</v>
          </cell>
        </row>
        <row r="132">
          <cell r="H132">
            <v>316.80000000000064</v>
          </cell>
          <cell r="I132">
            <v>4.1868210292601775</v>
          </cell>
        </row>
        <row r="133">
          <cell r="H133">
            <v>326.39999999999782</v>
          </cell>
          <cell r="I133">
            <v>4.3098212163625034</v>
          </cell>
        </row>
        <row r="134">
          <cell r="H134">
            <v>300.8000000000024</v>
          </cell>
          <cell r="I134">
            <v>4.0066066386062449</v>
          </cell>
        </row>
        <row r="135">
          <cell r="H135">
            <v>409.59999999999934</v>
          </cell>
          <cell r="I135">
            <v>5.5367063626164086</v>
          </cell>
        </row>
        <row r="136">
          <cell r="H136">
            <v>403.2</v>
          </cell>
          <cell r="I136">
            <v>4.7492284859478433</v>
          </cell>
        </row>
        <row r="137">
          <cell r="H137">
            <v>325</v>
          </cell>
          <cell r="I137">
            <v>4.0686029043565348</v>
          </cell>
        </row>
        <row r="138">
          <cell r="H138">
            <v>611.2000000000038</v>
          </cell>
          <cell r="I138">
            <v>7.6837976465855853</v>
          </cell>
        </row>
        <row r="139">
          <cell r="H139">
            <v>444.80000000000075</v>
          </cell>
          <cell r="I139">
            <v>7.267023918442046</v>
          </cell>
        </row>
        <row r="140">
          <cell r="H140">
            <v>486.39999999999617</v>
          </cell>
          <cell r="I140">
            <v>7.7700921739963285</v>
          </cell>
        </row>
        <row r="141">
          <cell r="H141">
            <v>438.40000000000146</v>
          </cell>
          <cell r="I141">
            <v>5.8877249529949163</v>
          </cell>
        </row>
        <row r="142">
          <cell r="H142">
            <v>646.40000000000168</v>
          </cell>
          <cell r="I142">
            <v>6.5617703786417794</v>
          </cell>
        </row>
        <row r="143">
          <cell r="H143">
            <v>636.79999999999745</v>
          </cell>
          <cell r="I143">
            <v>6.5077872705718587</v>
          </cell>
        </row>
        <row r="144">
          <cell r="H144">
            <v>528.00000000000045</v>
          </cell>
          <cell r="I144">
            <v>5.8299380569081505</v>
          </cell>
        </row>
        <row r="145">
          <cell r="H145">
            <v>508.80000000000081</v>
          </cell>
          <cell r="I145">
            <v>5.078858055500107</v>
          </cell>
        </row>
        <row r="146">
          <cell r="H146">
            <v>1039.9999999999991</v>
          </cell>
          <cell r="I146">
            <v>9.8257813385737407</v>
          </cell>
        </row>
        <row r="147">
          <cell r="H147">
            <v>963.20000000000221</v>
          </cell>
          <cell r="I147">
            <v>9.2062126642772011</v>
          </cell>
        </row>
        <row r="148">
          <cell r="H148">
            <v>486.40000000000151</v>
          </cell>
          <cell r="I148">
            <v>4.7017883035282892</v>
          </cell>
        </row>
        <row r="149">
          <cell r="H149">
            <v>711.59999999999991</v>
          </cell>
          <cell r="I149">
            <v>7.4373687015959611</v>
          </cell>
        </row>
        <row r="150">
          <cell r="H150">
            <v>574.4</v>
          </cell>
          <cell r="I150">
            <v>5.4855745814670858</v>
          </cell>
        </row>
        <row r="151">
          <cell r="H151">
            <v>656.00000000000227</v>
          </cell>
          <cell r="I151">
            <v>6.2560796505750851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  <row r="136">
          <cell r="D136">
            <v>0</v>
          </cell>
          <cell r="F136">
            <v>0</v>
          </cell>
        </row>
        <row r="137">
          <cell r="D137">
            <v>0</v>
          </cell>
          <cell r="F137">
            <v>0</v>
          </cell>
        </row>
        <row r="138">
          <cell r="D138">
            <v>0</v>
          </cell>
          <cell r="F138">
            <v>0</v>
          </cell>
        </row>
        <row r="139">
          <cell r="D139">
            <v>0</v>
          </cell>
          <cell r="F139">
            <v>0</v>
          </cell>
        </row>
        <row r="140">
          <cell r="D140">
            <v>0</v>
          </cell>
          <cell r="F140">
            <v>0</v>
          </cell>
        </row>
        <row r="141">
          <cell r="D141">
            <v>0</v>
          </cell>
          <cell r="F141">
            <v>0</v>
          </cell>
        </row>
        <row r="142">
          <cell r="D142">
            <v>0</v>
          </cell>
          <cell r="F142">
            <v>0</v>
          </cell>
        </row>
        <row r="143">
          <cell r="D143">
            <v>0</v>
          </cell>
          <cell r="F143">
            <v>0</v>
          </cell>
        </row>
        <row r="144">
          <cell r="D144">
            <v>0</v>
          </cell>
          <cell r="F144">
            <v>0</v>
          </cell>
        </row>
        <row r="145">
          <cell r="D145">
            <v>0</v>
          </cell>
          <cell r="F145">
            <v>0</v>
          </cell>
        </row>
        <row r="146">
          <cell r="D146">
            <v>0</v>
          </cell>
          <cell r="F146">
            <v>0</v>
          </cell>
        </row>
        <row r="147">
          <cell r="D147">
            <v>0</v>
          </cell>
          <cell r="F147">
            <v>0</v>
          </cell>
        </row>
        <row r="148">
          <cell r="D148">
            <v>0</v>
          </cell>
          <cell r="F148">
            <v>0</v>
          </cell>
        </row>
        <row r="149">
          <cell r="D149">
            <v>0</v>
          </cell>
          <cell r="F149">
            <v>0</v>
          </cell>
        </row>
        <row r="150">
          <cell r="D150">
            <v>0</v>
          </cell>
          <cell r="F150">
            <v>0</v>
          </cell>
        </row>
        <row r="151">
          <cell r="D151">
            <v>0</v>
          </cell>
          <cell r="F151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  <row r="116">
          <cell r="D116">
            <v>144.0000000000019</v>
          </cell>
          <cell r="F116">
            <v>1.3670150656452207</v>
          </cell>
        </row>
        <row r="117">
          <cell r="D117">
            <v>89.599999999999014</v>
          </cell>
          <cell r="F117">
            <v>0.86153846153845204</v>
          </cell>
        </row>
        <row r="118">
          <cell r="D118">
            <v>134.39999999999941</v>
          </cell>
          <cell r="F118">
            <v>1.292021956682651</v>
          </cell>
        </row>
        <row r="119">
          <cell r="D119">
            <v>32.000000000000028</v>
          </cell>
          <cell r="F119">
            <v>0.78934385791810635</v>
          </cell>
        </row>
        <row r="120">
          <cell r="D120">
            <v>44.800000000000395</v>
          </cell>
          <cell r="F120">
            <v>1.1257695690413467</v>
          </cell>
        </row>
        <row r="121">
          <cell r="D121">
            <v>76.800000000000423</v>
          </cell>
          <cell r="F121">
            <v>1.1590703290069488</v>
          </cell>
        </row>
        <row r="122">
          <cell r="D122">
            <v>102.39999999999938</v>
          </cell>
          <cell r="F122">
            <v>1.7801575022164939</v>
          </cell>
        </row>
        <row r="123">
          <cell r="D123">
            <v>134.39999999999941</v>
          </cell>
          <cell r="F123">
            <v>1.8305389466228927</v>
          </cell>
        </row>
        <row r="124">
          <cell r="D124">
            <v>323.20000000000169</v>
          </cell>
          <cell r="F124">
            <v>4.0888101714213638</v>
          </cell>
        </row>
        <row r="125">
          <cell r="D125">
            <v>233.59999999999914</v>
          </cell>
          <cell r="F125">
            <v>3.068435570734259</v>
          </cell>
        </row>
        <row r="126">
          <cell r="D126">
            <v>99.199999999999733</v>
          </cell>
          <cell r="F126">
            <v>1.2957157784743956</v>
          </cell>
        </row>
        <row r="127">
          <cell r="D127">
            <v>28.800000000000381</v>
          </cell>
          <cell r="F127">
            <v>0.29055396939095024</v>
          </cell>
        </row>
        <row r="128">
          <cell r="D128">
            <v>256.00000000000023</v>
          </cell>
          <cell r="F128">
            <v>2.4250461800786267</v>
          </cell>
        </row>
        <row r="129">
          <cell r="D129">
            <v>83.199999999999719</v>
          </cell>
          <cell r="F129">
            <v>0.79934668780323503</v>
          </cell>
        </row>
        <row r="130">
          <cell r="D130">
            <v>121.60000000000082</v>
          </cell>
          <cell r="F130">
            <v>1.3511411364697086</v>
          </cell>
        </row>
        <row r="131">
          <cell r="D131">
            <v>6.3999999999992951</v>
          </cell>
          <cell r="F131">
            <v>8.4255980199835379E-2</v>
          </cell>
        </row>
        <row r="132">
          <cell r="D132">
            <v>-60.800000000000409</v>
          </cell>
          <cell r="F132">
            <v>-0.80353130864589661</v>
          </cell>
        </row>
        <row r="133">
          <cell r="D133">
            <v>-19.199999999999662</v>
          </cell>
          <cell r="F133">
            <v>-0.25351889508014447</v>
          </cell>
        </row>
        <row r="134">
          <cell r="D134">
            <v>35.199999999999676</v>
          </cell>
          <cell r="F134">
            <v>0.46885822366668012</v>
          </cell>
        </row>
        <row r="135">
          <cell r="D135">
            <v>76.800000000000423</v>
          </cell>
          <cell r="F135">
            <v>1.038132442990584</v>
          </cell>
        </row>
        <row r="136">
          <cell r="D136">
            <v>124.79999999999869</v>
          </cell>
          <cell r="F136">
            <v>1.4699992932695551</v>
          </cell>
        </row>
        <row r="137">
          <cell r="D137">
            <v>54.400000000001114</v>
          </cell>
          <cell r="F137">
            <v>0.68102153229846152</v>
          </cell>
        </row>
        <row r="138">
          <cell r="D138">
            <v>272.00000000000023</v>
          </cell>
          <cell r="F138">
            <v>3.4194910992658181</v>
          </cell>
        </row>
        <row r="139">
          <cell r="D139">
            <v>60.800000000000409</v>
          </cell>
          <cell r="F139">
            <v>0.99333420467913369</v>
          </cell>
        </row>
        <row r="140">
          <cell r="D140">
            <v>9.5999999999989427</v>
          </cell>
          <cell r="F140">
            <v>0.15335708238149082</v>
          </cell>
        </row>
        <row r="141">
          <cell r="D141">
            <v>12.800000000000367</v>
          </cell>
          <cell r="F141">
            <v>0.17190437818963694</v>
          </cell>
        </row>
        <row r="142">
          <cell r="D142">
            <v>48.000000000000043</v>
          </cell>
          <cell r="F142">
            <v>0.48726017663181448</v>
          </cell>
        </row>
        <row r="143">
          <cell r="D143">
            <v>112.0000000000001</v>
          </cell>
          <cell r="F143">
            <v>1.1445857008543525</v>
          </cell>
        </row>
        <row r="144">
          <cell r="D144">
            <v>51.19999999999969</v>
          </cell>
          <cell r="F144">
            <v>0.56532732673048336</v>
          </cell>
        </row>
        <row r="145">
          <cell r="D145">
            <v>131.20000000000064</v>
          </cell>
          <cell r="F145">
            <v>1.3096426432421704</v>
          </cell>
        </row>
        <row r="146">
          <cell r="D146">
            <v>47.999999999999154</v>
          </cell>
          <cell r="F146">
            <v>0.45349760024185737</v>
          </cell>
        </row>
        <row r="147">
          <cell r="D147">
            <v>60.800000000000409</v>
          </cell>
          <cell r="F147">
            <v>0.5811230585424173</v>
          </cell>
        </row>
        <row r="148">
          <cell r="D148">
            <v>76.799999999999528</v>
          </cell>
          <cell r="F148">
            <v>0.74238762687288096</v>
          </cell>
        </row>
        <row r="149">
          <cell r="D149">
            <v>92.799999999999557</v>
          </cell>
          <cell r="F149">
            <v>0.96990980256900217</v>
          </cell>
        </row>
        <row r="150">
          <cell r="D150">
            <v>70.400000000001128</v>
          </cell>
          <cell r="F150">
            <v>0.67232668965057274</v>
          </cell>
        </row>
        <row r="151">
          <cell r="D151">
            <v>102.40000000000026</v>
          </cell>
          <cell r="F151">
            <v>0.97655877472391472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  <row r="116">
          <cell r="E116">
            <v>1001.6000000000016</v>
          </cell>
          <cell r="G116">
            <v>9.5083492343766469</v>
          </cell>
        </row>
        <row r="117">
          <cell r="E117">
            <v>963.2000000000005</v>
          </cell>
          <cell r="G117">
            <v>9.2615384615384677</v>
          </cell>
        </row>
        <row r="118">
          <cell r="E118">
            <v>1145.5999999999981</v>
          </cell>
          <cell r="G118">
            <v>11.012949059342628</v>
          </cell>
        </row>
        <row r="119">
          <cell r="E119">
            <v>1763.2000000000012</v>
          </cell>
          <cell r="G119">
            <v>43.492846571287643</v>
          </cell>
        </row>
        <row r="120">
          <cell r="E120">
            <v>614.39999999999895</v>
          </cell>
          <cell r="G120">
            <v>15.439125518281164</v>
          </cell>
        </row>
        <row r="121">
          <cell r="E121">
            <v>1030.4000000000001</v>
          </cell>
          <cell r="G121">
            <v>15.55086024750981</v>
          </cell>
        </row>
        <row r="122">
          <cell r="E122">
            <v>1183.9999999999993</v>
          </cell>
          <cell r="G122">
            <v>20.583071119378324</v>
          </cell>
        </row>
        <row r="123">
          <cell r="E123">
            <v>982.4000000000002</v>
          </cell>
          <cell r="G123">
            <v>13.38036801460073</v>
          </cell>
        </row>
        <row r="124">
          <cell r="E124">
            <v>742.4</v>
          </cell>
          <cell r="G124">
            <v>9.392118413561894</v>
          </cell>
        </row>
        <row r="125">
          <cell r="E125">
            <v>678.39999999999816</v>
          </cell>
          <cell r="G125">
            <v>8.9110731643241579</v>
          </cell>
        </row>
        <row r="126">
          <cell r="E126">
            <v>793.60000000000048</v>
          </cell>
          <cell r="G126">
            <v>10.3657262277952</v>
          </cell>
        </row>
        <row r="127">
          <cell r="E127">
            <v>643.20000000000027</v>
          </cell>
          <cell r="G127">
            <v>6.4890386497311399</v>
          </cell>
        </row>
        <row r="128">
          <cell r="E128">
            <v>806.4</v>
          </cell>
          <cell r="G128">
            <v>7.638895467247667</v>
          </cell>
        </row>
        <row r="129">
          <cell r="E129">
            <v>883</v>
          </cell>
          <cell r="G129">
            <v>8.483451025604074</v>
          </cell>
        </row>
        <row r="130">
          <cell r="E130">
            <v>534.39999999999884</v>
          </cell>
          <cell r="G130">
            <v>5.9379097313273501</v>
          </cell>
        </row>
        <row r="131">
          <cell r="E131">
            <v>694.6</v>
          </cell>
          <cell r="G131">
            <v>9.1444068510643906</v>
          </cell>
        </row>
        <row r="132">
          <cell r="E132">
            <v>332.80000000000064</v>
          </cell>
          <cell r="G132">
            <v>4.3982766367985713</v>
          </cell>
        </row>
        <row r="133">
          <cell r="E133">
            <v>355.20000000000175</v>
          </cell>
          <cell r="G133">
            <v>4.6900995589827783</v>
          </cell>
        </row>
        <row r="134">
          <cell r="E134">
            <v>653.20000000000005</v>
          </cell>
          <cell r="G134">
            <v>8.7005168096329069</v>
          </cell>
        </row>
        <row r="135">
          <cell r="E135">
            <v>822.4</v>
          </cell>
          <cell r="G135">
            <v>11.116668243690777</v>
          </cell>
        </row>
        <row r="136">
          <cell r="E136">
            <v>588.79999999999905</v>
          </cell>
          <cell r="G136">
            <v>6.9353812810666806</v>
          </cell>
        </row>
        <row r="137">
          <cell r="E137">
            <v>198.39999999999947</v>
          </cell>
          <cell r="G137">
            <v>2.4837255883825669</v>
          </cell>
        </row>
        <row r="138">
          <cell r="E138">
            <v>447.79999999999995</v>
          </cell>
          <cell r="G138">
            <v>5.6295886553354118</v>
          </cell>
        </row>
        <row r="139">
          <cell r="E139">
            <v>105.59999999999903</v>
          </cell>
          <cell r="G139">
            <v>1.7252646712847834</v>
          </cell>
        </row>
        <row r="140">
          <cell r="E140">
            <v>460.79999999999899</v>
          </cell>
          <cell r="G140">
            <v>7.3611399543123532</v>
          </cell>
        </row>
        <row r="141">
          <cell r="E141">
            <v>640.00000000000057</v>
          </cell>
          <cell r="G141">
            <v>8.5952189094816074</v>
          </cell>
        </row>
        <row r="142">
          <cell r="E142">
            <v>643.20000000000027</v>
          </cell>
          <cell r="G142">
            <v>6.5292863668663106</v>
          </cell>
        </row>
        <row r="143">
          <cell r="E143">
            <v>771.20000000000027</v>
          </cell>
          <cell r="G143">
            <v>7.8812901115971092</v>
          </cell>
        </row>
        <row r="144">
          <cell r="E144">
            <v>636.79999999999916</v>
          </cell>
          <cell r="G144">
            <v>7.0312586262104206</v>
          </cell>
        </row>
        <row r="145">
          <cell r="E145">
            <v>636.79999999999916</v>
          </cell>
          <cell r="G145">
            <v>6.3565581952485442</v>
          </cell>
        </row>
        <row r="146">
          <cell r="E146">
            <v>563.20000000000186</v>
          </cell>
          <cell r="G146">
            <v>5.3210385095045716</v>
          </cell>
        </row>
        <row r="147">
          <cell r="E147">
            <v>623.99999999999875</v>
          </cell>
          <cell r="G147">
            <v>5.9641577060931779</v>
          </cell>
        </row>
        <row r="148">
          <cell r="E148">
            <v>649.59999999999945</v>
          </cell>
          <cell r="G148">
            <v>6.2793620106331511</v>
          </cell>
        </row>
        <row r="149">
          <cell r="E149">
            <v>236.80000000000058</v>
          </cell>
          <cell r="G149">
            <v>2.4749422548312645</v>
          </cell>
        </row>
        <row r="150">
          <cell r="E150">
            <v>691.20000000000027</v>
          </cell>
          <cell r="G150">
            <v>6.6010256802055203</v>
          </cell>
        </row>
        <row r="151">
          <cell r="E151">
            <v>611.20000000000016</v>
          </cell>
          <cell r="G151">
            <v>5.828835186633353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  <row r="116">
          <cell r="D116">
            <v>343.49999999999881</v>
          </cell>
          <cell r="F116">
            <v>3.2609005211744826</v>
          </cell>
        </row>
        <row r="117">
          <cell r="D117">
            <v>349.49999999999994</v>
          </cell>
          <cell r="F117">
            <v>3.3605769230769229</v>
          </cell>
        </row>
        <row r="118">
          <cell r="D118">
            <v>355.50000000000102</v>
          </cell>
          <cell r="F118">
            <v>3.417513434528912</v>
          </cell>
        </row>
        <row r="119">
          <cell r="D119">
            <v>286.49999999999841</v>
          </cell>
          <cell r="F119">
            <v>7.0670942279229996</v>
          </cell>
        </row>
        <row r="120">
          <cell r="D120">
            <v>208.49999999999991</v>
          </cell>
          <cell r="F120">
            <v>5.2393516773463986</v>
          </cell>
        </row>
        <row r="121">
          <cell r="D121">
            <v>333.00000000000108</v>
          </cell>
          <cell r="F121">
            <v>5.0256565046785555</v>
          </cell>
        </row>
        <row r="122">
          <cell r="D122">
            <v>340.4999999999996</v>
          </cell>
          <cell r="F122">
            <v>5.9193713818820228</v>
          </cell>
        </row>
        <row r="123">
          <cell r="D123">
            <v>355.49999999999926</v>
          </cell>
          <cell r="F123">
            <v>4.8419389547949399</v>
          </cell>
        </row>
        <row r="124">
          <cell r="D124">
            <v>361.50000000000125</v>
          </cell>
          <cell r="F124">
            <v>4.5733442975520431</v>
          </cell>
        </row>
        <row r="125">
          <cell r="D125">
            <v>352.50000000000006</v>
          </cell>
          <cell r="F125">
            <v>4.6302377512150272</v>
          </cell>
        </row>
        <row r="126">
          <cell r="D126">
            <v>344.99999999999977</v>
          </cell>
          <cell r="F126">
            <v>4.5062695924764853</v>
          </cell>
        </row>
        <row r="127">
          <cell r="D127">
            <v>339.0000000000004</v>
          </cell>
          <cell r="F127">
            <v>3.4200623480392691</v>
          </cell>
        </row>
        <row r="128">
          <cell r="D128">
            <v>341.99999999999966</v>
          </cell>
          <cell r="F128">
            <v>3.2397101311987844</v>
          </cell>
        </row>
        <row r="129">
          <cell r="D129">
            <v>346.49999999999983</v>
          </cell>
          <cell r="F129">
            <v>3.329009943795934</v>
          </cell>
        </row>
        <row r="130">
          <cell r="D130">
            <v>331.50000000000011</v>
          </cell>
          <cell r="F130">
            <v>3.6834151870041567</v>
          </cell>
        </row>
        <row r="131">
          <cell r="D131">
            <v>357.5</v>
          </cell>
          <cell r="F131">
            <v>4.7064863939756973</v>
          </cell>
        </row>
        <row r="132">
          <cell r="D132">
            <v>343.49999999999881</v>
          </cell>
          <cell r="F132">
            <v>4.5396875743398466</v>
          </cell>
        </row>
        <row r="133">
          <cell r="D133">
            <v>360.00000000000119</v>
          </cell>
          <cell r="F133">
            <v>4.7534792827528083</v>
          </cell>
        </row>
        <row r="134">
          <cell r="D134">
            <v>361.49999999999949</v>
          </cell>
          <cell r="F134">
            <v>4.815120677713244</v>
          </cell>
        </row>
        <row r="135">
          <cell r="D135">
            <v>331.50000000000011</v>
          </cell>
          <cell r="F135">
            <v>4.4810013652523022</v>
          </cell>
        </row>
        <row r="136">
          <cell r="D136">
            <v>341.99999999999966</v>
          </cell>
          <cell r="F136">
            <v>4.0283634479021844</v>
          </cell>
        </row>
        <row r="137">
          <cell r="D137">
            <v>344.99999999999977</v>
          </cell>
          <cell r="F137">
            <v>4.3189784677015499</v>
          </cell>
        </row>
        <row r="138">
          <cell r="D138">
            <v>340.5</v>
          </cell>
          <cell r="F138">
            <v>4.2806497033088613</v>
          </cell>
        </row>
        <row r="139">
          <cell r="D139">
            <v>61.499999999998778</v>
          </cell>
          <cell r="F139">
            <v>1.0047706182198204</v>
          </cell>
        </row>
        <row r="140">
          <cell r="D140">
            <v>640.50000000000114</v>
          </cell>
          <cell r="F140">
            <v>10.231792840141233</v>
          </cell>
        </row>
        <row r="141">
          <cell r="D141">
            <v>212.9999999999992</v>
          </cell>
          <cell r="F141">
            <v>2.8605962933118345</v>
          </cell>
        </row>
        <row r="142">
          <cell r="D142">
            <v>222.00000000000043</v>
          </cell>
          <cell r="F142">
            <v>2.2535783169221442</v>
          </cell>
        </row>
        <row r="143">
          <cell r="D143">
            <v>226.49999999999972</v>
          </cell>
          <cell r="F143">
            <v>2.3147201896741989</v>
          </cell>
        </row>
        <row r="144">
          <cell r="D144">
            <v>222.00000000000043</v>
          </cell>
          <cell r="F144">
            <v>2.4512239557454749</v>
          </cell>
        </row>
        <row r="145">
          <cell r="D145">
            <v>242.99999999999943</v>
          </cell>
          <cell r="F145">
            <v>2.4256338590536974</v>
          </cell>
        </row>
        <row r="146">
          <cell r="D146">
            <v>253.49999999999983</v>
          </cell>
          <cell r="F146">
            <v>2.3950342012773502</v>
          </cell>
        </row>
        <row r="147">
          <cell r="D147">
            <v>253.50000000000074</v>
          </cell>
          <cell r="F147">
            <v>2.4229390681003653</v>
          </cell>
        </row>
        <row r="148">
          <cell r="D148">
            <v>242.99999999999943</v>
          </cell>
          <cell r="F148">
            <v>2.3489608506524835</v>
          </cell>
        </row>
        <row r="149">
          <cell r="D149">
            <v>232.49999999999994</v>
          </cell>
          <cell r="F149">
            <v>2.4300003135484269</v>
          </cell>
        </row>
        <row r="150">
          <cell r="D150">
            <v>243.00000000000034</v>
          </cell>
          <cell r="F150">
            <v>2.3206730906972557</v>
          </cell>
        </row>
        <row r="151">
          <cell r="D151">
            <v>249</v>
          </cell>
          <cell r="F151">
            <v>2.3746399893188883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L6">
            <v>141032</v>
          </cell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  <row r="119">
          <cell r="U119">
            <v>105339</v>
          </cell>
        </row>
        <row r="120">
          <cell r="U120">
            <v>104000</v>
          </cell>
        </row>
        <row r="121">
          <cell r="U121">
            <v>104023</v>
          </cell>
        </row>
        <row r="122">
          <cell r="U122">
            <v>40540</v>
          </cell>
        </row>
        <row r="123">
          <cell r="U123">
            <v>39795</v>
          </cell>
        </row>
        <row r="124">
          <cell r="U124">
            <v>66260</v>
          </cell>
        </row>
        <row r="125">
          <cell r="U125">
            <v>57523</v>
          </cell>
        </row>
        <row r="126">
          <cell r="U126">
            <v>73421</v>
          </cell>
        </row>
        <row r="127">
          <cell r="U127">
            <v>79045</v>
          </cell>
        </row>
        <row r="128">
          <cell r="U128">
            <v>76130</v>
          </cell>
        </row>
        <row r="129">
          <cell r="U129">
            <v>76560</v>
          </cell>
        </row>
        <row r="130">
          <cell r="U130">
            <v>99121</v>
          </cell>
        </row>
        <row r="131">
          <cell r="U131">
            <v>105565</v>
          </cell>
        </row>
        <row r="132">
          <cell r="U132">
            <v>104085</v>
          </cell>
        </row>
        <row r="133">
          <cell r="U133">
            <v>89998</v>
          </cell>
        </row>
        <row r="134">
          <cell r="U134">
            <v>75959</v>
          </cell>
        </row>
        <row r="135">
          <cell r="U135">
            <v>75666</v>
          </cell>
        </row>
        <row r="136">
          <cell r="U136">
            <v>75734</v>
          </cell>
        </row>
        <row r="137">
          <cell r="U137">
            <v>75076</v>
          </cell>
        </row>
        <row r="138">
          <cell r="U138">
            <v>73979</v>
          </cell>
        </row>
        <row r="139">
          <cell r="U139">
            <v>84898</v>
          </cell>
        </row>
        <row r="140">
          <cell r="U140">
            <v>79880</v>
          </cell>
        </row>
        <row r="141">
          <cell r="U141">
            <v>79544</v>
          </cell>
        </row>
        <row r="142">
          <cell r="U142">
            <v>61208</v>
          </cell>
        </row>
        <row r="143">
          <cell r="U143">
            <v>62599</v>
          </cell>
        </row>
        <row r="144">
          <cell r="U144">
            <v>74460</v>
          </cell>
        </row>
        <row r="145">
          <cell r="U145">
            <v>98510</v>
          </cell>
        </row>
        <row r="146">
          <cell r="U146">
            <v>97852</v>
          </cell>
        </row>
        <row r="147">
          <cell r="U147">
            <v>90567</v>
          </cell>
        </row>
        <row r="148">
          <cell r="U148">
            <v>100180</v>
          </cell>
        </row>
        <row r="149">
          <cell r="U149">
            <v>105844</v>
          </cell>
        </row>
        <row r="150">
          <cell r="U150">
            <v>104625</v>
          </cell>
        </row>
        <row r="151">
          <cell r="U151">
            <v>103450</v>
          </cell>
        </row>
        <row r="152">
          <cell r="U152">
            <v>95679</v>
          </cell>
        </row>
        <row r="153">
          <cell r="U153">
            <v>104711</v>
          </cell>
        </row>
        <row r="154">
          <cell r="U154">
            <v>104858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50"/>
  <sheetViews>
    <sheetView workbookViewId="0">
      <pane ySplit="1" topLeftCell="A114" activePane="bottomLeft" state="frozen"/>
      <selection pane="bottomLeft" activeCell="A86" sqref="A86:K150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5</v>
      </c>
      <c r="C1" s="14" t="s">
        <v>6</v>
      </c>
      <c r="D1" s="14" t="s">
        <v>7</v>
      </c>
      <c r="E1" s="26" t="s">
        <v>8</v>
      </c>
      <c r="F1" s="24" t="s">
        <v>9</v>
      </c>
      <c r="G1" s="14" t="s">
        <v>10</v>
      </c>
      <c r="H1" s="14" t="s">
        <v>11</v>
      </c>
      <c r="I1" s="26" t="s">
        <v>12</v>
      </c>
      <c r="J1" s="24" t="s">
        <v>13</v>
      </c>
      <c r="K1" s="26" t="s">
        <v>14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  <row r="114" spans="1:11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  <c r="J114" s="4"/>
      <c r="K114" s="29"/>
    </row>
    <row r="115" spans="1:11" x14ac:dyDescent="0.3">
      <c r="A115" s="21">
        <v>45771</v>
      </c>
      <c r="B115" s="40">
        <f>'[1]NaOCl Pré'!F116</f>
        <v>1.9138210919032836</v>
      </c>
      <c r="C115" s="4">
        <f>[1]Acide!F116</f>
        <v>0</v>
      </c>
      <c r="D115" s="4">
        <f>[1]FeCl3!F116</f>
        <v>0</v>
      </c>
      <c r="E115" s="40">
        <f>'[1]NaOCl 2 CEB 1'!I116</f>
        <v>4.0099108592259238</v>
      </c>
      <c r="F115" s="4">
        <f>'[1]Soude CEB 1'!F116</f>
        <v>0</v>
      </c>
      <c r="G115" s="40">
        <f>'[1]Acide CEB2'!F116</f>
        <v>1.3670150656452207</v>
      </c>
      <c r="H115" s="40">
        <f>[1]SBS!G116</f>
        <v>9.5083492343766469</v>
      </c>
      <c r="I115" s="40">
        <f>[1]ASC!F116</f>
        <v>3.2609005211744826</v>
      </c>
      <c r="J115" s="4"/>
      <c r="K115" s="29"/>
    </row>
    <row r="116" spans="1:11" x14ac:dyDescent="0.3">
      <c r="A116" s="21">
        <v>45772</v>
      </c>
      <c r="B116" s="40">
        <f>'[1]NaOCl Pré'!F117</f>
        <v>1.9384615384615469</v>
      </c>
      <c r="C116" s="4">
        <f>[1]Acide!F117</f>
        <v>0</v>
      </c>
      <c r="D116" s="4">
        <f>[1]FeCl3!F117</f>
        <v>0</v>
      </c>
      <c r="E116" s="40">
        <f>'[1]NaOCl 2 CEB 1'!I117</f>
        <v>4.4307692307692204</v>
      </c>
      <c r="F116" s="4">
        <f>'[1]Soude CEB 1'!F117</f>
        <v>0</v>
      </c>
      <c r="G116" s="40">
        <f>'[1]Acide CEB2'!F117</f>
        <v>0.86153846153845204</v>
      </c>
      <c r="H116" s="40">
        <f>[1]SBS!G117</f>
        <v>9.2615384615384677</v>
      </c>
      <c r="I116" s="40">
        <f>[1]ASC!F117</f>
        <v>3.3605769230769229</v>
      </c>
      <c r="J116" s="4"/>
      <c r="K116" s="29"/>
    </row>
    <row r="117" spans="1:11" x14ac:dyDescent="0.3">
      <c r="A117" s="21">
        <v>45773</v>
      </c>
      <c r="B117" s="40">
        <f>'[1]NaOCl Pré'!F118</f>
        <v>2.2456572104246177</v>
      </c>
      <c r="C117" s="4">
        <f>[1]Acide!F118</f>
        <v>0</v>
      </c>
      <c r="D117" s="4">
        <f>[1]FeCl3!F118</f>
        <v>0</v>
      </c>
      <c r="E117" s="40">
        <f>'[1]NaOCl 2 CEB 1'!I118</f>
        <v>5.8448612326120406</v>
      </c>
      <c r="F117" s="4">
        <f>'[1]Soude CEB 1'!F118</f>
        <v>0</v>
      </c>
      <c r="G117" s="40">
        <f>'[1]Acide CEB2'!F118</f>
        <v>1.292021956682651</v>
      </c>
      <c r="H117" s="40">
        <f>[1]SBS!G118</f>
        <v>11.012949059342628</v>
      </c>
      <c r="I117" s="40">
        <f>[1]ASC!F118</f>
        <v>3.417513434528912</v>
      </c>
      <c r="J117" s="4"/>
      <c r="K117" s="29"/>
    </row>
    <row r="118" spans="1:11" x14ac:dyDescent="0.3">
      <c r="A118" s="21">
        <v>45774</v>
      </c>
      <c r="B118" s="40">
        <f>'[1]NaOCl Pré'!F119</f>
        <v>5.2886038480512942</v>
      </c>
      <c r="C118" s="4">
        <f>[1]Acide!F119</f>
        <v>0</v>
      </c>
      <c r="D118" s="4">
        <f>[1]FeCl3!F119</f>
        <v>0</v>
      </c>
      <c r="E118" s="40">
        <f>'[1]NaOCl 2 CEB 1'!I119</f>
        <v>5.9990133201775544</v>
      </c>
      <c r="F118" s="4">
        <f>'[1]Soude CEB 1'!F119</f>
        <v>0</v>
      </c>
      <c r="G118" s="40">
        <f>'[1]Acide CEB2'!F119</f>
        <v>0.78934385791810635</v>
      </c>
      <c r="H118" s="40">
        <f>[1]SBS!G119</f>
        <v>43.492846571287643</v>
      </c>
      <c r="I118" s="40">
        <f>[1]ASC!F119</f>
        <v>7.0670942279229996</v>
      </c>
      <c r="J118" s="4"/>
      <c r="K118" s="29"/>
    </row>
    <row r="119" spans="1:11" x14ac:dyDescent="0.3">
      <c r="A119" s="21">
        <v>45775</v>
      </c>
      <c r="B119" s="40">
        <f>'[1]NaOCl Pré'!F120</f>
        <v>5.5484357331323171</v>
      </c>
      <c r="C119" s="4">
        <f>[1]Acide!F120</f>
        <v>0</v>
      </c>
      <c r="D119" s="4">
        <f>[1]FeCl3!F120</f>
        <v>0</v>
      </c>
      <c r="E119" s="40">
        <f>'[1]NaOCl 2 CEB 1'!I120</f>
        <v>5.3071993969092004</v>
      </c>
      <c r="F119" s="4">
        <f>'[1]Soude CEB 1'!F120</f>
        <v>0</v>
      </c>
      <c r="G119" s="40">
        <f>'[1]Acide CEB2'!F120</f>
        <v>1.1257695690413467</v>
      </c>
      <c r="H119" s="40">
        <f>[1]SBS!G120</f>
        <v>15.439125518281164</v>
      </c>
      <c r="I119" s="40">
        <f>[1]ASC!F120</f>
        <v>5.2393516773463986</v>
      </c>
      <c r="J119" s="4"/>
      <c r="K119" s="29"/>
    </row>
    <row r="120" spans="1:11" x14ac:dyDescent="0.3">
      <c r="A120" s="21">
        <v>45776</v>
      </c>
      <c r="B120" s="40">
        <f>'[1]NaOCl Pré'!F121</f>
        <v>1.0141865378810746</v>
      </c>
      <c r="C120" s="4">
        <f>[1]Acide!F121</f>
        <v>0</v>
      </c>
      <c r="D120" s="4">
        <f>[1]FeCl3!F121</f>
        <v>0</v>
      </c>
      <c r="E120" s="40">
        <f>'[1]NaOCl 2 CEB 1'!I121</f>
        <v>4.4913975249019158</v>
      </c>
      <c r="F120" s="4">
        <f>'[1]Soude CEB 1'!F121</f>
        <v>0</v>
      </c>
      <c r="G120" s="40">
        <f>'[1]Acide CEB2'!F121</f>
        <v>1.1590703290069488</v>
      </c>
      <c r="H120" s="40">
        <f>[1]SBS!G121</f>
        <v>15.55086024750981</v>
      </c>
      <c r="I120" s="40">
        <f>[1]ASC!F121</f>
        <v>5.0256565046785555</v>
      </c>
      <c r="J120" s="4"/>
      <c r="K120" s="29"/>
    </row>
    <row r="121" spans="1:11" x14ac:dyDescent="0.3">
      <c r="A121" s="21">
        <v>45777</v>
      </c>
      <c r="B121" s="40">
        <f>'[1]NaOCl Pré'!F122</f>
        <v>3.8384646141542862</v>
      </c>
      <c r="C121" s="4">
        <f>[1]Acide!F122</f>
        <v>0</v>
      </c>
      <c r="D121" s="4">
        <f>[1]FeCl3!F122</f>
        <v>0</v>
      </c>
      <c r="E121" s="40">
        <f>'[1]NaOCl 2 CEB 1'!I122</f>
        <v>4.8954331310953432</v>
      </c>
      <c r="F121" s="4">
        <f>'[1]Soude CEB 1'!F122</f>
        <v>0</v>
      </c>
      <c r="G121" s="40">
        <f>'[1]Acide CEB2'!F122</f>
        <v>1.7801575022164939</v>
      </c>
      <c r="H121" s="40">
        <f>[1]SBS!G122</f>
        <v>20.583071119378324</v>
      </c>
      <c r="I121" s="40">
        <f>[1]ASC!F122</f>
        <v>5.9193713818820228</v>
      </c>
      <c r="J121" s="4"/>
      <c r="K121" s="29"/>
    </row>
    <row r="122" spans="1:11" x14ac:dyDescent="0.3">
      <c r="A122" s="21">
        <v>45778</v>
      </c>
      <c r="B122" s="40">
        <f>'[1]NaOCl Pré'!F123</f>
        <v>2.9637297231038047</v>
      </c>
      <c r="C122" s="4">
        <f>[1]Acide!F123</f>
        <v>0</v>
      </c>
      <c r="D122" s="4">
        <f>[1]FeCl3!F123</f>
        <v>0</v>
      </c>
      <c r="E122" s="40">
        <f>'[1]NaOCl 2 CEB 1'!I123</f>
        <v>5.0993584941638144</v>
      </c>
      <c r="F122" s="4">
        <f>'[1]Soude CEB 1'!F123</f>
        <v>0</v>
      </c>
      <c r="G122" s="40">
        <f>'[1]Acide CEB2'!F123</f>
        <v>1.8305389466228927</v>
      </c>
      <c r="H122" s="40">
        <f>[1]SBS!G123</f>
        <v>13.38036801460073</v>
      </c>
      <c r="I122" s="40">
        <f>[1]ASC!F123</f>
        <v>4.8419389547949399</v>
      </c>
      <c r="J122" s="4"/>
      <c r="K122" s="29"/>
    </row>
    <row r="123" spans="1:11" x14ac:dyDescent="0.3">
      <c r="A123" s="21">
        <v>45779</v>
      </c>
      <c r="B123" s="40">
        <f>'[1]NaOCl Pré'!F124</f>
        <v>2.3885128724144544</v>
      </c>
      <c r="C123" s="4">
        <f>[1]Acide!F124</f>
        <v>0</v>
      </c>
      <c r="D123" s="4">
        <f>[1]FeCl3!F124</f>
        <v>0</v>
      </c>
      <c r="E123" s="40">
        <f>'[1]NaOCl 2 CEB 1'!I124</f>
        <v>3.4815611360617362</v>
      </c>
      <c r="F123" s="4">
        <f>'[1]Soude CEB 1'!F124</f>
        <v>0</v>
      </c>
      <c r="G123" s="40">
        <f>'[1]Acide CEB2'!F124</f>
        <v>4.0888101714213638</v>
      </c>
      <c r="H123" s="40">
        <f>[1]SBS!G124</f>
        <v>9.392118413561894</v>
      </c>
      <c r="I123" s="40">
        <f>[1]ASC!F124</f>
        <v>4.5733442975520431</v>
      </c>
      <c r="J123" s="4"/>
      <c r="K123" s="29"/>
    </row>
    <row r="124" spans="1:11" x14ac:dyDescent="0.3">
      <c r="A124" s="21">
        <v>45780</v>
      </c>
      <c r="B124" s="40">
        <f>'[1]NaOCl Pré'!F125</f>
        <v>2.6481019309076466</v>
      </c>
      <c r="C124" s="4">
        <f>[1]Acide!F125</f>
        <v>0</v>
      </c>
      <c r="D124" s="4">
        <f>[1]FeCl3!F125</f>
        <v>0</v>
      </c>
      <c r="E124" s="40">
        <f>'[1]NaOCl 2 CEB 1'!I125</f>
        <v>4.2453697622487612</v>
      </c>
      <c r="F124" s="4">
        <f>'[1]Soude CEB 1'!F125</f>
        <v>0</v>
      </c>
      <c r="G124" s="40">
        <f>'[1]Acide CEB2'!F125</f>
        <v>3.068435570734259</v>
      </c>
      <c r="H124" s="40">
        <f>[1]SBS!G125</f>
        <v>8.9110731643241579</v>
      </c>
      <c r="I124" s="40">
        <f>[1]ASC!F125</f>
        <v>4.6302377512150272</v>
      </c>
      <c r="J124" s="4"/>
      <c r="K124" s="29"/>
    </row>
    <row r="125" spans="1:11" x14ac:dyDescent="0.3">
      <c r="A125" s="21">
        <v>45781</v>
      </c>
      <c r="B125" s="40">
        <f>'[1]NaOCl Pré'!F126</f>
        <v>2.800417972831736</v>
      </c>
      <c r="C125" s="4">
        <f>[1]Acide!F126</f>
        <v>0</v>
      </c>
      <c r="D125" s="4">
        <f>[1]FeCl3!F126</f>
        <v>0</v>
      </c>
      <c r="E125" s="40">
        <f>'[1]NaOCl 2 CEB 1'!I126</f>
        <v>3.7199582027168541</v>
      </c>
      <c r="F125" s="4">
        <f>'[1]Soude CEB 1'!F126</f>
        <v>0</v>
      </c>
      <c r="G125" s="40">
        <f>'[1]Acide CEB2'!F126</f>
        <v>1.2957157784743956</v>
      </c>
      <c r="H125" s="40">
        <f>[1]SBS!G126</f>
        <v>10.3657262277952</v>
      </c>
      <c r="I125" s="40">
        <f>[1]ASC!F126</f>
        <v>4.5062695924764853</v>
      </c>
      <c r="J125" s="4"/>
      <c r="K125" s="29"/>
    </row>
    <row r="126" spans="1:11" x14ac:dyDescent="0.3">
      <c r="A126" s="21">
        <v>45782</v>
      </c>
      <c r="B126" s="40">
        <f>'[1]NaOCl Pré'!F127</f>
        <v>2.1307291088669404</v>
      </c>
      <c r="C126" s="4">
        <f>[1]Acide!F127</f>
        <v>0</v>
      </c>
      <c r="D126" s="4">
        <f>[1]FeCl3!F127</f>
        <v>0</v>
      </c>
      <c r="E126" s="40">
        <f>'[1]NaOCl 2 CEB 1'!I127</f>
        <v>3.8417691508358365</v>
      </c>
      <c r="F126" s="4">
        <f>'[1]Soude CEB 1'!F127</f>
        <v>0</v>
      </c>
      <c r="G126" s="40">
        <f>'[1]Acide CEB2'!F127</f>
        <v>0.29055396939095024</v>
      </c>
      <c r="H126" s="40">
        <f>[1]SBS!G127</f>
        <v>6.4890386497311399</v>
      </c>
      <c r="I126" s="40">
        <f>[1]ASC!F127</f>
        <v>3.4200623480392691</v>
      </c>
      <c r="J126" s="4"/>
      <c r="K126" s="29"/>
    </row>
    <row r="127" spans="1:11" x14ac:dyDescent="0.3">
      <c r="A127" s="21">
        <v>45783</v>
      </c>
      <c r="B127" s="40">
        <f>'[1]NaOCl Pré'!F128</f>
        <v>3.4708473452375315</v>
      </c>
      <c r="C127" s="4">
        <f>[1]Acide!F128</f>
        <v>0</v>
      </c>
      <c r="D127" s="4">
        <f>[1]FeCl3!F128</f>
        <v>0</v>
      </c>
      <c r="E127" s="40">
        <f>'[1]NaOCl 2 CEB 1'!I128</f>
        <v>4.6075877421493843</v>
      </c>
      <c r="F127" s="4">
        <f>'[1]Soude CEB 1'!F128</f>
        <v>0</v>
      </c>
      <c r="G127" s="40">
        <f>'[1]Acide CEB2'!F128</f>
        <v>2.4250461800786267</v>
      </c>
      <c r="H127" s="40">
        <f>[1]SBS!G128</f>
        <v>7.638895467247667</v>
      </c>
      <c r="I127" s="40">
        <f>[1]ASC!F128</f>
        <v>3.2397101311987844</v>
      </c>
      <c r="J127" s="4"/>
      <c r="K127" s="29"/>
    </row>
    <row r="128" spans="1:11" x14ac:dyDescent="0.3">
      <c r="A128" s="21">
        <v>45784</v>
      </c>
      <c r="B128" s="40">
        <f>'[1]NaOCl Pré'!F129</f>
        <v>3.5970600951145704</v>
      </c>
      <c r="C128" s="4">
        <f>[1]Acide!F129</f>
        <v>0</v>
      </c>
      <c r="D128" s="4">
        <f>[1]FeCl3!F129</f>
        <v>0</v>
      </c>
      <c r="E128" s="40">
        <f>'[1]NaOCl 2 CEB 1'!I129</f>
        <v>4.6423596099341893</v>
      </c>
      <c r="F128" s="4">
        <f>'[1]Soude CEB 1'!F129</f>
        <v>0</v>
      </c>
      <c r="G128" s="40">
        <f>'[1]Acide CEB2'!F129</f>
        <v>0.79934668780323503</v>
      </c>
      <c r="H128" s="40">
        <f>[1]SBS!G129</f>
        <v>8.483451025604074</v>
      </c>
      <c r="I128" s="40">
        <f>[1]ASC!F129</f>
        <v>3.329009943795934</v>
      </c>
      <c r="J128" s="4"/>
      <c r="K128" s="29"/>
    </row>
    <row r="129" spans="1:11" x14ac:dyDescent="0.3">
      <c r="A129" s="21">
        <v>45785</v>
      </c>
      <c r="B129" s="40">
        <f>'[1]NaOCl Pré'!F130</f>
        <v>2.453387853063401</v>
      </c>
      <c r="C129" s="4">
        <f>[1]Acide!F130</f>
        <v>0</v>
      </c>
      <c r="D129" s="4">
        <f>[1]FeCl3!F130</f>
        <v>0</v>
      </c>
      <c r="E129" s="40">
        <f>'[1]NaOCl 2 CEB 1'!I130</f>
        <v>3.6978599524433946</v>
      </c>
      <c r="F129" s="4">
        <f>'[1]Soude CEB 1'!F130</f>
        <v>0</v>
      </c>
      <c r="G129" s="40">
        <f>'[1]Acide CEB2'!F130</f>
        <v>1.3511411364697086</v>
      </c>
      <c r="H129" s="40">
        <f>[1]SBS!G130</f>
        <v>5.9379097313273501</v>
      </c>
      <c r="I129" s="40">
        <f>[1]ASC!F130</f>
        <v>3.6834151870041567</v>
      </c>
      <c r="J129" s="4"/>
      <c r="K129" s="29"/>
    </row>
    <row r="130" spans="1:11" x14ac:dyDescent="0.3">
      <c r="A130" s="21">
        <v>45786</v>
      </c>
      <c r="B130" s="40">
        <f>'[1]NaOCl Pré'!F131</f>
        <v>2.6119353861952241</v>
      </c>
      <c r="C130" s="4">
        <f>[1]Acide!F131</f>
        <v>0</v>
      </c>
      <c r="D130" s="4">
        <f>[1]FeCl3!F131</f>
        <v>0</v>
      </c>
      <c r="E130" s="40">
        <f>'[1]NaOCl 2 CEB 1'!I131</f>
        <v>4.7183348911912955</v>
      </c>
      <c r="F130" s="4">
        <f>'[1]Soude CEB 1'!F131</f>
        <v>0</v>
      </c>
      <c r="G130" s="40">
        <f>'[1]Acide CEB2'!F131</f>
        <v>8.4255980199835379E-2</v>
      </c>
      <c r="H130" s="40">
        <f>[1]SBS!G131</f>
        <v>9.1444068510643906</v>
      </c>
      <c r="I130" s="40">
        <f>[1]ASC!F131</f>
        <v>4.7064863939756973</v>
      </c>
      <c r="J130" s="4"/>
      <c r="K130" s="29"/>
    </row>
    <row r="131" spans="1:11" x14ac:dyDescent="0.3">
      <c r="A131" s="21">
        <v>45787</v>
      </c>
      <c r="B131" s="40">
        <f>'[1]NaOCl Pré'!F132</f>
        <v>2.0722649538762052</v>
      </c>
      <c r="C131" s="4">
        <f>[1]Acide!F132</f>
        <v>0</v>
      </c>
      <c r="D131" s="4">
        <f>[1]FeCl3!F132</f>
        <v>0</v>
      </c>
      <c r="E131" s="40">
        <f>'[1]NaOCl 2 CEB 1'!I132</f>
        <v>4.1868210292601775</v>
      </c>
      <c r="F131" s="4">
        <f>'[1]Soude CEB 1'!F132</f>
        <v>0</v>
      </c>
      <c r="G131" s="40">
        <f>'[1]Acide CEB2'!F132</f>
        <v>-0.80353130864589661</v>
      </c>
      <c r="H131" s="40">
        <f>[1]SBS!G132</f>
        <v>4.3982766367985713</v>
      </c>
      <c r="I131" s="40">
        <f>[1]ASC!F132</f>
        <v>4.5396875743398466</v>
      </c>
      <c r="J131" s="4"/>
      <c r="K131" s="29"/>
    </row>
    <row r="132" spans="1:11" x14ac:dyDescent="0.3">
      <c r="A132" s="21">
        <v>45788</v>
      </c>
      <c r="B132" s="40">
        <f>'[1]NaOCl Pré'!F133</f>
        <v>2.0704043098212699</v>
      </c>
      <c r="C132" s="4">
        <f>[1]Acide!F133</f>
        <v>0</v>
      </c>
      <c r="D132" s="4">
        <f>[1]FeCl3!F133</f>
        <v>0</v>
      </c>
      <c r="E132" s="40">
        <f>'[1]NaOCl 2 CEB 1'!I133</f>
        <v>4.3098212163625034</v>
      </c>
      <c r="F132" s="4">
        <f>'[1]Soude CEB 1'!F133</f>
        <v>0</v>
      </c>
      <c r="G132" s="40">
        <f>'[1]Acide CEB2'!F133</f>
        <v>-0.25351889508014447</v>
      </c>
      <c r="H132" s="40">
        <f>[1]SBS!G133</f>
        <v>4.6900995589827783</v>
      </c>
      <c r="I132" s="40">
        <f>[1]ASC!F133</f>
        <v>4.7534792827528083</v>
      </c>
      <c r="J132" s="4"/>
      <c r="K132" s="29"/>
    </row>
    <row r="133" spans="1:11" x14ac:dyDescent="0.3">
      <c r="A133" s="21">
        <v>45789</v>
      </c>
      <c r="B133" s="40">
        <f>'[1]NaOCl Pré'!F134</f>
        <v>1.7049389951515339</v>
      </c>
      <c r="C133" s="4">
        <f>[1]Acide!F134</f>
        <v>0</v>
      </c>
      <c r="D133" s="4">
        <f>[1]FeCl3!F134</f>
        <v>0</v>
      </c>
      <c r="E133" s="40">
        <f>'[1]NaOCl 2 CEB 1'!I134</f>
        <v>4.0066066386062449</v>
      </c>
      <c r="F133" s="4">
        <f>'[1]Soude CEB 1'!F134</f>
        <v>0</v>
      </c>
      <c r="G133" s="40">
        <f>'[1]Acide CEB2'!F134</f>
        <v>0.46885822366668012</v>
      </c>
      <c r="H133" s="40">
        <f>[1]SBS!G134</f>
        <v>8.7005168096329069</v>
      </c>
      <c r="I133" s="40">
        <f>[1]ASC!F134</f>
        <v>4.815120677713244</v>
      </c>
      <c r="J133" s="4"/>
      <c r="K133" s="29"/>
    </row>
    <row r="134" spans="1:11" x14ac:dyDescent="0.3">
      <c r="A134" s="21">
        <v>45790</v>
      </c>
      <c r="B134" s="40">
        <f>'[1]NaOCl Pré'!F135</f>
        <v>3.9795076981305439</v>
      </c>
      <c r="C134" s="4">
        <f>[1]Acide!F135</f>
        <v>0</v>
      </c>
      <c r="D134" s="4">
        <f>[1]FeCl3!F135</f>
        <v>0</v>
      </c>
      <c r="E134" s="40">
        <f>'[1]NaOCl 2 CEB 1'!I135</f>
        <v>5.5367063626164086</v>
      </c>
      <c r="F134" s="4">
        <f>'[1]Soude CEB 1'!F135</f>
        <v>0</v>
      </c>
      <c r="G134" s="40">
        <f>'[1]Acide CEB2'!F135</f>
        <v>1.038132442990584</v>
      </c>
      <c r="H134" s="40">
        <f>[1]SBS!G135</f>
        <v>11.116668243690777</v>
      </c>
      <c r="I134" s="40">
        <f>[1]ASC!F135</f>
        <v>4.4810013652523022</v>
      </c>
      <c r="J134" s="4"/>
      <c r="K134" s="29"/>
    </row>
    <row r="135" spans="1:11" x14ac:dyDescent="0.3">
      <c r="A135" s="21">
        <v>45791</v>
      </c>
      <c r="B135" s="40">
        <f>'[1]NaOCl Pré'!F136</f>
        <v>2.8646140073971313</v>
      </c>
      <c r="C135" s="4">
        <f>[1]Acide!F136</f>
        <v>0</v>
      </c>
      <c r="D135" s="4">
        <f>[1]FeCl3!F136</f>
        <v>0</v>
      </c>
      <c r="E135" s="40">
        <f>'[1]NaOCl 2 CEB 1'!I136</f>
        <v>4.7492284859478433</v>
      </c>
      <c r="F135" s="4">
        <f>'[1]Soude CEB 1'!F136</f>
        <v>0</v>
      </c>
      <c r="G135" s="40">
        <f>'[1]Acide CEB2'!F136</f>
        <v>1.4699992932695551</v>
      </c>
      <c r="H135" s="40">
        <f>[1]SBS!G136</f>
        <v>6.9353812810666806</v>
      </c>
      <c r="I135" s="40">
        <f>[1]ASC!F136</f>
        <v>4.0283634479021844</v>
      </c>
      <c r="J135" s="4"/>
      <c r="K135" s="29"/>
    </row>
    <row r="136" spans="1:11" x14ac:dyDescent="0.3">
      <c r="A136" s="21">
        <v>45792</v>
      </c>
      <c r="B136" s="40">
        <f>'[1]NaOCl Pré'!F137</f>
        <v>3.0045067601402105</v>
      </c>
      <c r="C136" s="4">
        <f>[1]Acide!F137</f>
        <v>0</v>
      </c>
      <c r="D136" s="4">
        <f>[1]FeCl3!F137</f>
        <v>0</v>
      </c>
      <c r="E136" s="40">
        <f>'[1]NaOCl 2 CEB 1'!I137</f>
        <v>4.0686029043565348</v>
      </c>
      <c r="F136" s="4">
        <f>'[1]Soude CEB 1'!F137</f>
        <v>0</v>
      </c>
      <c r="G136" s="40">
        <f>'[1]Acide CEB2'!F137</f>
        <v>0.68102153229846152</v>
      </c>
      <c r="H136" s="40">
        <f>[1]SBS!G137</f>
        <v>2.4837255883825669</v>
      </c>
      <c r="I136" s="40">
        <f>[1]ASC!F137</f>
        <v>4.3189784677015499</v>
      </c>
      <c r="J136" s="4"/>
      <c r="K136" s="29"/>
    </row>
    <row r="137" spans="1:11" x14ac:dyDescent="0.3">
      <c r="A137" s="21">
        <v>45793</v>
      </c>
      <c r="B137" s="40">
        <f>'[1]NaOCl Pré'!F138</f>
        <v>2.0919239666096678</v>
      </c>
      <c r="C137" s="4">
        <f>[1]Acide!F138</f>
        <v>0</v>
      </c>
      <c r="D137" s="4">
        <f>[1]FeCl3!F138</f>
        <v>0</v>
      </c>
      <c r="E137" s="40">
        <f>'[1]NaOCl 2 CEB 1'!I138</f>
        <v>7.6837976465855853</v>
      </c>
      <c r="F137" s="4">
        <f>'[1]Soude CEB 1'!F138</f>
        <v>0</v>
      </c>
      <c r="G137" s="40">
        <f>'[1]Acide CEB2'!F138</f>
        <v>3.4194910992658181</v>
      </c>
      <c r="H137" s="40">
        <f>[1]SBS!G138</f>
        <v>5.6295886553354118</v>
      </c>
      <c r="I137" s="40">
        <f>[1]ASC!F138</f>
        <v>4.2806497033088613</v>
      </c>
      <c r="J137" s="4"/>
      <c r="K137" s="29"/>
    </row>
    <row r="138" spans="1:11" x14ac:dyDescent="0.3">
      <c r="A138" s="21">
        <v>45794</v>
      </c>
      <c r="B138" s="40">
        <f>'[1]NaOCl Pré'!F139</f>
        <v>2.1957913998170073</v>
      </c>
      <c r="C138" s="4">
        <f>[1]Acide!F139</f>
        <v>0</v>
      </c>
      <c r="D138" s="4">
        <f>[1]FeCl3!F139</f>
        <v>0</v>
      </c>
      <c r="E138" s="40">
        <f>'[1]NaOCl 2 CEB 1'!I139</f>
        <v>7.267023918442046</v>
      </c>
      <c r="F138" s="4">
        <f>'[1]Soude CEB 1'!F139</f>
        <v>0</v>
      </c>
      <c r="G138" s="40">
        <f>'[1]Acide CEB2'!F139</f>
        <v>0.99333420467913369</v>
      </c>
      <c r="H138" s="40">
        <f>[1]SBS!G139</f>
        <v>1.7252646712847834</v>
      </c>
      <c r="I138" s="40">
        <f>[1]ASC!F139</f>
        <v>1.0047706182198204</v>
      </c>
      <c r="J138" s="4"/>
      <c r="K138" s="29"/>
    </row>
    <row r="139" spans="1:11" x14ac:dyDescent="0.3">
      <c r="A139" s="21">
        <v>45795</v>
      </c>
      <c r="B139" s="40">
        <f>'[1]NaOCl Pré'!F140</f>
        <v>3.2204987300116477</v>
      </c>
      <c r="C139" s="4">
        <f>[1]Acide!F140</f>
        <v>0</v>
      </c>
      <c r="D139" s="4">
        <f>[1]FeCl3!F140</f>
        <v>0</v>
      </c>
      <c r="E139" s="40">
        <f>'[1]NaOCl 2 CEB 1'!I140</f>
        <v>7.7700921739963285</v>
      </c>
      <c r="F139" s="4">
        <f>'[1]Soude CEB 1'!F140</f>
        <v>0</v>
      </c>
      <c r="G139" s="40">
        <f>'[1]Acide CEB2'!F140</f>
        <v>0.15335708238149082</v>
      </c>
      <c r="H139" s="40">
        <f>[1]SBS!G140</f>
        <v>7.3611399543123532</v>
      </c>
      <c r="I139" s="40">
        <f>[1]ASC!F140</f>
        <v>10.231792840141233</v>
      </c>
      <c r="J139" s="4"/>
      <c r="K139" s="29"/>
    </row>
    <row r="140" spans="1:11" x14ac:dyDescent="0.3">
      <c r="A140" s="21">
        <v>45796</v>
      </c>
      <c r="B140" s="40">
        <f>'[1]NaOCl Pré'!F141</f>
        <v>2.7934461455814987</v>
      </c>
      <c r="C140" s="4">
        <f>[1]Acide!F141</f>
        <v>0</v>
      </c>
      <c r="D140" s="4">
        <f>[1]FeCl3!F141</f>
        <v>0</v>
      </c>
      <c r="E140" s="40">
        <f>'[1]NaOCl 2 CEB 1'!I141</f>
        <v>5.8877249529949163</v>
      </c>
      <c r="F140" s="4">
        <f>'[1]Soude CEB 1'!F141</f>
        <v>0</v>
      </c>
      <c r="G140" s="40">
        <f>'[1]Acide CEB2'!F141</f>
        <v>0.17190437818963694</v>
      </c>
      <c r="H140" s="40">
        <f>[1]SBS!G141</f>
        <v>8.5952189094816074</v>
      </c>
      <c r="I140" s="40">
        <f>[1]ASC!F141</f>
        <v>2.8605962933118345</v>
      </c>
      <c r="J140" s="4"/>
      <c r="K140" s="29"/>
    </row>
    <row r="141" spans="1:11" x14ac:dyDescent="0.3">
      <c r="A141" s="21">
        <v>45797</v>
      </c>
      <c r="B141" s="40">
        <f>'[1]NaOCl Pré'!F142</f>
        <v>2.0464927418536458</v>
      </c>
      <c r="C141" s="4">
        <f>[1]Acide!F142</f>
        <v>0</v>
      </c>
      <c r="D141" s="4">
        <f>[1]FeCl3!F142</f>
        <v>0</v>
      </c>
      <c r="E141" s="40">
        <f>'[1]NaOCl 2 CEB 1'!I142</f>
        <v>6.5617703786417794</v>
      </c>
      <c r="F141" s="4">
        <f>'[1]Soude CEB 1'!F142</f>
        <v>0</v>
      </c>
      <c r="G141" s="40">
        <f>'[1]Acide CEB2'!F142</f>
        <v>0.48726017663181448</v>
      </c>
      <c r="H141" s="40">
        <f>[1]SBS!G142</f>
        <v>6.5292863668663106</v>
      </c>
      <c r="I141" s="40">
        <f>[1]ASC!F142</f>
        <v>2.2535783169221442</v>
      </c>
      <c r="J141" s="4"/>
      <c r="K141" s="29"/>
    </row>
    <row r="142" spans="1:11" x14ac:dyDescent="0.3">
      <c r="A142" s="21">
        <v>45798</v>
      </c>
      <c r="B142" s="40">
        <f>'[1]NaOCl Pré'!F143</f>
        <v>2.0275518129419887</v>
      </c>
      <c r="C142" s="4">
        <f>[1]Acide!F143</f>
        <v>0</v>
      </c>
      <c r="D142" s="4">
        <f>[1]FeCl3!F143</f>
        <v>0</v>
      </c>
      <c r="E142" s="40">
        <f>'[1]NaOCl 2 CEB 1'!I143</f>
        <v>6.5077872705718587</v>
      </c>
      <c r="F142" s="4">
        <f>'[1]Soude CEB 1'!F143</f>
        <v>0</v>
      </c>
      <c r="G142" s="40">
        <f>'[1]Acide CEB2'!F143</f>
        <v>1.1445857008543525</v>
      </c>
      <c r="H142" s="40">
        <f>[1]SBS!G143</f>
        <v>7.8812901115971092</v>
      </c>
      <c r="I142" s="40">
        <f>[1]ASC!F143</f>
        <v>2.3147201896741989</v>
      </c>
      <c r="J142" s="4"/>
      <c r="K142" s="29"/>
    </row>
    <row r="143" spans="1:11" x14ac:dyDescent="0.3">
      <c r="A143" s="21">
        <v>45799</v>
      </c>
      <c r="B143" s="40">
        <f>'[1]NaOCl Pré'!F144</f>
        <v>2.2613093069219334</v>
      </c>
      <c r="C143" s="4">
        <f>[1]Acide!F144</f>
        <v>0</v>
      </c>
      <c r="D143" s="4">
        <f>[1]FeCl3!F144</f>
        <v>0</v>
      </c>
      <c r="E143" s="40">
        <f>'[1]NaOCl 2 CEB 1'!I144</f>
        <v>5.8299380569081505</v>
      </c>
      <c r="F143" s="4">
        <f>'[1]Soude CEB 1'!F144</f>
        <v>0</v>
      </c>
      <c r="G143" s="40">
        <f>'[1]Acide CEB2'!F144</f>
        <v>0.56532732673048336</v>
      </c>
      <c r="H143" s="40">
        <f>[1]SBS!G144</f>
        <v>7.0312586262104206</v>
      </c>
      <c r="I143" s="40">
        <f>[1]ASC!F144</f>
        <v>2.4512239557454749</v>
      </c>
      <c r="J143" s="4"/>
      <c r="K143" s="29"/>
    </row>
    <row r="144" spans="1:11" x14ac:dyDescent="0.3">
      <c r="A144" s="21">
        <v>45800</v>
      </c>
      <c r="B144" s="40">
        <f>'[1]NaOCl Pré'!F145</f>
        <v>2.01237772010384</v>
      </c>
      <c r="C144" s="4">
        <f>[1]Acide!F145</f>
        <v>0</v>
      </c>
      <c r="D144" s="4">
        <f>[1]FeCl3!F145</f>
        <v>0</v>
      </c>
      <c r="E144" s="40">
        <f>'[1]NaOCl 2 CEB 1'!I145</f>
        <v>5.078858055500107</v>
      </c>
      <c r="F144" s="4">
        <f>'[1]Soude CEB 1'!F145</f>
        <v>0</v>
      </c>
      <c r="G144" s="40">
        <f>'[1]Acide CEB2'!F145</f>
        <v>1.3096426432421704</v>
      </c>
      <c r="H144" s="40">
        <f>[1]SBS!G145</f>
        <v>6.3565581952485442</v>
      </c>
      <c r="I144" s="40">
        <f>[1]ASC!F145</f>
        <v>2.4256338590536974</v>
      </c>
      <c r="J144" s="4"/>
      <c r="K144" s="29"/>
    </row>
    <row r="145" spans="1:11" x14ac:dyDescent="0.3">
      <c r="A145" s="21">
        <v>45801</v>
      </c>
      <c r="B145" s="40">
        <f>'[1]NaOCl Pré'!F146</f>
        <v>1.965156267714735</v>
      </c>
      <c r="C145" s="4">
        <f>[1]Acide!F146</f>
        <v>0</v>
      </c>
      <c r="D145" s="4">
        <f>[1]FeCl3!F146</f>
        <v>0</v>
      </c>
      <c r="E145" s="40">
        <f>'[1]NaOCl 2 CEB 1'!I146</f>
        <v>9.8257813385737407</v>
      </c>
      <c r="F145" s="4">
        <f>'[1]Soude CEB 1'!F146</f>
        <v>0</v>
      </c>
      <c r="G145" s="40">
        <f>'[1]Acide CEB2'!F146</f>
        <v>0.45349760024185737</v>
      </c>
      <c r="H145" s="40">
        <f>[1]SBS!G146</f>
        <v>5.3210385095045716</v>
      </c>
      <c r="I145" s="40">
        <f>[1]ASC!F146</f>
        <v>2.3950342012773502</v>
      </c>
      <c r="J145" s="4"/>
      <c r="K145" s="29"/>
    </row>
    <row r="146" spans="1:11" x14ac:dyDescent="0.3">
      <c r="A146" s="21">
        <v>45802</v>
      </c>
      <c r="B146" s="40">
        <f>'[1]NaOCl Pré'!F147</f>
        <v>1.896296296296291</v>
      </c>
      <c r="C146" s="4">
        <f>[1]Acide!F147</f>
        <v>0</v>
      </c>
      <c r="D146" s="4">
        <f>[1]FeCl3!F147</f>
        <v>0</v>
      </c>
      <c r="E146" s="40">
        <f>'[1]NaOCl 2 CEB 1'!I147</f>
        <v>9.2062126642772011</v>
      </c>
      <c r="F146" s="4">
        <f>'[1]Soude CEB 1'!F147</f>
        <v>0</v>
      </c>
      <c r="G146" s="40">
        <f>'[1]Acide CEB2'!F147</f>
        <v>0.5811230585424173</v>
      </c>
      <c r="H146" s="40">
        <f>[1]SBS!G147</f>
        <v>5.9641577060931779</v>
      </c>
      <c r="I146" s="40">
        <f>[1]ASC!F147</f>
        <v>2.4229390681003653</v>
      </c>
      <c r="J146" s="4"/>
      <c r="K146" s="29"/>
    </row>
    <row r="147" spans="1:11" x14ac:dyDescent="0.3">
      <c r="A147" s="21">
        <v>45803</v>
      </c>
      <c r="B147" s="40">
        <f>'[1]NaOCl Pré'!F148</f>
        <v>2.0106331561140838</v>
      </c>
      <c r="C147" s="4">
        <f>[1]Acide!F148</f>
        <v>0</v>
      </c>
      <c r="D147" s="4">
        <f>[1]FeCl3!F148</f>
        <v>0</v>
      </c>
      <c r="E147" s="40">
        <f>'[1]NaOCl 2 CEB 1'!I148</f>
        <v>4.7017883035282892</v>
      </c>
      <c r="F147" s="4">
        <f>'[1]Soude CEB 1'!F148</f>
        <v>0</v>
      </c>
      <c r="G147" s="40">
        <f>'[1]Acide CEB2'!F148</f>
        <v>0.74238762687288096</v>
      </c>
      <c r="H147" s="40">
        <f>[1]SBS!G148</f>
        <v>6.2793620106331511</v>
      </c>
      <c r="I147" s="40">
        <f>[1]ASC!F148</f>
        <v>2.3489608506524835</v>
      </c>
      <c r="J147" s="4"/>
      <c r="K147" s="29"/>
    </row>
    <row r="148" spans="1:11" x14ac:dyDescent="0.3">
      <c r="A148" s="21">
        <v>45804</v>
      </c>
      <c r="B148" s="40">
        <f>'[1]NaOCl Pré'!F149</f>
        <v>1.4046969554447624</v>
      </c>
      <c r="C148" s="4">
        <f>[1]Acide!F149</f>
        <v>0</v>
      </c>
      <c r="D148" s="4">
        <f>[1]FeCl3!F149</f>
        <v>0</v>
      </c>
      <c r="E148" s="40">
        <f>'[1]NaOCl 2 CEB 1'!I149</f>
        <v>7.4373687015959611</v>
      </c>
      <c r="F148" s="4">
        <f>'[1]Soude CEB 1'!F149</f>
        <v>0</v>
      </c>
      <c r="G148" s="40">
        <f>'[1]Acide CEB2'!F149</f>
        <v>0.96990980256900217</v>
      </c>
      <c r="H148" s="40">
        <f>[1]SBS!G149</f>
        <v>2.4749422548312645</v>
      </c>
      <c r="I148" s="40">
        <f>[1]ASC!F149</f>
        <v>2.4300003135484269</v>
      </c>
      <c r="J148" s="4"/>
      <c r="K148" s="29"/>
    </row>
    <row r="149" spans="1:11" x14ac:dyDescent="0.3">
      <c r="A149" s="21">
        <v>45805</v>
      </c>
      <c r="B149" s="40">
        <f>'[1]NaOCl Pré'!F150</f>
        <v>1.405773987451175</v>
      </c>
      <c r="C149" s="4">
        <f>[1]Acide!F150</f>
        <v>0</v>
      </c>
      <c r="D149" s="4">
        <f>[1]FeCl3!F150</f>
        <v>0</v>
      </c>
      <c r="E149" s="40">
        <f>'[1]NaOCl 2 CEB 1'!I150</f>
        <v>5.4855745814670858</v>
      </c>
      <c r="F149" s="4">
        <f>'[1]Soude CEB 1'!F150</f>
        <v>0</v>
      </c>
      <c r="G149" s="40">
        <f>'[1]Acide CEB2'!F150</f>
        <v>0.67232668965057274</v>
      </c>
      <c r="H149" s="40">
        <f>[1]SBS!G150</f>
        <v>6.6010256802055203</v>
      </c>
      <c r="I149" s="40">
        <f>[1]ASC!F150</f>
        <v>2.3206730906972557</v>
      </c>
      <c r="J149" s="4"/>
      <c r="K149" s="29"/>
    </row>
    <row r="150" spans="1:11" x14ac:dyDescent="0.3">
      <c r="A150" s="21">
        <v>45806</v>
      </c>
      <c r="B150" s="40">
        <f>'[1]NaOCl Pré'!F151</f>
        <v>2.2582921665490359</v>
      </c>
      <c r="C150" s="4">
        <f>[1]Acide!F151</f>
        <v>0</v>
      </c>
      <c r="D150" s="4">
        <f>[1]FeCl3!F151</f>
        <v>0</v>
      </c>
      <c r="E150" s="40">
        <f>'[1]NaOCl 2 CEB 1'!I151</f>
        <v>6.2560796505750851</v>
      </c>
      <c r="F150" s="4">
        <f>'[1]Soude CEB 1'!F151</f>
        <v>0</v>
      </c>
      <c r="G150" s="40">
        <f>'[1]Acide CEB2'!F151</f>
        <v>0.97655877472391472</v>
      </c>
      <c r="H150" s="40">
        <f>[1]SBS!G151</f>
        <v>5.828835186633353</v>
      </c>
      <c r="I150" s="40">
        <f>[1]ASC!F151</f>
        <v>2.3746399893188883</v>
      </c>
      <c r="J150" s="4"/>
      <c r="K150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I150"/>
  <sheetViews>
    <sheetView tabSelected="1" topLeftCell="A131" zoomScale="98" zoomScaleNormal="98" workbookViewId="0">
      <selection activeCell="A151" sqref="A151:XFD367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7.6640625" style="2" customWidth="1"/>
    <col min="5" max="5" width="8.33203125" style="2" customWidth="1"/>
    <col min="6" max="6" width="14.88671875" style="2" customWidth="1"/>
    <col min="7" max="7" width="9.88671875" style="2" customWidth="1"/>
    <col min="8" max="12" width="11.44140625" style="2"/>
    <col min="13" max="13" width="15.44140625" style="2" customWidth="1"/>
    <col min="14" max="14" width="15.88671875" style="2" customWidth="1"/>
    <col min="15" max="15" width="15.44140625" style="2" customWidth="1"/>
    <col min="16" max="16" width="16" style="2" customWidth="1"/>
    <col min="17" max="18" width="11.44140625" style="2"/>
    <col min="19" max="19" width="16" style="2" customWidth="1"/>
    <col min="20" max="20" width="16.6640625" style="2" customWidth="1"/>
    <col min="21" max="21" width="15.6640625" style="2" customWidth="1"/>
    <col min="22" max="22" width="16" style="2" customWidth="1"/>
    <col min="23" max="16384" width="11.44140625" style="2"/>
  </cols>
  <sheetData>
    <row r="1" spans="1:8" ht="59.25" customHeight="1" thickBot="1" x14ac:dyDescent="0.35">
      <c r="A1" s="11" t="s">
        <v>2</v>
      </c>
      <c r="B1" s="11" t="s">
        <v>3</v>
      </c>
      <c r="C1" s="16" t="s">
        <v>4</v>
      </c>
      <c r="D1" s="11" t="s">
        <v>16</v>
      </c>
      <c r="E1" s="11" t="s">
        <v>17</v>
      </c>
      <c r="F1" s="11" t="s">
        <v>15</v>
      </c>
      <c r="G1" s="17" t="s">
        <v>0</v>
      </c>
      <c r="H1" s="13" t="s">
        <v>1</v>
      </c>
    </row>
    <row r="2" spans="1:8" x14ac:dyDescent="0.3">
      <c r="A2" s="32">
        <v>45658</v>
      </c>
      <c r="B2" s="34">
        <v>11077.9</v>
      </c>
      <c r="C2" s="36"/>
      <c r="D2" s="53"/>
      <c r="E2" s="53"/>
      <c r="F2" s="18">
        <v>163.69999999999999</v>
      </c>
      <c r="G2" s="18">
        <f>[2]Sheet1!U6</f>
        <v>53174</v>
      </c>
      <c r="H2" s="22">
        <f>F2/G2</f>
        <v>3.0785722345507199E-3</v>
      </c>
    </row>
    <row r="3" spans="1:8" x14ac:dyDescent="0.3">
      <c r="A3" s="12">
        <v>45659</v>
      </c>
      <c r="B3" s="4">
        <v>11236.4</v>
      </c>
      <c r="C3" s="8"/>
      <c r="D3" s="54"/>
      <c r="E3" s="54"/>
      <c r="F3" s="5">
        <f>(B3-B2)</f>
        <v>158.5</v>
      </c>
      <c r="G3" s="10">
        <f>[2]Sheet1!U7</f>
        <v>53766</v>
      </c>
      <c r="H3" s="6">
        <f>F3/G3*1000</f>
        <v>2.9479596771193695</v>
      </c>
    </row>
    <row r="4" spans="1:8" x14ac:dyDescent="0.3">
      <c r="A4" s="31">
        <v>45660</v>
      </c>
      <c r="B4" s="4">
        <v>11380.2</v>
      </c>
      <c r="C4" s="8"/>
      <c r="D4" s="54"/>
      <c r="E4" s="54"/>
      <c r="F4" s="5">
        <f>(B4-B3)</f>
        <v>143.80000000000109</v>
      </c>
      <c r="G4" s="8">
        <f>[2]Sheet1!U8</f>
        <v>48641</v>
      </c>
      <c r="H4" s="6">
        <f>F4/G4*1000</f>
        <v>2.9563536933862604</v>
      </c>
    </row>
    <row r="5" spans="1:8" x14ac:dyDescent="0.3">
      <c r="A5" s="19">
        <v>45661</v>
      </c>
      <c r="B5" s="4">
        <v>11525</v>
      </c>
      <c r="C5" s="8"/>
      <c r="D5" s="54"/>
      <c r="E5" s="54"/>
      <c r="F5" s="5">
        <f t="shared" ref="F5:F68" si="0">(B5-B4)</f>
        <v>144.79999999999927</v>
      </c>
      <c r="G5" s="15">
        <f>[2]Sheet1!U9</f>
        <v>47464</v>
      </c>
      <c r="H5" s="6">
        <f t="shared" ref="H5:H68" si="1">F5/G5*1000</f>
        <v>3.0507331872576957</v>
      </c>
    </row>
    <row r="6" spans="1:8" x14ac:dyDescent="0.3">
      <c r="A6" s="19">
        <v>45662</v>
      </c>
      <c r="B6" s="4">
        <v>11694</v>
      </c>
      <c r="C6" s="8"/>
      <c r="D6" s="54"/>
      <c r="E6" s="54"/>
      <c r="F6" s="5">
        <f t="shared" si="0"/>
        <v>169</v>
      </c>
      <c r="G6" s="8">
        <f>[2]Sheet1!U10</f>
        <v>57975</v>
      </c>
      <c r="H6" s="6">
        <f t="shared" si="1"/>
        <v>2.9150495903406641</v>
      </c>
    </row>
    <row r="7" spans="1:8" x14ac:dyDescent="0.3">
      <c r="A7" s="19">
        <v>45663</v>
      </c>
      <c r="B7" s="4">
        <v>11862.8</v>
      </c>
      <c r="C7" s="8"/>
      <c r="D7" s="54"/>
      <c r="E7" s="54"/>
      <c r="F7" s="5">
        <f t="shared" si="0"/>
        <v>168.79999999999927</v>
      </c>
      <c r="G7" s="15">
        <f>[2]Sheet1!U11</f>
        <v>58341</v>
      </c>
      <c r="H7" s="6">
        <f t="shared" si="1"/>
        <v>2.8933340189574963</v>
      </c>
    </row>
    <row r="8" spans="1:8" x14ac:dyDescent="0.3">
      <c r="A8" s="19">
        <v>45664</v>
      </c>
      <c r="B8" s="4">
        <v>12009.8</v>
      </c>
      <c r="C8" s="8"/>
      <c r="D8" s="54"/>
      <c r="E8" s="54"/>
      <c r="F8" s="5">
        <f t="shared" si="0"/>
        <v>147</v>
      </c>
      <c r="G8" s="8">
        <f>[2]Sheet1!U12</f>
        <v>52934</v>
      </c>
      <c r="H8" s="6">
        <f t="shared" si="1"/>
        <v>2.7770431102882838</v>
      </c>
    </row>
    <row r="9" spans="1:8" x14ac:dyDescent="0.3">
      <c r="A9" s="19">
        <v>45665</v>
      </c>
      <c r="B9" s="4">
        <v>12183</v>
      </c>
      <c r="C9" s="8"/>
      <c r="D9" s="54"/>
      <c r="E9" s="54"/>
      <c r="F9" s="5">
        <f t="shared" si="0"/>
        <v>173.20000000000073</v>
      </c>
      <c r="G9" s="15">
        <f>[2]Sheet1!U13</f>
        <v>50448</v>
      </c>
      <c r="H9" s="6">
        <f t="shared" si="1"/>
        <v>3.4332381858547558</v>
      </c>
    </row>
    <row r="10" spans="1:8" x14ac:dyDescent="0.3">
      <c r="A10" s="19">
        <v>45666</v>
      </c>
      <c r="B10" s="4">
        <v>12354.3</v>
      </c>
      <c r="C10" s="8"/>
      <c r="D10" s="54"/>
      <c r="E10" s="54"/>
      <c r="F10" s="5">
        <f t="shared" si="0"/>
        <v>171.29999999999927</v>
      </c>
      <c r="G10" s="8">
        <f>[2]Sheet1!U14</f>
        <v>65465</v>
      </c>
      <c r="H10" s="6">
        <f t="shared" si="1"/>
        <v>2.6166653937218247</v>
      </c>
    </row>
    <row r="11" spans="1:8" x14ac:dyDescent="0.3">
      <c r="A11" s="19">
        <v>45667</v>
      </c>
      <c r="B11" s="4">
        <v>12526.7</v>
      </c>
      <c r="C11" s="8"/>
      <c r="D11" s="54"/>
      <c r="E11" s="54"/>
      <c r="F11" s="5">
        <f t="shared" si="0"/>
        <v>172.40000000000146</v>
      </c>
      <c r="G11" s="15">
        <f>[2]Sheet1!U15</f>
        <v>58423</v>
      </c>
      <c r="H11" s="6">
        <f t="shared" si="1"/>
        <v>2.9508926279034191</v>
      </c>
    </row>
    <row r="12" spans="1:8" x14ac:dyDescent="0.3">
      <c r="A12" s="19">
        <v>45668</v>
      </c>
      <c r="B12" s="4">
        <v>12693.5</v>
      </c>
      <c r="C12" s="8"/>
      <c r="D12" s="54"/>
      <c r="E12" s="54"/>
      <c r="F12" s="5">
        <f t="shared" si="0"/>
        <v>166.79999999999927</v>
      </c>
      <c r="G12" s="8">
        <f>[2]Sheet1!U16</f>
        <v>56419</v>
      </c>
      <c r="H12" s="6">
        <f t="shared" si="1"/>
        <v>2.9564508410287185</v>
      </c>
    </row>
    <row r="13" spans="1:8" x14ac:dyDescent="0.3">
      <c r="A13" s="19">
        <v>45669</v>
      </c>
      <c r="B13" s="4">
        <v>12864.4</v>
      </c>
      <c r="C13" s="8"/>
      <c r="D13" s="54"/>
      <c r="E13" s="54"/>
      <c r="F13" s="5">
        <f t="shared" si="0"/>
        <v>170.89999999999964</v>
      </c>
      <c r="G13" s="15">
        <f>[2]Sheet1!U17</f>
        <v>58678</v>
      </c>
      <c r="H13" s="6">
        <f t="shared" si="1"/>
        <v>2.9125055387027445</v>
      </c>
    </row>
    <row r="14" spans="1:8" x14ac:dyDescent="0.3">
      <c r="A14" s="19">
        <v>45670</v>
      </c>
      <c r="B14" s="4">
        <v>13037.4</v>
      </c>
      <c r="C14" s="8"/>
      <c r="D14" s="54"/>
      <c r="E14" s="54"/>
      <c r="F14" s="5">
        <f t="shared" si="0"/>
        <v>173</v>
      </c>
      <c r="G14" s="8">
        <f>[2]Sheet1!U18</f>
        <v>58205</v>
      </c>
      <c r="H14" s="6">
        <f t="shared" si="1"/>
        <v>2.9722532428485526</v>
      </c>
    </row>
    <row r="15" spans="1:8" x14ac:dyDescent="0.3">
      <c r="A15" s="19">
        <v>45671</v>
      </c>
      <c r="B15" s="4">
        <v>13208.3</v>
      </c>
      <c r="C15" s="8"/>
      <c r="D15" s="54"/>
      <c r="E15" s="54"/>
      <c r="F15" s="5">
        <f t="shared" si="0"/>
        <v>170.89999999999964</v>
      </c>
      <c r="G15" s="15">
        <f>[2]Sheet1!U19</f>
        <v>57968</v>
      </c>
      <c r="H15" s="6">
        <f t="shared" si="1"/>
        <v>2.9481783052718677</v>
      </c>
    </row>
    <row r="16" spans="1:8" x14ac:dyDescent="0.3">
      <c r="A16" s="19">
        <v>45672</v>
      </c>
      <c r="B16" s="4">
        <v>13371.1</v>
      </c>
      <c r="C16" s="8"/>
      <c r="D16" s="54"/>
      <c r="E16" s="54"/>
      <c r="F16" s="5">
        <f t="shared" si="0"/>
        <v>162.80000000000109</v>
      </c>
      <c r="G16" s="8">
        <f>[2]Sheet1!U20</f>
        <v>54239</v>
      </c>
      <c r="H16" s="6">
        <f t="shared" si="1"/>
        <v>3.001530264201056</v>
      </c>
    </row>
    <row r="17" spans="1:8" x14ac:dyDescent="0.3">
      <c r="A17" s="19">
        <v>45673</v>
      </c>
      <c r="B17" s="4">
        <v>13524.3</v>
      </c>
      <c r="C17" s="8"/>
      <c r="D17" s="54"/>
      <c r="E17" s="54"/>
      <c r="F17" s="5">
        <f t="shared" si="0"/>
        <v>153.19999999999891</v>
      </c>
      <c r="G17" s="15">
        <f>[2]Sheet1!U21</f>
        <v>66973</v>
      </c>
      <c r="H17" s="6">
        <f t="shared" si="1"/>
        <v>2.2874889880996658</v>
      </c>
    </row>
    <row r="18" spans="1:8" x14ac:dyDescent="0.3">
      <c r="A18" s="19">
        <v>45674</v>
      </c>
      <c r="B18" s="4">
        <v>13741.5</v>
      </c>
      <c r="C18" s="8"/>
      <c r="D18" s="54"/>
      <c r="E18" s="54"/>
      <c r="F18" s="5">
        <f t="shared" si="0"/>
        <v>217.20000000000073</v>
      </c>
      <c r="G18" s="8">
        <f>[2]Sheet1!U22</f>
        <v>68507</v>
      </c>
      <c r="H18" s="6">
        <f t="shared" si="1"/>
        <v>3.1704789291605344</v>
      </c>
    </row>
    <row r="19" spans="1:8" x14ac:dyDescent="0.3">
      <c r="A19" s="19">
        <v>45675</v>
      </c>
      <c r="B19" s="4">
        <v>13949.7</v>
      </c>
      <c r="C19" s="8"/>
      <c r="D19" s="54"/>
      <c r="E19" s="54"/>
      <c r="F19" s="5">
        <f t="shared" si="0"/>
        <v>208.20000000000073</v>
      </c>
      <c r="G19" s="4">
        <f>[2]Sheet1!U23</f>
        <v>62883</v>
      </c>
      <c r="H19" s="6">
        <f t="shared" si="1"/>
        <v>3.3109107389914718</v>
      </c>
    </row>
    <row r="20" spans="1:8" x14ac:dyDescent="0.3">
      <c r="A20" s="19">
        <v>45676</v>
      </c>
      <c r="B20" s="4">
        <v>14095.6</v>
      </c>
      <c r="C20" s="8"/>
      <c r="D20" s="54"/>
      <c r="E20" s="54"/>
      <c r="F20" s="5">
        <f t="shared" si="0"/>
        <v>145.89999999999964</v>
      </c>
      <c r="G20" s="8">
        <f>[2]Sheet1!U24</f>
        <v>49626</v>
      </c>
      <c r="H20" s="6">
        <f t="shared" si="1"/>
        <v>2.9399911336799187</v>
      </c>
    </row>
    <row r="21" spans="1:8" x14ac:dyDescent="0.3">
      <c r="A21" s="19">
        <v>45677</v>
      </c>
      <c r="B21" s="4">
        <v>14266.4</v>
      </c>
      <c r="C21" s="8"/>
      <c r="D21" s="54"/>
      <c r="E21" s="54"/>
      <c r="F21" s="5">
        <f t="shared" si="0"/>
        <v>170.79999999999927</v>
      </c>
      <c r="G21" s="15">
        <f>[2]Sheet1!U25</f>
        <v>58465</v>
      </c>
      <c r="H21" s="6">
        <f t="shared" si="1"/>
        <v>2.9214059693833794</v>
      </c>
    </row>
    <row r="22" spans="1:8" x14ac:dyDescent="0.3">
      <c r="A22" s="19">
        <v>45678</v>
      </c>
      <c r="B22" s="4">
        <v>14436.9</v>
      </c>
      <c r="C22" s="8"/>
      <c r="D22" s="54"/>
      <c r="E22" s="54"/>
      <c r="F22" s="5">
        <f t="shared" si="0"/>
        <v>170.5</v>
      </c>
      <c r="G22" s="8">
        <f>[2]Sheet1!U26</f>
        <v>58549</v>
      </c>
      <c r="H22" s="6">
        <f t="shared" si="1"/>
        <v>2.9120907274248919</v>
      </c>
    </row>
    <row r="23" spans="1:8" x14ac:dyDescent="0.3">
      <c r="A23" s="19">
        <v>45679</v>
      </c>
      <c r="B23" s="4">
        <v>14620.7</v>
      </c>
      <c r="C23" s="8"/>
      <c r="D23" s="54"/>
      <c r="E23" s="54"/>
      <c r="F23" s="5">
        <f t="shared" si="0"/>
        <v>183.80000000000109</v>
      </c>
      <c r="G23" s="15">
        <f>[2]Sheet1!U27</f>
        <v>59980</v>
      </c>
      <c r="H23" s="6">
        <f t="shared" si="1"/>
        <v>3.0643547849283275</v>
      </c>
    </row>
    <row r="24" spans="1:8" x14ac:dyDescent="0.3">
      <c r="A24" s="19">
        <v>45680</v>
      </c>
      <c r="B24" s="4">
        <v>14821.6</v>
      </c>
      <c r="C24" s="8"/>
      <c r="D24" s="54"/>
      <c r="E24" s="54"/>
      <c r="F24" s="5">
        <f t="shared" si="0"/>
        <v>200.89999999999964</v>
      </c>
      <c r="G24" s="8">
        <f>[2]Sheet1!U28</f>
        <v>66594</v>
      </c>
      <c r="H24" s="6">
        <f t="shared" si="1"/>
        <v>3.0167882992461728</v>
      </c>
    </row>
    <row r="25" spans="1:8" x14ac:dyDescent="0.3">
      <c r="A25" s="19">
        <v>45681</v>
      </c>
      <c r="B25" s="4">
        <v>15037.9</v>
      </c>
      <c r="C25" s="8"/>
      <c r="D25" s="54"/>
      <c r="E25" s="54"/>
      <c r="F25" s="5">
        <f t="shared" si="0"/>
        <v>216.29999999999927</v>
      </c>
      <c r="G25" s="15">
        <f>[2]Sheet1!U29</f>
        <v>70950</v>
      </c>
      <c r="H25" s="6">
        <f t="shared" si="1"/>
        <v>3.048625792811829</v>
      </c>
    </row>
    <row r="26" spans="1:8" x14ac:dyDescent="0.3">
      <c r="A26" s="19">
        <v>45682</v>
      </c>
      <c r="B26" s="4">
        <v>15273.7</v>
      </c>
      <c r="C26" s="8"/>
      <c r="D26" s="54"/>
      <c r="E26" s="54"/>
      <c r="F26" s="5">
        <f t="shared" si="0"/>
        <v>235.80000000000109</v>
      </c>
      <c r="G26" s="8">
        <f>[2]Sheet1!U30</f>
        <v>78568</v>
      </c>
      <c r="H26" s="6">
        <f t="shared" si="1"/>
        <v>3.0012218714998613</v>
      </c>
    </row>
    <row r="27" spans="1:8" x14ac:dyDescent="0.3">
      <c r="A27" s="19">
        <v>45683</v>
      </c>
      <c r="B27" s="4">
        <v>15484.1</v>
      </c>
      <c r="C27" s="8"/>
      <c r="D27" s="54"/>
      <c r="E27" s="54"/>
      <c r="F27" s="5">
        <f t="shared" si="0"/>
        <v>210.39999999999964</v>
      </c>
      <c r="G27" s="15">
        <f>[2]Sheet1!U31</f>
        <v>71467</v>
      </c>
      <c r="H27" s="6">
        <f t="shared" si="1"/>
        <v>2.9440161193277965</v>
      </c>
    </row>
    <row r="28" spans="1:8" x14ac:dyDescent="0.3">
      <c r="A28" s="19">
        <v>45684</v>
      </c>
      <c r="B28" s="4">
        <v>15695.8</v>
      </c>
      <c r="C28" s="8"/>
      <c r="D28" s="54"/>
      <c r="E28" s="54"/>
      <c r="F28" s="5">
        <f t="shared" si="0"/>
        <v>211.69999999999891</v>
      </c>
      <c r="G28" s="8">
        <f>[2]Sheet1!U32</f>
        <v>71945</v>
      </c>
      <c r="H28" s="6">
        <f t="shared" si="1"/>
        <v>2.9425255403433028</v>
      </c>
    </row>
    <row r="29" spans="1:8" x14ac:dyDescent="0.3">
      <c r="A29" s="19">
        <v>45685</v>
      </c>
      <c r="B29" s="4">
        <v>15909.9</v>
      </c>
      <c r="C29" s="8"/>
      <c r="D29" s="54"/>
      <c r="E29" s="54"/>
      <c r="F29" s="5">
        <f t="shared" si="0"/>
        <v>214.10000000000036</v>
      </c>
      <c r="G29" s="15">
        <f>[2]Sheet1!U33</f>
        <v>69243</v>
      </c>
      <c r="H29" s="6">
        <f t="shared" si="1"/>
        <v>3.0920093005791252</v>
      </c>
    </row>
    <row r="30" spans="1:8" x14ac:dyDescent="0.3">
      <c r="A30" s="19">
        <v>45686</v>
      </c>
      <c r="B30" s="4">
        <v>16136.6</v>
      </c>
      <c r="C30" s="8"/>
      <c r="D30" s="54"/>
      <c r="E30" s="54"/>
      <c r="F30" s="5">
        <f t="shared" si="0"/>
        <v>226.70000000000073</v>
      </c>
      <c r="G30" s="8">
        <f>[2]Sheet1!U34</f>
        <v>76346</v>
      </c>
      <c r="H30" s="6">
        <f t="shared" si="1"/>
        <v>2.9693762607078398</v>
      </c>
    </row>
    <row r="31" spans="1:8" x14ac:dyDescent="0.3">
      <c r="A31" s="19">
        <v>45687</v>
      </c>
      <c r="B31" s="4">
        <v>16351</v>
      </c>
      <c r="C31" s="8"/>
      <c r="D31" s="54"/>
      <c r="E31" s="54"/>
      <c r="F31" s="5">
        <f t="shared" si="0"/>
        <v>214.39999999999964</v>
      </c>
      <c r="G31" s="15">
        <f>[2]Sheet1!U35</f>
        <v>71246</v>
      </c>
      <c r="H31" s="6">
        <f t="shared" si="1"/>
        <v>3.0092917497122595</v>
      </c>
    </row>
    <row r="32" spans="1:8" ht="15" thickBot="1" x14ac:dyDescent="0.35">
      <c r="A32" s="20">
        <v>45688</v>
      </c>
      <c r="B32" s="7">
        <v>16570.2</v>
      </c>
      <c r="C32" s="9"/>
      <c r="D32" s="55"/>
      <c r="E32" s="55"/>
      <c r="F32" s="37">
        <f t="shared" si="0"/>
        <v>219.20000000000073</v>
      </c>
      <c r="G32" s="9">
        <f>[2]Sheet1!U36</f>
        <v>72868</v>
      </c>
      <c r="H32" s="38">
        <f t="shared" si="1"/>
        <v>3.0081791732996752</v>
      </c>
    </row>
    <row r="33" spans="1:8" x14ac:dyDescent="0.3">
      <c r="A33" s="32">
        <v>45689</v>
      </c>
      <c r="B33" s="45">
        <v>16796.900000000001</v>
      </c>
      <c r="C33" s="28"/>
      <c r="D33" s="56"/>
      <c r="E33" s="56"/>
      <c r="F33" s="10">
        <f t="shared" si="0"/>
        <v>226.70000000000073</v>
      </c>
      <c r="G33" s="28">
        <f>[2]Sheet1!U37</f>
        <v>71689</v>
      </c>
      <c r="H33" s="44">
        <f t="shared" si="1"/>
        <v>3.1622703622592132</v>
      </c>
    </row>
    <row r="34" spans="1:8" x14ac:dyDescent="0.3">
      <c r="A34" s="12">
        <v>45690</v>
      </c>
      <c r="B34" s="4">
        <v>16983.099999999999</v>
      </c>
      <c r="C34" s="27"/>
      <c r="D34" s="57"/>
      <c r="E34" s="57"/>
      <c r="F34" s="5">
        <f t="shared" si="0"/>
        <v>186.19999999999709</v>
      </c>
      <c r="G34" s="27">
        <f>[2]Sheet1!U38</f>
        <v>63773</v>
      </c>
      <c r="H34" s="6">
        <f t="shared" si="1"/>
        <v>2.9197309206089894</v>
      </c>
    </row>
    <row r="35" spans="1:8" x14ac:dyDescent="0.3">
      <c r="A35" s="12">
        <v>45691</v>
      </c>
      <c r="B35" s="4">
        <v>17201.400000000001</v>
      </c>
      <c r="C35" s="27"/>
      <c r="D35" s="57"/>
      <c r="E35" s="57"/>
      <c r="F35" s="5">
        <f t="shared" si="0"/>
        <v>218.30000000000291</v>
      </c>
      <c r="G35" s="27">
        <f>[2]Sheet1!U39</f>
        <v>71403</v>
      </c>
      <c r="H35" s="6">
        <f t="shared" si="1"/>
        <v>3.0572945114351344</v>
      </c>
    </row>
    <row r="36" spans="1:8" x14ac:dyDescent="0.3">
      <c r="A36" s="12">
        <v>45692</v>
      </c>
      <c r="B36" s="4">
        <v>17411.400000000001</v>
      </c>
      <c r="C36" s="27"/>
      <c r="D36" s="57"/>
      <c r="E36" s="57"/>
      <c r="F36" s="5">
        <f t="shared" si="0"/>
        <v>210</v>
      </c>
      <c r="G36" s="27">
        <f>[2]Sheet1!U40</f>
        <v>68826</v>
      </c>
      <c r="H36" s="6">
        <f t="shared" si="1"/>
        <v>3.0511725220120303</v>
      </c>
    </row>
    <row r="37" spans="1:8" x14ac:dyDescent="0.3">
      <c r="A37" s="12">
        <v>45693</v>
      </c>
      <c r="B37" s="4">
        <v>17610.2</v>
      </c>
      <c r="C37" s="27"/>
      <c r="D37" s="57"/>
      <c r="E37" s="57"/>
      <c r="F37" s="5">
        <f t="shared" si="0"/>
        <v>198.79999999999927</v>
      </c>
      <c r="G37" s="27">
        <f>[2]Sheet1!U41</f>
        <v>66010</v>
      </c>
      <c r="H37" s="6">
        <f t="shared" si="1"/>
        <v>3.0116648992576773</v>
      </c>
    </row>
    <row r="38" spans="1:8" x14ac:dyDescent="0.3">
      <c r="A38" s="12">
        <v>45694</v>
      </c>
      <c r="B38" s="4">
        <v>17775.7</v>
      </c>
      <c r="C38" s="27"/>
      <c r="D38" s="57"/>
      <c r="E38" s="57"/>
      <c r="F38" s="5">
        <f t="shared" si="0"/>
        <v>165.5</v>
      </c>
      <c r="G38" s="27">
        <f>[2]Sheet1!U42</f>
        <v>52915</v>
      </c>
      <c r="H38" s="6">
        <f t="shared" si="1"/>
        <v>3.1276575640177642</v>
      </c>
    </row>
    <row r="39" spans="1:8" x14ac:dyDescent="0.3">
      <c r="A39" s="12">
        <v>45695</v>
      </c>
      <c r="B39" s="4">
        <v>17962.900000000001</v>
      </c>
      <c r="C39" s="27"/>
      <c r="D39" s="57"/>
      <c r="E39" s="57"/>
      <c r="F39" s="5">
        <f t="shared" si="0"/>
        <v>187.20000000000073</v>
      </c>
      <c r="G39" s="27">
        <f>[2]Sheet1!U43</f>
        <v>70336</v>
      </c>
      <c r="H39" s="6">
        <f t="shared" si="1"/>
        <v>2.661510464058245</v>
      </c>
    </row>
    <row r="40" spans="1:8" x14ac:dyDescent="0.3">
      <c r="A40" s="12">
        <v>45696</v>
      </c>
      <c r="B40" s="4">
        <v>18217.900000000001</v>
      </c>
      <c r="C40" s="27"/>
      <c r="D40" s="57"/>
      <c r="E40" s="57"/>
      <c r="F40" s="5">
        <f t="shared" si="0"/>
        <v>255</v>
      </c>
      <c r="G40" s="27">
        <f>[2]Sheet1!U44</f>
        <v>77269</v>
      </c>
      <c r="H40" s="6">
        <f t="shared" si="1"/>
        <v>3.3001591841488822</v>
      </c>
    </row>
    <row r="41" spans="1:8" x14ac:dyDescent="0.3">
      <c r="A41" s="12">
        <v>45697</v>
      </c>
      <c r="B41" s="4">
        <v>18459.5</v>
      </c>
      <c r="C41" s="27"/>
      <c r="D41" s="57"/>
      <c r="E41" s="57"/>
      <c r="F41" s="5">
        <f t="shared" si="0"/>
        <v>241.59999999999854</v>
      </c>
      <c r="G41" s="27">
        <f>[2]Sheet1!U45</f>
        <v>81052</v>
      </c>
      <c r="H41" s="6">
        <f t="shared" si="1"/>
        <v>2.9808024478112638</v>
      </c>
    </row>
    <row r="42" spans="1:8" x14ac:dyDescent="0.3">
      <c r="A42" s="12">
        <v>45698</v>
      </c>
      <c r="B42" s="4">
        <v>18707.900000000001</v>
      </c>
      <c r="C42" s="27"/>
      <c r="D42" s="57"/>
      <c r="E42" s="57"/>
      <c r="F42" s="5">
        <f t="shared" si="0"/>
        <v>248.40000000000146</v>
      </c>
      <c r="G42" s="27">
        <f>[2]Sheet1!U46</f>
        <v>84392</v>
      </c>
      <c r="H42" s="6">
        <f t="shared" si="1"/>
        <v>2.9434069580055158</v>
      </c>
    </row>
    <row r="43" spans="1:8" x14ac:dyDescent="0.3">
      <c r="A43" s="12">
        <v>45699</v>
      </c>
      <c r="B43" s="4">
        <v>18922.599999999999</v>
      </c>
      <c r="C43" s="27"/>
      <c r="D43" s="57"/>
      <c r="E43" s="57"/>
      <c r="F43" s="5">
        <f t="shared" si="0"/>
        <v>214.69999999999709</v>
      </c>
      <c r="G43" s="27">
        <f>[2]Sheet1!U47</f>
        <v>75872</v>
      </c>
      <c r="H43" s="6">
        <f t="shared" si="1"/>
        <v>2.8297659215520494</v>
      </c>
    </row>
    <row r="44" spans="1:8" x14ac:dyDescent="0.3">
      <c r="A44" s="12">
        <v>45700</v>
      </c>
      <c r="B44" s="4">
        <v>19047.5</v>
      </c>
      <c r="C44" s="27"/>
      <c r="D44" s="57"/>
      <c r="E44" s="57"/>
      <c r="F44" s="5">
        <f t="shared" si="0"/>
        <v>124.90000000000146</v>
      </c>
      <c r="G44" s="27">
        <f>[2]Sheet1!U48</f>
        <v>40308</v>
      </c>
      <c r="H44" s="6">
        <f t="shared" si="1"/>
        <v>3.0986404683934072</v>
      </c>
    </row>
    <row r="45" spans="1:8" x14ac:dyDescent="0.3">
      <c r="A45" s="12">
        <v>45701</v>
      </c>
      <c r="B45" s="4">
        <v>19299.7</v>
      </c>
      <c r="C45" s="27"/>
      <c r="D45" s="57"/>
      <c r="E45" s="57"/>
      <c r="F45" s="5">
        <f t="shared" si="0"/>
        <v>252.20000000000073</v>
      </c>
      <c r="G45" s="27">
        <f>[2]Sheet1!U49</f>
        <v>86259</v>
      </c>
      <c r="H45" s="6">
        <f t="shared" si="1"/>
        <v>2.9237528837570657</v>
      </c>
    </row>
    <row r="46" spans="1:8" x14ac:dyDescent="0.3">
      <c r="A46" s="12">
        <v>45702</v>
      </c>
      <c r="B46" s="4">
        <v>19539.599999999999</v>
      </c>
      <c r="C46" s="27"/>
      <c r="D46" s="57"/>
      <c r="E46" s="57"/>
      <c r="F46" s="5">
        <f t="shared" si="0"/>
        <v>239.89999999999782</v>
      </c>
      <c r="G46" s="27">
        <f>[2]Sheet1!U50</f>
        <v>80933</v>
      </c>
      <c r="H46" s="6">
        <f t="shared" si="1"/>
        <v>2.9641802478593138</v>
      </c>
    </row>
    <row r="47" spans="1:8" x14ac:dyDescent="0.3">
      <c r="A47" s="12">
        <v>45703</v>
      </c>
      <c r="B47" s="4">
        <v>19772.099999999999</v>
      </c>
      <c r="C47" s="27"/>
      <c r="D47" s="57"/>
      <c r="E47" s="57"/>
      <c r="F47" s="5">
        <f t="shared" si="0"/>
        <v>232.5</v>
      </c>
      <c r="G47" s="27">
        <f>[2]Sheet1!U51</f>
        <v>79044</v>
      </c>
      <c r="H47" s="6">
        <f t="shared" si="1"/>
        <v>2.9413997267344771</v>
      </c>
    </row>
    <row r="48" spans="1:8" x14ac:dyDescent="0.3">
      <c r="A48" s="12">
        <v>45704</v>
      </c>
      <c r="B48" s="4">
        <v>19986.5</v>
      </c>
      <c r="C48" s="27"/>
      <c r="D48" s="57"/>
      <c r="E48" s="57"/>
      <c r="F48" s="5">
        <f t="shared" si="0"/>
        <v>214.40000000000146</v>
      </c>
      <c r="G48" s="27">
        <f>[2]Sheet1!U52</f>
        <v>72540</v>
      </c>
      <c r="H48" s="6">
        <f t="shared" si="1"/>
        <v>2.9556106975462013</v>
      </c>
    </row>
    <row r="49" spans="1:8" x14ac:dyDescent="0.3">
      <c r="A49" s="12">
        <v>45705</v>
      </c>
      <c r="B49" s="4">
        <v>20235.3</v>
      </c>
      <c r="C49" s="27"/>
      <c r="D49" s="57"/>
      <c r="E49" s="57"/>
      <c r="F49" s="5">
        <f t="shared" si="0"/>
        <v>248.79999999999927</v>
      </c>
      <c r="G49" s="27">
        <f>[2]Sheet1!U53</f>
        <v>84015</v>
      </c>
      <c r="H49" s="6">
        <f t="shared" si="1"/>
        <v>2.9613759447717585</v>
      </c>
    </row>
    <row r="50" spans="1:8" x14ac:dyDescent="0.3">
      <c r="A50" s="12">
        <v>45706</v>
      </c>
      <c r="B50" s="4">
        <v>20486.3</v>
      </c>
      <c r="C50" s="27"/>
      <c r="D50" s="57"/>
      <c r="E50" s="57"/>
      <c r="F50" s="5">
        <f t="shared" si="0"/>
        <v>251</v>
      </c>
      <c r="G50" s="27">
        <f>[2]Sheet1!U54</f>
        <v>82276</v>
      </c>
      <c r="H50" s="6">
        <f t="shared" si="1"/>
        <v>3.0507073751762364</v>
      </c>
    </row>
    <row r="51" spans="1:8" x14ac:dyDescent="0.3">
      <c r="A51" s="12">
        <v>45707</v>
      </c>
      <c r="B51" s="4">
        <v>20737.599999999999</v>
      </c>
      <c r="C51" s="27"/>
      <c r="D51" s="57"/>
      <c r="E51" s="57"/>
      <c r="F51" s="5">
        <f t="shared" si="0"/>
        <v>251.29999999999927</v>
      </c>
      <c r="G51" s="27">
        <f>[2]Sheet1!U55</f>
        <v>84632</v>
      </c>
      <c r="H51" s="6">
        <f t="shared" si="1"/>
        <v>2.9693260232536067</v>
      </c>
    </row>
    <row r="52" spans="1:8" x14ac:dyDescent="0.3">
      <c r="A52" s="12">
        <v>45708</v>
      </c>
      <c r="B52" s="4">
        <v>20990.2</v>
      </c>
      <c r="C52" s="27"/>
      <c r="D52" s="57"/>
      <c r="E52" s="57"/>
      <c r="F52" s="5">
        <f t="shared" si="0"/>
        <v>252.60000000000218</v>
      </c>
      <c r="G52" s="27">
        <f>[2]Sheet1!U56</f>
        <v>87013</v>
      </c>
      <c r="H52" s="6">
        <f t="shared" si="1"/>
        <v>2.9030144920874146</v>
      </c>
    </row>
    <row r="53" spans="1:8" x14ac:dyDescent="0.3">
      <c r="A53" s="12">
        <v>45709</v>
      </c>
      <c r="B53" s="4">
        <v>21255.7</v>
      </c>
      <c r="C53" s="27"/>
      <c r="D53" s="57"/>
      <c r="E53" s="57"/>
      <c r="F53" s="5">
        <f t="shared" si="0"/>
        <v>265.5</v>
      </c>
      <c r="G53" s="27">
        <f>[2]Sheet1!U57</f>
        <v>89956</v>
      </c>
      <c r="H53" s="6">
        <f t="shared" si="1"/>
        <v>2.9514429276535195</v>
      </c>
    </row>
    <row r="54" spans="1:8" x14ac:dyDescent="0.3">
      <c r="A54" s="12">
        <v>45710</v>
      </c>
      <c r="B54" s="4">
        <v>21479.9</v>
      </c>
      <c r="C54" s="27"/>
      <c r="D54" s="57"/>
      <c r="E54" s="57"/>
      <c r="F54" s="5">
        <f t="shared" si="0"/>
        <v>224.20000000000073</v>
      </c>
      <c r="G54" s="27">
        <f>[2]Sheet1!U58</f>
        <v>77612</v>
      </c>
      <c r="H54" s="6">
        <f t="shared" si="1"/>
        <v>2.8887285471318962</v>
      </c>
    </row>
    <row r="55" spans="1:8" x14ac:dyDescent="0.3">
      <c r="A55" s="12">
        <v>45711</v>
      </c>
      <c r="B55" s="4">
        <v>21728.1</v>
      </c>
      <c r="C55" s="27"/>
      <c r="D55" s="57"/>
      <c r="E55" s="57"/>
      <c r="F55" s="5">
        <f t="shared" si="0"/>
        <v>248.19999999999709</v>
      </c>
      <c r="G55" s="27">
        <f>[2]Sheet1!U59</f>
        <v>82831</v>
      </c>
      <c r="H55" s="6">
        <f t="shared" si="1"/>
        <v>2.9964626770170235</v>
      </c>
    </row>
    <row r="56" spans="1:8" x14ac:dyDescent="0.3">
      <c r="A56" s="12">
        <v>45712</v>
      </c>
      <c r="B56" s="4">
        <v>21999.599999999999</v>
      </c>
      <c r="C56" s="27"/>
      <c r="D56" s="57"/>
      <c r="E56" s="57"/>
      <c r="F56" s="5">
        <f t="shared" si="0"/>
        <v>271.5</v>
      </c>
      <c r="G56" s="27">
        <f>[2]Sheet1!U60</f>
        <v>94316</v>
      </c>
      <c r="H56" s="6">
        <f t="shared" si="1"/>
        <v>2.8786208066499852</v>
      </c>
    </row>
    <row r="57" spans="1:8" x14ac:dyDescent="0.3">
      <c r="A57" s="12">
        <v>45713</v>
      </c>
      <c r="B57" s="4">
        <v>22284.5</v>
      </c>
      <c r="C57" s="27"/>
      <c r="D57" s="57"/>
      <c r="E57" s="57"/>
      <c r="F57" s="5">
        <f t="shared" si="0"/>
        <v>284.90000000000146</v>
      </c>
      <c r="G57" s="27">
        <f>[2]Sheet1!U61</f>
        <v>97557</v>
      </c>
      <c r="H57" s="6">
        <f t="shared" si="1"/>
        <v>2.9203440040181787</v>
      </c>
    </row>
    <row r="58" spans="1:8" x14ac:dyDescent="0.3">
      <c r="A58" s="12">
        <v>45714</v>
      </c>
      <c r="B58" s="4">
        <v>22510</v>
      </c>
      <c r="C58" s="27"/>
      <c r="D58" s="57"/>
      <c r="E58" s="57"/>
      <c r="F58" s="5">
        <f t="shared" si="0"/>
        <v>225.5</v>
      </c>
      <c r="G58" s="27">
        <f>[2]Sheet1!U62</f>
        <v>94135</v>
      </c>
      <c r="H58" s="6">
        <f t="shared" si="1"/>
        <v>2.3954958304562597</v>
      </c>
    </row>
    <row r="59" spans="1:8" x14ac:dyDescent="0.3">
      <c r="A59" s="12">
        <v>45715</v>
      </c>
      <c r="B59" s="4">
        <v>22827.5</v>
      </c>
      <c r="C59" s="27"/>
      <c r="D59" s="57"/>
      <c r="E59" s="57"/>
      <c r="F59" s="5">
        <f t="shared" si="0"/>
        <v>317.5</v>
      </c>
      <c r="G59" s="27">
        <f>[2]Sheet1!U63</f>
        <v>94228</v>
      </c>
      <c r="H59" s="6">
        <f t="shared" si="1"/>
        <v>3.3694867767542558</v>
      </c>
    </row>
    <row r="60" spans="1:8" ht="15" thickBot="1" x14ac:dyDescent="0.35">
      <c r="A60" s="33">
        <v>45716</v>
      </c>
      <c r="B60" s="7">
        <v>23088.400000000001</v>
      </c>
      <c r="C60" s="9">
        <v>20275</v>
      </c>
      <c r="D60" s="55"/>
      <c r="E60" s="55">
        <f>C60-C59</f>
        <v>20275</v>
      </c>
      <c r="F60" s="37">
        <f t="shared" si="0"/>
        <v>260.90000000000146</v>
      </c>
      <c r="G60" s="9">
        <f>[2]Sheet1!U64</f>
        <v>95898</v>
      </c>
      <c r="H60" s="38">
        <f t="shared" si="1"/>
        <v>2.7205989697386959</v>
      </c>
    </row>
    <row r="61" spans="1:8" x14ac:dyDescent="0.3">
      <c r="A61" s="31">
        <v>45717</v>
      </c>
      <c r="B61" s="34">
        <v>23352.1</v>
      </c>
      <c r="C61" s="35">
        <v>20513</v>
      </c>
      <c r="D61" s="58"/>
      <c r="E61" s="53">
        <f>C61-C60</f>
        <v>238</v>
      </c>
      <c r="F61" s="18">
        <f t="shared" si="0"/>
        <v>263.69999999999709</v>
      </c>
      <c r="G61" s="35">
        <f>[2]Sheet1!U65</f>
        <v>90569</v>
      </c>
      <c r="H61" s="22">
        <f t="shared" si="1"/>
        <v>2.911592266669579</v>
      </c>
    </row>
    <row r="62" spans="1:8" x14ac:dyDescent="0.3">
      <c r="A62" s="19">
        <v>45718</v>
      </c>
      <c r="B62" s="4">
        <v>23616.6</v>
      </c>
      <c r="C62" s="27">
        <v>20751</v>
      </c>
      <c r="D62" s="57"/>
      <c r="E62" s="54">
        <f>C62-C61</f>
        <v>238</v>
      </c>
      <c r="F62" s="5">
        <f t="shared" si="0"/>
        <v>264.5</v>
      </c>
      <c r="G62" s="27">
        <f>[2]Sheet1!U66</f>
        <v>91249</v>
      </c>
      <c r="H62" s="6">
        <f t="shared" si="1"/>
        <v>2.8986619031441441</v>
      </c>
    </row>
    <row r="63" spans="1:8" x14ac:dyDescent="0.3">
      <c r="A63" s="12">
        <v>45719</v>
      </c>
      <c r="B63" s="4">
        <v>23907.200000000001</v>
      </c>
      <c r="C63" s="27">
        <v>21014</v>
      </c>
      <c r="D63" s="57"/>
      <c r="E63" s="54">
        <f t="shared" ref="E63:E126" si="2">C63-C62</f>
        <v>263</v>
      </c>
      <c r="F63" s="5">
        <f t="shared" si="0"/>
        <v>290.60000000000218</v>
      </c>
      <c r="G63" s="27">
        <f>[2]Sheet1!U67</f>
        <v>102134</v>
      </c>
      <c r="H63" s="6">
        <f t="shared" si="1"/>
        <v>2.8452816887618444</v>
      </c>
    </row>
    <row r="64" spans="1:8" x14ac:dyDescent="0.3">
      <c r="A64" s="30">
        <v>45720</v>
      </c>
      <c r="B64" s="4">
        <v>24146.5</v>
      </c>
      <c r="C64" s="27">
        <v>21229</v>
      </c>
      <c r="D64" s="57"/>
      <c r="E64" s="54">
        <f t="shared" si="2"/>
        <v>215</v>
      </c>
      <c r="F64" s="5">
        <f t="shared" si="0"/>
        <v>239.29999999999927</v>
      </c>
      <c r="G64" s="27">
        <f>[2]Sheet1!U68</f>
        <v>86868</v>
      </c>
      <c r="H64" s="6">
        <f t="shared" si="1"/>
        <v>2.7547543399180281</v>
      </c>
    </row>
    <row r="65" spans="1:8" x14ac:dyDescent="0.3">
      <c r="A65" s="19">
        <v>45721</v>
      </c>
      <c r="B65" s="4">
        <v>24398.6</v>
      </c>
      <c r="C65" s="27">
        <v>21455</v>
      </c>
      <c r="D65" s="57"/>
      <c r="E65" s="54">
        <f t="shared" si="2"/>
        <v>226</v>
      </c>
      <c r="F65" s="5">
        <f t="shared" si="0"/>
        <v>252.09999999999854</v>
      </c>
      <c r="G65" s="27">
        <f>[2]Sheet1!U69</f>
        <v>86339</v>
      </c>
      <c r="H65" s="6">
        <f t="shared" si="1"/>
        <v>2.919885567356566</v>
      </c>
    </row>
    <row r="66" spans="1:8" x14ac:dyDescent="0.3">
      <c r="A66" s="19">
        <v>45722</v>
      </c>
      <c r="B66" s="4">
        <v>24667.5</v>
      </c>
      <c r="C66" s="27">
        <v>21699</v>
      </c>
      <c r="D66" s="57"/>
      <c r="E66" s="54">
        <f t="shared" si="2"/>
        <v>244</v>
      </c>
      <c r="F66" s="5">
        <f t="shared" si="0"/>
        <v>268.90000000000146</v>
      </c>
      <c r="G66" s="27">
        <f>[2]Sheet1!U70</f>
        <v>92995</v>
      </c>
      <c r="H66" s="6">
        <f t="shared" si="1"/>
        <v>2.8915533093177208</v>
      </c>
    </row>
    <row r="67" spans="1:8" x14ac:dyDescent="0.3">
      <c r="A67" s="19">
        <v>45723</v>
      </c>
      <c r="B67" s="4">
        <v>24984.3</v>
      </c>
      <c r="C67" s="27">
        <v>21985</v>
      </c>
      <c r="D67" s="57"/>
      <c r="E67" s="54">
        <f t="shared" si="2"/>
        <v>286</v>
      </c>
      <c r="F67" s="5">
        <f t="shared" si="0"/>
        <v>316.79999999999927</v>
      </c>
      <c r="G67" s="27">
        <f>[2]Sheet1!U71</f>
        <v>103104</v>
      </c>
      <c r="H67" s="6">
        <f t="shared" si="1"/>
        <v>3.072625698324015</v>
      </c>
    </row>
    <row r="68" spans="1:8" x14ac:dyDescent="0.3">
      <c r="A68" s="19">
        <v>45724</v>
      </c>
      <c r="B68" s="4">
        <v>25249.1</v>
      </c>
      <c r="C68" s="27">
        <v>22224</v>
      </c>
      <c r="D68" s="57"/>
      <c r="E68" s="54">
        <f t="shared" si="2"/>
        <v>239</v>
      </c>
      <c r="F68" s="5">
        <f t="shared" si="0"/>
        <v>264.79999999999927</v>
      </c>
      <c r="G68" s="27">
        <f>[2]Sheet1!U72</f>
        <v>101998</v>
      </c>
      <c r="H68" s="6">
        <f t="shared" si="1"/>
        <v>2.5961293358693238</v>
      </c>
    </row>
    <row r="69" spans="1:8" x14ac:dyDescent="0.3">
      <c r="A69" s="19">
        <v>45725</v>
      </c>
      <c r="B69" s="4">
        <v>25523.4</v>
      </c>
      <c r="C69" s="27">
        <v>22470</v>
      </c>
      <c r="D69" s="57"/>
      <c r="E69" s="54">
        <f t="shared" si="2"/>
        <v>246</v>
      </c>
      <c r="F69" s="5">
        <f t="shared" ref="F69:F106" si="3">(B69-B68)</f>
        <v>274.30000000000291</v>
      </c>
      <c r="G69" s="27">
        <f>[2]Sheet1!U73</f>
        <v>94813</v>
      </c>
      <c r="H69" s="6">
        <f t="shared" ref="H69:H132" si="4">F69/G69*1000</f>
        <v>2.8930631875376047</v>
      </c>
    </row>
    <row r="70" spans="1:8" x14ac:dyDescent="0.3">
      <c r="A70" s="19">
        <v>45726</v>
      </c>
      <c r="B70" s="4">
        <v>25781</v>
      </c>
      <c r="C70" s="27">
        <v>22763</v>
      </c>
      <c r="D70" s="57"/>
      <c r="E70" s="54">
        <f t="shared" si="2"/>
        <v>293</v>
      </c>
      <c r="F70" s="5">
        <f t="shared" si="3"/>
        <v>257.59999999999854</v>
      </c>
      <c r="G70" s="27">
        <f>[2]Sheet1!U74</f>
        <v>87541</v>
      </c>
      <c r="H70" s="6">
        <f t="shared" si="4"/>
        <v>2.9426211717937711</v>
      </c>
    </row>
    <row r="71" spans="1:8" x14ac:dyDescent="0.3">
      <c r="A71" s="19">
        <v>45727</v>
      </c>
      <c r="B71" s="4">
        <v>26072.7</v>
      </c>
      <c r="C71" s="27">
        <v>23030</v>
      </c>
      <c r="D71" s="57"/>
      <c r="E71" s="54">
        <f t="shared" si="2"/>
        <v>267</v>
      </c>
      <c r="F71" s="5">
        <f t="shared" si="3"/>
        <v>291.70000000000073</v>
      </c>
      <c r="G71" s="27">
        <f>[2]Sheet1!U75</f>
        <v>102068</v>
      </c>
      <c r="H71" s="6">
        <f t="shared" si="4"/>
        <v>2.8578986557981025</v>
      </c>
    </row>
    <row r="72" spans="1:8" x14ac:dyDescent="0.3">
      <c r="A72" s="19">
        <v>45728</v>
      </c>
      <c r="B72" s="4">
        <v>26342.6</v>
      </c>
      <c r="C72" s="27">
        <v>23277</v>
      </c>
      <c r="D72" s="57"/>
      <c r="E72" s="54">
        <f t="shared" si="2"/>
        <v>247</v>
      </c>
      <c r="F72" s="5">
        <f t="shared" si="3"/>
        <v>269.89999999999782</v>
      </c>
      <c r="G72" s="27">
        <f>[2]Sheet1!U76</f>
        <v>96055</v>
      </c>
      <c r="H72" s="6">
        <f t="shared" si="4"/>
        <v>2.8098485242829403</v>
      </c>
    </row>
    <row r="73" spans="1:8" x14ac:dyDescent="0.3">
      <c r="A73" s="19">
        <v>45729</v>
      </c>
      <c r="B73" s="4">
        <v>26597.200000000001</v>
      </c>
      <c r="C73" s="27">
        <v>23508</v>
      </c>
      <c r="D73" s="57"/>
      <c r="E73" s="54">
        <f t="shared" si="2"/>
        <v>231</v>
      </c>
      <c r="F73" s="5">
        <f t="shared" si="3"/>
        <v>254.60000000000218</v>
      </c>
      <c r="G73" s="27">
        <f>[2]Sheet1!U77</f>
        <v>89275</v>
      </c>
      <c r="H73" s="6">
        <f t="shared" si="4"/>
        <v>2.8518622234668407</v>
      </c>
    </row>
    <row r="74" spans="1:8" x14ac:dyDescent="0.3">
      <c r="A74" s="19">
        <v>45730</v>
      </c>
      <c r="B74" s="4">
        <v>26875.599999999999</v>
      </c>
      <c r="C74" s="27">
        <v>23760</v>
      </c>
      <c r="D74" s="57"/>
      <c r="E74" s="54">
        <f t="shared" si="2"/>
        <v>252</v>
      </c>
      <c r="F74" s="5">
        <f t="shared" si="3"/>
        <v>278.39999999999782</v>
      </c>
      <c r="G74" s="27">
        <f>[2]Sheet1!U78</f>
        <v>96482</v>
      </c>
      <c r="H74" s="6">
        <f t="shared" si="4"/>
        <v>2.8855123235421924</v>
      </c>
    </row>
    <row r="75" spans="1:8" x14ac:dyDescent="0.3">
      <c r="A75" s="19">
        <v>45731</v>
      </c>
      <c r="B75" s="4">
        <v>27099.8</v>
      </c>
      <c r="C75" s="27">
        <v>24005</v>
      </c>
      <c r="D75" s="57"/>
      <c r="E75" s="54">
        <f t="shared" si="2"/>
        <v>245</v>
      </c>
      <c r="F75" s="5">
        <f t="shared" si="3"/>
        <v>224.20000000000073</v>
      </c>
      <c r="G75" s="27">
        <f>[2]Sheet1!U79</f>
        <v>95707</v>
      </c>
      <c r="H75" s="6">
        <f t="shared" si="4"/>
        <v>2.3425663744553766</v>
      </c>
    </row>
    <row r="76" spans="1:8" x14ac:dyDescent="0.3">
      <c r="A76" s="19">
        <v>45732</v>
      </c>
      <c r="B76" s="4">
        <v>27411.7</v>
      </c>
      <c r="C76" s="27">
        <v>24251</v>
      </c>
      <c r="D76" s="57"/>
      <c r="E76" s="54">
        <f t="shared" si="2"/>
        <v>246</v>
      </c>
      <c r="F76" s="5">
        <f t="shared" si="3"/>
        <v>311.90000000000146</v>
      </c>
      <c r="G76" s="27">
        <f>[2]Sheet1!U80</f>
        <v>93853</v>
      </c>
      <c r="H76" s="6">
        <f t="shared" si="4"/>
        <v>3.3232821540068134</v>
      </c>
    </row>
    <row r="77" spans="1:8" x14ac:dyDescent="0.3">
      <c r="A77" s="19">
        <v>45733</v>
      </c>
      <c r="B77" s="4">
        <v>27658.3</v>
      </c>
      <c r="C77" s="27">
        <v>24474</v>
      </c>
      <c r="D77" s="57"/>
      <c r="E77" s="54">
        <f t="shared" si="2"/>
        <v>223</v>
      </c>
      <c r="F77" s="5">
        <f t="shared" si="3"/>
        <v>246.59999999999854</v>
      </c>
      <c r="G77" s="27">
        <f>[2]Sheet1!U81</f>
        <v>87315</v>
      </c>
      <c r="H77" s="6">
        <f t="shared" si="4"/>
        <v>2.8242570005153587</v>
      </c>
    </row>
    <row r="78" spans="1:8" x14ac:dyDescent="0.3">
      <c r="A78" s="19">
        <v>45734</v>
      </c>
      <c r="B78" s="4">
        <v>27942</v>
      </c>
      <c r="C78" s="27">
        <v>24731</v>
      </c>
      <c r="D78" s="57"/>
      <c r="E78" s="54">
        <f t="shared" si="2"/>
        <v>257</v>
      </c>
      <c r="F78" s="5">
        <f t="shared" si="3"/>
        <v>283.70000000000073</v>
      </c>
      <c r="G78" s="27">
        <f>[2]Sheet1!U82</f>
        <v>95461</v>
      </c>
      <c r="H78" s="6">
        <f t="shared" si="4"/>
        <v>2.9718942814343108</v>
      </c>
    </row>
    <row r="79" spans="1:8" x14ac:dyDescent="0.3">
      <c r="A79" s="19">
        <v>45735</v>
      </c>
      <c r="B79" s="4">
        <v>28220.799999999999</v>
      </c>
      <c r="C79" s="27">
        <v>24983</v>
      </c>
      <c r="D79" s="57"/>
      <c r="E79" s="54">
        <f t="shared" si="2"/>
        <v>252</v>
      </c>
      <c r="F79" s="5">
        <f t="shared" si="3"/>
        <v>278.79999999999927</v>
      </c>
      <c r="G79" s="27">
        <f>[2]Sheet1!U83</f>
        <v>100396</v>
      </c>
      <c r="H79" s="6">
        <f t="shared" si="4"/>
        <v>2.7770030678513016</v>
      </c>
    </row>
    <row r="80" spans="1:8" x14ac:dyDescent="0.3">
      <c r="A80" s="19">
        <v>45736</v>
      </c>
      <c r="B80" s="4">
        <v>28471.5</v>
      </c>
      <c r="C80" s="27">
        <v>25207</v>
      </c>
      <c r="D80" s="57"/>
      <c r="E80" s="54">
        <f t="shared" si="2"/>
        <v>224</v>
      </c>
      <c r="F80" s="5">
        <f t="shared" si="3"/>
        <v>250.70000000000073</v>
      </c>
      <c r="G80" s="27">
        <f>[2]Sheet1!U84</f>
        <v>81090</v>
      </c>
      <c r="H80" s="6">
        <f t="shared" si="4"/>
        <v>3.0916265877420241</v>
      </c>
    </row>
    <row r="81" spans="1:9" x14ac:dyDescent="0.3">
      <c r="A81" s="19">
        <v>45737</v>
      </c>
      <c r="B81" s="4">
        <v>28743.200000000001</v>
      </c>
      <c r="C81" s="27">
        <v>25453</v>
      </c>
      <c r="D81" s="57"/>
      <c r="E81" s="54">
        <f t="shared" si="2"/>
        <v>246</v>
      </c>
      <c r="F81" s="5">
        <f t="shared" si="3"/>
        <v>271.70000000000073</v>
      </c>
      <c r="G81" s="27">
        <f>[2]Sheet1!U85</f>
        <v>95577</v>
      </c>
      <c r="H81" s="6">
        <f t="shared" si="4"/>
        <v>2.8427341305962806</v>
      </c>
    </row>
    <row r="82" spans="1:9" x14ac:dyDescent="0.3">
      <c r="A82" s="19">
        <v>45738</v>
      </c>
      <c r="B82" s="4">
        <v>29006</v>
      </c>
      <c r="C82" s="27">
        <v>25687</v>
      </c>
      <c r="D82" s="57"/>
      <c r="E82" s="54">
        <f t="shared" si="2"/>
        <v>234</v>
      </c>
      <c r="F82" s="5">
        <f t="shared" si="3"/>
        <v>262.79999999999927</v>
      </c>
      <c r="G82" s="27">
        <f>[2]Sheet1!U86</f>
        <v>91932</v>
      </c>
      <c r="H82" s="6">
        <f t="shared" si="4"/>
        <v>2.8586346429969898</v>
      </c>
    </row>
    <row r="83" spans="1:9" x14ac:dyDescent="0.3">
      <c r="A83" s="19">
        <v>45739</v>
      </c>
      <c r="B83" s="4">
        <v>29295.8</v>
      </c>
      <c r="C83" s="27">
        <v>25948</v>
      </c>
      <c r="D83" s="57"/>
      <c r="E83" s="54">
        <f t="shared" si="2"/>
        <v>261</v>
      </c>
      <c r="F83" s="5">
        <f t="shared" si="3"/>
        <v>289.79999999999927</v>
      </c>
      <c r="G83" s="27">
        <f>[2]Sheet1!U87</f>
        <v>100753</v>
      </c>
      <c r="H83" s="6">
        <f t="shared" si="4"/>
        <v>2.8763411511319692</v>
      </c>
    </row>
    <row r="84" spans="1:9" x14ac:dyDescent="0.3">
      <c r="A84" s="19">
        <v>45740</v>
      </c>
      <c r="B84" s="4">
        <v>29559.9</v>
      </c>
      <c r="C84" s="27">
        <v>26187</v>
      </c>
      <c r="D84" s="57"/>
      <c r="E84" s="54">
        <f t="shared" si="2"/>
        <v>239</v>
      </c>
      <c r="F84" s="5">
        <f t="shared" si="3"/>
        <v>264.10000000000218</v>
      </c>
      <c r="G84" s="27">
        <f>[2]Sheet1!U88</f>
        <v>93401</v>
      </c>
      <c r="H84" s="6">
        <f t="shared" si="4"/>
        <v>2.8275928523249449</v>
      </c>
    </row>
    <row r="85" spans="1:9" x14ac:dyDescent="0.3">
      <c r="A85" s="19">
        <v>45741</v>
      </c>
      <c r="B85" s="42">
        <v>29816.7</v>
      </c>
      <c r="C85" s="5">
        <v>26421</v>
      </c>
      <c r="D85" s="54"/>
      <c r="E85" s="54">
        <f t="shared" si="2"/>
        <v>234</v>
      </c>
      <c r="F85" s="5">
        <f t="shared" si="3"/>
        <v>256.79999999999927</v>
      </c>
      <c r="G85" s="27">
        <f>[2]Sheet1!U89</f>
        <v>91355</v>
      </c>
      <c r="H85" s="6">
        <f t="shared" si="4"/>
        <v>2.8110119862076433</v>
      </c>
    </row>
    <row r="86" spans="1:9" x14ac:dyDescent="0.3">
      <c r="A86" s="21">
        <v>45742</v>
      </c>
      <c r="B86" s="4">
        <v>30041.1</v>
      </c>
      <c r="C86" s="5">
        <v>26624</v>
      </c>
      <c r="D86" s="54"/>
      <c r="E86" s="54">
        <f t="shared" si="2"/>
        <v>203</v>
      </c>
      <c r="F86" s="5">
        <f t="shared" si="3"/>
        <v>224.39999999999782</v>
      </c>
      <c r="G86" s="27">
        <f>[2]Sheet1!U90</f>
        <v>78856</v>
      </c>
      <c r="H86" s="6">
        <f t="shared" si="4"/>
        <v>2.8456934158465788</v>
      </c>
    </row>
    <row r="87" spans="1:9" x14ac:dyDescent="0.3">
      <c r="A87" s="12">
        <v>45743</v>
      </c>
      <c r="B87" s="4">
        <v>30293.1</v>
      </c>
      <c r="C87" s="5">
        <v>26624</v>
      </c>
      <c r="D87" s="54"/>
      <c r="E87" s="54">
        <f t="shared" si="2"/>
        <v>0</v>
      </c>
      <c r="F87" s="5">
        <f t="shared" si="3"/>
        <v>252</v>
      </c>
      <c r="G87" s="27">
        <f>[2]Sheet1!U91</f>
        <v>86228</v>
      </c>
      <c r="H87" s="6">
        <f t="shared" si="4"/>
        <v>2.92248457577585</v>
      </c>
    </row>
    <row r="88" spans="1:9" x14ac:dyDescent="0.3">
      <c r="A88" s="12">
        <v>45744</v>
      </c>
      <c r="B88" s="47">
        <f>B87+F88</f>
        <v>30576.70176</v>
      </c>
      <c r="C88" s="5"/>
      <c r="D88" s="54"/>
      <c r="E88" s="54">
        <f t="shared" si="2"/>
        <v>-26624</v>
      </c>
      <c r="F88" s="46">
        <f t="shared" ref="F88:F93" si="5">G88*2.82/1000</f>
        <v>283.60176000000001</v>
      </c>
      <c r="G88" s="27">
        <f>[2]Sheet1!U92</f>
        <v>100568</v>
      </c>
      <c r="H88" s="6">
        <f t="shared" si="4"/>
        <v>2.82</v>
      </c>
    </row>
    <row r="89" spans="1:9" x14ac:dyDescent="0.3">
      <c r="A89" s="12">
        <v>45745</v>
      </c>
      <c r="B89" s="47">
        <f>B88+F89</f>
        <v>30866.484960000002</v>
      </c>
      <c r="C89" s="5"/>
      <c r="D89" s="54"/>
      <c r="E89" s="54">
        <f t="shared" si="2"/>
        <v>0</v>
      </c>
      <c r="F89" s="46">
        <f t="shared" si="5"/>
        <v>289.78320000000002</v>
      </c>
      <c r="G89" s="27">
        <f>[2]Sheet1!U93</f>
        <v>102760</v>
      </c>
      <c r="H89" s="6">
        <f t="shared" si="4"/>
        <v>2.82</v>
      </c>
    </row>
    <row r="90" spans="1:9" x14ac:dyDescent="0.3">
      <c r="A90" s="12">
        <v>45746</v>
      </c>
      <c r="B90" s="47">
        <f>B89+F90</f>
        <v>31164.790200000003</v>
      </c>
      <c r="C90" s="5"/>
      <c r="D90" s="54"/>
      <c r="E90" s="54">
        <f t="shared" si="2"/>
        <v>0</v>
      </c>
      <c r="F90" s="46">
        <f t="shared" si="5"/>
        <v>298.30523999999997</v>
      </c>
      <c r="G90" s="27">
        <f>[2]Sheet1!U94</f>
        <v>105782</v>
      </c>
      <c r="H90" s="6">
        <f t="shared" si="4"/>
        <v>2.8199999999999994</v>
      </c>
    </row>
    <row r="91" spans="1:9" ht="15" thickBot="1" x14ac:dyDescent="0.35">
      <c r="A91" s="12">
        <v>45747</v>
      </c>
      <c r="B91" s="50">
        <f>B90+F91</f>
        <v>31459.793220000003</v>
      </c>
      <c r="C91" s="43"/>
      <c r="D91" s="57"/>
      <c r="E91" s="57">
        <f t="shared" si="2"/>
        <v>0</v>
      </c>
      <c r="F91" s="51">
        <f t="shared" si="5"/>
        <v>295.00301999999994</v>
      </c>
      <c r="G91" s="27">
        <f>[2]Sheet1!U95</f>
        <v>104611</v>
      </c>
      <c r="H91" s="52">
        <f t="shared" si="4"/>
        <v>2.8199999999999994</v>
      </c>
    </row>
    <row r="92" spans="1:9" x14ac:dyDescent="0.3">
      <c r="A92" s="12">
        <v>45748</v>
      </c>
      <c r="B92" s="48">
        <f>B91+F92</f>
        <v>31758.168960000003</v>
      </c>
      <c r="C92" s="18"/>
      <c r="D92" s="53"/>
      <c r="E92" s="53">
        <f t="shared" si="2"/>
        <v>0</v>
      </c>
      <c r="F92" s="49">
        <f t="shared" si="5"/>
        <v>298.37574000000001</v>
      </c>
      <c r="G92" s="35">
        <f>[2]Sheet1!U96</f>
        <v>105807</v>
      </c>
      <c r="H92" s="22">
        <f t="shared" si="4"/>
        <v>2.82</v>
      </c>
      <c r="I92" s="60">
        <f>SUM(F92:F121)</f>
        <v>7737.9107000000022</v>
      </c>
    </row>
    <row r="93" spans="1:9" x14ac:dyDescent="0.3">
      <c r="A93" s="12">
        <v>45749</v>
      </c>
      <c r="B93" s="4">
        <v>32055.3</v>
      </c>
      <c r="C93" s="5"/>
      <c r="D93" s="54"/>
      <c r="E93" s="54">
        <f t="shared" si="2"/>
        <v>0</v>
      </c>
      <c r="F93" s="46">
        <f t="shared" si="5"/>
        <v>298.43495999999999</v>
      </c>
      <c r="G93" s="27">
        <f>[2]Sheet1!U97</f>
        <v>105828</v>
      </c>
      <c r="H93" s="6">
        <f t="shared" si="4"/>
        <v>2.82</v>
      </c>
      <c r="I93" s="61"/>
    </row>
    <row r="94" spans="1:9" x14ac:dyDescent="0.3">
      <c r="A94" s="12">
        <v>45750</v>
      </c>
      <c r="B94" s="4">
        <v>32374.400000000001</v>
      </c>
      <c r="C94" s="5"/>
      <c r="D94" s="54"/>
      <c r="E94" s="54">
        <f t="shared" si="2"/>
        <v>0</v>
      </c>
      <c r="F94" s="5">
        <f t="shared" si="3"/>
        <v>319.10000000000218</v>
      </c>
      <c r="G94" s="27">
        <f>[2]Sheet1!U98</f>
        <v>106116</v>
      </c>
      <c r="H94" s="6">
        <f t="shared" si="4"/>
        <v>3.0070865844924626</v>
      </c>
      <c r="I94" s="61"/>
    </row>
    <row r="95" spans="1:9" x14ac:dyDescent="0.3">
      <c r="A95" s="12">
        <v>45751</v>
      </c>
      <c r="B95" s="4">
        <v>32654.400000000001</v>
      </c>
      <c r="C95" s="5"/>
      <c r="D95" s="54"/>
      <c r="E95" s="54">
        <f t="shared" si="2"/>
        <v>0</v>
      </c>
      <c r="F95" s="5">
        <f t="shared" si="3"/>
        <v>280</v>
      </c>
      <c r="G95" s="27">
        <f>[2]Sheet1!U99</f>
        <v>105724</v>
      </c>
      <c r="H95" s="6">
        <f t="shared" si="4"/>
        <v>2.6484052816768191</v>
      </c>
      <c r="I95" s="61"/>
    </row>
    <row r="96" spans="1:9" x14ac:dyDescent="0.3">
      <c r="A96" s="12">
        <v>45752</v>
      </c>
      <c r="B96" s="4">
        <v>32907.599999999999</v>
      </c>
      <c r="C96" s="5"/>
      <c r="D96" s="54"/>
      <c r="E96" s="54">
        <f t="shared" si="2"/>
        <v>0</v>
      </c>
      <c r="F96" s="5">
        <f t="shared" si="3"/>
        <v>253.19999999999709</v>
      </c>
      <c r="G96" s="27">
        <f>[2]Sheet1!U100</f>
        <v>91045</v>
      </c>
      <c r="H96" s="6">
        <f t="shared" si="4"/>
        <v>2.7810423416991279</v>
      </c>
      <c r="I96" s="61"/>
    </row>
    <row r="97" spans="1:9" x14ac:dyDescent="0.3">
      <c r="A97" s="12">
        <v>45753</v>
      </c>
      <c r="B97" s="4">
        <v>33157.800000000003</v>
      </c>
      <c r="C97" s="5">
        <v>29413</v>
      </c>
      <c r="D97" s="54"/>
      <c r="E97" s="54">
        <f t="shared" si="2"/>
        <v>29413</v>
      </c>
      <c r="F97" s="5">
        <f t="shared" si="3"/>
        <v>250.20000000000437</v>
      </c>
      <c r="G97" s="27">
        <f>[2]Sheet1!U101</f>
        <v>87247</v>
      </c>
      <c r="H97" s="6">
        <f t="shared" si="4"/>
        <v>2.8677203800704252</v>
      </c>
      <c r="I97" s="61"/>
    </row>
    <row r="98" spans="1:9" x14ac:dyDescent="0.3">
      <c r="A98" s="12">
        <v>45754</v>
      </c>
      <c r="B98" s="4">
        <v>33393.800000000003</v>
      </c>
      <c r="C98" s="5">
        <v>29625</v>
      </c>
      <c r="D98" s="54">
        <f>F98-E98</f>
        <v>24</v>
      </c>
      <c r="E98" s="54">
        <f t="shared" si="2"/>
        <v>212</v>
      </c>
      <c r="F98" s="5">
        <f t="shared" si="3"/>
        <v>236</v>
      </c>
      <c r="G98" s="27">
        <f>[2]Sheet1!U102</f>
        <v>86226</v>
      </c>
      <c r="H98" s="6">
        <f t="shared" si="4"/>
        <v>2.7369934822443347</v>
      </c>
      <c r="I98" s="61"/>
    </row>
    <row r="99" spans="1:9" x14ac:dyDescent="0.3">
      <c r="A99" s="12">
        <v>45755</v>
      </c>
      <c r="B99" s="4">
        <v>33661.800000000003</v>
      </c>
      <c r="C99" s="5">
        <v>29866</v>
      </c>
      <c r="D99" s="54">
        <f t="shared" ref="D99:D150" si="6">F99-E99</f>
        <v>27</v>
      </c>
      <c r="E99" s="54">
        <f t="shared" si="2"/>
        <v>241</v>
      </c>
      <c r="F99" s="5">
        <f t="shared" si="3"/>
        <v>268</v>
      </c>
      <c r="G99" s="27">
        <f>[2]Sheet1!U103</f>
        <v>93832</v>
      </c>
      <c r="H99" s="6">
        <f t="shared" si="4"/>
        <v>2.8561684713104269</v>
      </c>
      <c r="I99" s="61"/>
    </row>
    <row r="100" spans="1:9" x14ac:dyDescent="0.3">
      <c r="A100" s="12">
        <v>45756</v>
      </c>
      <c r="B100" s="4">
        <v>33935</v>
      </c>
      <c r="C100" s="5">
        <v>30112</v>
      </c>
      <c r="D100" s="54">
        <f t="shared" si="6"/>
        <v>27.19999999999709</v>
      </c>
      <c r="E100" s="54">
        <f t="shared" si="2"/>
        <v>246</v>
      </c>
      <c r="F100" s="5">
        <f t="shared" si="3"/>
        <v>273.19999999999709</v>
      </c>
      <c r="G100" s="27">
        <f>[2]Sheet1!U104</f>
        <v>94856</v>
      </c>
      <c r="H100" s="6">
        <f t="shared" si="4"/>
        <v>2.8801551825925307</v>
      </c>
      <c r="I100" s="61"/>
    </row>
    <row r="101" spans="1:9" x14ac:dyDescent="0.3">
      <c r="A101" s="12">
        <v>45757</v>
      </c>
      <c r="B101" s="4">
        <v>34216.1</v>
      </c>
      <c r="C101" s="5">
        <v>30366</v>
      </c>
      <c r="D101" s="54">
        <f t="shared" si="6"/>
        <v>27.099999999998545</v>
      </c>
      <c r="E101" s="54">
        <f t="shared" si="2"/>
        <v>254</v>
      </c>
      <c r="F101" s="5">
        <f t="shared" si="3"/>
        <v>281.09999999999854</v>
      </c>
      <c r="G101" s="27">
        <f>[2]Sheet1!U105</f>
        <v>100087</v>
      </c>
      <c r="H101" s="6">
        <f t="shared" si="4"/>
        <v>2.8085565557964425</v>
      </c>
      <c r="I101" s="61"/>
    </row>
    <row r="102" spans="1:9" x14ac:dyDescent="0.3">
      <c r="A102" s="12">
        <v>45758</v>
      </c>
      <c r="B102" s="4">
        <v>34513.599999999999</v>
      </c>
      <c r="C102" s="5">
        <v>30646</v>
      </c>
      <c r="D102" s="54">
        <f t="shared" si="6"/>
        <v>17.5</v>
      </c>
      <c r="E102" s="54">
        <f t="shared" si="2"/>
        <v>280</v>
      </c>
      <c r="F102" s="5">
        <f t="shared" si="3"/>
        <v>297.5</v>
      </c>
      <c r="G102" s="27">
        <f>[2]Sheet1!U106</f>
        <v>103544</v>
      </c>
      <c r="H102" s="6">
        <f t="shared" si="4"/>
        <v>2.8731746890210923</v>
      </c>
      <c r="I102" s="61"/>
    </row>
    <row r="103" spans="1:9" x14ac:dyDescent="0.3">
      <c r="A103" s="12">
        <v>45759</v>
      </c>
      <c r="B103" s="4">
        <v>34737.300000000003</v>
      </c>
      <c r="C103" s="5">
        <v>30837</v>
      </c>
      <c r="D103" s="54">
        <f t="shared" si="6"/>
        <v>32.700000000004366</v>
      </c>
      <c r="E103" s="54">
        <f t="shared" si="2"/>
        <v>191</v>
      </c>
      <c r="F103" s="5">
        <f t="shared" si="3"/>
        <v>223.70000000000437</v>
      </c>
      <c r="G103" s="27">
        <f>[2]Sheet1!U107</f>
        <v>80076</v>
      </c>
      <c r="H103" s="6">
        <f t="shared" si="4"/>
        <v>2.7935960837205203</v>
      </c>
      <c r="I103" s="61"/>
    </row>
    <row r="104" spans="1:9" x14ac:dyDescent="0.3">
      <c r="A104" s="12">
        <v>45760</v>
      </c>
      <c r="B104" s="4">
        <v>34980.5</v>
      </c>
      <c r="C104" s="5">
        <v>31071</v>
      </c>
      <c r="D104" s="54">
        <f t="shared" si="6"/>
        <v>9.1999999999970896</v>
      </c>
      <c r="E104" s="54">
        <f t="shared" si="2"/>
        <v>234</v>
      </c>
      <c r="F104" s="5">
        <f t="shared" si="3"/>
        <v>243.19999999999709</v>
      </c>
      <c r="G104" s="27">
        <f>[2]Sheet1!U108</f>
        <v>88603</v>
      </c>
      <c r="H104" s="6">
        <f t="shared" si="4"/>
        <v>2.744828053226156</v>
      </c>
      <c r="I104" s="61"/>
    </row>
    <row r="105" spans="1:9" x14ac:dyDescent="0.3">
      <c r="A105" s="12">
        <v>45761</v>
      </c>
      <c r="B105" s="4">
        <v>35280.5</v>
      </c>
      <c r="C105" s="5">
        <v>31328</v>
      </c>
      <c r="D105" s="54">
        <f t="shared" si="6"/>
        <v>43</v>
      </c>
      <c r="E105" s="54">
        <f t="shared" si="2"/>
        <v>257</v>
      </c>
      <c r="F105" s="5">
        <f t="shared" si="3"/>
        <v>300</v>
      </c>
      <c r="G105" s="27">
        <f>[2]Sheet1!U109</f>
        <v>103815</v>
      </c>
      <c r="H105" s="6">
        <f t="shared" si="4"/>
        <v>2.889755815633579</v>
      </c>
      <c r="I105" s="61"/>
    </row>
    <row r="106" spans="1:9" x14ac:dyDescent="0.3">
      <c r="A106" s="12">
        <v>45762</v>
      </c>
      <c r="B106" s="4">
        <v>35550.800000000003</v>
      </c>
      <c r="C106" s="5">
        <v>31572</v>
      </c>
      <c r="D106" s="54">
        <f t="shared" si="6"/>
        <v>26.30000000000291</v>
      </c>
      <c r="E106" s="54">
        <f t="shared" si="2"/>
        <v>244</v>
      </c>
      <c r="F106" s="5">
        <f t="shared" si="3"/>
        <v>270.30000000000291</v>
      </c>
      <c r="G106" s="27">
        <f>[2]Sheet1!U110</f>
        <v>97338</v>
      </c>
      <c r="H106" s="6">
        <f t="shared" si="4"/>
        <v>2.7769216544412556</v>
      </c>
      <c r="I106" s="61"/>
    </row>
    <row r="107" spans="1:9" x14ac:dyDescent="0.3">
      <c r="A107" s="12">
        <v>45763</v>
      </c>
      <c r="B107" s="4">
        <v>35817.5</v>
      </c>
      <c r="C107" s="5">
        <v>31813</v>
      </c>
      <c r="D107" s="54">
        <f t="shared" si="6"/>
        <v>25.69999999999709</v>
      </c>
      <c r="E107" s="54">
        <f t="shared" si="2"/>
        <v>241</v>
      </c>
      <c r="F107" s="5">
        <f t="shared" ref="F107:F138" si="7">(B107-B106)</f>
        <v>266.69999999999709</v>
      </c>
      <c r="G107" s="27">
        <f>[2]Sheet1!U111</f>
        <v>96048</v>
      </c>
      <c r="H107" s="6">
        <f t="shared" si="4"/>
        <v>2.7767366316841273</v>
      </c>
      <c r="I107" s="61"/>
    </row>
    <row r="108" spans="1:9" x14ac:dyDescent="0.3">
      <c r="A108" s="12">
        <v>45764</v>
      </c>
      <c r="B108" s="4">
        <v>36097.599999999999</v>
      </c>
      <c r="C108" s="5">
        <v>32065</v>
      </c>
      <c r="D108" s="54">
        <f t="shared" si="6"/>
        <v>28.099999999998545</v>
      </c>
      <c r="E108" s="54">
        <f t="shared" si="2"/>
        <v>252</v>
      </c>
      <c r="F108" s="5">
        <f t="shared" si="7"/>
        <v>280.09999999999854</v>
      </c>
      <c r="G108" s="27">
        <f>[2]Sheet1!U112</f>
        <v>96857</v>
      </c>
      <c r="H108" s="6">
        <f t="shared" si="4"/>
        <v>2.8918921709323904</v>
      </c>
      <c r="I108" s="61"/>
    </row>
    <row r="109" spans="1:9" x14ac:dyDescent="0.3">
      <c r="A109" s="12">
        <v>45765</v>
      </c>
      <c r="B109" s="4">
        <v>36372.5</v>
      </c>
      <c r="C109" s="5">
        <v>32314</v>
      </c>
      <c r="D109" s="54">
        <f t="shared" si="6"/>
        <v>25.900000000001455</v>
      </c>
      <c r="E109" s="54">
        <f t="shared" si="2"/>
        <v>249</v>
      </c>
      <c r="F109" s="5">
        <f t="shared" si="7"/>
        <v>274.90000000000146</v>
      </c>
      <c r="G109" s="27">
        <f>[2]Sheet1!U113</f>
        <v>99561</v>
      </c>
      <c r="H109" s="6">
        <f t="shared" si="4"/>
        <v>2.7611213226062561</v>
      </c>
      <c r="I109" s="61"/>
    </row>
    <row r="110" spans="1:9" x14ac:dyDescent="0.3">
      <c r="A110" s="12">
        <v>45766</v>
      </c>
      <c r="B110" s="4">
        <v>36641.199999999997</v>
      </c>
      <c r="C110" s="5">
        <v>32557</v>
      </c>
      <c r="D110" s="54">
        <f t="shared" si="6"/>
        <v>25.69999999999709</v>
      </c>
      <c r="E110" s="54">
        <f t="shared" si="2"/>
        <v>243</v>
      </c>
      <c r="F110" s="5">
        <f t="shared" si="7"/>
        <v>268.69999999999709</v>
      </c>
      <c r="G110" s="27">
        <f>[2]Sheet1!U114</f>
        <v>93104</v>
      </c>
      <c r="H110" s="6">
        <f t="shared" si="4"/>
        <v>2.8860199346966522</v>
      </c>
      <c r="I110" s="61"/>
    </row>
    <row r="111" spans="1:9" x14ac:dyDescent="0.3">
      <c r="A111" s="12">
        <v>45767</v>
      </c>
      <c r="B111" s="4">
        <v>36922.300000000003</v>
      </c>
      <c r="C111" s="5">
        <v>32810</v>
      </c>
      <c r="D111" s="54">
        <f t="shared" si="6"/>
        <v>28.100000000005821</v>
      </c>
      <c r="E111" s="54">
        <f t="shared" si="2"/>
        <v>253</v>
      </c>
      <c r="F111" s="5">
        <f t="shared" si="7"/>
        <v>281.10000000000582</v>
      </c>
      <c r="G111" s="27">
        <f>[2]Sheet1!U115</f>
        <v>97559</v>
      </c>
      <c r="H111" s="6">
        <f t="shared" si="4"/>
        <v>2.8813333470003362</v>
      </c>
      <c r="I111" s="61"/>
    </row>
    <row r="112" spans="1:9" x14ac:dyDescent="0.3">
      <c r="A112" s="12">
        <v>45768</v>
      </c>
      <c r="B112" s="4">
        <v>37219.599999999999</v>
      </c>
      <c r="C112" s="5">
        <v>33078</v>
      </c>
      <c r="D112" s="54">
        <f t="shared" si="6"/>
        <v>29.299999999995634</v>
      </c>
      <c r="E112" s="54">
        <f t="shared" si="2"/>
        <v>268</v>
      </c>
      <c r="F112" s="5">
        <f t="shared" si="7"/>
        <v>297.29999999999563</v>
      </c>
      <c r="G112" s="27">
        <f>[2]Sheet1!U116</f>
        <v>104496</v>
      </c>
      <c r="H112" s="6">
        <f t="shared" si="4"/>
        <v>2.8450849793293105</v>
      </c>
      <c r="I112" s="61"/>
    </row>
    <row r="113" spans="1:9" x14ac:dyDescent="0.3">
      <c r="A113" s="12">
        <v>45769</v>
      </c>
      <c r="B113" s="4">
        <v>37465.4</v>
      </c>
      <c r="C113" s="5">
        <v>33297</v>
      </c>
      <c r="D113" s="54">
        <f t="shared" si="6"/>
        <v>26.80000000000291</v>
      </c>
      <c r="E113" s="54">
        <f t="shared" si="2"/>
        <v>219</v>
      </c>
      <c r="F113" s="5">
        <f t="shared" si="7"/>
        <v>245.80000000000291</v>
      </c>
      <c r="G113" s="27">
        <f>[2]Sheet1!U117</f>
        <v>89813</v>
      </c>
      <c r="H113" s="6">
        <f t="shared" si="4"/>
        <v>2.7367975682807937</v>
      </c>
      <c r="I113" s="61"/>
    </row>
    <row r="114" spans="1:9" x14ac:dyDescent="0.3">
      <c r="A114" s="12">
        <v>45770</v>
      </c>
      <c r="B114" s="4">
        <v>37717.599999999999</v>
      </c>
      <c r="C114" s="5">
        <v>33527</v>
      </c>
      <c r="D114" s="54">
        <f t="shared" si="6"/>
        <v>22.19999999999709</v>
      </c>
      <c r="E114" s="54">
        <f t="shared" si="2"/>
        <v>230</v>
      </c>
      <c r="F114" s="5">
        <f t="shared" si="7"/>
        <v>252.19999999999709</v>
      </c>
      <c r="G114" s="27">
        <f>[2]Sheet1!U118</f>
        <v>86328</v>
      </c>
      <c r="H114" s="6">
        <f t="shared" si="4"/>
        <v>2.9214159948104563</v>
      </c>
      <c r="I114" s="61"/>
    </row>
    <row r="115" spans="1:9" x14ac:dyDescent="0.3">
      <c r="A115" s="12">
        <v>45771</v>
      </c>
      <c r="B115" s="4">
        <v>38007.599999999999</v>
      </c>
      <c r="C115" s="5">
        <v>33789</v>
      </c>
      <c r="D115" s="54">
        <f t="shared" si="6"/>
        <v>28</v>
      </c>
      <c r="E115" s="54">
        <f t="shared" si="2"/>
        <v>262</v>
      </c>
      <c r="F115" s="5">
        <f t="shared" si="7"/>
        <v>290</v>
      </c>
      <c r="G115" s="27">
        <f>[2]Sheet1!U119</f>
        <v>105339</v>
      </c>
      <c r="H115" s="6">
        <f t="shared" si="4"/>
        <v>2.7530164516465887</v>
      </c>
      <c r="I115" s="61"/>
    </row>
    <row r="116" spans="1:9" x14ac:dyDescent="0.3">
      <c r="A116" s="12">
        <v>45772</v>
      </c>
      <c r="B116" s="4">
        <v>38310.6</v>
      </c>
      <c r="C116" s="5">
        <v>34126</v>
      </c>
      <c r="D116" s="54">
        <f t="shared" si="6"/>
        <v>-34</v>
      </c>
      <c r="E116" s="54">
        <f t="shared" si="2"/>
        <v>337</v>
      </c>
      <c r="F116" s="5">
        <f t="shared" si="7"/>
        <v>303</v>
      </c>
      <c r="G116" s="27">
        <f>[2]Sheet1!U120</f>
        <v>104000</v>
      </c>
      <c r="H116" s="6">
        <f t="shared" si="4"/>
        <v>2.9134615384615383</v>
      </c>
      <c r="I116" s="61"/>
    </row>
    <row r="117" spans="1:9" x14ac:dyDescent="0.3">
      <c r="A117" s="12">
        <v>45773</v>
      </c>
      <c r="B117" s="4">
        <v>38595.4</v>
      </c>
      <c r="C117" s="5">
        <v>34385</v>
      </c>
      <c r="D117" s="54">
        <f t="shared" si="6"/>
        <v>25.80000000000291</v>
      </c>
      <c r="E117" s="54">
        <f t="shared" si="2"/>
        <v>259</v>
      </c>
      <c r="F117" s="5">
        <f t="shared" si="7"/>
        <v>284.80000000000291</v>
      </c>
      <c r="G117" s="27">
        <f>[2]Sheet1!U121</f>
        <v>104023</v>
      </c>
      <c r="H117" s="6">
        <f t="shared" si="4"/>
        <v>2.7378560510656578</v>
      </c>
      <c r="I117" s="61"/>
    </row>
    <row r="118" spans="1:9" x14ac:dyDescent="0.3">
      <c r="A118" s="12">
        <v>45774</v>
      </c>
      <c r="B118" s="4">
        <v>38724.300000000003</v>
      </c>
      <c r="C118" s="5">
        <v>34499</v>
      </c>
      <c r="D118" s="54">
        <f t="shared" si="6"/>
        <v>14.900000000001455</v>
      </c>
      <c r="E118" s="54">
        <f t="shared" si="2"/>
        <v>114</v>
      </c>
      <c r="F118" s="5">
        <f t="shared" si="7"/>
        <v>128.90000000000146</v>
      </c>
      <c r="G118" s="27">
        <f>[2]Sheet1!U122</f>
        <v>40540</v>
      </c>
      <c r="H118" s="6">
        <f t="shared" si="4"/>
        <v>3.1795757276764047</v>
      </c>
      <c r="I118" s="61"/>
    </row>
    <row r="119" spans="1:9" x14ac:dyDescent="0.3">
      <c r="A119" s="12">
        <v>45775</v>
      </c>
      <c r="B119" s="4">
        <v>38844.300000000003</v>
      </c>
      <c r="C119" s="5">
        <v>34606</v>
      </c>
      <c r="D119" s="54">
        <f t="shared" si="6"/>
        <v>13</v>
      </c>
      <c r="E119" s="54">
        <f t="shared" si="2"/>
        <v>107</v>
      </c>
      <c r="F119" s="5">
        <f t="shared" si="7"/>
        <v>120</v>
      </c>
      <c r="G119" s="27">
        <f>[2]Sheet1!U123</f>
        <v>39795</v>
      </c>
      <c r="H119" s="6">
        <f t="shared" si="4"/>
        <v>3.0154542027892952</v>
      </c>
      <c r="I119" s="61"/>
    </row>
    <row r="120" spans="1:9" x14ac:dyDescent="0.3">
      <c r="A120" s="12">
        <v>45776</v>
      </c>
      <c r="B120" s="4">
        <v>39027.199999999997</v>
      </c>
      <c r="C120" s="5">
        <v>34771</v>
      </c>
      <c r="D120" s="54">
        <f t="shared" si="6"/>
        <v>17.899999999994179</v>
      </c>
      <c r="E120" s="54">
        <f t="shared" si="2"/>
        <v>165</v>
      </c>
      <c r="F120" s="5">
        <f t="shared" si="7"/>
        <v>182.89999999999418</v>
      </c>
      <c r="G120" s="27">
        <f>[2]Sheet1!U124</f>
        <v>66260</v>
      </c>
      <c r="H120" s="6">
        <f t="shared" si="4"/>
        <v>2.7603380621792062</v>
      </c>
      <c r="I120" s="61"/>
    </row>
    <row r="121" spans="1:9" ht="15" thickBot="1" x14ac:dyDescent="0.35">
      <c r="A121" s="12">
        <v>45777</v>
      </c>
      <c r="B121" s="7">
        <v>39196.400000000001</v>
      </c>
      <c r="C121" s="37">
        <v>34928</v>
      </c>
      <c r="D121" s="55">
        <f t="shared" si="6"/>
        <v>12.200000000004366</v>
      </c>
      <c r="E121" s="55">
        <f t="shared" si="2"/>
        <v>157</v>
      </c>
      <c r="F121" s="37">
        <f t="shared" si="7"/>
        <v>169.20000000000437</v>
      </c>
      <c r="G121" s="9">
        <f>[2]Sheet1!U125</f>
        <v>57523</v>
      </c>
      <c r="H121" s="38">
        <f t="shared" si="4"/>
        <v>2.9414321228031288</v>
      </c>
      <c r="I121" s="62"/>
    </row>
    <row r="122" spans="1:9" x14ac:dyDescent="0.3">
      <c r="A122" s="12">
        <v>45778</v>
      </c>
      <c r="B122" s="45">
        <v>39415.599999999999</v>
      </c>
      <c r="C122" s="10">
        <v>35121</v>
      </c>
      <c r="D122" s="59">
        <f t="shared" si="6"/>
        <v>26.19999999999709</v>
      </c>
      <c r="E122" s="59">
        <f t="shared" si="2"/>
        <v>193</v>
      </c>
      <c r="F122" s="10">
        <f t="shared" si="7"/>
        <v>219.19999999999709</v>
      </c>
      <c r="G122" s="28">
        <f>[2]Sheet1!U126</f>
        <v>73421</v>
      </c>
      <c r="H122" s="44">
        <f t="shared" si="4"/>
        <v>2.9855218534206438</v>
      </c>
      <c r="I122" s="60">
        <f>+SUMIF(F122:F150,"&gt;0")</f>
        <v>7281.5</v>
      </c>
    </row>
    <row r="123" spans="1:9" x14ac:dyDescent="0.3">
      <c r="A123" s="12">
        <v>45779</v>
      </c>
      <c r="B123" s="45">
        <v>39633.4</v>
      </c>
      <c r="C123" s="5">
        <v>35316</v>
      </c>
      <c r="D123" s="54">
        <f t="shared" si="6"/>
        <v>22.80000000000291</v>
      </c>
      <c r="E123" s="54">
        <f t="shared" si="2"/>
        <v>195</v>
      </c>
      <c r="F123" s="5">
        <f t="shared" si="7"/>
        <v>217.80000000000291</v>
      </c>
      <c r="G123" s="27">
        <f>[2]Sheet1!U127</f>
        <v>79045</v>
      </c>
      <c r="H123" s="6">
        <f t="shared" si="4"/>
        <v>2.7553924979442459</v>
      </c>
      <c r="I123" s="63"/>
    </row>
    <row r="124" spans="1:9" x14ac:dyDescent="0.3">
      <c r="A124" s="12">
        <v>45780</v>
      </c>
      <c r="B124" s="45">
        <v>39851.199999999997</v>
      </c>
      <c r="C124" s="5">
        <v>35515</v>
      </c>
      <c r="D124" s="54">
        <f t="shared" si="6"/>
        <v>18.799999999995634</v>
      </c>
      <c r="E124" s="54">
        <f t="shared" si="2"/>
        <v>199</v>
      </c>
      <c r="F124" s="5">
        <f t="shared" si="7"/>
        <v>217.79999999999563</v>
      </c>
      <c r="G124" s="27">
        <f>[2]Sheet1!U128</f>
        <v>76130</v>
      </c>
      <c r="H124" s="6">
        <f t="shared" si="4"/>
        <v>2.8608958360698233</v>
      </c>
      <c r="I124" s="63"/>
    </row>
    <row r="125" spans="1:9" x14ac:dyDescent="0.3">
      <c r="A125" s="12">
        <v>45781</v>
      </c>
      <c r="B125" s="4">
        <v>40069.300000000003</v>
      </c>
      <c r="C125" s="5">
        <v>35711</v>
      </c>
      <c r="D125" s="54">
        <f t="shared" si="6"/>
        <v>22.100000000005821</v>
      </c>
      <c r="E125" s="54">
        <f t="shared" si="2"/>
        <v>196</v>
      </c>
      <c r="F125" s="5">
        <f t="shared" si="7"/>
        <v>218.10000000000582</v>
      </c>
      <c r="G125" s="27">
        <f>[2]Sheet1!U129</f>
        <v>76560</v>
      </c>
      <c r="H125" s="6">
        <f t="shared" si="4"/>
        <v>2.8487460815047783</v>
      </c>
      <c r="I125" s="63"/>
    </row>
    <row r="126" spans="1:9" x14ac:dyDescent="0.3">
      <c r="A126" s="12">
        <v>45782</v>
      </c>
      <c r="B126" s="4">
        <v>40359.300000000003</v>
      </c>
      <c r="C126" s="5">
        <v>35973</v>
      </c>
      <c r="D126" s="54">
        <f t="shared" si="6"/>
        <v>28</v>
      </c>
      <c r="E126" s="54">
        <f t="shared" si="2"/>
        <v>262</v>
      </c>
      <c r="F126" s="5">
        <f t="shared" si="7"/>
        <v>290</v>
      </c>
      <c r="G126" s="27">
        <f>[2]Sheet1!U130</f>
        <v>99121</v>
      </c>
      <c r="H126" s="6">
        <f t="shared" si="4"/>
        <v>2.9257170528949468</v>
      </c>
      <c r="I126" s="63"/>
    </row>
    <row r="127" spans="1:9" x14ac:dyDescent="0.3">
      <c r="A127" s="12">
        <v>45783</v>
      </c>
      <c r="B127" s="4">
        <v>40617</v>
      </c>
      <c r="C127" s="5">
        <v>36244</v>
      </c>
      <c r="D127" s="54">
        <f>F127-E127</f>
        <v>-13.30000000000291</v>
      </c>
      <c r="E127" s="54">
        <f>C127-C126</f>
        <v>271</v>
      </c>
      <c r="F127" s="5">
        <f>(B127-B126)</f>
        <v>257.69999999999709</v>
      </c>
      <c r="G127" s="27">
        <f>[2]Sheet1!U131</f>
        <v>105565</v>
      </c>
      <c r="H127" s="6">
        <f t="shared" si="4"/>
        <v>2.4411500023681816</v>
      </c>
      <c r="I127" s="63"/>
    </row>
    <row r="128" spans="1:9" x14ac:dyDescent="0.3">
      <c r="A128" s="12">
        <v>45784</v>
      </c>
      <c r="B128" s="4">
        <v>40953.699999999997</v>
      </c>
      <c r="C128" s="5">
        <v>36510</v>
      </c>
      <c r="D128" s="54">
        <f>F128-E128</f>
        <v>70.69999999999709</v>
      </c>
      <c r="E128" s="54">
        <f t="shared" ref="E128:E150" si="8">C128-C127</f>
        <v>266</v>
      </c>
      <c r="F128" s="5">
        <f>(B128-B127)</f>
        <v>336.69999999999709</v>
      </c>
      <c r="G128" s="27">
        <f>[2]Sheet1!U132</f>
        <v>104085</v>
      </c>
      <c r="H128" s="6">
        <f t="shared" si="4"/>
        <v>3.2348561272036997</v>
      </c>
      <c r="I128" s="63"/>
    </row>
    <row r="129" spans="1:9" x14ac:dyDescent="0.3">
      <c r="A129" s="12">
        <v>45785</v>
      </c>
      <c r="B129" s="4">
        <v>41205.699999999997</v>
      </c>
      <c r="C129" s="5">
        <v>36739</v>
      </c>
      <c r="D129" s="54">
        <f t="shared" si="6"/>
        <v>23</v>
      </c>
      <c r="E129" s="54">
        <f t="shared" si="8"/>
        <v>229</v>
      </c>
      <c r="F129" s="5">
        <f t="shared" si="7"/>
        <v>252</v>
      </c>
      <c r="G129" s="27">
        <f>[2]Sheet1!U133</f>
        <v>89998</v>
      </c>
      <c r="H129" s="6">
        <f t="shared" si="4"/>
        <v>2.8000622236049693</v>
      </c>
      <c r="I129" s="63"/>
    </row>
    <row r="130" spans="1:9" x14ac:dyDescent="0.3">
      <c r="A130" s="12">
        <v>45786</v>
      </c>
      <c r="B130" s="4">
        <v>41424.800000000003</v>
      </c>
      <c r="C130" s="5">
        <v>36939</v>
      </c>
      <c r="D130" s="54">
        <f t="shared" si="6"/>
        <v>19.100000000005821</v>
      </c>
      <c r="E130" s="54">
        <f t="shared" si="8"/>
        <v>200</v>
      </c>
      <c r="F130" s="5">
        <f t="shared" si="7"/>
        <v>219.10000000000582</v>
      </c>
      <c r="G130" s="27">
        <f>[2]Sheet1!U134</f>
        <v>75959</v>
      </c>
      <c r="H130" s="6">
        <f t="shared" si="4"/>
        <v>2.8844508221541334</v>
      </c>
      <c r="I130" s="63"/>
    </row>
    <row r="131" spans="1:9" x14ac:dyDescent="0.3">
      <c r="A131" s="12">
        <v>45787</v>
      </c>
      <c r="B131" s="4">
        <v>41644.9</v>
      </c>
      <c r="C131" s="5">
        <v>37138</v>
      </c>
      <c r="D131" s="54">
        <f t="shared" si="6"/>
        <v>21.099999999998545</v>
      </c>
      <c r="E131" s="54">
        <f t="shared" si="8"/>
        <v>199</v>
      </c>
      <c r="F131" s="5">
        <f t="shared" si="7"/>
        <v>220.09999999999854</v>
      </c>
      <c r="G131" s="27">
        <f>[2]Sheet1!U135</f>
        <v>75666</v>
      </c>
      <c r="H131" s="6">
        <f t="shared" si="4"/>
        <v>2.9088362011999913</v>
      </c>
      <c r="I131" s="63"/>
    </row>
    <row r="132" spans="1:9" x14ac:dyDescent="0.3">
      <c r="A132" s="12">
        <v>45788</v>
      </c>
      <c r="B132" s="4">
        <v>41868.6</v>
      </c>
      <c r="C132" s="5">
        <v>37341</v>
      </c>
      <c r="D132" s="54">
        <f t="shared" si="6"/>
        <v>20.69999999999709</v>
      </c>
      <c r="E132" s="54">
        <f t="shared" si="8"/>
        <v>203</v>
      </c>
      <c r="F132" s="5">
        <f t="shared" si="7"/>
        <v>223.69999999999709</v>
      </c>
      <c r="G132" s="27">
        <f>[2]Sheet1!U136</f>
        <v>75734</v>
      </c>
      <c r="H132" s="6">
        <f t="shared" si="4"/>
        <v>2.9537592098660719</v>
      </c>
      <c r="I132" s="63"/>
    </row>
    <row r="133" spans="1:9" x14ac:dyDescent="0.3">
      <c r="A133" s="12">
        <v>45789</v>
      </c>
      <c r="B133" s="4">
        <v>42082.9</v>
      </c>
      <c r="C133" s="5">
        <v>37535</v>
      </c>
      <c r="D133" s="54">
        <f t="shared" si="6"/>
        <v>20.30000000000291</v>
      </c>
      <c r="E133" s="54">
        <f t="shared" si="8"/>
        <v>194</v>
      </c>
      <c r="F133" s="5">
        <f t="shared" si="7"/>
        <v>214.30000000000291</v>
      </c>
      <c r="G133" s="27">
        <f>[2]Sheet1!U137</f>
        <v>75076</v>
      </c>
      <c r="H133" s="6">
        <f t="shared" ref="H133:H150" si="9">F133/G133*1000</f>
        <v>2.8544408332889728</v>
      </c>
      <c r="I133" s="63"/>
    </row>
    <row r="134" spans="1:9" x14ac:dyDescent="0.3">
      <c r="A134" s="12">
        <v>45790</v>
      </c>
      <c r="B134" s="4">
        <v>42299.5</v>
      </c>
      <c r="C134" s="5">
        <v>37731</v>
      </c>
      <c r="D134" s="54">
        <f t="shared" si="6"/>
        <v>20.599999999998545</v>
      </c>
      <c r="E134" s="54">
        <f t="shared" si="8"/>
        <v>196</v>
      </c>
      <c r="F134" s="5">
        <f t="shared" si="7"/>
        <v>216.59999999999854</v>
      </c>
      <c r="G134" s="27">
        <f>[2]Sheet1!U138</f>
        <v>73979</v>
      </c>
      <c r="H134" s="6">
        <f t="shared" si="9"/>
        <v>2.9278579056218459</v>
      </c>
      <c r="I134" s="63"/>
    </row>
    <row r="135" spans="1:9" x14ac:dyDescent="0.3">
      <c r="A135" s="12">
        <v>45791</v>
      </c>
      <c r="B135" s="4">
        <v>42547.7</v>
      </c>
      <c r="C135" s="5">
        <v>37956</v>
      </c>
      <c r="D135" s="54">
        <f t="shared" si="6"/>
        <v>23.19999999999709</v>
      </c>
      <c r="E135" s="54">
        <f t="shared" si="8"/>
        <v>225</v>
      </c>
      <c r="F135" s="5">
        <f t="shared" si="7"/>
        <v>248.19999999999709</v>
      </c>
      <c r="G135" s="27">
        <f>[2]Sheet1!U139</f>
        <v>84898</v>
      </c>
      <c r="H135" s="6">
        <f t="shared" si="9"/>
        <v>2.9235082098517879</v>
      </c>
      <c r="I135" s="63"/>
    </row>
    <row r="136" spans="1:9" x14ac:dyDescent="0.3">
      <c r="A136" s="12">
        <v>45792</v>
      </c>
      <c r="B136" s="4">
        <v>42775.5</v>
      </c>
      <c r="C136" s="5">
        <v>38163</v>
      </c>
      <c r="D136" s="54">
        <f t="shared" si="6"/>
        <v>20.80000000000291</v>
      </c>
      <c r="E136" s="54">
        <f t="shared" si="8"/>
        <v>207</v>
      </c>
      <c r="F136" s="5">
        <f t="shared" si="7"/>
        <v>227.80000000000291</v>
      </c>
      <c r="G136" s="27">
        <f>[2]Sheet1!U140</f>
        <v>79880</v>
      </c>
      <c r="H136" s="6">
        <f t="shared" si="9"/>
        <v>2.8517776664997863</v>
      </c>
      <c r="I136" s="63"/>
    </row>
    <row r="137" spans="1:9" x14ac:dyDescent="0.3">
      <c r="A137" s="12">
        <v>45793</v>
      </c>
      <c r="B137" s="4">
        <v>43007.199999999997</v>
      </c>
      <c r="C137" s="5">
        <v>38373</v>
      </c>
      <c r="D137" s="54">
        <f t="shared" si="6"/>
        <v>21.69999999999709</v>
      </c>
      <c r="E137" s="54">
        <f t="shared" si="8"/>
        <v>210</v>
      </c>
      <c r="F137" s="5">
        <f t="shared" si="7"/>
        <v>231.69999999999709</v>
      </c>
      <c r="G137" s="27">
        <f>[2]Sheet1!U141</f>
        <v>79544</v>
      </c>
      <c r="H137" s="6">
        <f t="shared" si="9"/>
        <v>2.9128532636024977</v>
      </c>
      <c r="I137" s="63"/>
    </row>
    <row r="138" spans="1:9" x14ac:dyDescent="0.3">
      <c r="A138" s="12">
        <v>45794</v>
      </c>
      <c r="B138" s="4">
        <v>43185.7</v>
      </c>
      <c r="C138" s="5">
        <v>38510</v>
      </c>
      <c r="D138" s="54">
        <f t="shared" si="6"/>
        <v>41.5</v>
      </c>
      <c r="E138" s="54">
        <f t="shared" si="8"/>
        <v>137</v>
      </c>
      <c r="F138" s="5">
        <f t="shared" si="7"/>
        <v>178.5</v>
      </c>
      <c r="G138" s="27">
        <f>[2]Sheet1!U142</f>
        <v>61208</v>
      </c>
      <c r="H138" s="6">
        <f t="shared" si="9"/>
        <v>2.9162854528819762</v>
      </c>
      <c r="I138" s="63"/>
    </row>
    <row r="139" spans="1:9" x14ac:dyDescent="0.3">
      <c r="A139" s="12">
        <v>45795</v>
      </c>
      <c r="B139" s="4">
        <v>43373.3</v>
      </c>
      <c r="C139" s="5">
        <v>38685</v>
      </c>
      <c r="D139" s="54">
        <f t="shared" si="6"/>
        <v>12.600000000005821</v>
      </c>
      <c r="E139" s="54">
        <f t="shared" si="8"/>
        <v>175</v>
      </c>
      <c r="F139" s="5">
        <f t="shared" ref="F139:F150" si="10">(B139-B138)</f>
        <v>187.60000000000582</v>
      </c>
      <c r="G139" s="27">
        <f>[2]Sheet1!U143</f>
        <v>62599</v>
      </c>
      <c r="H139" s="6">
        <f t="shared" si="9"/>
        <v>2.996852984872056</v>
      </c>
      <c r="I139" s="63"/>
    </row>
    <row r="140" spans="1:9" x14ac:dyDescent="0.3">
      <c r="A140" s="12">
        <v>45796</v>
      </c>
      <c r="B140" s="4">
        <v>43589.3</v>
      </c>
      <c r="C140" s="5">
        <v>38874</v>
      </c>
      <c r="D140" s="54">
        <f t="shared" si="6"/>
        <v>27</v>
      </c>
      <c r="E140" s="54">
        <f t="shared" si="8"/>
        <v>189</v>
      </c>
      <c r="F140" s="5">
        <f t="shared" si="10"/>
        <v>216</v>
      </c>
      <c r="G140" s="27">
        <f>[2]Sheet1!U144</f>
        <v>74460</v>
      </c>
      <c r="H140" s="6">
        <f t="shared" si="9"/>
        <v>2.9008863819500403</v>
      </c>
      <c r="I140" s="63"/>
    </row>
    <row r="141" spans="1:9" x14ac:dyDescent="0.3">
      <c r="A141" s="12">
        <v>45797</v>
      </c>
      <c r="B141" s="4">
        <v>43883.5</v>
      </c>
      <c r="C141" s="5">
        <v>39140</v>
      </c>
      <c r="D141" s="54">
        <f>F141-E141</f>
        <v>28.19999999999709</v>
      </c>
      <c r="E141" s="54">
        <f t="shared" si="8"/>
        <v>266</v>
      </c>
      <c r="F141" s="5">
        <f>(B141-B140)</f>
        <v>294.19999999999709</v>
      </c>
      <c r="G141" s="27">
        <f>[2]Sheet1!U145</f>
        <v>98510</v>
      </c>
      <c r="H141" s="6">
        <f t="shared" si="9"/>
        <v>2.9864988326057973</v>
      </c>
      <c r="I141" s="63"/>
    </row>
    <row r="142" spans="1:9" x14ac:dyDescent="0.3">
      <c r="A142" s="12">
        <v>45798</v>
      </c>
      <c r="B142" s="4">
        <v>44161.599999999999</v>
      </c>
      <c r="C142" s="5">
        <v>39391</v>
      </c>
      <c r="D142" s="54">
        <f t="shared" si="6"/>
        <v>27.099999999998545</v>
      </c>
      <c r="E142" s="54">
        <f t="shared" si="8"/>
        <v>251</v>
      </c>
      <c r="F142" s="5">
        <f t="shared" si="10"/>
        <v>278.09999999999854</v>
      </c>
      <c r="G142" s="27">
        <f>[2]Sheet1!U146</f>
        <v>97852</v>
      </c>
      <c r="H142" s="6">
        <f t="shared" si="9"/>
        <v>2.8420471732820847</v>
      </c>
      <c r="I142" s="63"/>
    </row>
    <row r="143" spans="1:9" x14ac:dyDescent="0.3">
      <c r="A143" s="12">
        <v>45799</v>
      </c>
      <c r="B143" s="4">
        <v>44419.8</v>
      </c>
      <c r="C143" s="5">
        <v>39623</v>
      </c>
      <c r="D143" s="54">
        <f t="shared" si="6"/>
        <v>26.200000000004366</v>
      </c>
      <c r="E143" s="54">
        <f>C143-C142</f>
        <v>232</v>
      </c>
      <c r="F143" s="5">
        <f t="shared" si="10"/>
        <v>258.20000000000437</v>
      </c>
      <c r="G143" s="27">
        <f>[2]Sheet1!U147</f>
        <v>90567</v>
      </c>
      <c r="H143" s="6">
        <f t="shared" si="9"/>
        <v>2.8509280422229328</v>
      </c>
      <c r="I143" s="63"/>
    </row>
    <row r="144" spans="1:9" x14ac:dyDescent="0.3">
      <c r="A144" s="12">
        <v>45800</v>
      </c>
      <c r="B144" s="4">
        <v>44713.3</v>
      </c>
      <c r="C144" s="5">
        <v>39883</v>
      </c>
      <c r="D144" s="54">
        <f t="shared" si="6"/>
        <v>33.5</v>
      </c>
      <c r="E144" s="54">
        <f>C144-C143</f>
        <v>260</v>
      </c>
      <c r="F144" s="5">
        <f t="shared" ref="F144:F149" si="11">(B144-B143)</f>
        <v>293.5</v>
      </c>
      <c r="G144" s="27">
        <f>[2]Sheet1!U148</f>
        <v>100180</v>
      </c>
      <c r="H144" s="6">
        <f t="shared" si="9"/>
        <v>2.9297264923138351</v>
      </c>
      <c r="I144" s="63"/>
    </row>
    <row r="145" spans="1:9" x14ac:dyDescent="0.3">
      <c r="A145" s="12">
        <v>45801</v>
      </c>
      <c r="B145" s="4">
        <v>45011.4</v>
      </c>
      <c r="C145" s="5">
        <v>40156</v>
      </c>
      <c r="D145" s="54">
        <f>F145-E145</f>
        <v>25.099999999998545</v>
      </c>
      <c r="E145" s="54">
        <f t="shared" si="8"/>
        <v>273</v>
      </c>
      <c r="F145" s="5">
        <f t="shared" si="11"/>
        <v>298.09999999999854</v>
      </c>
      <c r="G145" s="27">
        <f>[2]Sheet1!U149</f>
        <v>105844</v>
      </c>
      <c r="H145" s="6">
        <f t="shared" si="9"/>
        <v>2.8164090548354044</v>
      </c>
      <c r="I145" s="63"/>
    </row>
    <row r="146" spans="1:9" x14ac:dyDescent="0.3">
      <c r="A146" s="12">
        <v>45802</v>
      </c>
      <c r="B146" s="4">
        <v>45261.9</v>
      </c>
      <c r="C146" s="5">
        <v>40422</v>
      </c>
      <c r="D146" s="54">
        <f>F146-E146</f>
        <v>-15.5</v>
      </c>
      <c r="E146" s="54">
        <f>C146-C145</f>
        <v>266</v>
      </c>
      <c r="F146" s="5">
        <f>(B146-B145)</f>
        <v>250.5</v>
      </c>
      <c r="G146" s="27">
        <f>[2]Sheet1!U150</f>
        <v>104625</v>
      </c>
      <c r="H146" s="6">
        <f t="shared" si="9"/>
        <v>2.3942652329749103</v>
      </c>
      <c r="I146" s="63"/>
    </row>
    <row r="147" spans="1:9" x14ac:dyDescent="0.3">
      <c r="A147" s="12">
        <v>45803</v>
      </c>
      <c r="B147" s="4">
        <v>45604.3</v>
      </c>
      <c r="C147" s="5">
        <v>40691</v>
      </c>
      <c r="D147" s="54">
        <f t="shared" si="6"/>
        <v>73.400000000001455</v>
      </c>
      <c r="E147" s="54">
        <f>C147-C146</f>
        <v>269</v>
      </c>
      <c r="F147" s="5">
        <f t="shared" si="11"/>
        <v>342.40000000000146</v>
      </c>
      <c r="G147" s="27">
        <f>[2]Sheet1!U151</f>
        <v>103450</v>
      </c>
      <c r="H147" s="6">
        <f t="shared" si="9"/>
        <v>3.3098115031416282</v>
      </c>
      <c r="I147" s="63"/>
    </row>
    <row r="148" spans="1:9" x14ac:dyDescent="0.3">
      <c r="A148" s="12">
        <v>45804</v>
      </c>
      <c r="B148" s="4">
        <v>45878</v>
      </c>
      <c r="C148" s="5">
        <v>40938</v>
      </c>
      <c r="D148" s="54">
        <f t="shared" si="6"/>
        <v>26.69999999999709</v>
      </c>
      <c r="E148" s="54">
        <f>C148-C147</f>
        <v>247</v>
      </c>
      <c r="F148" s="5">
        <f t="shared" si="11"/>
        <v>273.69999999999709</v>
      </c>
      <c r="G148" s="27">
        <f>[2]Sheet1!U152</f>
        <v>95679</v>
      </c>
      <c r="H148" s="6">
        <f t="shared" si="9"/>
        <v>2.8606068207234308</v>
      </c>
      <c r="I148" s="63"/>
    </row>
    <row r="149" spans="1:9" x14ac:dyDescent="0.3">
      <c r="A149" s="12">
        <v>45805</v>
      </c>
      <c r="B149" s="4">
        <v>46178.6</v>
      </c>
      <c r="C149" s="5">
        <v>41209</v>
      </c>
      <c r="D149" s="54">
        <f>F149-E149</f>
        <v>29.599999999998545</v>
      </c>
      <c r="E149" s="54">
        <f>C149-C148</f>
        <v>271</v>
      </c>
      <c r="F149" s="5">
        <f t="shared" si="11"/>
        <v>300.59999999999854</v>
      </c>
      <c r="G149" s="27">
        <f>[2]Sheet1!U153</f>
        <v>104711</v>
      </c>
      <c r="H149" s="6">
        <f t="shared" si="9"/>
        <v>2.8707585640476987</v>
      </c>
      <c r="I149" s="63"/>
    </row>
    <row r="150" spans="1:9" x14ac:dyDescent="0.3">
      <c r="A150" s="12">
        <v>45806</v>
      </c>
      <c r="B150" s="4">
        <v>46477.9</v>
      </c>
      <c r="C150" s="5">
        <v>41479</v>
      </c>
      <c r="D150" s="54">
        <f t="shared" si="6"/>
        <v>29.30000000000291</v>
      </c>
      <c r="E150" s="54">
        <f t="shared" si="8"/>
        <v>270</v>
      </c>
      <c r="F150" s="5">
        <f t="shared" si="10"/>
        <v>299.30000000000291</v>
      </c>
      <c r="G150" s="27">
        <f>[2]Sheet1!U154</f>
        <v>104858</v>
      </c>
      <c r="H150" s="6">
        <f t="shared" si="9"/>
        <v>2.8543363405749007</v>
      </c>
      <c r="I150" s="63"/>
    </row>
  </sheetData>
  <mergeCells count="2">
    <mergeCell ref="I92:I121"/>
    <mergeCell ref="I122:I1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50"/>
  <sheetViews>
    <sheetView topLeftCell="A132" workbookViewId="0">
      <selection activeCell="A86" sqref="A86:I150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18</v>
      </c>
      <c r="C1" s="14" t="s">
        <v>19</v>
      </c>
      <c r="D1" s="14" t="s">
        <v>20</v>
      </c>
      <c r="E1" s="26" t="s">
        <v>21</v>
      </c>
      <c r="F1" s="24" t="s">
        <v>22</v>
      </c>
      <c r="G1" s="14" t="s">
        <v>23</v>
      </c>
      <c r="H1" s="14" t="s">
        <v>24</v>
      </c>
      <c r="I1" s="26" t="s">
        <v>25</v>
      </c>
      <c r="J1" s="24" t="s">
        <v>26</v>
      </c>
      <c r="K1" s="26" t="s">
        <v>27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ht="15" thickBot="1" x14ac:dyDescent="0.35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  <row r="115" spans="1:9" ht="15" thickBot="1" x14ac:dyDescent="0.35">
      <c r="A115" s="3">
        <f>'[1]NaOCl Pré'!B116</f>
        <v>45771</v>
      </c>
      <c r="B115" s="23">
        <f>'[1]NaOCl Pré'!D116</f>
        <v>201.6</v>
      </c>
      <c r="C115" s="4">
        <f>[1]Acide!D116</f>
        <v>0</v>
      </c>
      <c r="D115" s="4">
        <f>[1]FeCl3!D116</f>
        <v>0</v>
      </c>
      <c r="E115" s="4">
        <f>'[1]NaOCl 2 CEB 1'!H116</f>
        <v>422.39999999999964</v>
      </c>
      <c r="F115" s="4">
        <f>'[1]Soude CEB 1'!D116</f>
        <v>0</v>
      </c>
      <c r="G115" s="4">
        <f>'[1]Acide CEB2'!D116</f>
        <v>144.0000000000019</v>
      </c>
      <c r="H115" s="4">
        <f>[1]SBS!E116</f>
        <v>1001.6000000000016</v>
      </c>
      <c r="I115" s="4">
        <f>[1]ASC!D116</f>
        <v>343.49999999999881</v>
      </c>
    </row>
    <row r="116" spans="1:9" ht="15" thickBot="1" x14ac:dyDescent="0.35">
      <c r="A116" s="3">
        <f>'[1]NaOCl Pré'!B117</f>
        <v>45772</v>
      </c>
      <c r="B116" s="23">
        <f>'[1]NaOCl Pré'!D117</f>
        <v>201.60000000000088</v>
      </c>
      <c r="C116" s="4">
        <f>[1]Acide!D117</f>
        <v>0</v>
      </c>
      <c r="D116" s="4">
        <f>[1]FeCl3!D117</f>
        <v>0</v>
      </c>
      <c r="E116" s="4">
        <f>'[1]NaOCl 2 CEB 1'!H117</f>
        <v>460.79999999999899</v>
      </c>
      <c r="F116" s="4">
        <f>'[1]Soude CEB 1'!D117</f>
        <v>0</v>
      </c>
      <c r="G116" s="4">
        <f>'[1]Acide CEB2'!D117</f>
        <v>89.599999999999014</v>
      </c>
      <c r="H116" s="4">
        <f>[1]SBS!E117</f>
        <v>963.2000000000005</v>
      </c>
      <c r="I116" s="4">
        <f>[1]ASC!D117</f>
        <v>349.49999999999994</v>
      </c>
    </row>
    <row r="117" spans="1:9" ht="15" thickBot="1" x14ac:dyDescent="0.35">
      <c r="A117" s="3">
        <f>'[1]NaOCl Pré'!B118</f>
        <v>45773</v>
      </c>
      <c r="B117" s="23">
        <f>'[1]NaOCl Pré'!D118</f>
        <v>233.60000000000002</v>
      </c>
      <c r="C117" s="4">
        <f>[1]Acide!D118</f>
        <v>0</v>
      </c>
      <c r="D117" s="4">
        <f>[1]FeCl3!D118</f>
        <v>0</v>
      </c>
      <c r="E117" s="4">
        <f>'[1]NaOCl 2 CEB 1'!H118</f>
        <v>608.00000000000227</v>
      </c>
      <c r="F117" s="4">
        <f>'[1]Soude CEB 1'!D118</f>
        <v>0</v>
      </c>
      <c r="G117" s="4">
        <f>'[1]Acide CEB2'!D118</f>
        <v>134.39999999999941</v>
      </c>
      <c r="H117" s="4">
        <f>[1]SBS!E118</f>
        <v>1145.5999999999981</v>
      </c>
      <c r="I117" s="4">
        <f>[1]ASC!D118</f>
        <v>355.50000000000102</v>
      </c>
    </row>
    <row r="118" spans="1:9" ht="15" thickBot="1" x14ac:dyDescent="0.35">
      <c r="A118" s="3">
        <f>'[1]NaOCl Pré'!B119</f>
        <v>45774</v>
      </c>
      <c r="B118" s="23">
        <f>'[1]NaOCl Pré'!D119</f>
        <v>214.39999999999947</v>
      </c>
      <c r="C118" s="4">
        <f>[1]Acide!D119</f>
        <v>0</v>
      </c>
      <c r="D118" s="4">
        <f>[1]FeCl3!D119</f>
        <v>0</v>
      </c>
      <c r="E118" s="4">
        <f>'[1]NaOCl 2 CEB 1'!H119</f>
        <v>243.19999999999808</v>
      </c>
      <c r="F118" s="4">
        <f>'[1]Soude CEB 1'!D119</f>
        <v>0</v>
      </c>
      <c r="G118" s="4">
        <f>'[1]Acide CEB2'!D119</f>
        <v>32.000000000000028</v>
      </c>
      <c r="H118" s="4">
        <f>[1]SBS!E119</f>
        <v>1763.2000000000012</v>
      </c>
      <c r="I118" s="4">
        <f>[1]ASC!D119</f>
        <v>286.49999999999841</v>
      </c>
    </row>
    <row r="119" spans="1:9" ht="15" thickBot="1" x14ac:dyDescent="0.35">
      <c r="A119" s="3">
        <f>'[1]NaOCl Pré'!B120</f>
        <v>45775</v>
      </c>
      <c r="B119" s="23">
        <f>'[1]NaOCl Pré'!D120</f>
        <v>220.80000000000055</v>
      </c>
      <c r="C119" s="4">
        <f>[1]Acide!D120</f>
        <v>0</v>
      </c>
      <c r="D119" s="4">
        <f>[1]FeCl3!D120</f>
        <v>0</v>
      </c>
      <c r="E119" s="4">
        <f>'[1]NaOCl 2 CEB 1'!H120</f>
        <v>211.20000000000161</v>
      </c>
      <c r="F119" s="4">
        <f>'[1]Soude CEB 1'!D120</f>
        <v>0</v>
      </c>
      <c r="G119" s="4">
        <f>'[1]Acide CEB2'!D120</f>
        <v>44.800000000000395</v>
      </c>
      <c r="H119" s="4">
        <f>[1]SBS!E120</f>
        <v>614.39999999999895</v>
      </c>
      <c r="I119" s="4">
        <f>[1]ASC!D120</f>
        <v>208.49999999999991</v>
      </c>
    </row>
    <row r="120" spans="1:9" ht="15" thickBot="1" x14ac:dyDescent="0.35">
      <c r="A120" s="3">
        <f>'[1]NaOCl Pré'!B121</f>
        <v>45776</v>
      </c>
      <c r="B120" s="23">
        <f>'[1]NaOCl Pré'!D121</f>
        <v>67.2</v>
      </c>
      <c r="C120" s="4">
        <f>[1]Acide!D121</f>
        <v>0</v>
      </c>
      <c r="D120" s="4">
        <f>[1]FeCl3!D121</f>
        <v>0</v>
      </c>
      <c r="E120" s="4">
        <f>'[1]NaOCl 2 CEB 1'!H121</f>
        <v>297.60000000000093</v>
      </c>
      <c r="F120" s="4">
        <f>'[1]Soude CEB 1'!D121</f>
        <v>0</v>
      </c>
      <c r="G120" s="4">
        <f>'[1]Acide CEB2'!D121</f>
        <v>76.800000000000423</v>
      </c>
      <c r="H120" s="4">
        <f>[1]SBS!E121</f>
        <v>1030.4000000000001</v>
      </c>
      <c r="I120" s="4">
        <f>[1]ASC!D121</f>
        <v>333.00000000000108</v>
      </c>
    </row>
    <row r="121" spans="1:9" ht="15" thickBot="1" x14ac:dyDescent="0.35">
      <c r="A121" s="3">
        <f>'[1]NaOCl Pré'!B122</f>
        <v>45777</v>
      </c>
      <c r="B121" s="23">
        <f>'[1]NaOCl Pré'!D122</f>
        <v>220.799999999997</v>
      </c>
      <c r="C121" s="4">
        <f>[1]Acide!D122</f>
        <v>0</v>
      </c>
      <c r="D121" s="4">
        <f>[1]FeCl3!D122</f>
        <v>0</v>
      </c>
      <c r="E121" s="4">
        <f>'[1]NaOCl 2 CEB 1'!H122</f>
        <v>281.59999999999741</v>
      </c>
      <c r="F121" s="4">
        <f>'[1]Soude CEB 1'!D122</f>
        <v>0</v>
      </c>
      <c r="G121" s="4">
        <f>'[1]Acide CEB2'!D122</f>
        <v>102.39999999999938</v>
      </c>
      <c r="H121" s="4">
        <f>[1]SBS!E122</f>
        <v>1183.9999999999993</v>
      </c>
      <c r="I121" s="4">
        <f>[1]ASC!D122</f>
        <v>340.4999999999996</v>
      </c>
    </row>
    <row r="122" spans="1:9" ht="15" thickBot="1" x14ac:dyDescent="0.35">
      <c r="A122" s="3">
        <f>'[1]NaOCl Pré'!B123</f>
        <v>45778</v>
      </c>
      <c r="B122" s="23">
        <f>'[1]NaOCl Pré'!D123</f>
        <v>217.60000000000446</v>
      </c>
      <c r="C122" s="4">
        <f>[1]Acide!D123</f>
        <v>0</v>
      </c>
      <c r="D122" s="4">
        <f>[1]FeCl3!D123</f>
        <v>0</v>
      </c>
      <c r="E122" s="4">
        <f>'[1]NaOCl 2 CEB 1'!H123</f>
        <v>374.4000000000014</v>
      </c>
      <c r="F122" s="4">
        <f>'[1]Soude CEB 1'!D123</f>
        <v>0</v>
      </c>
      <c r="G122" s="4">
        <f>'[1]Acide CEB2'!D123</f>
        <v>134.39999999999941</v>
      </c>
      <c r="H122" s="4">
        <f>[1]SBS!E123</f>
        <v>982.4000000000002</v>
      </c>
      <c r="I122" s="4">
        <f>[1]ASC!D123</f>
        <v>355.49999999999926</v>
      </c>
    </row>
    <row r="123" spans="1:9" ht="15" thickBot="1" x14ac:dyDescent="0.35">
      <c r="A123" s="3">
        <f>'[1]NaOCl Pré'!B124</f>
        <v>45779</v>
      </c>
      <c r="B123" s="23">
        <f>'[1]NaOCl Pré'!D124</f>
        <v>188.80000000000052</v>
      </c>
      <c r="C123" s="4">
        <f>[1]Acide!D124</f>
        <v>0</v>
      </c>
      <c r="D123" s="4">
        <f>[1]FeCl3!D124</f>
        <v>0</v>
      </c>
      <c r="E123" s="4">
        <f>'[1]NaOCl 2 CEB 1'!H124</f>
        <v>275.19999999999993</v>
      </c>
      <c r="F123" s="4">
        <f>'[1]Soude CEB 1'!D124</f>
        <v>0</v>
      </c>
      <c r="G123" s="4">
        <f>'[1]Acide CEB2'!D124</f>
        <v>323.20000000000169</v>
      </c>
      <c r="H123" s="4">
        <f>[1]SBS!E124</f>
        <v>742.4</v>
      </c>
      <c r="I123" s="4">
        <f>[1]ASC!D124</f>
        <v>361.50000000000125</v>
      </c>
    </row>
    <row r="124" spans="1:9" ht="15" thickBot="1" x14ac:dyDescent="0.35">
      <c r="A124" s="3">
        <f>'[1]NaOCl Pré'!B125</f>
        <v>45780</v>
      </c>
      <c r="B124" s="23">
        <f>'[1]NaOCl Pré'!D125</f>
        <v>201.59999999999911</v>
      </c>
      <c r="C124" s="4">
        <f>[1]Acide!D125</f>
        <v>0</v>
      </c>
      <c r="D124" s="4">
        <f>[1]FeCl3!D125</f>
        <v>0</v>
      </c>
      <c r="E124" s="4">
        <f>'[1]NaOCl 2 CEB 1'!H125</f>
        <v>323.19999999999817</v>
      </c>
      <c r="F124" s="4">
        <f>'[1]Soude CEB 1'!D125</f>
        <v>0</v>
      </c>
      <c r="G124" s="4">
        <f>'[1]Acide CEB2'!D125</f>
        <v>233.59999999999914</v>
      </c>
      <c r="H124" s="4">
        <f>[1]SBS!E125</f>
        <v>678.39999999999816</v>
      </c>
      <c r="I124" s="4">
        <f>[1]ASC!D125</f>
        <v>352.50000000000006</v>
      </c>
    </row>
    <row r="125" spans="1:9" ht="15" thickBot="1" x14ac:dyDescent="0.35">
      <c r="A125" s="3">
        <f>'[1]NaOCl Pré'!B126</f>
        <v>45781</v>
      </c>
      <c r="B125" s="23">
        <f>'[1]NaOCl Pré'!D126</f>
        <v>214.3999999999977</v>
      </c>
      <c r="C125" s="4">
        <f>[1]Acide!D126</f>
        <v>0</v>
      </c>
      <c r="D125" s="4">
        <f>[1]FeCl3!D126</f>
        <v>0</v>
      </c>
      <c r="E125" s="4">
        <f>'[1]NaOCl 2 CEB 1'!H126</f>
        <v>284.80000000000234</v>
      </c>
      <c r="F125" s="4">
        <f>'[1]Soude CEB 1'!D126</f>
        <v>0</v>
      </c>
      <c r="G125" s="4">
        <f>'[1]Acide CEB2'!D126</f>
        <v>99.199999999999733</v>
      </c>
      <c r="H125" s="4">
        <f>[1]SBS!E126</f>
        <v>793.60000000000048</v>
      </c>
      <c r="I125" s="4">
        <f>[1]ASC!D126</f>
        <v>344.99999999999977</v>
      </c>
    </row>
    <row r="126" spans="1:9" ht="15" thickBot="1" x14ac:dyDescent="0.35">
      <c r="A126" s="3">
        <f>'[1]NaOCl Pré'!B127</f>
        <v>45782</v>
      </c>
      <c r="B126" s="23">
        <f>'[1]NaOCl Pré'!D127</f>
        <v>211.2</v>
      </c>
      <c r="C126" s="4">
        <f>[1]Acide!D127</f>
        <v>0</v>
      </c>
      <c r="D126" s="4">
        <f>[1]FeCl3!D127</f>
        <v>0</v>
      </c>
      <c r="E126" s="4">
        <f>'[1]NaOCl 2 CEB 1'!H127</f>
        <v>380.79999999999893</v>
      </c>
      <c r="F126" s="4">
        <f>'[1]Soude CEB 1'!D127</f>
        <v>0</v>
      </c>
      <c r="G126" s="4">
        <f>'[1]Acide CEB2'!D127</f>
        <v>28.800000000000381</v>
      </c>
      <c r="H126" s="4">
        <f>[1]SBS!E127</f>
        <v>643.20000000000027</v>
      </c>
      <c r="I126" s="4">
        <f>[1]ASC!D127</f>
        <v>339.0000000000004</v>
      </c>
    </row>
    <row r="127" spans="1:9" ht="15" thickBot="1" x14ac:dyDescent="0.35">
      <c r="A127" s="3">
        <f>'[1]NaOCl Pré'!B128</f>
        <v>45783</v>
      </c>
      <c r="B127" s="23">
        <f>'[1]NaOCl Pré'!D128</f>
        <v>366.4</v>
      </c>
      <c r="C127" s="4">
        <f>[1]Acide!D128</f>
        <v>0</v>
      </c>
      <c r="D127" s="4">
        <f>[1]FeCl3!D128</f>
        <v>0</v>
      </c>
      <c r="E127" s="4">
        <f>'[1]NaOCl 2 CEB 1'!H128</f>
        <v>486.39999999999975</v>
      </c>
      <c r="F127" s="4">
        <f>'[1]Soude CEB 1'!D128</f>
        <v>0</v>
      </c>
      <c r="G127" s="4">
        <f>'[1]Acide CEB2'!D128</f>
        <v>256.00000000000023</v>
      </c>
      <c r="H127" s="4">
        <f>[1]SBS!E128</f>
        <v>806.4</v>
      </c>
      <c r="I127" s="4">
        <f>[1]ASC!D128</f>
        <v>341.99999999999966</v>
      </c>
    </row>
    <row r="128" spans="1:9" ht="15" thickBot="1" x14ac:dyDescent="0.35">
      <c r="A128" s="3">
        <f>'[1]NaOCl Pré'!B129</f>
        <v>45784</v>
      </c>
      <c r="B128" s="23">
        <f>'[1]NaOCl Pré'!D129</f>
        <v>374.40000000000003</v>
      </c>
      <c r="C128" s="4">
        <f>[1]Acide!D129</f>
        <v>0</v>
      </c>
      <c r="D128" s="4">
        <f>[1]FeCl3!D129</f>
        <v>0</v>
      </c>
      <c r="E128" s="4">
        <f>'[1]NaOCl 2 CEB 1'!H129</f>
        <v>483.2000000000001</v>
      </c>
      <c r="F128" s="4">
        <f>'[1]Soude CEB 1'!D129</f>
        <v>0</v>
      </c>
      <c r="G128" s="4">
        <f>'[1]Acide CEB2'!D129</f>
        <v>83.199999999999719</v>
      </c>
      <c r="H128" s="4">
        <f>[1]SBS!E129</f>
        <v>883</v>
      </c>
      <c r="I128" s="4">
        <f>[1]ASC!D129</f>
        <v>346.49999999999983</v>
      </c>
    </row>
    <row r="129" spans="1:9" ht="15" thickBot="1" x14ac:dyDescent="0.35">
      <c r="A129" s="3">
        <f>'[1]NaOCl Pré'!B130</f>
        <v>45785</v>
      </c>
      <c r="B129" s="23">
        <f>'[1]NaOCl Pré'!D130</f>
        <v>220.79999999999998</v>
      </c>
      <c r="C129" s="4">
        <f>[1]Acide!D130</f>
        <v>0</v>
      </c>
      <c r="D129" s="4">
        <f>[1]FeCl3!D130</f>
        <v>0</v>
      </c>
      <c r="E129" s="4">
        <f>'[1]NaOCl 2 CEB 1'!H130</f>
        <v>332.80000000000064</v>
      </c>
      <c r="F129" s="4">
        <f>'[1]Soude CEB 1'!D130</f>
        <v>0</v>
      </c>
      <c r="G129" s="4">
        <f>'[1]Acide CEB2'!D130</f>
        <v>121.60000000000082</v>
      </c>
      <c r="H129" s="4">
        <f>[1]SBS!E130</f>
        <v>534.39999999999884</v>
      </c>
      <c r="I129" s="4">
        <f>[1]ASC!D130</f>
        <v>331.50000000000011</v>
      </c>
    </row>
    <row r="130" spans="1:9" ht="15" thickBot="1" x14ac:dyDescent="0.35">
      <c r="A130" s="3">
        <f>'[1]NaOCl Pré'!B131</f>
        <v>45786</v>
      </c>
      <c r="B130" s="23">
        <f>'[1]NaOCl Pré'!D131</f>
        <v>198.40000000000302</v>
      </c>
      <c r="C130" s="4">
        <f>[1]Acide!D131</f>
        <v>0</v>
      </c>
      <c r="D130" s="4">
        <f>[1]FeCl3!D131</f>
        <v>0</v>
      </c>
      <c r="E130" s="4">
        <f>'[1]NaOCl 2 CEB 1'!H131</f>
        <v>358.39999999999964</v>
      </c>
      <c r="F130" s="4">
        <f>'[1]Soude CEB 1'!D131</f>
        <v>0</v>
      </c>
      <c r="G130" s="4">
        <f>'[1]Acide CEB2'!D131</f>
        <v>6.3999999999992951</v>
      </c>
      <c r="H130" s="4">
        <f>[1]SBS!E131</f>
        <v>694.6</v>
      </c>
      <c r="I130" s="4">
        <f>[1]ASC!D131</f>
        <v>357.5</v>
      </c>
    </row>
    <row r="131" spans="1:9" ht="15" thickBot="1" x14ac:dyDescent="0.35">
      <c r="A131" s="3">
        <f>'[1]NaOCl Pré'!B132</f>
        <v>45787</v>
      </c>
      <c r="B131" s="23">
        <f>'[1]NaOCl Pré'!D132</f>
        <v>156.79999999999694</v>
      </c>
      <c r="C131" s="4">
        <f>[1]Acide!D132</f>
        <v>0</v>
      </c>
      <c r="D131" s="4">
        <f>[1]FeCl3!D132</f>
        <v>0</v>
      </c>
      <c r="E131" s="4">
        <f>'[1]NaOCl 2 CEB 1'!H132</f>
        <v>316.80000000000064</v>
      </c>
      <c r="F131" s="4">
        <f>'[1]Soude CEB 1'!D132</f>
        <v>0</v>
      </c>
      <c r="G131" s="4">
        <f>'[1]Acide CEB2'!D132</f>
        <v>-60.800000000000409</v>
      </c>
      <c r="H131" s="4">
        <f>[1]SBS!E132</f>
        <v>332.80000000000064</v>
      </c>
      <c r="I131" s="4">
        <f>[1]ASC!D132</f>
        <v>343.49999999999881</v>
      </c>
    </row>
    <row r="132" spans="1:9" ht="15" thickBot="1" x14ac:dyDescent="0.35">
      <c r="A132" s="3">
        <f>'[1]NaOCl Pré'!B133</f>
        <v>45788</v>
      </c>
      <c r="B132" s="23">
        <f>'[1]NaOCl Pré'!D133</f>
        <v>156.80000000000405</v>
      </c>
      <c r="C132" s="4">
        <f>[1]Acide!D133</f>
        <v>0</v>
      </c>
      <c r="D132" s="4">
        <f>[1]FeCl3!D133</f>
        <v>0</v>
      </c>
      <c r="E132" s="4">
        <f>'[1]NaOCl 2 CEB 1'!H133</f>
        <v>326.39999999999782</v>
      </c>
      <c r="F132" s="4">
        <f>'[1]Soude CEB 1'!D133</f>
        <v>0</v>
      </c>
      <c r="G132" s="4">
        <f>'[1]Acide CEB2'!D133</f>
        <v>-19.199999999999662</v>
      </c>
      <c r="H132" s="4">
        <f>[1]SBS!E133</f>
        <v>355.20000000000175</v>
      </c>
      <c r="I132" s="4">
        <f>[1]ASC!D133</f>
        <v>360.00000000000119</v>
      </c>
    </row>
    <row r="133" spans="1:9" ht="15" thickBot="1" x14ac:dyDescent="0.35">
      <c r="A133" s="3">
        <f>'[1]NaOCl Pré'!B134</f>
        <v>45789</v>
      </c>
      <c r="B133" s="23">
        <f>'[1]NaOCl Pré'!D134</f>
        <v>127.99999999999656</v>
      </c>
      <c r="C133" s="4">
        <f>[1]Acide!D134</f>
        <v>0</v>
      </c>
      <c r="D133" s="4">
        <f>[1]FeCl3!D134</f>
        <v>0</v>
      </c>
      <c r="E133" s="4">
        <f>'[1]NaOCl 2 CEB 1'!H134</f>
        <v>300.8000000000024</v>
      </c>
      <c r="F133" s="4">
        <f>'[1]Soude CEB 1'!D134</f>
        <v>0</v>
      </c>
      <c r="G133" s="4">
        <f>'[1]Acide CEB2'!D134</f>
        <v>35.199999999999676</v>
      </c>
      <c r="H133" s="4">
        <f>[1]SBS!E134</f>
        <v>653.20000000000005</v>
      </c>
      <c r="I133" s="4">
        <f>[1]ASC!D134</f>
        <v>361.49999999999949</v>
      </c>
    </row>
    <row r="134" spans="1:9" ht="15" thickBot="1" x14ac:dyDescent="0.35">
      <c r="A134" s="3">
        <f>'[1]NaOCl Pré'!B135</f>
        <v>45790</v>
      </c>
      <c r="B134" s="23">
        <f>'[1]NaOCl Pré'!D135</f>
        <v>294.39999999999952</v>
      </c>
      <c r="C134" s="4">
        <f>[1]Acide!D135</f>
        <v>0</v>
      </c>
      <c r="D134" s="4">
        <f>[1]FeCl3!D135</f>
        <v>0</v>
      </c>
      <c r="E134" s="4">
        <f>'[1]NaOCl 2 CEB 1'!H135</f>
        <v>409.59999999999934</v>
      </c>
      <c r="F134" s="4">
        <f>'[1]Soude CEB 1'!D135</f>
        <v>0</v>
      </c>
      <c r="G134" s="4">
        <f>'[1]Acide CEB2'!D135</f>
        <v>76.800000000000423</v>
      </c>
      <c r="H134" s="4">
        <f>[1]SBS!E135</f>
        <v>822.4</v>
      </c>
      <c r="I134" s="4">
        <f>[1]ASC!D135</f>
        <v>331.50000000000011</v>
      </c>
    </row>
    <row r="135" spans="1:9" ht="15" thickBot="1" x14ac:dyDescent="0.35">
      <c r="A135" s="3">
        <f>'[1]NaOCl Pré'!B136</f>
        <v>45791</v>
      </c>
      <c r="B135" s="23">
        <f>'[1]NaOCl Pré'!D136</f>
        <v>243.20000000000164</v>
      </c>
      <c r="C135" s="4">
        <f>[1]Acide!D136</f>
        <v>0</v>
      </c>
      <c r="D135" s="4">
        <f>[1]FeCl3!D136</f>
        <v>0</v>
      </c>
      <c r="E135" s="4">
        <f>'[1]NaOCl 2 CEB 1'!H136</f>
        <v>403.2</v>
      </c>
      <c r="F135" s="4">
        <f>'[1]Soude CEB 1'!D136</f>
        <v>0</v>
      </c>
      <c r="G135" s="4">
        <f>'[1]Acide CEB2'!D136</f>
        <v>124.79999999999869</v>
      </c>
      <c r="H135" s="4">
        <f>[1]SBS!E136</f>
        <v>588.79999999999905</v>
      </c>
      <c r="I135" s="4">
        <f>[1]ASC!D136</f>
        <v>341.99999999999966</v>
      </c>
    </row>
    <row r="136" spans="1:9" ht="15" thickBot="1" x14ac:dyDescent="0.35">
      <c r="A136" s="3">
        <f>'[1]NaOCl Pré'!B137</f>
        <v>45792</v>
      </c>
      <c r="B136" s="23">
        <f>'[1]NaOCl Pré'!D137</f>
        <v>240</v>
      </c>
      <c r="C136" s="4">
        <f>[1]Acide!D137</f>
        <v>0</v>
      </c>
      <c r="D136" s="4">
        <f>[1]FeCl3!D137</f>
        <v>0</v>
      </c>
      <c r="E136" s="4">
        <f>'[1]NaOCl 2 CEB 1'!H137</f>
        <v>325</v>
      </c>
      <c r="F136" s="4">
        <f>'[1]Soude CEB 1'!D137</f>
        <v>0</v>
      </c>
      <c r="G136" s="4">
        <f>'[1]Acide CEB2'!D137</f>
        <v>54.400000000001114</v>
      </c>
      <c r="H136" s="4">
        <f>[1]SBS!E137</f>
        <v>198.39999999999947</v>
      </c>
      <c r="I136" s="4">
        <f>[1]ASC!D137</f>
        <v>344.99999999999977</v>
      </c>
    </row>
    <row r="137" spans="1:9" ht="15" thickBot="1" x14ac:dyDescent="0.35">
      <c r="A137" s="3">
        <f>'[1]NaOCl Pré'!B138</f>
        <v>45793</v>
      </c>
      <c r="B137" s="23">
        <f>'[1]NaOCl Pré'!D138</f>
        <v>166.39999999999944</v>
      </c>
      <c r="C137" s="4">
        <f>[1]Acide!D138</f>
        <v>0</v>
      </c>
      <c r="D137" s="4">
        <f>[1]FeCl3!D138</f>
        <v>0</v>
      </c>
      <c r="E137" s="4">
        <f>'[1]NaOCl 2 CEB 1'!H138</f>
        <v>611.2000000000038</v>
      </c>
      <c r="F137" s="4">
        <f>'[1]Soude CEB 1'!D138</f>
        <v>0</v>
      </c>
      <c r="G137" s="4">
        <f>'[1]Acide CEB2'!D138</f>
        <v>272.00000000000023</v>
      </c>
      <c r="H137" s="4">
        <f>[1]SBS!E138</f>
        <v>447.79999999999995</v>
      </c>
      <c r="I137" s="4">
        <f>[1]ASC!D138</f>
        <v>340.5</v>
      </c>
    </row>
    <row r="138" spans="1:9" ht="15" thickBot="1" x14ac:dyDescent="0.35">
      <c r="A138" s="3">
        <f>'[1]NaOCl Pré'!B139</f>
        <v>45794</v>
      </c>
      <c r="B138" s="23">
        <f>'[1]NaOCl Pré'!D139</f>
        <v>134.39999999999941</v>
      </c>
      <c r="C138" s="4">
        <f>[1]Acide!D139</f>
        <v>0</v>
      </c>
      <c r="D138" s="4">
        <f>[1]FeCl3!D139</f>
        <v>0</v>
      </c>
      <c r="E138" s="4">
        <f>'[1]NaOCl 2 CEB 1'!H139</f>
        <v>444.80000000000075</v>
      </c>
      <c r="F138" s="4">
        <f>'[1]Soude CEB 1'!D139</f>
        <v>0</v>
      </c>
      <c r="G138" s="4">
        <f>'[1]Acide CEB2'!D139</f>
        <v>60.800000000000409</v>
      </c>
      <c r="H138" s="4">
        <f>[1]SBS!E139</f>
        <v>105.59999999999903</v>
      </c>
      <c r="I138" s="4">
        <f>[1]ASC!D139</f>
        <v>61.499999999998778</v>
      </c>
    </row>
    <row r="139" spans="1:9" ht="15" thickBot="1" x14ac:dyDescent="0.35">
      <c r="A139" s="3">
        <f>'[1]NaOCl Pré'!B140</f>
        <v>45795</v>
      </c>
      <c r="B139" s="23">
        <f>'[1]NaOCl Pré'!D140</f>
        <v>201.59999999999911</v>
      </c>
      <c r="C139" s="4">
        <f>[1]Acide!D140</f>
        <v>0</v>
      </c>
      <c r="D139" s="4">
        <f>[1]FeCl3!D140</f>
        <v>0</v>
      </c>
      <c r="E139" s="4">
        <f>'[1]NaOCl 2 CEB 1'!H140</f>
        <v>486.39999999999617</v>
      </c>
      <c r="F139" s="4">
        <f>'[1]Soude CEB 1'!D140</f>
        <v>0</v>
      </c>
      <c r="G139" s="4">
        <f>'[1]Acide CEB2'!D140</f>
        <v>9.5999999999989427</v>
      </c>
      <c r="H139" s="4">
        <f>[1]SBS!E140</f>
        <v>460.79999999999899</v>
      </c>
      <c r="I139" s="4">
        <f>[1]ASC!D140</f>
        <v>640.50000000000114</v>
      </c>
    </row>
    <row r="140" spans="1:9" ht="15" thickBot="1" x14ac:dyDescent="0.35">
      <c r="A140" s="3">
        <f>'[1]NaOCl Pré'!B141</f>
        <v>45796</v>
      </c>
      <c r="B140" s="23">
        <f>'[1]NaOCl Pré'!D141</f>
        <v>207.99999999999841</v>
      </c>
      <c r="C140" s="4">
        <f>[1]Acide!D141</f>
        <v>0</v>
      </c>
      <c r="D140" s="4">
        <f>[1]FeCl3!D141</f>
        <v>0</v>
      </c>
      <c r="E140" s="4">
        <f>'[1]NaOCl 2 CEB 1'!H141</f>
        <v>438.40000000000146</v>
      </c>
      <c r="F140" s="4">
        <f>'[1]Soude CEB 1'!D141</f>
        <v>0</v>
      </c>
      <c r="G140" s="4">
        <f>'[1]Acide CEB2'!D141</f>
        <v>12.800000000000367</v>
      </c>
      <c r="H140" s="4">
        <f>[1]SBS!E141</f>
        <v>640.00000000000057</v>
      </c>
      <c r="I140" s="4">
        <f>[1]ASC!D141</f>
        <v>212.9999999999992</v>
      </c>
    </row>
    <row r="141" spans="1:9" ht="15" thickBot="1" x14ac:dyDescent="0.35">
      <c r="A141" s="3">
        <f>'[1]NaOCl Pré'!B142</f>
        <v>45797</v>
      </c>
      <c r="B141" s="23">
        <f>'[1]NaOCl Pré'!D142</f>
        <v>201.60000000000267</v>
      </c>
      <c r="C141" s="4">
        <f>[1]Acide!D142</f>
        <v>0</v>
      </c>
      <c r="D141" s="4">
        <f>[1]FeCl3!D142</f>
        <v>0</v>
      </c>
      <c r="E141" s="4">
        <f>'[1]NaOCl 2 CEB 1'!H142</f>
        <v>646.40000000000168</v>
      </c>
      <c r="F141" s="4">
        <f>'[1]Soude CEB 1'!D142</f>
        <v>0</v>
      </c>
      <c r="G141" s="4">
        <f>'[1]Acide CEB2'!D142</f>
        <v>48.000000000000043</v>
      </c>
      <c r="H141" s="4">
        <f>[1]SBS!E142</f>
        <v>643.20000000000027</v>
      </c>
      <c r="I141" s="4">
        <f>[1]ASC!D142</f>
        <v>222.00000000000043</v>
      </c>
    </row>
    <row r="142" spans="1:9" ht="15" thickBot="1" x14ac:dyDescent="0.35">
      <c r="A142" s="3">
        <f>'[1]NaOCl Pré'!B143</f>
        <v>45798</v>
      </c>
      <c r="B142" s="23">
        <f>'[1]NaOCl Pré'!D143</f>
        <v>198.39999999999947</v>
      </c>
      <c r="C142" s="4">
        <f>[1]Acide!D143</f>
        <v>0</v>
      </c>
      <c r="D142" s="4">
        <f>[1]FeCl3!D143</f>
        <v>0</v>
      </c>
      <c r="E142" s="4">
        <f>'[1]NaOCl 2 CEB 1'!H143</f>
        <v>636.79999999999745</v>
      </c>
      <c r="F142" s="4">
        <f>'[1]Soude CEB 1'!D143</f>
        <v>0</v>
      </c>
      <c r="G142" s="4">
        <f>'[1]Acide CEB2'!D143</f>
        <v>112.0000000000001</v>
      </c>
      <c r="H142" s="4">
        <f>[1]SBS!E143</f>
        <v>771.20000000000027</v>
      </c>
      <c r="I142" s="4">
        <f>[1]ASC!D143</f>
        <v>226.49999999999972</v>
      </c>
    </row>
    <row r="143" spans="1:9" ht="15" thickBot="1" x14ac:dyDescent="0.35">
      <c r="A143" s="3">
        <f>'[1]NaOCl Pré'!B144</f>
        <v>45799</v>
      </c>
      <c r="B143" s="23">
        <f>'[1]NaOCl Pré'!D144</f>
        <v>204.79999999999876</v>
      </c>
      <c r="C143" s="4">
        <f>[1]Acide!D144</f>
        <v>0</v>
      </c>
      <c r="D143" s="4">
        <f>[1]FeCl3!D144</f>
        <v>0</v>
      </c>
      <c r="E143" s="4">
        <f>'[1]NaOCl 2 CEB 1'!H144</f>
        <v>528.00000000000045</v>
      </c>
      <c r="F143" s="4">
        <f>'[1]Soude CEB 1'!D144</f>
        <v>0</v>
      </c>
      <c r="G143" s="4">
        <f>'[1]Acide CEB2'!D144</f>
        <v>51.19999999999969</v>
      </c>
      <c r="H143" s="4">
        <f>[1]SBS!E144</f>
        <v>636.79999999999916</v>
      </c>
      <c r="I143" s="4">
        <f>[1]ASC!D144</f>
        <v>222.00000000000043</v>
      </c>
    </row>
    <row r="144" spans="1:9" ht="15" thickBot="1" x14ac:dyDescent="0.35">
      <c r="A144" s="3">
        <f>'[1]NaOCl Pré'!B145</f>
        <v>45800</v>
      </c>
      <c r="B144" s="23">
        <f>'[1]NaOCl Pré'!D145</f>
        <v>201.60000000000267</v>
      </c>
      <c r="C144" s="4">
        <f>[1]Acide!D145</f>
        <v>0</v>
      </c>
      <c r="D144" s="4">
        <f>[1]FeCl3!D145</f>
        <v>0</v>
      </c>
      <c r="E144" s="4">
        <f>'[1]NaOCl 2 CEB 1'!H145</f>
        <v>508.80000000000081</v>
      </c>
      <c r="F144" s="4">
        <f>'[1]Soude CEB 1'!D145</f>
        <v>0</v>
      </c>
      <c r="G144" s="4">
        <f>'[1]Acide CEB2'!D145</f>
        <v>131.20000000000064</v>
      </c>
      <c r="H144" s="4">
        <f>[1]SBS!E145</f>
        <v>636.79999999999916</v>
      </c>
      <c r="I144" s="4">
        <f>[1]ASC!D145</f>
        <v>242.99999999999943</v>
      </c>
    </row>
    <row r="145" spans="1:9" ht="15" thickBot="1" x14ac:dyDescent="0.35">
      <c r="A145" s="3">
        <f>'[1]NaOCl Pré'!B146</f>
        <v>45801</v>
      </c>
      <c r="B145" s="23">
        <f>'[1]NaOCl Pré'!D146</f>
        <v>207.99999999999841</v>
      </c>
      <c r="C145" s="4">
        <f>[1]Acide!D146</f>
        <v>0</v>
      </c>
      <c r="D145" s="4">
        <f>[1]FeCl3!D146</f>
        <v>0</v>
      </c>
      <c r="E145" s="4">
        <f>'[1]NaOCl 2 CEB 1'!H146</f>
        <v>1039.9999999999991</v>
      </c>
      <c r="F145" s="4">
        <f>'[1]Soude CEB 1'!D146</f>
        <v>0</v>
      </c>
      <c r="G145" s="4">
        <f>'[1]Acide CEB2'!D146</f>
        <v>47.999999999999154</v>
      </c>
      <c r="H145" s="4">
        <f>[1]SBS!E146</f>
        <v>563.20000000000186</v>
      </c>
      <c r="I145" s="4">
        <f>[1]ASC!D146</f>
        <v>253.49999999999983</v>
      </c>
    </row>
    <row r="146" spans="1:9" ht="15" thickBot="1" x14ac:dyDescent="0.35">
      <c r="A146" s="3">
        <f>'[1]NaOCl Pré'!B147</f>
        <v>45802</v>
      </c>
      <c r="B146" s="23">
        <f>'[1]NaOCl Pré'!D147</f>
        <v>198.39999999999947</v>
      </c>
      <c r="C146" s="4">
        <f>[1]Acide!D147</f>
        <v>0</v>
      </c>
      <c r="D146" s="4">
        <f>[1]FeCl3!D147</f>
        <v>0</v>
      </c>
      <c r="E146" s="4">
        <f>'[1]NaOCl 2 CEB 1'!H147</f>
        <v>963.20000000000221</v>
      </c>
      <c r="F146" s="4">
        <f>'[1]Soude CEB 1'!D147</f>
        <v>0</v>
      </c>
      <c r="G146" s="4">
        <f>'[1]Acide CEB2'!D147</f>
        <v>60.800000000000409</v>
      </c>
      <c r="H146" s="4">
        <f>[1]SBS!E147</f>
        <v>623.99999999999875</v>
      </c>
      <c r="I146" s="4">
        <f>[1]ASC!D147</f>
        <v>253.50000000000074</v>
      </c>
    </row>
    <row r="147" spans="1:9" ht="15" thickBot="1" x14ac:dyDescent="0.35">
      <c r="A147" s="3">
        <f>'[1]NaOCl Pré'!B148</f>
        <v>45803</v>
      </c>
      <c r="B147" s="23">
        <f>'[1]NaOCl Pré'!D148</f>
        <v>208.00000000000196</v>
      </c>
      <c r="C147" s="4">
        <f>[1]Acide!D148</f>
        <v>0</v>
      </c>
      <c r="D147" s="4">
        <f>[1]FeCl3!D148</f>
        <v>0</v>
      </c>
      <c r="E147" s="4">
        <f>'[1]NaOCl 2 CEB 1'!H148</f>
        <v>486.40000000000151</v>
      </c>
      <c r="F147" s="4">
        <f>'[1]Soude CEB 1'!D148</f>
        <v>0</v>
      </c>
      <c r="G147" s="4">
        <f>'[1]Acide CEB2'!D148</f>
        <v>76.799999999999528</v>
      </c>
      <c r="H147" s="4">
        <f>[1]SBS!E148</f>
        <v>649.59999999999945</v>
      </c>
      <c r="I147" s="4">
        <f>[1]ASC!D148</f>
        <v>242.99999999999943</v>
      </c>
    </row>
    <row r="148" spans="1:9" ht="15" thickBot="1" x14ac:dyDescent="0.35">
      <c r="A148" s="3">
        <f>'[1]NaOCl Pré'!B149</f>
        <v>45804</v>
      </c>
      <c r="B148" s="23">
        <f>'[1]NaOCl Pré'!D149</f>
        <v>134.39999999999941</v>
      </c>
      <c r="C148" s="4">
        <f>[1]Acide!D149</f>
        <v>0</v>
      </c>
      <c r="D148" s="4">
        <f>[1]FeCl3!D149</f>
        <v>0</v>
      </c>
      <c r="E148" s="4">
        <f>'[1]NaOCl 2 CEB 1'!H149</f>
        <v>711.59999999999991</v>
      </c>
      <c r="F148" s="4">
        <f>'[1]Soude CEB 1'!D149</f>
        <v>0</v>
      </c>
      <c r="G148" s="4">
        <f>'[1]Acide CEB2'!D149</f>
        <v>92.799999999999557</v>
      </c>
      <c r="H148" s="4">
        <f>[1]SBS!E149</f>
        <v>236.80000000000058</v>
      </c>
      <c r="I148" s="4">
        <f>[1]ASC!D149</f>
        <v>232.49999999999994</v>
      </c>
    </row>
    <row r="149" spans="1:9" ht="15" thickBot="1" x14ac:dyDescent="0.35">
      <c r="A149" s="3">
        <f>'[1]NaOCl Pré'!B150</f>
        <v>45805</v>
      </c>
      <c r="B149" s="23">
        <f>'[1]NaOCl Pré'!D150</f>
        <v>147.19999999999999</v>
      </c>
      <c r="C149" s="4">
        <f>[1]Acide!D150</f>
        <v>0</v>
      </c>
      <c r="D149" s="4">
        <f>[1]FeCl3!D150</f>
        <v>0</v>
      </c>
      <c r="E149" s="4">
        <f>'[1]NaOCl 2 CEB 1'!H150</f>
        <v>574.4</v>
      </c>
      <c r="F149" s="4">
        <f>'[1]Soude CEB 1'!D150</f>
        <v>0</v>
      </c>
      <c r="G149" s="4">
        <f>'[1]Acide CEB2'!D150</f>
        <v>70.400000000001128</v>
      </c>
      <c r="H149" s="4">
        <f>[1]SBS!E150</f>
        <v>691.20000000000027</v>
      </c>
      <c r="I149" s="4">
        <f>[1]ASC!D150</f>
        <v>243.00000000000034</v>
      </c>
    </row>
    <row r="150" spans="1:9" x14ac:dyDescent="0.3">
      <c r="A150" s="3">
        <f>'[1]NaOCl Pré'!B151</f>
        <v>45806</v>
      </c>
      <c r="B150" s="23">
        <f>'[1]NaOCl Pré'!D151</f>
        <v>236.79999999999879</v>
      </c>
      <c r="C150" s="4">
        <f>[1]Acide!D151</f>
        <v>0</v>
      </c>
      <c r="D150" s="4">
        <f>[1]FeCl3!D151</f>
        <v>0</v>
      </c>
      <c r="E150" s="4">
        <f>'[1]NaOCl 2 CEB 1'!H151</f>
        <v>656.00000000000227</v>
      </c>
      <c r="F150" s="4">
        <f>'[1]Soude CEB 1'!D151</f>
        <v>0</v>
      </c>
      <c r="G150" s="4">
        <f>'[1]Acide CEB2'!D151</f>
        <v>102.40000000000026</v>
      </c>
      <c r="H150" s="4">
        <f>[1]SBS!E151</f>
        <v>611.20000000000016</v>
      </c>
      <c r="I150" s="4">
        <f>[1]ASC!D151</f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2025-05-30T10:03:27Z</dcterms:modified>
</cp:coreProperties>
</file>