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CA2B3454-7AEE-4C48-B58E-CB25F9861337}" xr6:coauthVersionLast="47" xr6:coauthVersionMax="47" xr10:uidLastSave="{00000000-0000-0000-0000-000000000000}"/>
  <bookViews>
    <workbookView xWindow="-108" yWindow="-108" windowWidth="30936" windowHeight="16896" activeTab="1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F87" i="2"/>
  <c r="E90" i="2"/>
  <c r="F90" i="2"/>
  <c r="G90" i="2"/>
  <c r="E91" i="2"/>
  <c r="F91" i="2"/>
  <c r="G91" i="2"/>
  <c r="E92" i="2"/>
  <c r="F92" i="2"/>
  <c r="G92" i="2"/>
  <c r="E93" i="2"/>
  <c r="F93" i="2"/>
  <c r="G93" i="2"/>
  <c r="G94" i="2"/>
  <c r="E95" i="2"/>
  <c r="G95" i="2"/>
  <c r="G96" i="2"/>
  <c r="G97" i="2"/>
  <c r="E87" i="2"/>
  <c r="G87" i="2"/>
  <c r="H87" i="2" s="1"/>
  <c r="E88" i="2"/>
  <c r="G88" i="2"/>
  <c r="E89" i="2"/>
  <c r="F89" i="2"/>
  <c r="G89" i="2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E86" i="2"/>
  <c r="H96" i="2" l="1"/>
  <c r="H92" i="2"/>
  <c r="H90" i="2"/>
  <c r="H89" i="2"/>
  <c r="H88" i="2"/>
  <c r="H97" i="2"/>
  <c r="H93" i="2"/>
  <c r="H91" i="2"/>
  <c r="H94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6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4" i="2"/>
  <c r="F3" i="2"/>
  <c r="G33" i="2" l="1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5" i="2" l="1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H2" i="2" l="1"/>
  <c r="G9" i="2" l="1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B83" i="1"/>
  <c r="H86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86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86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G86" i="1" l="1"/>
  <c r="H84" i="1"/>
  <c r="G85" i="1"/>
  <c r="G84" i="1"/>
  <c r="G83" i="1"/>
  <c r="G82" i="1"/>
  <c r="G81" i="1"/>
  <c r="E79" i="1"/>
  <c r="G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86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B3" i="1" l="1"/>
  <c r="B2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<sst xmlns="http://schemas.openxmlformats.org/spreadsheetml/2006/main" count="29" uniqueCount="17">
  <si>
    <t>Prod</t>
  </si>
  <si>
    <t>Energie spécifique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</si>
  <si>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</si>
  <si>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</si>
  <si>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</si>
  <si>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</si>
  <si>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</si>
  <si>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</si>
  <si>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</si>
  <si>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</si>
  <si>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</si>
  <si>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</si>
  <si>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</si>
  <si>
    <t>Consommation MWh</t>
  </si>
  <si>
    <t>Index d'énergie totale MWh</t>
  </si>
  <si>
    <t>Index d'énergie UF MWh</t>
  </si>
  <si>
    <t>Index d'énergie RO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</si>
</sst>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97"/>
  <sheetViews>
    <sheetView workbookViewId="0">
      <pane ySplit="1" topLeftCell="A68" activePane="bottomLeft" state="frozen"/>
      <selection pane="bottomLeft" activeCell="A98" sqref="A98:XFD98"/>
    </sheetView>
  </sheetViews>
  <sheetFormatPr baseColWidth="10" defaultColWidth="11.44140625" defaultRowHeight="14.4" x14ac:dyDescent="0.3"/>
  <cols>
    <col min="1" max="1" width="11.44140625" style="1"/>
    <col min="2" max="2" width="15.33203125" style="43" customWidth="1"/>
    <col min="3" max="4" width="16.6640625" style="1" customWidth="1"/>
    <col min="5" max="5" width="19.33203125" style="43" customWidth="1"/>
    <col min="6" max="6" width="16.5546875" style="1" customWidth="1"/>
    <col min="7" max="7" width="17.88671875" style="43" customWidth="1"/>
    <col min="8" max="8" width="15.88671875" style="43" customWidth="1"/>
    <col min="9" max="9" width="16.88671875" style="43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x14ac:dyDescent="0.3">
      <c r="A2" s="3">
        <v>45658</v>
      </c>
      <c r="B2" s="41">
        <f>'[1]NaOCl Pré'!$F$3</f>
        <v>-6.0179787114013165E-2</v>
      </c>
      <c r="C2" s="4">
        <f>[1]Acide!F3</f>
        <v>0</v>
      </c>
      <c r="D2" s="4">
        <f>[1]FeCl3!F3</f>
        <v>0</v>
      </c>
      <c r="E2" s="42">
        <f>'[1]NaOCl 2 CEB 1'!I3</f>
        <v>14.581562417722965</v>
      </c>
      <c r="F2" s="4">
        <f>'[1]Soude CEB 1'!F3</f>
        <v>0</v>
      </c>
      <c r="G2" s="42">
        <f>'[1]Acide CEB2'!F3</f>
        <v>0</v>
      </c>
      <c r="H2" s="42">
        <f>[1]SBS!G3</f>
        <v>0.18053936134202278</v>
      </c>
      <c r="I2" s="42">
        <f>[1]ASC!F3</f>
        <v>3.7800428780983282</v>
      </c>
      <c r="J2" s="4"/>
      <c r="K2" s="30"/>
    </row>
    <row r="3" spans="1:11" x14ac:dyDescent="0.3">
      <c r="A3" s="21">
        <v>45659</v>
      </c>
      <c r="B3" s="42">
        <f>'[1]NaOCl Pré'!$F$3</f>
        <v>-6.0179787114013165E-2</v>
      </c>
      <c r="C3" s="4">
        <f>[1]Acide!F4</f>
        <v>0</v>
      </c>
      <c r="D3" s="4">
        <f>[1]FeCl3!F4</f>
        <v>0</v>
      </c>
      <c r="E3" s="42">
        <f>'[1]NaOCl 2 CEB 1'!I4</f>
        <v>-156.75631439943459</v>
      </c>
      <c r="F3" s="4">
        <f>'[1]Soude CEB 1'!F4</f>
        <v>0</v>
      </c>
      <c r="G3" s="42">
        <f>'[1]Acide CEB2'!F4</f>
        <v>0.11903433396572316</v>
      </c>
      <c r="H3" s="42">
        <f>[1]SBS!G4</f>
        <v>10.117918387084751</v>
      </c>
      <c r="I3" s="42">
        <f>[1]ASC!F4</f>
        <v>3.1525499386229088</v>
      </c>
      <c r="J3" s="4"/>
      <c r="K3" s="30"/>
    </row>
    <row r="4" spans="1:11" x14ac:dyDescent="0.3">
      <c r="A4" s="21">
        <v>45660</v>
      </c>
      <c r="B4" s="42">
        <f>'[1]NaOCl Pré'!F5</f>
        <v>-6.5788121132389049E-2</v>
      </c>
      <c r="C4" s="4">
        <f>[1]Acide!F5</f>
        <v>0</v>
      </c>
      <c r="D4" s="4">
        <f>[1]FeCl3!F5</f>
        <v>0</v>
      </c>
      <c r="E4" s="42">
        <f>'[1]NaOCl 2 CEB 1'!I5</f>
        <v>12.828683620813729</v>
      </c>
      <c r="F4" s="4">
        <f>'[1]Soude CEB 1'!F5</f>
        <v>0</v>
      </c>
      <c r="G4" s="42">
        <f>'[1]Acide CEB2'!F5</f>
        <v>0.26315248452951973</v>
      </c>
      <c r="H4" s="42">
        <f>[1]SBS!G5</f>
        <v>1.1183980592504494</v>
      </c>
      <c r="I4" s="42">
        <f>[1]ASC!F5</f>
        <v>3.1763327234226373</v>
      </c>
      <c r="J4" s="4"/>
      <c r="K4" s="30"/>
    </row>
    <row r="5" spans="1:11" x14ac:dyDescent="0.3">
      <c r="A5" s="21">
        <v>45661</v>
      </c>
      <c r="B5" s="42">
        <f>'[1]NaOCl Pré'!F6</f>
        <v>4.71936625653127</v>
      </c>
      <c r="C5" s="4">
        <f>[1]Acide!F6</f>
        <v>0</v>
      </c>
      <c r="D5" s="4">
        <f>[1]FeCl3!F6</f>
        <v>0</v>
      </c>
      <c r="E5" s="42">
        <f>'[1]NaOCl 2 CEB 1'!I6</f>
        <v>19.484240687679033</v>
      </c>
      <c r="F5" s="4">
        <f>'[1]Soude CEB 1'!F6</f>
        <v>0</v>
      </c>
      <c r="G5" s="42">
        <f>'[1]Acide CEB2'!F6</f>
        <v>0.13483903590087845</v>
      </c>
      <c r="H5" s="42">
        <f>[1]SBS!G6</f>
        <v>3.0338783077700651</v>
      </c>
      <c r="I5" s="42">
        <f>[1]ASC!F6</f>
        <v>3.9503623799089835</v>
      </c>
      <c r="J5" s="4"/>
      <c r="K5" s="30"/>
    </row>
    <row r="6" spans="1:11" x14ac:dyDescent="0.3">
      <c r="A6" s="21">
        <v>45662</v>
      </c>
      <c r="B6" s="42">
        <f>'[1]NaOCl Pré'!F7</f>
        <v>4.305304010349289</v>
      </c>
      <c r="C6" s="4">
        <f>[1]Acide!F7</f>
        <v>0</v>
      </c>
      <c r="D6" s="4">
        <f>[1]FeCl3!F7</f>
        <v>0</v>
      </c>
      <c r="E6" s="42">
        <f>'[1]NaOCl 2 CEB 1'!I7</f>
        <v>12.915912031047885</v>
      </c>
      <c r="F6" s="4">
        <f>'[1]Soude CEB 1'!F7</f>
        <v>0</v>
      </c>
      <c r="G6" s="42">
        <f>'[1]Acide CEB2'!F7</f>
        <v>-0.11039241052176448</v>
      </c>
      <c r="H6" s="42">
        <f>[1]SBS!G7</f>
        <v>2.2630444156964469</v>
      </c>
      <c r="I6" s="42">
        <f>[1]ASC!F7</f>
        <v>3.7257438551099495</v>
      </c>
      <c r="J6" s="4"/>
      <c r="K6" s="30"/>
    </row>
    <row r="7" spans="1:11" x14ac:dyDescent="0.3">
      <c r="A7" s="21">
        <v>45663</v>
      </c>
      <c r="B7" s="42">
        <f>'[1]NaOCl Pré'!F8</f>
        <v>-0.54849934008673196</v>
      </c>
      <c r="C7" s="4">
        <f>[1]Acide!F8</f>
        <v>0</v>
      </c>
      <c r="D7" s="4">
        <f>[1]FeCl3!F8</f>
        <v>0</v>
      </c>
      <c r="E7" s="42">
        <f>'[1]NaOCl 2 CEB 1'!I8</f>
        <v>12.012135547899405</v>
      </c>
      <c r="F7" s="4">
        <f>'[1]Soude CEB 1'!F8</f>
        <v>0</v>
      </c>
      <c r="G7" s="42">
        <f>'[1]Acide CEB2'!F8</f>
        <v>-5.4849934008667105E-2</v>
      </c>
      <c r="H7" s="42">
        <f>[1]SBS!G8</f>
        <v>1.1518486141821309</v>
      </c>
      <c r="I7" s="42">
        <f>[1]ASC!F8</f>
        <v>1.5169434874273937</v>
      </c>
      <c r="J7" s="4"/>
      <c r="K7" s="30"/>
    </row>
    <row r="8" spans="1:11" x14ac:dyDescent="0.3">
      <c r="A8" s="21">
        <v>45664</v>
      </c>
      <c r="B8" s="42">
        <f>'[1]NaOCl Pré'!F9</f>
        <v>4.957116409113226</v>
      </c>
      <c r="C8" s="4">
        <f>[1]Acide!F9</f>
        <v>0</v>
      </c>
      <c r="D8" s="4">
        <f>[1]FeCl3!F9</f>
        <v>0</v>
      </c>
      <c r="E8" s="42">
        <f>'[1]NaOCl 2 CEB 1'!I9</f>
        <v>14.085464918577847</v>
      </c>
      <c r="F8" s="4">
        <f>'[1]Soude CEB 1'!F9</f>
        <v>0</v>
      </c>
      <c r="G8" s="42">
        <f>'[1]Acide CEB2'!F9</f>
        <v>0.7858843087618349</v>
      </c>
      <c r="H8" s="42">
        <f>[1]SBS!G9</f>
        <v>2.84127403936977</v>
      </c>
      <c r="I8" s="42">
        <f>[1]ASC!F9</f>
        <v>6.3191899346355722</v>
      </c>
      <c r="J8" s="4"/>
      <c r="K8" s="30"/>
    </row>
    <row r="9" spans="1:11" x14ac:dyDescent="0.3">
      <c r="A9" s="21">
        <v>45665</v>
      </c>
      <c r="B9" s="42">
        <f>'[1]NaOCl Pré'!F10</f>
        <v>3.9327624484617898</v>
      </c>
      <c r="C9" s="4">
        <f>[1]Acide!F10</f>
        <v>0</v>
      </c>
      <c r="D9" s="4">
        <f>[1]FeCl3!F10</f>
        <v>0</v>
      </c>
      <c r="E9" s="42">
        <f>'[1]NaOCl 2 CEB 1'!I10</f>
        <v>16.555661274976252</v>
      </c>
      <c r="F9" s="4">
        <f>'[1]Soude CEB 1'!F10</f>
        <v>0</v>
      </c>
      <c r="G9" s="42">
        <f>'[1]Acide CEB2'!F10</f>
        <v>0.19029495718364889</v>
      </c>
      <c r="H9" s="42">
        <f>[1]SBS!G10</f>
        <v>3.1715826197272468</v>
      </c>
      <c r="I9" s="42">
        <f>[1]ASC!F10</f>
        <v>4.9952426260704046</v>
      </c>
      <c r="J9" s="4"/>
      <c r="K9" s="30"/>
    </row>
    <row r="10" spans="1:11" x14ac:dyDescent="0.3">
      <c r="A10" s="21">
        <v>45666</v>
      </c>
      <c r="B10" s="42">
        <f>'[1]NaOCl Pré'!F11</f>
        <v>4.0571297639960289</v>
      </c>
      <c r="C10" s="4">
        <f>[1]Acide!F11</f>
        <v>0</v>
      </c>
      <c r="D10" s="4">
        <f>[1]FeCl3!F11</f>
        <v>0</v>
      </c>
      <c r="E10" s="42">
        <f>'[1]NaOCl 2 CEB 1'!I11</f>
        <v>11.047124417627716</v>
      </c>
      <c r="F10" s="4">
        <f>'[1]Soude CEB 1'!F11</f>
        <v>0</v>
      </c>
      <c r="G10" s="42">
        <f>'[1]Acide CEB2'!F11</f>
        <v>0.24440540746961334</v>
      </c>
      <c r="H10" s="42">
        <f>[1]SBS!G11</f>
        <v>2.1507675857328414</v>
      </c>
      <c r="I10" s="42">
        <f>[1]ASC!F11</f>
        <v>4.3763843275032466</v>
      </c>
      <c r="J10" s="4"/>
      <c r="K10" s="30"/>
    </row>
    <row r="11" spans="1:11" x14ac:dyDescent="0.3">
      <c r="A11" s="21">
        <v>45667</v>
      </c>
      <c r="B11" s="42">
        <f>'[1]NaOCl Pré'!F12</f>
        <v>5.4772949009816947E-2</v>
      </c>
      <c r="C11" s="4">
        <f>[1]Acide!F12</f>
        <v>0</v>
      </c>
      <c r="D11" s="4">
        <f>[1]FeCl3!F12</f>
        <v>0</v>
      </c>
      <c r="E11" s="42">
        <f>'[1]NaOCl 2 CEB 1'!I12</f>
        <v>14.460058538589273</v>
      </c>
      <c r="F11" s="4">
        <f>'[1]Soude CEB 1'!F12</f>
        <v>0</v>
      </c>
      <c r="G11" s="42">
        <f>'[1]Acide CEB2'!F12</f>
        <v>0.32863769405887133</v>
      </c>
      <c r="H11" s="42">
        <f>[1]SBS!G12</f>
        <v>0.76682128613728529</v>
      </c>
      <c r="I11" s="42">
        <f>[1]ASC!F12</f>
        <v>2.5845985314003048</v>
      </c>
      <c r="J11" s="4"/>
      <c r="K11" s="30"/>
    </row>
    <row r="12" spans="1:11" x14ac:dyDescent="0.3">
      <c r="A12" s="21">
        <v>45668</v>
      </c>
      <c r="B12" s="42">
        <f>'[1]NaOCl Pré'!F13</f>
        <v>0</v>
      </c>
      <c r="C12" s="4">
        <f>[1]Acide!F13</f>
        <v>0</v>
      </c>
      <c r="D12" s="4">
        <f>[1]FeCl3!F13</f>
        <v>0</v>
      </c>
      <c r="E12" s="42">
        <f>'[1]NaOCl 2 CEB 1'!I13</f>
        <v>12.988532232049504</v>
      </c>
      <c r="F12" s="4">
        <f>'[1]Soude CEB 1'!F13</f>
        <v>0</v>
      </c>
      <c r="G12" s="42">
        <f>'[1]Acide CEB2'!F13</f>
        <v>0.34031088817596311</v>
      </c>
      <c r="H12" s="42">
        <f>[1]SBS!G13</f>
        <v>0.68062177635195775</v>
      </c>
      <c r="I12" s="42">
        <f>[1]ASC!F13</f>
        <v>2.4991580850422732</v>
      </c>
      <c r="J12" s="4"/>
      <c r="K12" s="30"/>
    </row>
    <row r="13" spans="1:11" x14ac:dyDescent="0.3">
      <c r="A13" s="21">
        <v>45669</v>
      </c>
      <c r="B13" s="42">
        <f>'[1]NaOCl Pré'!F14</f>
        <v>4.4718633900269182</v>
      </c>
      <c r="C13" s="4">
        <f>[1]Acide!F14</f>
        <v>0</v>
      </c>
      <c r="D13" s="4">
        <f>[1]FeCl3!F14</f>
        <v>0</v>
      </c>
      <c r="E13" s="42">
        <f>'[1]NaOCl 2 CEB 1'!I14</f>
        <v>13.361055250690187</v>
      </c>
      <c r="F13" s="4">
        <f>'[1]Soude CEB 1'!F14</f>
        <v>0</v>
      </c>
      <c r="G13" s="42">
        <f>'[1]Acide CEB2'!F14</f>
        <v>0.21813967756229535</v>
      </c>
      <c r="H13" s="42">
        <f>[1]SBS!G14</f>
        <v>1.6360475817171698</v>
      </c>
      <c r="I13" s="42">
        <f>[1]ASC!F14</f>
        <v>2.863083268005032</v>
      </c>
      <c r="J13" s="4"/>
      <c r="K13" s="30"/>
    </row>
    <row r="14" spans="1:11" x14ac:dyDescent="0.3">
      <c r="A14" s="21">
        <v>45670</v>
      </c>
      <c r="B14" s="42">
        <f>'[1]NaOCl Pré'!F15</f>
        <v>4.2882913839017425</v>
      </c>
      <c r="C14" s="4">
        <f>[1]Acide!F15</f>
        <v>0</v>
      </c>
      <c r="D14" s="4">
        <f>[1]FeCl3!F15</f>
        <v>0</v>
      </c>
      <c r="E14" s="42">
        <f>'[1]NaOCl 2 CEB 1'!I15</f>
        <v>9.3737651404518516</v>
      </c>
      <c r="F14" s="4">
        <f>'[1]Soude CEB 1'!F15</f>
        <v>0</v>
      </c>
      <c r="G14" s="42">
        <f>'[1]Acide CEB2'!F15</f>
        <v>0.43982475732323606</v>
      </c>
      <c r="H14" s="42">
        <f>[1]SBS!G15</f>
        <v>1.7592990292930055</v>
      </c>
      <c r="I14" s="42">
        <f>[1]ASC!F15</f>
        <v>3.0409758611803195</v>
      </c>
      <c r="J14" s="4"/>
      <c r="K14" s="30"/>
    </row>
    <row r="15" spans="1:11" x14ac:dyDescent="0.3">
      <c r="A15" s="21">
        <v>45671</v>
      </c>
      <c r="B15" s="42">
        <f>'[1]NaOCl Pré'!F16</f>
        <v>4.3058239028429339</v>
      </c>
      <c r="C15" s="4">
        <f>[1]Acide!F16</f>
        <v>0</v>
      </c>
      <c r="D15" s="4">
        <f>[1]FeCl3!F16</f>
        <v>0</v>
      </c>
      <c r="E15" s="42">
        <f>'[1]NaOCl 2 CEB 1'!I16</f>
        <v>8.9980678995308274</v>
      </c>
      <c r="F15" s="4">
        <f>'[1]Soude CEB 1'!F16</f>
        <v>0</v>
      </c>
      <c r="G15" s="42">
        <f>'[1]Acide CEB2'!F16</f>
        <v>0.55202870549271676</v>
      </c>
      <c r="H15" s="42">
        <f>[1]SBS!G16</f>
        <v>1.2696660226331902</v>
      </c>
      <c r="I15" s="42">
        <f>[1]ASC!F16</f>
        <v>2.9757797405465141</v>
      </c>
      <c r="J15" s="4"/>
      <c r="K15" s="30"/>
    </row>
    <row r="16" spans="1:11" x14ac:dyDescent="0.3">
      <c r="A16" s="21">
        <v>45672</v>
      </c>
      <c r="B16" s="42">
        <f>'[1]NaOCl Pré'!F17</f>
        <v>4.6018547539593291</v>
      </c>
      <c r="C16" s="4">
        <f>[1]Acide!F17</f>
        <v>0</v>
      </c>
      <c r="D16" s="4">
        <f>[1]FeCl3!F17</f>
        <v>0</v>
      </c>
      <c r="E16" s="42">
        <f>'[1]NaOCl 2 CEB 1'!I17</f>
        <v>17.817437637124545</v>
      </c>
      <c r="F16" s="4">
        <f>'[1]Soude CEB 1'!F17</f>
        <v>0</v>
      </c>
      <c r="G16" s="42">
        <f>'[1]Acide CEB2'!F17</f>
        <v>0.64897951658400188</v>
      </c>
      <c r="H16" s="42">
        <f>[1]SBS!G17</f>
        <v>2.6549162042073067</v>
      </c>
      <c r="I16" s="42">
        <f>[1]ASC!F17</f>
        <v>3.2356791238776443</v>
      </c>
      <c r="J16" s="4"/>
      <c r="K16" s="30"/>
    </row>
    <row r="17" spans="1:11" x14ac:dyDescent="0.3">
      <c r="A17" s="21">
        <v>45673</v>
      </c>
      <c r="B17" s="42">
        <f>'[1]NaOCl Pré'!F18</f>
        <v>3.392411867468978</v>
      </c>
      <c r="C17" s="4">
        <f>[1]Acide!F18</f>
        <v>0</v>
      </c>
      <c r="D17" s="4">
        <f>[1]FeCl3!F18</f>
        <v>0</v>
      </c>
      <c r="E17" s="42">
        <f>'[1]NaOCl 2 CEB 1'!I18</f>
        <v>15.624206769892346</v>
      </c>
      <c r="F17" s="4">
        <f>'[1]Soude CEB 1'!F18</f>
        <v>0</v>
      </c>
      <c r="G17" s="42">
        <f>'[1]Acide CEB2'!F18</f>
        <v>0.43002403953832707</v>
      </c>
      <c r="H17" s="42">
        <f>[1]SBS!G18</f>
        <v>34.019679572364979</v>
      </c>
      <c r="I17" s="42">
        <f>[1]ASC!F18</f>
        <v>4.0986666268496226</v>
      </c>
      <c r="J17" s="4"/>
      <c r="K17" s="30"/>
    </row>
    <row r="18" spans="1:11" x14ac:dyDescent="0.3">
      <c r="A18" s="21">
        <v>45674</v>
      </c>
      <c r="B18" s="42">
        <f>'[1]NaOCl Pré'!F19</f>
        <v>3.2697388588027501</v>
      </c>
      <c r="C18" s="4">
        <f>[1]Acide!F19</f>
        <v>0</v>
      </c>
      <c r="D18" s="4">
        <f>[1]FeCl3!F19</f>
        <v>0</v>
      </c>
      <c r="E18" s="42">
        <f>'[1]NaOCl 2 CEB 1'!I19</f>
        <v>10.287999766447225</v>
      </c>
      <c r="F18" s="4">
        <f>'[1]Soude CEB 1'!F19</f>
        <v>0</v>
      </c>
      <c r="G18" s="42">
        <f>'[1]Acide CEB2'!F19</f>
        <v>0.28026333075449056</v>
      </c>
      <c r="H18" s="42">
        <f>[1]SBS!G19</f>
        <v>9.5289532456537298</v>
      </c>
      <c r="I18" s="42">
        <f>[1]ASC!F19</f>
        <v>4.4885924066153846</v>
      </c>
      <c r="J18" s="4"/>
      <c r="K18" s="30"/>
    </row>
    <row r="19" spans="1:11" x14ac:dyDescent="0.3">
      <c r="A19" s="21">
        <v>45675</v>
      </c>
      <c r="B19" s="42">
        <f>'[1]NaOCl Pré'!F20</f>
        <v>3.104177599669224</v>
      </c>
      <c r="C19" s="4">
        <f>[1]Acide!F20</f>
        <v>0</v>
      </c>
      <c r="D19" s="4">
        <f>[1]FeCl3!F20</f>
        <v>0</v>
      </c>
      <c r="E19" s="42">
        <f>'[1]NaOCl 2 CEB 1'!I20</f>
        <v>3.9183881176151609</v>
      </c>
      <c r="F19" s="4">
        <f>'[1]Soude CEB 1'!F20</f>
        <v>0</v>
      </c>
      <c r="G19" s="42">
        <f>'[1]Acide CEB2'!F20</f>
        <v>0.76332236057440073</v>
      </c>
      <c r="H19" s="42">
        <f>[1]SBS!G20</f>
        <v>3.3586183865273571</v>
      </c>
      <c r="I19" s="42">
        <f>[1]ASC!F20</f>
        <v>3.4588044463527545</v>
      </c>
      <c r="J19" s="4"/>
      <c r="K19" s="30"/>
    </row>
    <row r="20" spans="1:11" x14ac:dyDescent="0.3">
      <c r="A20" s="21">
        <v>45676</v>
      </c>
      <c r="B20" s="42">
        <f>'[1]NaOCl Pré'!F21</f>
        <v>4.320315963406304</v>
      </c>
      <c r="C20" s="4">
        <f>[1]Acide!F21</f>
        <v>0</v>
      </c>
      <c r="D20" s="4">
        <f>[1]FeCl3!F21</f>
        <v>0</v>
      </c>
      <c r="E20" s="42">
        <f>'[1]NaOCl 2 CEB 1'!I21</f>
        <v>13.089912545843038</v>
      </c>
      <c r="F20" s="4">
        <f>'[1]Soude CEB 1'!F21</f>
        <v>0</v>
      </c>
      <c r="G20" s="42">
        <f>'[1]Acide CEB2'!F21</f>
        <v>0.83827026155645723</v>
      </c>
      <c r="H20" s="42">
        <f>[1]SBS!G21</f>
        <v>5.0941038971506636</v>
      </c>
      <c r="I20" s="42">
        <f>[1]ASC!F21</f>
        <v>3.173739571998544</v>
      </c>
      <c r="J20" s="4"/>
      <c r="K20" s="30"/>
    </row>
    <row r="21" spans="1:11" x14ac:dyDescent="0.3">
      <c r="A21" s="21">
        <v>45677</v>
      </c>
      <c r="B21" s="42">
        <f>'[1]NaOCl Pré'!F22</f>
        <v>3.5029504831950531</v>
      </c>
      <c r="C21" s="4">
        <f>[1]Acide!F22</f>
        <v>0</v>
      </c>
      <c r="D21" s="4">
        <f>[1]FeCl3!F22</f>
        <v>0</v>
      </c>
      <c r="E21" s="42">
        <f>'[1]NaOCl 2 CEB 1'!I22</f>
        <v>12.150859488582853</v>
      </c>
      <c r="F21" s="4">
        <f>'[1]Soude CEB 1'!F22</f>
        <v>0</v>
      </c>
      <c r="G21" s="42">
        <f>'[1]Acide CEB2'!F22</f>
        <v>1.4230736337979941</v>
      </c>
      <c r="H21" s="42">
        <f>[1]SBS!G22</f>
        <v>3.8860856922945324</v>
      </c>
      <c r="I21" s="42">
        <f>[1]ASC!F22</f>
        <v>2.8478576926366217</v>
      </c>
      <c r="J21" s="4"/>
      <c r="K21" s="30"/>
    </row>
    <row r="22" spans="1:11" x14ac:dyDescent="0.3">
      <c r="A22" s="21">
        <v>45678</v>
      </c>
      <c r="B22" s="42">
        <f>'[1]NaOCl Pré'!F23</f>
        <v>3.6072349655844098</v>
      </c>
      <c r="C22" s="4">
        <f>[1]Acide!F23</f>
        <v>0</v>
      </c>
      <c r="D22" s="4">
        <f>[1]FeCl3!F23</f>
        <v>0</v>
      </c>
      <c r="E22" s="42">
        <f>'[1]NaOCl 2 CEB 1'!I23</f>
        <v>13.335838357615039</v>
      </c>
      <c r="F22" s="4">
        <f>'[1]Soude CEB 1'!F23</f>
        <v>0</v>
      </c>
      <c r="G22" s="42">
        <f>'[1]Acide CEB2'!F23</f>
        <v>5.5201625988488559</v>
      </c>
      <c r="H22" s="42">
        <f>[1]SBS!G23</f>
        <v>3.5525798903482886</v>
      </c>
      <c r="I22" s="42">
        <f>[1]ASC!F23</f>
        <v>2.9462501494474767</v>
      </c>
      <c r="J22" s="4"/>
      <c r="K22" s="30"/>
    </row>
    <row r="23" spans="1:11" x14ac:dyDescent="0.3">
      <c r="A23" s="21">
        <v>45679</v>
      </c>
      <c r="B23" s="42">
        <f>'[1]NaOCl Pré'!F24</f>
        <v>3.3611203734578048</v>
      </c>
      <c r="C23" s="4">
        <f>[1]Acide!F24</f>
        <v>0</v>
      </c>
      <c r="D23" s="4">
        <f>[1]FeCl3!F24</f>
        <v>0</v>
      </c>
      <c r="E23" s="42">
        <f>'[1]NaOCl 2 CEB 1'!I24</f>
        <v>9.8699566522173257</v>
      </c>
      <c r="F23" s="4">
        <f>'[1]Soude CEB 1'!F24</f>
        <v>0</v>
      </c>
      <c r="G23" s="42">
        <f>'[1]Acide CEB2'!F24</f>
        <v>2.0273424474824782</v>
      </c>
      <c r="H23" s="42">
        <f>[1]SBS!G24</f>
        <v>2.3474491497165504</v>
      </c>
      <c r="I23" s="42">
        <f>[1]ASC!F24</f>
        <v>4.4514838279426527</v>
      </c>
      <c r="J23" s="4"/>
      <c r="K23" s="30"/>
    </row>
    <row r="24" spans="1:11" x14ac:dyDescent="0.3">
      <c r="A24" s="21">
        <v>45680</v>
      </c>
      <c r="B24" s="42">
        <f>'[1]NaOCl Pré'!F25</f>
        <v>2.9311950025527795</v>
      </c>
      <c r="C24" s="4">
        <f>[1]Acide!F25</f>
        <v>0</v>
      </c>
      <c r="D24" s="4">
        <f>[1]FeCl3!F25</f>
        <v>0</v>
      </c>
      <c r="E24" s="42">
        <f>'[1]NaOCl 2 CEB 1'!I25</f>
        <v>11.916989518575321</v>
      </c>
      <c r="F24" s="4">
        <f>'[1]Soude CEB 1'!F25</f>
        <v>0</v>
      </c>
      <c r="G24" s="42">
        <f>'[1]Acide CEB2'!F25</f>
        <v>0.38441901672824474</v>
      </c>
      <c r="H24" s="42">
        <f>[1]SBS!G25</f>
        <v>0.6246809021833799</v>
      </c>
      <c r="I24" s="42">
        <f>[1]ASC!F25</f>
        <v>4.6625822146139289</v>
      </c>
      <c r="J24" s="4"/>
      <c r="K24" s="30"/>
    </row>
    <row r="25" spans="1:11" x14ac:dyDescent="0.3">
      <c r="A25" s="21">
        <v>45681</v>
      </c>
      <c r="B25" s="42">
        <f>'[1]NaOCl Pré'!F26</f>
        <v>2.9316420014094207</v>
      </c>
      <c r="C25" s="4">
        <f>[1]Acide!F26</f>
        <v>0</v>
      </c>
      <c r="D25" s="4">
        <f>[1]FeCl3!F26</f>
        <v>0</v>
      </c>
      <c r="E25" s="42">
        <f>'[1]NaOCl 2 CEB 1'!I26</f>
        <v>9.200845665961932</v>
      </c>
      <c r="F25" s="4">
        <f>'[1]Soude CEB 1'!F26</f>
        <v>0</v>
      </c>
      <c r="G25" s="42">
        <f>'[1]Acide CEB2'!F26</f>
        <v>2.25510923185342</v>
      </c>
      <c r="H25" s="42">
        <f>[1]SBS!G26</f>
        <v>3.1571529245947878</v>
      </c>
      <c r="I25" s="42">
        <f>[1]ASC!F26</f>
        <v>4.2494714587738072</v>
      </c>
      <c r="J25" s="4"/>
      <c r="K25" s="30"/>
    </row>
    <row r="26" spans="1:11" x14ac:dyDescent="0.3">
      <c r="A26" s="21">
        <v>45682</v>
      </c>
      <c r="B26" s="42">
        <f>'[1]NaOCl Pré'!F27</f>
        <v>2.525201099684343</v>
      </c>
      <c r="C26" s="4">
        <f>[1]Acide!F27</f>
        <v>0</v>
      </c>
      <c r="D26" s="4">
        <f>[1]FeCl3!F27</f>
        <v>0</v>
      </c>
      <c r="E26" s="42">
        <f>'[1]NaOCl 2 CEB 1'!I27</f>
        <v>7.9421647490072367</v>
      </c>
      <c r="F26" s="4">
        <f>'[1]Soude CEB 1'!F27</f>
        <v>0</v>
      </c>
      <c r="G26" s="42">
        <f>'[1]Acide CEB2'!F27</f>
        <v>0.36656144995416207</v>
      </c>
      <c r="H26" s="42">
        <f>[1]SBS!G27</f>
        <v>2.1993686997250856</v>
      </c>
      <c r="I26" s="42">
        <f>[1]ASC!F27</f>
        <v>4.1238163119845206</v>
      </c>
      <c r="J26" s="4"/>
      <c r="K26" s="30"/>
    </row>
    <row r="27" spans="1:11" x14ac:dyDescent="0.3">
      <c r="A27" s="21">
        <v>45683</v>
      </c>
      <c r="B27" s="42">
        <f>'[1]NaOCl Pré'!F28</f>
        <v>2.7313305441672351</v>
      </c>
      <c r="C27" s="4">
        <f>[1]Acide!F28</f>
        <v>0</v>
      </c>
      <c r="D27" s="4">
        <f>[1]FeCl3!F28</f>
        <v>0</v>
      </c>
      <c r="E27" s="42">
        <f>'[1]NaOCl 2 CEB 1'!I28</f>
        <v>18.492451061328982</v>
      </c>
      <c r="F27" s="4">
        <f>'[1]Soude CEB 1'!F28</f>
        <v>0</v>
      </c>
      <c r="G27" s="42">
        <f>'[1]Acide CEB2'!F28</f>
        <v>-1.7462605118446342</v>
      </c>
      <c r="H27" s="42">
        <f>[1]SBS!G28</f>
        <v>2.2387955280059351</v>
      </c>
      <c r="I27" s="42">
        <f>[1]ASC!F28</f>
        <v>4.2607077392362775</v>
      </c>
      <c r="J27" s="4"/>
      <c r="K27" s="30"/>
    </row>
    <row r="28" spans="1:11" x14ac:dyDescent="0.3">
      <c r="A28" s="21">
        <v>45684</v>
      </c>
      <c r="B28" s="42">
        <f>'[1]NaOCl Pré'!F29</f>
        <v>3.9141010494127593</v>
      </c>
      <c r="C28" s="4">
        <f>[1]Acide!F29</f>
        <v>0</v>
      </c>
      <c r="D28" s="4">
        <f>[1]FeCl3!F29</f>
        <v>0</v>
      </c>
      <c r="E28" s="42">
        <f>'[1]NaOCl 2 CEB 1'!I29</f>
        <v>8.6288136771144508</v>
      </c>
      <c r="F28" s="4">
        <f>'[1]Soude CEB 1'!F29</f>
        <v>0</v>
      </c>
      <c r="G28" s="42">
        <f>'[1]Acide CEB2'!F29</f>
        <v>-5.8266731531030649</v>
      </c>
      <c r="H28" s="42">
        <f>[1]SBS!G29</f>
        <v>2.6687052609632382</v>
      </c>
      <c r="I28" s="42">
        <f>[1]ASC!F29</f>
        <v>4.3991938286190901</v>
      </c>
      <c r="J28" s="4"/>
      <c r="K28" s="30"/>
    </row>
    <row r="29" spans="1:11" x14ac:dyDescent="0.3">
      <c r="A29" s="21">
        <v>45685</v>
      </c>
      <c r="B29" s="42">
        <f>'[1]NaOCl Pré'!F30</f>
        <v>4.9449041780396765</v>
      </c>
      <c r="C29" s="4">
        <f>[1]Acide!F30</f>
        <v>0</v>
      </c>
      <c r="D29" s="4">
        <f>[1]FeCl3!F30</f>
        <v>0</v>
      </c>
      <c r="E29" s="42">
        <f>'[1]NaOCl 2 CEB 1'!I30</f>
        <v>11.645942550149476</v>
      </c>
      <c r="F29" s="4">
        <f>'[1]Soude CEB 1'!F30</f>
        <v>0</v>
      </c>
      <c r="G29" s="42">
        <f>'[1]Acide CEB2'!F30</f>
        <v>-1.7561341940701449</v>
      </c>
      <c r="H29" s="42">
        <f>[1]SBS!G30</f>
        <v>1.5250639053767028</v>
      </c>
      <c r="I29" s="42">
        <f>[1]ASC!F30</f>
        <v>4.505870629522108</v>
      </c>
      <c r="J29" s="4"/>
      <c r="K29" s="30"/>
    </row>
    <row r="30" spans="1:11" x14ac:dyDescent="0.3">
      <c r="A30" s="21">
        <v>45686</v>
      </c>
      <c r="B30" s="42">
        <f>'[1]NaOCl Pré'!F31</f>
        <v>3.143583160872871</v>
      </c>
      <c r="C30" s="4">
        <f>[1]Acide!F31</f>
        <v>0</v>
      </c>
      <c r="D30" s="4">
        <f>[1]FeCl3!F31</f>
        <v>0</v>
      </c>
      <c r="E30" s="42">
        <f>'[1]NaOCl 2 CEB 1'!I31</f>
        <v>11.233070494852402</v>
      </c>
      <c r="F30" s="4">
        <f>'[1]Soude CEB 1'!F31</f>
        <v>0</v>
      </c>
      <c r="G30" s="42">
        <f>'[1]Acide CEB2'!F31</f>
        <v>-4.4429308673669858</v>
      </c>
      <c r="H30" s="42">
        <f>[1]SBS!G31</f>
        <v>1.7184921279438545</v>
      </c>
      <c r="I30" s="42">
        <f>[1]ASC!F31</f>
        <v>4.0277159248683638</v>
      </c>
      <c r="J30" s="4"/>
      <c r="K30" s="30"/>
    </row>
    <row r="31" spans="1:11" x14ac:dyDescent="0.3">
      <c r="A31" s="21">
        <v>45687</v>
      </c>
      <c r="B31" s="42">
        <f>'[1]NaOCl Pré'!F32</f>
        <v>2.1559105072565345</v>
      </c>
      <c r="C31" s="4">
        <f>[1]Acide!F32</f>
        <v>0</v>
      </c>
      <c r="D31" s="4">
        <f>[1]FeCl3!F32</f>
        <v>0</v>
      </c>
      <c r="E31" s="42">
        <f>'[1]NaOCl 2 CEB 1'!I32</f>
        <v>9.297364062543835</v>
      </c>
      <c r="F31" s="4">
        <f>'[1]Soude CEB 1'!F32</f>
        <v>0</v>
      </c>
      <c r="G31" s="42">
        <f>'[1]Acide CEB2'!F32</f>
        <v>0.31440361564157016</v>
      </c>
      <c r="H31" s="42">
        <f>[1]SBS!G32</f>
        <v>0.94321084692473556</v>
      </c>
      <c r="I31" s="42">
        <f>[1]ASC!F32</f>
        <v>4.3160317772225829</v>
      </c>
      <c r="J31" s="4"/>
      <c r="K31" s="30"/>
    </row>
    <row r="32" spans="1:11" x14ac:dyDescent="0.3">
      <c r="A32" s="21">
        <v>45688</v>
      </c>
      <c r="B32" s="42">
        <f>'[1]NaOCl Pré'!F33</f>
        <v>2.327496294669801</v>
      </c>
      <c r="C32" s="4">
        <f>[1]Acide!F33</f>
        <v>0</v>
      </c>
      <c r="D32" s="4">
        <f>[1]FeCl3!F33</f>
        <v>0</v>
      </c>
      <c r="E32" s="42">
        <f>'[1]NaOCl 2 CEB 1'!I33</f>
        <v>8.8708349344019304</v>
      </c>
      <c r="F32" s="4">
        <f>'[1]Soude CEB 1'!F33</f>
        <v>0</v>
      </c>
      <c r="G32" s="42">
        <f>'[1]Acide CEB2'!F33</f>
        <v>0.30740517099414127</v>
      </c>
      <c r="H32" s="42">
        <f>[1]SBS!G33</f>
        <v>1.8444310259647501</v>
      </c>
      <c r="I32" s="42">
        <f>[1]ASC!F33</f>
        <v>4.5081517264093982</v>
      </c>
      <c r="J32" s="4"/>
      <c r="K32" s="30"/>
    </row>
    <row r="33" spans="1:11" x14ac:dyDescent="0.3">
      <c r="A33" s="21">
        <v>45689</v>
      </c>
      <c r="B33" s="42">
        <f>'[1]NaOCl Pré'!F34</f>
        <v>3.1692449329743981</v>
      </c>
      <c r="C33" s="4">
        <f>[1]Acide!F34</f>
        <v>0</v>
      </c>
      <c r="D33" s="4">
        <f>[1]FeCl3!F34</f>
        <v>0</v>
      </c>
      <c r="E33" s="42">
        <f>'[1]NaOCl 2 CEB 1'!I34</f>
        <v>9.7309210618086635</v>
      </c>
      <c r="F33" s="4">
        <f>'[1]Soude CEB 1'!F34</f>
        <v>0</v>
      </c>
      <c r="G33" s="42">
        <f>'[1]Acide CEB2'!F34</f>
        <v>0</v>
      </c>
      <c r="H33" s="42">
        <f>[1]SBS!G34</f>
        <v>2.1872253762780902</v>
      </c>
      <c r="I33" s="42">
        <f>[1]ASC!F34</f>
        <v>4.1847424291034923</v>
      </c>
      <c r="J33" s="4"/>
      <c r="K33" s="30"/>
    </row>
    <row r="34" spans="1:11" x14ac:dyDescent="0.3">
      <c r="A34" s="21">
        <v>45690</v>
      </c>
      <c r="B34" s="42">
        <f>'[1]NaOCl Pré'!F35</f>
        <v>2.9103225502955654</v>
      </c>
      <c r="C34" s="4">
        <f>[1]Acide!F35</f>
        <v>0</v>
      </c>
      <c r="D34" s="4">
        <f>[1]FeCl3!F35</f>
        <v>0</v>
      </c>
      <c r="E34" s="42">
        <f>'[1]NaOCl 2 CEB 1'!I35</f>
        <v>10.537374751070184</v>
      </c>
      <c r="F34" s="4">
        <f>'[1]Soude CEB 1'!F35</f>
        <v>0</v>
      </c>
      <c r="G34" s="42">
        <f>'[1]Acide CEB2'!F35</f>
        <v>0</v>
      </c>
      <c r="H34" s="42">
        <f>[1]SBS!G35</f>
        <v>2.1576529252191219</v>
      </c>
      <c r="I34" s="42">
        <f>[1]ASC!F35</f>
        <v>5.0099571919150687</v>
      </c>
      <c r="J34" s="4"/>
      <c r="K34" s="30"/>
    </row>
    <row r="35" spans="1:11" x14ac:dyDescent="0.3">
      <c r="A35" s="21">
        <v>45691</v>
      </c>
      <c r="B35" s="42">
        <f>'[1]NaOCl Pré'!F36</f>
        <v>1.9270898981835365</v>
      </c>
      <c r="C35" s="4">
        <f>[1]Acide!F36</f>
        <v>0</v>
      </c>
      <c r="D35" s="4">
        <f>[1]FeCl3!F36</f>
        <v>0</v>
      </c>
      <c r="E35" s="42">
        <f>'[1]NaOCl 2 CEB 1'!I36</f>
        <v>12.907020713415424</v>
      </c>
      <c r="F35" s="4">
        <f>'[1]Soude CEB 1'!F36</f>
        <v>0</v>
      </c>
      <c r="G35" s="42">
        <f>'[1]Acide CEB2'!F36</f>
        <v>0</v>
      </c>
      <c r="H35" s="42">
        <f>[1]SBS!G36</f>
        <v>3.31358626388247</v>
      </c>
      <c r="I35" s="42">
        <f>[1]ASC!F36</f>
        <v>4.4942089267957934</v>
      </c>
      <c r="J35" s="4"/>
      <c r="K35" s="30"/>
    </row>
    <row r="36" spans="1:11" x14ac:dyDescent="0.3">
      <c r="A36" s="21">
        <v>45692</v>
      </c>
      <c r="B36" s="42">
        <f>'[1]NaOCl Pré'!F37</f>
        <v>1.0228692645221704</v>
      </c>
      <c r="C36" s="4">
        <f>[1]Acide!F37</f>
        <v>0</v>
      </c>
      <c r="D36" s="4">
        <f>[1]FeCl3!F37</f>
        <v>0</v>
      </c>
      <c r="E36" s="42">
        <f>'[1]NaOCl 2 CEB 1'!I37</f>
        <v>11.948972771917591</v>
      </c>
      <c r="F36" s="4">
        <f>'[1]Soude CEB 1'!F37</f>
        <v>0</v>
      </c>
      <c r="G36" s="42">
        <f>'[1]Acide CEB2'!F37</f>
        <v>0</v>
      </c>
      <c r="H36" s="42">
        <f>[1]SBS!G37</f>
        <v>2.3770086885769914</v>
      </c>
      <c r="I36" s="42">
        <f>[1]ASC!F37</f>
        <v>4.7729055880045212</v>
      </c>
      <c r="J36" s="4"/>
      <c r="K36" s="30"/>
    </row>
    <row r="37" spans="1:11" x14ac:dyDescent="0.3">
      <c r="A37" s="21">
        <v>45693</v>
      </c>
      <c r="B37" s="42">
        <f>'[1]NaOCl Pré'!F38</f>
        <v>1.0665050749886282</v>
      </c>
      <c r="C37" s="4">
        <f>[1]Acide!F38</f>
        <v>0</v>
      </c>
      <c r="D37" s="4">
        <f>[1]FeCl3!F38</f>
        <v>0</v>
      </c>
      <c r="E37" s="42">
        <f>'[1]NaOCl 2 CEB 1'!I38</f>
        <v>9.7439781851234706</v>
      </c>
      <c r="F37" s="4">
        <f>'[1]Soude CEB 1'!F38</f>
        <v>0</v>
      </c>
      <c r="G37" s="42">
        <f>'[1]Acide CEB2'!F38</f>
        <v>0</v>
      </c>
      <c r="H37" s="42">
        <f>[1]SBS!G38</f>
        <v>1.5028026056658041</v>
      </c>
      <c r="I37" s="42">
        <f>[1]ASC!F38</f>
        <v>5.0674140281775806</v>
      </c>
      <c r="J37" s="4"/>
      <c r="K37" s="30"/>
    </row>
    <row r="38" spans="1:11" x14ac:dyDescent="0.3">
      <c r="A38" s="21">
        <v>45694</v>
      </c>
      <c r="B38" s="42">
        <f>'[1]NaOCl Pré'!F39</f>
        <v>5.7450628366247471</v>
      </c>
      <c r="C38" s="4">
        <f>[1]Acide!F39</f>
        <v>0</v>
      </c>
      <c r="D38" s="4">
        <f>[1]FeCl3!F39</f>
        <v>0</v>
      </c>
      <c r="E38" s="42">
        <f>'[1]NaOCl 2 CEB 1'!I39</f>
        <v>11.418312387791744</v>
      </c>
      <c r="F38" s="4">
        <f>'[1]Soude CEB 1'!F39</f>
        <v>0</v>
      </c>
      <c r="G38" s="42">
        <f>'[1]Acide CEB2'!F39</f>
        <v>0</v>
      </c>
      <c r="H38" s="42">
        <f>[1]SBS!G39</f>
        <v>2.4189738259472757</v>
      </c>
      <c r="I38" s="42">
        <f>[1]ASC!F39</f>
        <v>6.0096380988377351</v>
      </c>
      <c r="J38" s="4"/>
      <c r="K38" s="30"/>
    </row>
    <row r="39" spans="1:11" x14ac:dyDescent="0.3">
      <c r="A39" s="21">
        <v>45695</v>
      </c>
      <c r="B39" s="42">
        <f>'[1]NaOCl Pré'!F40</f>
        <v>13.148316651501357</v>
      </c>
      <c r="C39" s="4">
        <f>[1]Acide!F40</f>
        <v>0</v>
      </c>
      <c r="D39" s="4">
        <f>[1]FeCl3!F40</f>
        <v>0</v>
      </c>
      <c r="E39" s="42">
        <f>'[1]NaOCl 2 CEB 1'!I40</f>
        <v>7.6433121019108459</v>
      </c>
      <c r="F39" s="4">
        <f>'[1]Soude CEB 1'!F40</f>
        <v>0</v>
      </c>
      <c r="G39" s="42">
        <f>'[1]Acide CEB2'!F40</f>
        <v>0</v>
      </c>
      <c r="H39" s="42">
        <f>[1]SBS!G40</f>
        <v>2.2292993630573319</v>
      </c>
      <c r="I39" s="42">
        <f>[1]ASC!F40</f>
        <v>4.5638080072793414</v>
      </c>
      <c r="J39" s="4"/>
      <c r="K39" s="30"/>
    </row>
    <row r="40" spans="1:11" x14ac:dyDescent="0.3">
      <c r="A40" s="21">
        <v>45696</v>
      </c>
      <c r="B40" s="42">
        <f>'[1]NaOCl Pré'!F41</f>
        <v>0.4969651477306925</v>
      </c>
      <c r="C40" s="4">
        <f>[1]Acide!F41</f>
        <v>0</v>
      </c>
      <c r="D40" s="4">
        <f>[1]FeCl3!F41</f>
        <v>0</v>
      </c>
      <c r="E40" s="42">
        <f>'[1]NaOCl 2 CEB 1'!I41</f>
        <v>9.1938552330171195</v>
      </c>
      <c r="F40" s="4">
        <f>'[1]Soude CEB 1'!F41</f>
        <v>0</v>
      </c>
      <c r="G40" s="42">
        <f>'[1]Acide CEB2'!F41</f>
        <v>0</v>
      </c>
      <c r="H40" s="42">
        <f>[1]SBS!G41</f>
        <v>2.0292743532335149</v>
      </c>
      <c r="I40" s="42">
        <f>[1]ASC!F41</f>
        <v>3.9796037220618894</v>
      </c>
      <c r="J40" s="4"/>
      <c r="K40" s="30"/>
    </row>
    <row r="41" spans="1:11" x14ac:dyDescent="0.3">
      <c r="A41" s="21">
        <v>45697</v>
      </c>
      <c r="B41" s="42">
        <f>'[1]NaOCl Pré'!F42</f>
        <v>1.5397522578097631</v>
      </c>
      <c r="C41" s="4">
        <f>[1]Acide!F42</f>
        <v>0</v>
      </c>
      <c r="D41" s="4">
        <f>[1]FeCl3!F42</f>
        <v>0</v>
      </c>
      <c r="E41" s="42">
        <f>'[1]NaOCl 2 CEB 1'!I42</f>
        <v>7.6987612890490125</v>
      </c>
      <c r="F41" s="4">
        <f>'[1]Soude CEB 1'!F42</f>
        <v>0</v>
      </c>
      <c r="G41" s="42">
        <f>'[1]Acide CEB2'!F42</f>
        <v>0</v>
      </c>
      <c r="H41" s="42">
        <f>[1]SBS!G42</f>
        <v>0.71065488821991751</v>
      </c>
      <c r="I41" s="42">
        <f>[1]ASC!F42</f>
        <v>3.9789271085229321</v>
      </c>
      <c r="J41" s="4"/>
      <c r="K41" s="30"/>
    </row>
    <row r="42" spans="1:11" x14ac:dyDescent="0.3">
      <c r="A42" s="21">
        <v>45698</v>
      </c>
      <c r="B42" s="42">
        <f>'[1]NaOCl Pré'!F43</f>
        <v>2.2750971656081163</v>
      </c>
      <c r="C42" s="4">
        <f>[1]Acide!F43</f>
        <v>0</v>
      </c>
      <c r="D42" s="4">
        <f>[1]FeCl3!F43</f>
        <v>0</v>
      </c>
      <c r="E42" s="42">
        <f>'[1]NaOCl 2 CEB 1'!I43</f>
        <v>10.692956678358119</v>
      </c>
      <c r="F42" s="4">
        <f>'[1]Soude CEB 1'!F43</f>
        <v>0</v>
      </c>
      <c r="G42" s="42">
        <f>'[1]Acide CEB2'!F43</f>
        <v>0</v>
      </c>
      <c r="H42" s="42">
        <f>[1]SBS!G43</f>
        <v>3.5643188927860319</v>
      </c>
      <c r="I42" s="42">
        <f>[1]ASC!F43</f>
        <v>1.9907100199070968</v>
      </c>
      <c r="J42" s="4"/>
      <c r="K42" s="30"/>
    </row>
    <row r="43" spans="1:11" x14ac:dyDescent="0.3">
      <c r="A43" s="21">
        <v>45699</v>
      </c>
      <c r="B43" s="42">
        <f>'[1]NaOCl Pré'!F44</f>
        <v>2.9101644875580233</v>
      </c>
      <c r="C43" s="4">
        <f>[1]Acide!F44</f>
        <v>0</v>
      </c>
      <c r="D43" s="4">
        <f>[1]FeCl3!F44</f>
        <v>0</v>
      </c>
      <c r="E43" s="42">
        <f>'[1]NaOCl 2 CEB 1'!I44</f>
        <v>8.2243778996204444</v>
      </c>
      <c r="F43" s="4">
        <f>'[1]Soude CEB 1'!F44</f>
        <v>0</v>
      </c>
      <c r="G43" s="42">
        <f>'[1]Acide CEB2'!F44</f>
        <v>0</v>
      </c>
      <c r="H43" s="42">
        <f>[1]SBS!G44</f>
        <v>0.46393926613242931</v>
      </c>
      <c r="I43" s="42">
        <f>[1]ASC!F44</f>
        <v>6.1682834247153098</v>
      </c>
      <c r="J43" s="4"/>
      <c r="K43" s="30"/>
    </row>
    <row r="44" spans="1:11" x14ac:dyDescent="0.3">
      <c r="A44" s="21">
        <v>45700</v>
      </c>
      <c r="B44" s="42">
        <f>'[1]NaOCl Pré'!F45</f>
        <v>3.8106579339088782</v>
      </c>
      <c r="C44" s="4">
        <f>[1]Acide!F45</f>
        <v>0</v>
      </c>
      <c r="D44" s="4">
        <f>[1]FeCl3!F45</f>
        <v>0</v>
      </c>
      <c r="E44" s="42">
        <f>'[1]NaOCl 2 CEB 1'!I45</f>
        <v>10.876252853031605</v>
      </c>
      <c r="F44" s="4">
        <f>'[1]Soude CEB 1'!F45</f>
        <v>0</v>
      </c>
      <c r="G44" s="42">
        <f>'[1]Acide CEB2'!F45</f>
        <v>0</v>
      </c>
      <c r="H44" s="42">
        <f>[1]SBS!G45</f>
        <v>6.3510965565147979</v>
      </c>
      <c r="I44" s="42">
        <f>[1]ASC!F45</f>
        <v>3.2747841619529621</v>
      </c>
      <c r="J44" s="4"/>
      <c r="K44" s="30"/>
    </row>
    <row r="45" spans="1:11" x14ac:dyDescent="0.3">
      <c r="A45" s="21">
        <v>45701</v>
      </c>
      <c r="B45" s="42">
        <f>'[1]NaOCl Pré'!F46</f>
        <v>2.0032692240809507</v>
      </c>
      <c r="C45" s="4">
        <f>[1]Acide!F46</f>
        <v>0</v>
      </c>
      <c r="D45" s="4">
        <f>[1]FeCl3!F46</f>
        <v>0</v>
      </c>
      <c r="E45" s="42">
        <f>'[1]NaOCl 2 CEB 1'!I46</f>
        <v>11.94542018803835</v>
      </c>
      <c r="F45" s="4">
        <f>'[1]Soude CEB 1'!F46</f>
        <v>0</v>
      </c>
      <c r="G45" s="42">
        <f>'[1]Acide CEB2'!F46</f>
        <v>0.18548789111860808</v>
      </c>
      <c r="H45" s="42">
        <f>[1]SBS!G46</f>
        <v>2.2629522716470141</v>
      </c>
      <c r="I45" s="42">
        <f>[1]ASC!F46</f>
        <v>3.7909087747365486</v>
      </c>
      <c r="J45" s="4"/>
      <c r="K45" s="30"/>
    </row>
    <row r="46" spans="1:11" x14ac:dyDescent="0.3">
      <c r="A46" s="21">
        <v>45702</v>
      </c>
      <c r="B46" s="42">
        <f>'[1]NaOCl Pré'!F47</f>
        <v>2.4514104259078868</v>
      </c>
      <c r="C46" s="4">
        <f>[1]Acide!F47</f>
        <v>0</v>
      </c>
      <c r="D46" s="4">
        <f>[1]FeCl3!F47</f>
        <v>0</v>
      </c>
      <c r="E46" s="42">
        <f>'[1]NaOCl 2 CEB 1'!I47</f>
        <v>8.1450088344680189</v>
      </c>
      <c r="F46" s="4">
        <f>'[1]Soude CEB 1'!F47</f>
        <v>0</v>
      </c>
      <c r="G46" s="42">
        <f>'[1]Acide CEB2'!F47</f>
        <v>0.51400541188391324</v>
      </c>
      <c r="H46" s="42">
        <f>[1]SBS!G47</f>
        <v>2.016482769698412</v>
      </c>
      <c r="I46" s="42">
        <f>[1]ASC!F47</f>
        <v>3.8179728911568849</v>
      </c>
      <c r="J46" s="4"/>
      <c r="K46" s="30"/>
    </row>
    <row r="47" spans="1:11" x14ac:dyDescent="0.3">
      <c r="A47" s="21">
        <v>45703</v>
      </c>
      <c r="B47" s="42">
        <f>'[1]NaOCl Pré'!F48</f>
        <v>2.6314457770355548</v>
      </c>
      <c r="C47" s="4">
        <f>[1]Acide!F48</f>
        <v>0</v>
      </c>
      <c r="D47" s="4">
        <f>[1]FeCl3!F48</f>
        <v>0</v>
      </c>
      <c r="E47" s="42">
        <f>'[1]NaOCl 2 CEB 1'!I48</f>
        <v>10.201912858661021</v>
      </c>
      <c r="F47" s="4">
        <f>'[1]Soude CEB 1'!F48</f>
        <v>0</v>
      </c>
      <c r="G47" s="42">
        <f>'[1]Acide CEB2'!F48</f>
        <v>-8.0967562370338947E-2</v>
      </c>
      <c r="H47" s="42">
        <f>[1]SBS!G48</f>
        <v>1.4574161226658537</v>
      </c>
      <c r="I47" s="42">
        <f>[1]ASC!F48</f>
        <v>3.9471686655533547</v>
      </c>
      <c r="J47" s="4"/>
      <c r="K47" s="30"/>
    </row>
    <row r="48" spans="1:11" x14ac:dyDescent="0.3">
      <c r="A48" s="21">
        <v>45704</v>
      </c>
      <c r="B48" s="42">
        <f>'[1]NaOCl Pré'!F49</f>
        <v>2.7791563275434124</v>
      </c>
      <c r="C48" s="4">
        <f>[1]Acide!F49</f>
        <v>0</v>
      </c>
      <c r="D48" s="4">
        <f>[1]FeCl3!F49</f>
        <v>0</v>
      </c>
      <c r="E48" s="42">
        <f>'[1]NaOCl 2 CEB 1'!I49</f>
        <v>7.8081058726219492</v>
      </c>
      <c r="F48" s="4">
        <f>'[1]Soude CEB 1'!F49</f>
        <v>0</v>
      </c>
      <c r="G48" s="42">
        <f>'[1]Acide CEB2'!F49</f>
        <v>0</v>
      </c>
      <c r="H48" s="42">
        <f>[1]SBS!G49</f>
        <v>1.632202922525495</v>
      </c>
      <c r="I48" s="42">
        <f>[1]ASC!F49</f>
        <v>4.4251447477254011</v>
      </c>
      <c r="J48" s="4"/>
      <c r="K48" s="30"/>
    </row>
    <row r="49" spans="1:11" x14ac:dyDescent="0.3">
      <c r="A49" s="21">
        <v>45705</v>
      </c>
      <c r="B49" s="42">
        <f>'[1]NaOCl Pré'!F50</f>
        <v>2.3995715050883875</v>
      </c>
      <c r="C49" s="4">
        <f>[1]Acide!F50</f>
        <v>0</v>
      </c>
      <c r="D49" s="4">
        <f>[1]FeCl3!F50</f>
        <v>0</v>
      </c>
      <c r="E49" s="42">
        <f>'[1]NaOCl 2 CEB 1'!I50</f>
        <v>7.3510682616199858</v>
      </c>
      <c r="F49" s="4">
        <f>'[1]Soude CEB 1'!F50</f>
        <v>0</v>
      </c>
      <c r="G49" s="42">
        <f>'[1]Acide CEB2'!F50</f>
        <v>0.49514967565316609</v>
      </c>
      <c r="H49" s="42">
        <f>[1]SBS!G50</f>
        <v>1.5997143367255986</v>
      </c>
      <c r="I49" s="42">
        <f>[1]ASC!F50</f>
        <v>3.5707909301910372</v>
      </c>
      <c r="J49" s="4"/>
      <c r="K49" s="30"/>
    </row>
    <row r="50" spans="1:11" x14ac:dyDescent="0.3">
      <c r="A50" s="21">
        <v>45706</v>
      </c>
      <c r="B50" s="42">
        <f>'[1]NaOCl Pré'!F51</f>
        <v>2.605863192182404</v>
      </c>
      <c r="C50" s="4">
        <f>[1]Acide!F51</f>
        <v>0</v>
      </c>
      <c r="D50" s="4">
        <f>[1]FeCl3!F51</f>
        <v>0</v>
      </c>
      <c r="E50" s="42">
        <f>'[1]NaOCl 2 CEB 1'!I51</f>
        <v>9.3344353152802615</v>
      </c>
      <c r="F50" s="4">
        <f>'[1]Soude CEB 1'!F51</f>
        <v>0</v>
      </c>
      <c r="G50" s="42">
        <f>'[1]Acide CEB2'!F51</f>
        <v>0.11668044144101219</v>
      </c>
      <c r="H50" s="42">
        <f>[1]SBS!G51</f>
        <v>1.6335261801740624</v>
      </c>
      <c r="I50" s="42">
        <f>[1]ASC!F51</f>
        <v>3.7009577519568282</v>
      </c>
      <c r="J50" s="4"/>
      <c r="K50" s="30"/>
    </row>
    <row r="51" spans="1:11" x14ac:dyDescent="0.3">
      <c r="A51" s="21">
        <v>45707</v>
      </c>
      <c r="B51" s="42">
        <f>'[1]NaOCl Pré'!F52</f>
        <v>2.4198884582663829</v>
      </c>
      <c r="C51" s="4">
        <f>[1]Acide!F52</f>
        <v>0</v>
      </c>
      <c r="D51" s="4">
        <f>[1]FeCl3!F52</f>
        <v>0</v>
      </c>
      <c r="E51" s="42">
        <f>'[1]NaOCl 2 CEB 1'!I52</f>
        <v>7.5621514320824348</v>
      </c>
      <c r="F51" s="4">
        <f>'[1]Soude CEB 1'!F52</f>
        <v>0</v>
      </c>
      <c r="G51" s="42">
        <f>'[1]Acide CEB2'!F52</f>
        <v>0.11343227148120294</v>
      </c>
      <c r="H51" s="42">
        <f>[1]SBS!G52</f>
        <v>0.83183665752905933</v>
      </c>
      <c r="I51" s="42">
        <f>[1]ASC!F52</f>
        <v>3.6333774458833537</v>
      </c>
      <c r="J51" s="4"/>
      <c r="K51" s="30"/>
    </row>
    <row r="52" spans="1:11" x14ac:dyDescent="0.3">
      <c r="A52" s="21">
        <v>45708</v>
      </c>
      <c r="B52" s="42">
        <f>'[1]NaOCl Pré'!F53</f>
        <v>2.6478802018089196</v>
      </c>
      <c r="C52" s="4">
        <f>[1]Acide!F53</f>
        <v>0</v>
      </c>
      <c r="D52" s="4">
        <f>[1]FeCl3!F53</f>
        <v>0</v>
      </c>
      <c r="E52" s="42">
        <f>'[1]NaOCl 2 CEB 1'!I53</f>
        <v>9.7088940732993834</v>
      </c>
      <c r="F52" s="4">
        <f>'[1]Soude CEB 1'!F53</f>
        <v>0</v>
      </c>
      <c r="G52" s="42">
        <f>'[1]Acide CEB2'!F53</f>
        <v>0.33098502522614043</v>
      </c>
      <c r="H52" s="42">
        <f>[1]SBS!G53</f>
        <v>1.2871639869904508</v>
      </c>
      <c r="I52" s="42">
        <f>[1]ASC!F53</f>
        <v>3.7580591405881778</v>
      </c>
      <c r="J52" s="4"/>
      <c r="K52" s="30"/>
    </row>
    <row r="53" spans="1:11" x14ac:dyDescent="0.3">
      <c r="A53" s="21">
        <v>45709</v>
      </c>
      <c r="B53" s="42">
        <f>'[1]NaOCl Pré'!F54</f>
        <v>3.557294677397842</v>
      </c>
      <c r="C53" s="4">
        <f>[1]Acide!F54</f>
        <v>0</v>
      </c>
      <c r="D53" s="4">
        <f>[1]FeCl3!F54</f>
        <v>0</v>
      </c>
      <c r="E53" s="42">
        <f>'[1]NaOCl 2 CEB 1'!I54</f>
        <v>7.8971941838232027</v>
      </c>
      <c r="F53" s="4">
        <f>'[1]Soude CEB 1'!F54</f>
        <v>0</v>
      </c>
      <c r="G53" s="42">
        <f>'[1]Acide CEB2'!F54</f>
        <v>0.14229178709589788</v>
      </c>
      <c r="H53" s="42">
        <f>[1]SBS!G54</f>
        <v>0.64031304193159966</v>
      </c>
      <c r="I53" s="42">
        <f>[1]ASC!F54</f>
        <v>3.8018586864689459</v>
      </c>
      <c r="J53" s="4"/>
      <c r="K53" s="30"/>
    </row>
    <row r="54" spans="1:11" x14ac:dyDescent="0.3">
      <c r="A54" s="21">
        <v>45710</v>
      </c>
      <c r="B54" s="42">
        <f>'[1]NaOCl Pré'!F55</f>
        <v>2.6387672009483136</v>
      </c>
      <c r="C54" s="4">
        <f>[1]Acide!F55</f>
        <v>0</v>
      </c>
      <c r="D54" s="4">
        <f>[1]FeCl3!F55</f>
        <v>0</v>
      </c>
      <c r="E54" s="42">
        <f>'[1]NaOCl 2 CEB 1'!I55</f>
        <v>7.9987630778745666</v>
      </c>
      <c r="F54" s="4">
        <f>'[1]Soude CEB 1'!F55</f>
        <v>0</v>
      </c>
      <c r="G54" s="42">
        <f>'[1]Acide CEB2'!F55</f>
        <v>0.12369221254446115</v>
      </c>
      <c r="H54" s="42">
        <f>[1]SBS!G55</f>
        <v>3.9169200639076465</v>
      </c>
      <c r="I54" s="42">
        <f>[1]ASC!F55</f>
        <v>3.6721125599134168</v>
      </c>
      <c r="J54" s="4"/>
      <c r="K54" s="30"/>
    </row>
    <row r="55" spans="1:11" x14ac:dyDescent="0.3">
      <c r="A55" s="21">
        <v>45711</v>
      </c>
      <c r="B55" s="42">
        <f>'[1]NaOCl Pré'!F56</f>
        <v>1.8930110707343712</v>
      </c>
      <c r="C55" s="4">
        <f>[1]Acide!F56</f>
        <v>0</v>
      </c>
      <c r="D55" s="4">
        <f>[1]FeCl3!F56</f>
        <v>0</v>
      </c>
      <c r="E55" s="42">
        <f>'[1]NaOCl 2 CEB 1'!I56</f>
        <v>5.2154386642681922</v>
      </c>
      <c r="F55" s="4">
        <f>'[1]Soude CEB 1'!F56</f>
        <v>0</v>
      </c>
      <c r="G55" s="42">
        <f>'[1]Acide CEB2'!F56</f>
        <v>0.42496166894036869</v>
      </c>
      <c r="H55" s="42">
        <f>[1]SBS!G56</f>
        <v>25.265902862454865</v>
      </c>
      <c r="I55" s="42">
        <f>[1]ASC!F56</f>
        <v>4.1288889425456716</v>
      </c>
      <c r="J55" s="4"/>
      <c r="K55" s="30"/>
    </row>
    <row r="56" spans="1:11" x14ac:dyDescent="0.3">
      <c r="A56" s="21">
        <v>45712</v>
      </c>
      <c r="B56" s="42">
        <f>'[1]NaOCl Pré'!F57</f>
        <v>2.2053522201959388</v>
      </c>
      <c r="C56" s="4">
        <f>[1]Acide!F57</f>
        <v>0</v>
      </c>
      <c r="D56" s="4">
        <f>[1]FeCl3!F57</f>
        <v>0</v>
      </c>
      <c r="E56" s="42">
        <f>'[1]NaOCl 2 CEB 1'!I57</f>
        <v>6.6160566605878355</v>
      </c>
      <c r="F56" s="4">
        <f>'[1]Soude CEB 1'!F57</f>
        <v>0</v>
      </c>
      <c r="G56" s="42">
        <f>'[1]Acide CEB2'!F57</f>
        <v>3.3928495695318375E-2</v>
      </c>
      <c r="H56" s="42">
        <f>[1]SBS!G57</f>
        <v>4.783917893040436</v>
      </c>
      <c r="I56" s="42">
        <f>[1]ASC!F57</f>
        <v>3.467068153865728</v>
      </c>
      <c r="J56" s="4"/>
      <c r="K56" s="30"/>
    </row>
    <row r="57" spans="1:11" x14ac:dyDescent="0.3">
      <c r="A57" s="21">
        <v>45713</v>
      </c>
      <c r="B57" s="42">
        <f>'[1]NaOCl Pré'!F58</f>
        <v>1.9352788626136568</v>
      </c>
      <c r="C57" s="4">
        <f>[1]Acide!F58</f>
        <v>0</v>
      </c>
      <c r="D57" s="4">
        <f>[1]FeCl3!F58</f>
        <v>0</v>
      </c>
      <c r="E57" s="42">
        <f>'[1]NaOCl 2 CEB 1'!I58</f>
        <v>8.0363274803448039</v>
      </c>
      <c r="F57" s="4">
        <f>'[1]Soude CEB 1'!F58</f>
        <v>0</v>
      </c>
      <c r="G57" s="42">
        <f>'[1]Acide CEB2'!F58</f>
        <v>0.26241069323577509</v>
      </c>
      <c r="H57" s="42">
        <f>[1]SBS!G58</f>
        <v>1.6441669998052419</v>
      </c>
      <c r="I57" s="42">
        <f>[1]ASC!F58</f>
        <v>3.3826378424920818</v>
      </c>
      <c r="J57" s="4"/>
      <c r="K57" s="30"/>
    </row>
    <row r="58" spans="1:11" x14ac:dyDescent="0.3">
      <c r="A58" s="21">
        <v>45714</v>
      </c>
      <c r="B58" s="42">
        <f>'[1]NaOCl Pré'!F59</f>
        <v>2.1416051415520356</v>
      </c>
      <c r="C58" s="4">
        <f>[1]Acide!F59</f>
        <v>0</v>
      </c>
      <c r="D58" s="4">
        <f>[1]FeCl3!F59</f>
        <v>0</v>
      </c>
      <c r="E58" s="42">
        <f>'[1]NaOCl 2 CEB 1'!I59</f>
        <v>6.8667339459287371</v>
      </c>
      <c r="F58" s="4">
        <f>'[1]Soude CEB 1'!F59</f>
        <v>0</v>
      </c>
      <c r="G58" s="42">
        <f>'[1]Acide CEB2'!F59</f>
        <v>0.78185584532850683</v>
      </c>
      <c r="H58" s="42">
        <f>[1]SBS!G59</f>
        <v>1.52971795825143</v>
      </c>
      <c r="I58" s="42">
        <f>[1]ASC!F59</f>
        <v>3.7127529611727734</v>
      </c>
      <c r="J58" s="4"/>
      <c r="K58" s="30"/>
    </row>
    <row r="59" spans="1:11" x14ac:dyDescent="0.3">
      <c r="A59" s="21">
        <v>45715</v>
      </c>
      <c r="B59" s="42">
        <f>'[1]NaOCl Pré'!F60</f>
        <v>2.2074118096531645</v>
      </c>
      <c r="C59" s="4">
        <f>[1]Acide!F60</f>
        <v>0</v>
      </c>
      <c r="D59" s="4">
        <f>[1]FeCl3!F60</f>
        <v>0</v>
      </c>
      <c r="E59" s="42">
        <f>'[1]NaOCl 2 CEB 1'!I60</f>
        <v>5.9769919769070778</v>
      </c>
      <c r="F59" s="4">
        <f>'[1]Soude CEB 1'!F60</f>
        <v>0</v>
      </c>
      <c r="G59" s="42">
        <f>'[1]Acide CEB2'!F60</f>
        <v>3.3960181686949434E-2</v>
      </c>
      <c r="H59" s="42">
        <f>[1]SBS!G60</f>
        <v>1.9357303561574186</v>
      </c>
      <c r="I59" s="42">
        <f>[1]ASC!F60</f>
        <v>3.7250074287897532</v>
      </c>
      <c r="J59" s="4"/>
      <c r="K59" s="30"/>
    </row>
    <row r="60" spans="1:11" x14ac:dyDescent="0.3">
      <c r="A60" s="21">
        <v>45716</v>
      </c>
      <c r="B60" s="42">
        <f>'[1]NaOCl Pré'!F61</f>
        <v>2.1022336232246852</v>
      </c>
      <c r="C60" s="4">
        <f>[1]Acide!F61</f>
        <v>0</v>
      </c>
      <c r="D60" s="4">
        <f>[1]FeCl3!F61</f>
        <v>0</v>
      </c>
      <c r="E60" s="42">
        <f>'[1]NaOCl 2 CEB 1'!I61</f>
        <v>6.7738638970572742</v>
      </c>
      <c r="F60" s="4">
        <f>'[1]Soude CEB 1'!F61</f>
        <v>0</v>
      </c>
      <c r="G60" s="42">
        <f>'[1]Acide CEB2'!F61</f>
        <v>0.50053181505349476</v>
      </c>
      <c r="H60" s="42">
        <f>[1]SBS!G61</f>
        <v>1.7685457465223371</v>
      </c>
      <c r="I60" s="42">
        <f>[1]ASC!F61</f>
        <v>3.5975724206969883</v>
      </c>
      <c r="J60" s="4"/>
      <c r="K60" s="30"/>
    </row>
    <row r="61" spans="1:11" x14ac:dyDescent="0.3">
      <c r="A61" s="21">
        <v>45717</v>
      </c>
      <c r="B61" s="42">
        <f>'[1]NaOCl Pré'!F62</f>
        <v>2.2259271936313847</v>
      </c>
      <c r="C61" s="4">
        <f>[1]Acide!F62</f>
        <v>0</v>
      </c>
      <c r="D61" s="4">
        <f>[1]FeCl3!F62</f>
        <v>0</v>
      </c>
      <c r="E61" s="42">
        <f>'[1]NaOCl 2 CEB 1'!I62</f>
        <v>6.9957711799843256</v>
      </c>
      <c r="F61" s="4">
        <f>'[1]Soude CEB 1'!F62</f>
        <v>0</v>
      </c>
      <c r="G61" s="42">
        <f>'[1]Acide CEB2'!F62</f>
        <v>-7.0664355353369207E-2</v>
      </c>
      <c r="H61" s="42">
        <f>[1]SBS!G62</f>
        <v>2.5439167927215856</v>
      </c>
      <c r="I61" s="42">
        <f>[1]ASC!F62</f>
        <v>3.7098786560522949</v>
      </c>
      <c r="J61" s="4"/>
      <c r="K61" s="30"/>
    </row>
    <row r="62" spans="1:11" x14ac:dyDescent="0.3">
      <c r="A62" s="21">
        <v>45718</v>
      </c>
      <c r="B62" s="42">
        <f>'[1]NaOCl Pré'!F63</f>
        <v>2.2444081578976069</v>
      </c>
      <c r="C62" s="4">
        <f>[1]Acide!F63</f>
        <v>0</v>
      </c>
      <c r="D62" s="4">
        <f>[1]FeCl3!F63</f>
        <v>0</v>
      </c>
      <c r="E62" s="42">
        <f>'[1]NaOCl 2 CEB 1'!I63</f>
        <v>6.7332244736928706</v>
      </c>
      <c r="F62" s="4">
        <f>'[1]Soude CEB 1'!F63</f>
        <v>0</v>
      </c>
      <c r="G62" s="42">
        <f>'[1]Acide CEB2'!F63</f>
        <v>0.31561989720435707</v>
      </c>
      <c r="H62" s="42">
        <f>[1]SBS!G63</f>
        <v>1.8937193832261037</v>
      </c>
      <c r="I62" s="42">
        <f>[1]ASC!F63</f>
        <v>3.5671623798616863</v>
      </c>
      <c r="J62" s="4"/>
      <c r="K62" s="30"/>
    </row>
    <row r="63" spans="1:11" x14ac:dyDescent="0.3">
      <c r="A63" s="21">
        <v>45719</v>
      </c>
      <c r="B63" s="42">
        <f>'[1]NaOCl Pré'!F64</f>
        <v>2.2871913368711692</v>
      </c>
      <c r="C63" s="4">
        <f>[1]Acide!F64</f>
        <v>0</v>
      </c>
      <c r="D63" s="4">
        <f>[1]FeCl3!F64</f>
        <v>0</v>
      </c>
      <c r="E63" s="42">
        <f>'[1]NaOCl 2 CEB 1'!I64</f>
        <v>6.6735856815555978</v>
      </c>
      <c r="F63" s="4">
        <f>'[1]Soude CEB 1'!F64</f>
        <v>0</v>
      </c>
      <c r="G63" s="42">
        <f>'[1]Acide CEB2'!F64</f>
        <v>0.187988329057901</v>
      </c>
      <c r="H63" s="42">
        <f>[1]SBS!G64</f>
        <v>1.7232263496974751</v>
      </c>
      <c r="I63" s="42">
        <f>[1]ASC!F64</f>
        <v>3.495407993420419</v>
      </c>
      <c r="J63" s="4"/>
      <c r="K63" s="30"/>
    </row>
    <row r="64" spans="1:11" x14ac:dyDescent="0.3">
      <c r="A64" s="21">
        <v>45720</v>
      </c>
      <c r="B64" s="42">
        <f>'[1]NaOCl Pré'!F65</f>
        <v>2.4312750379886907</v>
      </c>
      <c r="C64" s="4">
        <f>[1]Acide!F65</f>
        <v>0</v>
      </c>
      <c r="D64" s="4">
        <f>[1]FeCl3!F65</f>
        <v>0</v>
      </c>
      <c r="E64" s="42">
        <f>'[1]NaOCl 2 CEB 1'!I65</f>
        <v>5.9676750932449316</v>
      </c>
      <c r="F64" s="4">
        <f>'[1]Soude CEB 1'!F65</f>
        <v>0</v>
      </c>
      <c r="G64" s="42">
        <f>'[1]Acide CEB2'!F65</f>
        <v>0.11051250172676612</v>
      </c>
      <c r="H64" s="42">
        <f>[1]SBS!G65</f>
        <v>2.0629000322327902</v>
      </c>
      <c r="I64" s="42">
        <f>[1]ASC!F65</f>
        <v>3.7125293548832712</v>
      </c>
      <c r="J64" s="4"/>
      <c r="K64" s="30"/>
    </row>
    <row r="65" spans="1:11" x14ac:dyDescent="0.3">
      <c r="A65" s="21">
        <v>45721</v>
      </c>
      <c r="B65" s="42">
        <f>'[1]NaOCl Pré'!F66</f>
        <v>2.2608554650853008</v>
      </c>
      <c r="C65" s="4">
        <f>[1]Acide!F66</f>
        <v>0</v>
      </c>
      <c r="D65" s="4">
        <f>[1]FeCl3!F66</f>
        <v>0</v>
      </c>
      <c r="E65" s="42">
        <f>'[1]NaOCl 2 CEB 1'!I66</f>
        <v>6.4489975561449526</v>
      </c>
      <c r="F65" s="4">
        <f>'[1]Soude CEB 1'!F66</f>
        <v>0</v>
      </c>
      <c r="G65" s="42">
        <f>'[1]Acide CEB2'!F66</f>
        <v>0.25944243041961695</v>
      </c>
      <c r="H65" s="42">
        <f>[1]SBS!G66</f>
        <v>7.0420088256755617</v>
      </c>
      <c r="I65" s="42">
        <f>[1]ASC!F66</f>
        <v>4.065370226664669</v>
      </c>
      <c r="J65" s="4"/>
      <c r="K65" s="30"/>
    </row>
    <row r="66" spans="1:11" x14ac:dyDescent="0.3">
      <c r="A66" s="21">
        <v>45722</v>
      </c>
      <c r="B66" s="42">
        <f>'[1]NaOCl Pré'!F67</f>
        <v>2.1678584870154216</v>
      </c>
      <c r="C66" s="4">
        <f>[1]Acide!F67</f>
        <v>0</v>
      </c>
      <c r="D66" s="4">
        <f>[1]FeCl3!F67</f>
        <v>0</v>
      </c>
      <c r="E66" s="42">
        <f>'[1]NaOCl 2 CEB 1'!I67</f>
        <v>8.7402548524114216</v>
      </c>
      <c r="F66" s="4">
        <f>'[1]Soude CEB 1'!F67</f>
        <v>0</v>
      </c>
      <c r="G66" s="42">
        <f>'[1]Acide CEB2'!F67</f>
        <v>0.309694069573618</v>
      </c>
      <c r="H66" s="42">
        <f>[1]SBS!G67</f>
        <v>3.131351147911158</v>
      </c>
      <c r="I66" s="42">
        <f>[1]ASC!F67</f>
        <v>3.9195655680412789</v>
      </c>
      <c r="J66" s="4"/>
      <c r="K66" s="30"/>
    </row>
    <row r="67" spans="1:11" x14ac:dyDescent="0.3">
      <c r="A67" s="21">
        <v>45723</v>
      </c>
      <c r="B67" s="42">
        <f>'[1]NaOCl Pré'!F68</f>
        <v>2.1104903786468117</v>
      </c>
      <c r="C67" s="4">
        <f>[1]Acide!F68</f>
        <v>0</v>
      </c>
      <c r="D67" s="4">
        <f>[1]FeCl3!F68</f>
        <v>0</v>
      </c>
      <c r="E67" s="42">
        <f>'[1]NaOCl 2 CEB 1'!I68</f>
        <v>6.6728739913097437</v>
      </c>
      <c r="F67" s="4">
        <f>'[1]Soude CEB 1'!F68</f>
        <v>0</v>
      </c>
      <c r="G67" s="42">
        <f>'[1]Acide CEB2'!F68</f>
        <v>3.1036623215425201E-2</v>
      </c>
      <c r="H67" s="42">
        <f>[1]SBS!G68</f>
        <v>1.4587212911235201</v>
      </c>
      <c r="I67" s="42">
        <f>[1]ASC!F68</f>
        <v>3.3606843575418974</v>
      </c>
      <c r="J67" s="4"/>
      <c r="K67" s="30"/>
    </row>
    <row r="68" spans="1:11" x14ac:dyDescent="0.3">
      <c r="A68" s="21">
        <v>45724</v>
      </c>
      <c r="B68" s="42">
        <f>'[1]NaOCl Pré'!F69</f>
        <v>2.1647483283986015</v>
      </c>
      <c r="C68" s="4">
        <f>[1]Acide!F69</f>
        <v>0</v>
      </c>
      <c r="D68" s="4">
        <f>[1]FeCl3!F69</f>
        <v>0</v>
      </c>
      <c r="E68" s="42">
        <f>'[1]NaOCl 2 CEB 1'!I69</f>
        <v>6.9020961195317616</v>
      </c>
      <c r="F68" s="4">
        <f>'[1]Soude CEB 1'!F69</f>
        <v>0</v>
      </c>
      <c r="G68" s="42">
        <f>'[1]Acide CEB2'!F69</f>
        <v>0.4392242985156436</v>
      </c>
      <c r="H68" s="42">
        <f>[1]SBS!G69</f>
        <v>0.97256808957039853</v>
      </c>
      <c r="I68" s="42">
        <f>[1]ASC!F69</f>
        <v>3.3383007509951308</v>
      </c>
      <c r="J68" s="4"/>
      <c r="K68" s="30"/>
    </row>
    <row r="69" spans="1:11" x14ac:dyDescent="0.3">
      <c r="A69" s="21">
        <v>45725</v>
      </c>
      <c r="B69" s="42">
        <f>'[1]NaOCl Pré'!F70</f>
        <v>2.0587894065159822</v>
      </c>
      <c r="C69" s="4">
        <f>[1]Acide!F70</f>
        <v>0</v>
      </c>
      <c r="D69" s="4">
        <f>[1]FeCl3!F70</f>
        <v>0</v>
      </c>
      <c r="E69" s="42">
        <f>'[1]NaOCl 2 CEB 1'!I70</f>
        <v>5.7376098214379754</v>
      </c>
      <c r="F69" s="4">
        <f>'[1]Soude CEB 1'!F70</f>
        <v>0</v>
      </c>
      <c r="G69" s="42">
        <f>'[1]Acide CEB2'!F70</f>
        <v>0.13500258403383891</v>
      </c>
      <c r="H69" s="42">
        <f>[1]SBS!G70</f>
        <v>0.16875323004227519</v>
      </c>
      <c r="I69" s="42">
        <f>[1]ASC!F70</f>
        <v>3.5596384462046293</v>
      </c>
      <c r="J69" s="4"/>
      <c r="K69" s="30"/>
    </row>
    <row r="70" spans="1:11" x14ac:dyDescent="0.3">
      <c r="A70" s="21">
        <v>45726</v>
      </c>
      <c r="B70" s="42">
        <f>'[1]NaOCl Pré'!F71</f>
        <v>2.7415725203047945</v>
      </c>
      <c r="C70" s="4">
        <f>[1]Acide!F71</f>
        <v>0</v>
      </c>
      <c r="D70" s="4">
        <f>[1]FeCl3!F71</f>
        <v>0</v>
      </c>
      <c r="E70" s="42">
        <f>'[1]NaOCl 2 CEB 1'!I71</f>
        <v>8.078500359831402</v>
      </c>
      <c r="F70" s="4">
        <f>'[1]Soude CEB 1'!F71</f>
        <v>0</v>
      </c>
      <c r="G70" s="42">
        <f>'[1]Acide CEB2'!F71</f>
        <v>0.10966290081219908</v>
      </c>
      <c r="H70" s="42">
        <f>[1]SBS!G71</f>
        <v>0.65797740487315393</v>
      </c>
      <c r="I70" s="42">
        <f>[1]ASC!F71</f>
        <v>3.786797043670957</v>
      </c>
      <c r="J70" s="4"/>
      <c r="K70" s="30"/>
    </row>
    <row r="71" spans="1:11" x14ac:dyDescent="0.3">
      <c r="A71" s="21">
        <v>45727</v>
      </c>
      <c r="B71" s="42">
        <f>'[1]NaOCl Pré'!F72</f>
        <v>2.6021867774424812</v>
      </c>
      <c r="C71" s="4">
        <f>[1]Acide!F72</f>
        <v>0</v>
      </c>
      <c r="D71" s="4">
        <f>[1]FeCl3!F72</f>
        <v>0</v>
      </c>
      <c r="E71" s="42">
        <f>'[1]NaOCl 2 CEB 1'!I72</f>
        <v>7.555747148959524</v>
      </c>
      <c r="F71" s="4">
        <f>'[1]Soude CEB 1'!F72</f>
        <v>0</v>
      </c>
      <c r="G71" s="42">
        <f>'[1]Acide CEB2'!F72</f>
        <v>9.4054943762953772E-2</v>
      </c>
      <c r="H71" s="42">
        <f>[1]SBS!G72</f>
        <v>1.8183955794176516</v>
      </c>
      <c r="I71" s="42">
        <f>[1]ASC!F72</f>
        <v>3.2772269467413881</v>
      </c>
      <c r="J71" s="4"/>
      <c r="K71" s="30"/>
    </row>
    <row r="72" spans="1:11" x14ac:dyDescent="0.3">
      <c r="A72" s="21">
        <v>45728</v>
      </c>
      <c r="B72" s="42">
        <f>'[1]NaOCl Pré'!F73</f>
        <v>2.531882775493187</v>
      </c>
      <c r="C72" s="4">
        <f>[1]Acide!F73</f>
        <v>0</v>
      </c>
      <c r="D72" s="4">
        <f>[1]FeCl3!F73</f>
        <v>0</v>
      </c>
      <c r="E72" s="42">
        <f>'[1]NaOCl 2 CEB 1'!I73</f>
        <v>7.7955338087553985</v>
      </c>
      <c r="F72" s="4">
        <f>'[1]Soude CEB 1'!F73</f>
        <v>0</v>
      </c>
      <c r="G72" s="42">
        <f>'[1]Acide CEB2'!F73</f>
        <v>0</v>
      </c>
      <c r="H72" s="42">
        <f>[1]SBS!G73</f>
        <v>4.6306803393889</v>
      </c>
      <c r="I72" s="42">
        <f>[1]ASC!F73</f>
        <v>3.6073083129457064</v>
      </c>
      <c r="J72" s="4"/>
      <c r="K72" s="30"/>
    </row>
    <row r="73" spans="1:11" x14ac:dyDescent="0.3">
      <c r="A73" s="21">
        <v>45729</v>
      </c>
      <c r="B73" s="42">
        <f>'[1]NaOCl Pré'!F74</f>
        <v>3.0467656118734476</v>
      </c>
      <c r="C73" s="4">
        <f>[1]Acide!F74</f>
        <v>0</v>
      </c>
      <c r="D73" s="4">
        <f>[1]FeCl3!F74</f>
        <v>0</v>
      </c>
      <c r="E73" s="42">
        <f>'[1]NaOCl 2 CEB 1'!I74</f>
        <v>6.4519742369084288</v>
      </c>
      <c r="F73" s="4">
        <f>'[1]Soude CEB 1'!F74</f>
        <v>0</v>
      </c>
      <c r="G73" s="42">
        <f>'[1]Acide CEB2'!F74</f>
        <v>0.3584430131615996</v>
      </c>
      <c r="H73" s="42">
        <f>[1]SBS!G74</f>
        <v>1.2187062447493551</v>
      </c>
      <c r="I73" s="42">
        <f>[1]ASC!F74</f>
        <v>3.8980677681321745</v>
      </c>
      <c r="J73" s="4"/>
      <c r="K73" s="30"/>
    </row>
    <row r="74" spans="1:11" x14ac:dyDescent="0.3">
      <c r="A74" s="21">
        <v>45730</v>
      </c>
      <c r="B74" s="42">
        <f>'[1]NaOCl Pré'!F75</f>
        <v>2.8606372173047823</v>
      </c>
      <c r="C74" s="4">
        <f>[1]Acide!F75</f>
        <v>0</v>
      </c>
      <c r="D74" s="4">
        <f>[1]FeCl3!F75</f>
        <v>0</v>
      </c>
      <c r="E74" s="42">
        <f>'[1]NaOCl 2 CEB 1'!I75</f>
        <v>6.9318629381646231</v>
      </c>
      <c r="F74" s="4">
        <f>'[1]Soude CEB 1'!F75</f>
        <v>0</v>
      </c>
      <c r="G74" s="42">
        <f>'[1]Acide CEB2'!F75</f>
        <v>3.3166808316591946E-2</v>
      </c>
      <c r="H74" s="42">
        <f>[1]SBS!G75</f>
        <v>4.6433531643208097</v>
      </c>
      <c r="I74" s="42">
        <f>[1]ASC!F75</f>
        <v>3.4825148732406075</v>
      </c>
      <c r="J74" s="4"/>
      <c r="K74" s="30"/>
    </row>
    <row r="75" spans="1:11" x14ac:dyDescent="0.3">
      <c r="A75" s="21">
        <v>45731</v>
      </c>
      <c r="B75" s="42">
        <f>'[1]NaOCl Pré'!F76</f>
        <v>2.0061228541276854</v>
      </c>
      <c r="C75" s="4">
        <f>[1]Acide!F76</f>
        <v>0</v>
      </c>
      <c r="D75" s="4">
        <f>[1]FeCl3!F76</f>
        <v>0</v>
      </c>
      <c r="E75" s="42">
        <f>'[1]NaOCl 2 CEB 1'!I76</f>
        <v>4.2212168388937066</v>
      </c>
      <c r="F75" s="4">
        <f>'[1]Soude CEB 1'!F76</f>
        <v>0</v>
      </c>
      <c r="G75" s="42">
        <f>'[1]Acide CEB2'!F76</f>
        <v>6.6870761804230808E-2</v>
      </c>
      <c r="H75" s="42">
        <f>[1]SBS!G76</f>
        <v>6.2524162286980047</v>
      </c>
      <c r="I75" s="42">
        <f>[1]ASC!F76</f>
        <v>3.3853323163404978</v>
      </c>
      <c r="J75" s="4"/>
      <c r="K75" s="30"/>
    </row>
    <row r="76" spans="1:11" x14ac:dyDescent="0.3">
      <c r="A76" s="21">
        <v>45732</v>
      </c>
      <c r="B76" s="42">
        <f>'[1]NaOCl Pré'!F77</f>
        <v>5.8303943400850278</v>
      </c>
      <c r="C76" s="4">
        <f>[1]Acide!F77</f>
        <v>0</v>
      </c>
      <c r="D76" s="4">
        <f>[1]FeCl3!F77</f>
        <v>0</v>
      </c>
      <c r="E76" s="42">
        <f>'[1]NaOCl 2 CEB 1'!I77</f>
        <v>8.3193930934546501</v>
      </c>
      <c r="F76" s="4">
        <f>'[1]Soude CEB 1'!F77</f>
        <v>0</v>
      </c>
      <c r="G76" s="42">
        <f>'[1]Acide CEB2'!F77</f>
        <v>0.2045752400029987</v>
      </c>
      <c r="H76" s="42">
        <f>[1]SBS!G77</f>
        <v>8.5921600801253017</v>
      </c>
      <c r="I76" s="42">
        <f>[1]ASC!F77</f>
        <v>3.8198033094306987</v>
      </c>
      <c r="J76" s="4"/>
      <c r="K76" s="30"/>
    </row>
    <row r="77" spans="1:11" x14ac:dyDescent="0.3">
      <c r="A77" s="21">
        <v>45733</v>
      </c>
      <c r="B77" s="42">
        <f>'[1]NaOCl Pré'!F78</f>
        <v>0.40313806333390223</v>
      </c>
      <c r="C77" s="4">
        <f>[1]Acide!F78</f>
        <v>0</v>
      </c>
      <c r="D77" s="4">
        <f>[1]FeCl3!F78</f>
        <v>0</v>
      </c>
      <c r="E77" s="42">
        <f>'[1]NaOCl 2 CEB 1'!I78</f>
        <v>6.6334535875851799</v>
      </c>
      <c r="F77" s="4">
        <f>'[1]Soude CEB 1'!F78</f>
        <v>0</v>
      </c>
      <c r="G77" s="42">
        <f>'[1]Acide CEB2'!F78</f>
        <v>0.21989348909119724</v>
      </c>
      <c r="H77" s="42">
        <f>[1]SBS!G78</f>
        <v>8.172708011223726</v>
      </c>
      <c r="I77" s="42">
        <f>[1]ASC!F78</f>
        <v>3.9683903109431555</v>
      </c>
      <c r="J77" s="4"/>
      <c r="K77" s="30"/>
    </row>
    <row r="78" spans="1:11" x14ac:dyDescent="0.3">
      <c r="A78" s="21">
        <v>45734</v>
      </c>
      <c r="B78" s="42">
        <f>'[1]NaOCl Pré'!F79</f>
        <v>2.4805941693466504</v>
      </c>
      <c r="C78" s="4">
        <f>[1]Acide!F79</f>
        <v>0</v>
      </c>
      <c r="D78" s="4">
        <f>[1]FeCl3!F79</f>
        <v>0</v>
      </c>
      <c r="E78" s="42">
        <f>'[1]NaOCl 2 CEB 1'!I79</f>
        <v>6.0904453127455183</v>
      </c>
      <c r="F78" s="4">
        <f>'[1]Soude CEB 1'!F79</f>
        <v>0</v>
      </c>
      <c r="G78" s="42">
        <f>'[1]Acide CEB2'!F79</f>
        <v>0.10056462848703365</v>
      </c>
      <c r="H78" s="42">
        <f>[1]SBS!G79</f>
        <v>8.5479934213972264</v>
      </c>
      <c r="I78" s="42">
        <f>[1]ASC!F79</f>
        <v>3.5511884434480954</v>
      </c>
      <c r="J78" s="4"/>
      <c r="K78" s="30"/>
    </row>
    <row r="79" spans="1:11" x14ac:dyDescent="0.3">
      <c r="A79" s="21">
        <v>45735</v>
      </c>
      <c r="B79" s="42">
        <f>'[1]NaOCl Pré'!F80</f>
        <v>1.6574365512570344</v>
      </c>
      <c r="C79" s="4">
        <f>[1]Acide!F80</f>
        <v>0</v>
      </c>
      <c r="D79" s="4">
        <f>[1]FeCl3!F80</f>
        <v>0</v>
      </c>
      <c r="E79" s="42">
        <f>'[1]NaOCl 2 CEB 1'!I80</f>
        <v>6.5022510857006175</v>
      </c>
      <c r="F79" s="4">
        <f>'[1]Soude CEB 1'!F80</f>
        <v>0</v>
      </c>
      <c r="G79" s="42">
        <f>'[1]Acide CEB2'!F80</f>
        <v>0.1912426789912092</v>
      </c>
      <c r="H79" s="42">
        <f>[1]SBS!G80</f>
        <v>15.140045420136255</v>
      </c>
      <c r="I79" s="42">
        <f>[1]ASC!F80</f>
        <v>3.3616877166421006</v>
      </c>
      <c r="J79" s="4"/>
      <c r="K79" s="30"/>
    </row>
    <row r="80" spans="1:11" x14ac:dyDescent="0.3">
      <c r="A80" s="21">
        <v>45736</v>
      </c>
      <c r="B80" s="42">
        <f>'[1]NaOCl Pré'!F81</f>
        <v>0</v>
      </c>
      <c r="C80" s="4">
        <f>[1]Acide!F81</f>
        <v>0</v>
      </c>
      <c r="D80" s="4">
        <f>[1]FeCl3!F81</f>
        <v>0</v>
      </c>
      <c r="E80" s="42">
        <f>'[1]NaOCl 2 CEB 1'!I81</f>
        <v>7.6162288814897838</v>
      </c>
      <c r="F80" s="4">
        <f>'[1]Soude CEB 1'!F81</f>
        <v>0</v>
      </c>
      <c r="G80" s="42">
        <f>'[1]Acide CEB2'!F81</f>
        <v>1.1838697743248034</v>
      </c>
      <c r="H80" s="42">
        <f>[1]SBS!G81</f>
        <v>22.49352571217166</v>
      </c>
      <c r="I80" s="42">
        <f>[1]ASC!F81</f>
        <v>4.0880503144654101</v>
      </c>
      <c r="J80" s="4"/>
      <c r="K80" s="30"/>
    </row>
    <row r="81" spans="1:11" x14ac:dyDescent="0.3">
      <c r="A81" s="21">
        <v>45737</v>
      </c>
      <c r="B81" s="42">
        <f>'[1]NaOCl Pré'!F82</f>
        <v>2.0088515019303452</v>
      </c>
      <c r="C81" s="4">
        <f>[1]Acide!F82</f>
        <v>0</v>
      </c>
      <c r="D81" s="4">
        <f>[1]FeCl3!F82</f>
        <v>0</v>
      </c>
      <c r="E81" s="42">
        <f>'[1]NaOCl 2 CEB 1'!I82</f>
        <v>5.8926310723290989</v>
      </c>
      <c r="F81" s="4">
        <f>'[1]Soude CEB 1'!F82</f>
        <v>0</v>
      </c>
      <c r="G81" s="42">
        <f>'[1]Acide CEB2'!F82</f>
        <v>0.70309802567564872</v>
      </c>
      <c r="H81" s="42">
        <f>[1]SBS!G82</f>
        <v>9.9772957929208914</v>
      </c>
      <c r="I81" s="42">
        <f>[1]ASC!F82</f>
        <v>3.3219289159525829</v>
      </c>
      <c r="J81" s="4"/>
      <c r="K81" s="30"/>
    </row>
    <row r="82" spans="1:11" x14ac:dyDescent="0.3">
      <c r="A82" s="21">
        <v>45738</v>
      </c>
      <c r="B82" s="42">
        <f>'[1]NaOCl Pré'!F83</f>
        <v>2.5758169081495272</v>
      </c>
      <c r="C82" s="4">
        <f>[1]Acide!F83</f>
        <v>0</v>
      </c>
      <c r="D82" s="4">
        <f>[1]FeCl3!F83</f>
        <v>0</v>
      </c>
      <c r="E82" s="42">
        <f>'[1]NaOCl 2 CEB 1'!I83</f>
        <v>6.3003089239872585</v>
      </c>
      <c r="F82" s="4">
        <f>'[1]Soude CEB 1'!F83</f>
        <v>0</v>
      </c>
      <c r="G82" s="42">
        <f>'[1]Acide CEB2'!F83</f>
        <v>1.1486751076882808</v>
      </c>
      <c r="H82" s="42">
        <f>[1]SBS!G83</f>
        <v>8.3888091197841721</v>
      </c>
      <c r="I82" s="42">
        <f>[1]ASC!F83</f>
        <v>3.8669886437801964</v>
      </c>
      <c r="J82" s="4"/>
      <c r="K82" s="30"/>
    </row>
    <row r="83" spans="1:11" x14ac:dyDescent="0.3">
      <c r="A83" s="21">
        <v>45739</v>
      </c>
      <c r="B83" s="42">
        <f>'[1]NaOCl Pré'!F84</f>
        <v>1.6198028842813414</v>
      </c>
      <c r="C83" s="4">
        <f>[1]Acide!F84</f>
        <v>0</v>
      </c>
      <c r="D83" s="4">
        <f>[1]FeCl3!F84</f>
        <v>0</v>
      </c>
      <c r="E83" s="42">
        <f>'[1]NaOCl 2 CEB 1'!I84</f>
        <v>7.9402102170655038</v>
      </c>
      <c r="F83" s="4">
        <f>'[1]Soude CEB 1'!F84</f>
        <v>0</v>
      </c>
      <c r="G83" s="42">
        <f>'[1]Acide CEB2'!F84</f>
        <v>0.63521681736524038</v>
      </c>
      <c r="H83" s="42">
        <f>[1]SBS!G84</f>
        <v>18.643613589669794</v>
      </c>
      <c r="I83" s="42">
        <f>[1]ASC!F84</f>
        <v>3.3646640794814906</v>
      </c>
      <c r="J83" s="4"/>
      <c r="K83" s="30"/>
    </row>
    <row r="84" spans="1:11" x14ac:dyDescent="0.3">
      <c r="A84" s="21">
        <v>45740</v>
      </c>
      <c r="B84" s="42">
        <f>'[1]NaOCl Pré'!F85</f>
        <v>1.1648697551418317</v>
      </c>
      <c r="C84" s="4">
        <f>[1]Acide!F85</f>
        <v>0</v>
      </c>
      <c r="D84" s="4">
        <f>[1]FeCl3!F85</f>
        <v>0</v>
      </c>
      <c r="E84" s="42">
        <f>'[1]NaOCl 2 CEB 1'!I85</f>
        <v>2.2612177599811738</v>
      </c>
      <c r="F84" s="4">
        <f>'[1]Soude CEB 1'!F85</f>
        <v>0</v>
      </c>
      <c r="G84" s="42">
        <f>'[1]Acide CEB2'!F85</f>
        <v>1.1648697551418317</v>
      </c>
      <c r="H84" s="42">
        <f>[1]SBS!G85</f>
        <v>2.3918373464952194</v>
      </c>
      <c r="I84" s="42">
        <f>[1]ASC!F85</f>
        <v>3.5331527499705579</v>
      </c>
      <c r="J84" s="4"/>
      <c r="K84" s="30"/>
    </row>
    <row r="85" spans="1:11" x14ac:dyDescent="0.3">
      <c r="A85" s="21">
        <v>45741</v>
      </c>
      <c r="B85" s="42">
        <f>'[1]NaOCl Pré'!F86</f>
        <v>0.52542280116028972</v>
      </c>
      <c r="C85" s="4">
        <f>[1]Acide!F86</f>
        <v>0</v>
      </c>
      <c r="D85" s="4">
        <f>[1]FeCl3!F86</f>
        <v>0</v>
      </c>
      <c r="E85" s="42">
        <f>'[1]NaOCl 2 CEB 1'!I86</f>
        <v>10.018061408789873</v>
      </c>
      <c r="F85" s="4">
        <f>'[1]Soude CEB 1'!F86</f>
        <v>0</v>
      </c>
      <c r="G85" s="42">
        <f>'[1]Acide CEB2'!F86</f>
        <v>0.94576104208852918</v>
      </c>
      <c r="H85" s="42">
        <f>[1]SBS!G86</f>
        <v>8.0564829511247211</v>
      </c>
      <c r="I85" s="42">
        <f>[1]ASC!F86</f>
        <v>3.7272179957309448</v>
      </c>
      <c r="J85" s="4"/>
      <c r="K85" s="30"/>
    </row>
    <row r="86" spans="1:11" x14ac:dyDescent="0.3">
      <c r="A86" s="21">
        <v>45742</v>
      </c>
      <c r="B86" s="42">
        <f>'[1]NaOCl Pré'!F87</f>
        <v>2.8406208785634828</v>
      </c>
      <c r="C86" s="4">
        <f>[1]Acide!F87</f>
        <v>0</v>
      </c>
      <c r="D86" s="4">
        <f>[1]FeCl3!F87</f>
        <v>0</v>
      </c>
      <c r="E86" s="42">
        <f>'[1]NaOCl 2 CEB 1'!I87</f>
        <v>8.5218626356903808</v>
      </c>
      <c r="F86" s="4">
        <f>'[1]Soude CEB 1'!F87</f>
        <v>0</v>
      </c>
      <c r="G86" s="42">
        <f>'[1]Acide CEB2'!F87</f>
        <v>1.3391498427513544</v>
      </c>
      <c r="H86" s="42">
        <f>[1]SBS!G87</f>
        <v>13.026275743126719</v>
      </c>
      <c r="I86" s="42">
        <f>[1]ASC!F87</f>
        <v>4.1848432585979518</v>
      </c>
      <c r="J86" s="4"/>
      <c r="K86" s="30"/>
    </row>
    <row r="87" spans="1:11" x14ac:dyDescent="0.3">
      <c r="A87" s="21">
        <v>45743</v>
      </c>
      <c r="B87" s="42">
        <f>'[1]NaOCl Pré'!F88</f>
        <v>2.2266549148768404</v>
      </c>
      <c r="C87" s="4">
        <f>[1]Acide!F88</f>
        <v>0</v>
      </c>
      <c r="D87" s="4">
        <f>[1]FeCl3!F88</f>
        <v>0</v>
      </c>
      <c r="E87" s="42">
        <f>'[1]NaOCl 2 CEB 1'!I88</f>
        <v>4.3419770840098089</v>
      </c>
      <c r="F87" s="4">
        <f>'[1]Soude CEB 1'!F88</f>
        <v>0</v>
      </c>
      <c r="G87" s="42">
        <f>'[1]Acide CEB2'!F88</f>
        <v>2.9688732198357868</v>
      </c>
      <c r="H87" s="42">
        <f>[1]SBS!G88</f>
        <v>2.9665537876327877</v>
      </c>
      <c r="I87" s="42">
        <f>[1]ASC!F88</f>
        <v>3.7922716518996142</v>
      </c>
      <c r="J87" s="4"/>
      <c r="K87" s="30"/>
    </row>
    <row r="88" spans="1:11" x14ac:dyDescent="0.3">
      <c r="A88" s="21">
        <v>45744</v>
      </c>
      <c r="B88" s="42">
        <f>'[1]NaOCl Pré'!F89</f>
        <v>2.6728183915360635</v>
      </c>
      <c r="C88" s="4">
        <f>[1]Acide!F89</f>
        <v>0</v>
      </c>
      <c r="D88" s="4">
        <f>[1]FeCl3!F89</f>
        <v>0</v>
      </c>
      <c r="E88" s="42">
        <f>'[1]NaOCl 2 CEB 1'!I89</f>
        <v>6.2047569803515916</v>
      </c>
      <c r="F88" s="4">
        <f>'[1]Soude CEB 1'!F89</f>
        <v>0</v>
      </c>
      <c r="G88" s="42">
        <f>'[1]Acide CEB2'!F89</f>
        <v>0.50910826505448747</v>
      </c>
      <c r="H88" s="42">
        <f>[1]SBS!G89</f>
        <v>-36.083048285737014</v>
      </c>
      <c r="I88" s="42">
        <f>[1]ASC!F89</f>
        <v>3.2813618646090217</v>
      </c>
      <c r="J88" s="4"/>
      <c r="K88" s="30"/>
    </row>
    <row r="89" spans="1:11" x14ac:dyDescent="0.3">
      <c r="A89" s="21">
        <v>45745</v>
      </c>
      <c r="B89" s="42">
        <f>'[1]NaOCl Pré'!F90</f>
        <v>2.2421175554690493</v>
      </c>
      <c r="C89" s="4">
        <f>[1]Acide!F90</f>
        <v>0</v>
      </c>
      <c r="D89" s="4">
        <f>[1]FeCl3!F90</f>
        <v>0</v>
      </c>
      <c r="E89" s="42">
        <f>'[1]NaOCl 2 CEB 1'!I90</f>
        <v>5.23160762942784</v>
      </c>
      <c r="F89" s="4">
        <f>'[1]Soude CEB 1'!F90</f>
        <v>0</v>
      </c>
      <c r="G89" s="42">
        <f>'[1]Acide CEB2'!F90</f>
        <v>2.6158038147139022</v>
      </c>
      <c r="H89" s="42">
        <f>[1]SBS!G90</f>
        <v>5.3873102374464716</v>
      </c>
      <c r="I89" s="42">
        <f>[1]ASC!F90</f>
        <v>3.2697547683923909</v>
      </c>
      <c r="J89" s="4"/>
      <c r="K89" s="30"/>
    </row>
    <row r="90" spans="1:11" x14ac:dyDescent="0.3">
      <c r="A90" s="21">
        <v>45746</v>
      </c>
      <c r="B90" s="42">
        <f>'[1]NaOCl Pré'!F91</f>
        <v>2.4503223610822245</v>
      </c>
      <c r="C90" s="4">
        <f>[1]Acide!F91</f>
        <v>0</v>
      </c>
      <c r="D90" s="4">
        <f>[1]FeCl3!F91</f>
        <v>0</v>
      </c>
      <c r="E90" s="42">
        <f>'[1]NaOCl 2 CEB 1'!I91</f>
        <v>5.8081715225652752</v>
      </c>
      <c r="F90" s="4">
        <f>'[1]Soude CEB 1'!F91</f>
        <v>0</v>
      </c>
      <c r="G90" s="42">
        <f>'[1]Acide CEB2'!F91</f>
        <v>0.66551965362726506</v>
      </c>
      <c r="H90" s="42">
        <f>[1]SBS!G91</f>
        <v>7.6534760167136318</v>
      </c>
      <c r="I90" s="42">
        <f>[1]ASC!F91</f>
        <v>3.2047040139153982</v>
      </c>
      <c r="J90" s="4"/>
      <c r="K90" s="30"/>
    </row>
    <row r="91" spans="1:11" x14ac:dyDescent="0.3">
      <c r="A91" s="21">
        <v>45747</v>
      </c>
      <c r="B91" s="42">
        <f>'[1]NaOCl Pré'!F92</f>
        <v>2.1718557321887912</v>
      </c>
      <c r="C91" s="4">
        <f>[1]Acide!F92</f>
        <v>0</v>
      </c>
      <c r="D91" s="4">
        <f>[1]FeCl3!F92</f>
        <v>0</v>
      </c>
      <c r="E91" s="42">
        <f>'[1]NaOCl 2 CEB 1'!I92</f>
        <v>5.3531655370849975</v>
      </c>
      <c r="F91" s="4">
        <f>'[1]Soude CEB 1'!F92</f>
        <v>0</v>
      </c>
      <c r="G91" s="42">
        <f>'[1]Acide CEB2'!F92</f>
        <v>1.8047815239315059</v>
      </c>
      <c r="H91" s="42">
        <f>[1]SBS!G92</f>
        <v>10.553383487396138</v>
      </c>
      <c r="I91" s="42">
        <f>[1]ASC!F92</f>
        <v>3.2549158310311577</v>
      </c>
      <c r="J91" s="4"/>
      <c r="K91" s="30"/>
    </row>
    <row r="92" spans="1:11" x14ac:dyDescent="0.3">
      <c r="A92" s="21">
        <v>45748</v>
      </c>
      <c r="B92" s="42">
        <f>'[1]NaOCl Pré'!F93</f>
        <v>2.0263309610895259</v>
      </c>
      <c r="C92" s="4">
        <f>[1]Acide!F93</f>
        <v>0</v>
      </c>
      <c r="D92" s="4">
        <f>[1]FeCl3!F93</f>
        <v>0</v>
      </c>
      <c r="E92" s="42">
        <f>'[1]NaOCl 2 CEB 1'!I93</f>
        <v>4.3550993790580863</v>
      </c>
      <c r="F92" s="4">
        <f>'[1]Soude CEB 1'!F93</f>
        <v>0</v>
      </c>
      <c r="G92" s="42">
        <f>'[1]Acide CEB2'!F93</f>
        <v>1.6634060128347077</v>
      </c>
      <c r="H92" s="42">
        <f>[1]SBS!G93</f>
        <v>10.040923568383947</v>
      </c>
      <c r="I92" s="42">
        <f>[1]ASC!F93</f>
        <v>3.2748305877682848</v>
      </c>
      <c r="J92" s="4"/>
      <c r="K92" s="30"/>
    </row>
    <row r="93" spans="1:11" x14ac:dyDescent="0.3">
      <c r="A93" s="21">
        <v>45749</v>
      </c>
      <c r="B93" s="42">
        <f>'[1]NaOCl Pré'!F94</f>
        <v>2.2980685640851179</v>
      </c>
      <c r="C93" s="4">
        <f>[1]Acide!F94</f>
        <v>0</v>
      </c>
      <c r="D93" s="4">
        <f>[1]FeCl3!F94</f>
        <v>0</v>
      </c>
      <c r="E93" s="42">
        <f>'[1]NaOCl 2 CEB 1'!I94</f>
        <v>5.3218429905128932</v>
      </c>
      <c r="F93" s="4">
        <f>'[1]Soude CEB 1'!F94</f>
        <v>0</v>
      </c>
      <c r="G93" s="42">
        <f>'[1]Acide CEB2'!F94</f>
        <v>0.7559436066069477</v>
      </c>
      <c r="H93" s="42">
        <f>[1]SBS!G94</f>
        <v>9.0108477907548234</v>
      </c>
      <c r="I93" s="42">
        <f>[1]ASC!F94</f>
        <v>3.2316589182446869</v>
      </c>
      <c r="J93" s="4"/>
      <c r="K93" s="30"/>
    </row>
    <row r="94" spans="1:11" x14ac:dyDescent="0.3">
      <c r="A94" s="21">
        <v>45750</v>
      </c>
      <c r="B94" s="42">
        <f>'[1]NaOCl Pré'!F95</f>
        <v>2.2616759018432679</v>
      </c>
      <c r="C94" s="4">
        <f>[1]Acide!F95</f>
        <v>0</v>
      </c>
      <c r="D94" s="4">
        <f>[1]FeCl3!F95</f>
        <v>0</v>
      </c>
      <c r="E94" s="42">
        <f>'[1]NaOCl 2 CEB 1'!I95</f>
        <v>5.1566210562026473</v>
      </c>
      <c r="F94" s="4">
        <f>'[1]Soude CEB 1'!F95</f>
        <v>0</v>
      </c>
      <c r="G94" s="42">
        <f>'[1]Acide CEB2'!F95</f>
        <v>0.69358060989859205</v>
      </c>
      <c r="H94" s="42">
        <f>[1]SBS!G95</f>
        <v>7.448452636737156</v>
      </c>
      <c r="I94" s="42">
        <f>[1]ASC!F95</f>
        <v>3.1522107881940538</v>
      </c>
      <c r="J94" s="4"/>
      <c r="K94" s="30"/>
    </row>
    <row r="95" spans="1:11" x14ac:dyDescent="0.3">
      <c r="A95" s="21">
        <v>45751</v>
      </c>
      <c r="B95" s="42">
        <f>'[1]NaOCl Pré'!F96</f>
        <v>3.7531686277477103</v>
      </c>
      <c r="C95" s="4">
        <f>[1]Acide!F96</f>
        <v>0</v>
      </c>
      <c r="D95" s="4">
        <f>[1]FeCl3!F96</f>
        <v>0</v>
      </c>
      <c r="E95" s="42">
        <f>'[1]NaOCl 2 CEB 1'!I96</f>
        <v>5.054670651886056</v>
      </c>
      <c r="F95" s="4">
        <f>'[1]Soude CEB 1'!F96</f>
        <v>0</v>
      </c>
      <c r="G95" s="42">
        <f>'[1]Acide CEB2'!F96</f>
        <v>1.3317695130717762</v>
      </c>
      <c r="H95" s="42">
        <f>[1]SBS!G96</f>
        <v>11.04763346070901</v>
      </c>
      <c r="I95" s="42">
        <f>[1]ASC!F96</f>
        <v>3.3199651923877345</v>
      </c>
      <c r="J95" s="4"/>
      <c r="K95" s="30"/>
    </row>
    <row r="96" spans="1:11" x14ac:dyDescent="0.3">
      <c r="A96" s="21">
        <v>45752</v>
      </c>
      <c r="B96" s="42">
        <f>'[1]NaOCl Pré'!F97</f>
        <v>2.2845845461035967</v>
      </c>
      <c r="C96" s="4">
        <f>[1]Acide!F97</f>
        <v>0</v>
      </c>
      <c r="D96" s="4">
        <f>[1]FeCl3!F97</f>
        <v>0</v>
      </c>
      <c r="E96" s="42">
        <f>'[1]NaOCl 2 CEB 1'!I97</f>
        <v>4.9557910923169866</v>
      </c>
      <c r="F96" s="4">
        <f>'[1]Soude CEB 1'!F97</f>
        <v>0</v>
      </c>
      <c r="G96" s="42">
        <f>'[1]Acide CEB2'!F97</f>
        <v>0.84353890933053599</v>
      </c>
      <c r="H96" s="42">
        <f>[1]SBS!G97</f>
        <v>6.6780163655335336</v>
      </c>
      <c r="I96" s="42">
        <f>[1]ASC!F97</f>
        <v>3.6081058817068481</v>
      </c>
      <c r="J96" s="4"/>
      <c r="K96" s="30"/>
    </row>
    <row r="97" spans="1:11" x14ac:dyDescent="0.3">
      <c r="A97" s="21">
        <v>45753</v>
      </c>
      <c r="B97" s="42">
        <f>'[1]NaOCl Pré'!F98</f>
        <v>0.91693697204486457</v>
      </c>
      <c r="C97" s="4">
        <f>[1]Acide!F98</f>
        <v>0</v>
      </c>
      <c r="D97" s="4">
        <f>[1]FeCl3!F98</f>
        <v>0</v>
      </c>
      <c r="E97" s="42">
        <f>'[1]NaOCl 2 CEB 1'!I98</f>
        <v>5.4282668745056863</v>
      </c>
      <c r="F97" s="4">
        <f>'[1]Soude CEB 1'!F98</f>
        <v>0</v>
      </c>
      <c r="G97" s="42">
        <f>'[1]Acide CEB2'!F98</f>
        <v>1.1003243664538822</v>
      </c>
      <c r="H97" s="42">
        <f>[1]SBS!G98</f>
        <v>1.9439063807351438</v>
      </c>
      <c r="I97" s="42">
        <f>[1]ASC!F98</f>
        <v>3.9886758283952539</v>
      </c>
      <c r="J97" s="4"/>
      <c r="K97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B1:H97"/>
  <sheetViews>
    <sheetView tabSelected="1" topLeftCell="B70" workbookViewId="0">
      <selection activeCell="G100" sqref="G100"/>
    </sheetView>
  </sheetViews>
  <sheetFormatPr baseColWidth="10" defaultColWidth="11.44140625" defaultRowHeight="14.4" x14ac:dyDescent="0.3"/>
  <cols>
    <col min="1" max="1" width="5.6640625" style="2" customWidth="1"/>
    <col min="2" max="2" width="11.44140625" style="2"/>
    <col min="3" max="5" width="13.5546875" style="2" customWidth="1"/>
    <col min="6" max="6" width="15.109375" style="2" customWidth="1"/>
    <col min="7" max="16384" width="11.44140625" style="2"/>
  </cols>
  <sheetData>
    <row r="1" spans="2:8" ht="59.25" customHeight="1" thickBot="1" x14ac:dyDescent="0.35">
      <c r="B1" s="11" t="s">
        <v>2</v>
      </c>
      <c r="C1" s="11" t="s">
        <v>14</v>
      </c>
      <c r="D1" s="16" t="s">
        <v>15</v>
      </c>
      <c r="E1" s="16" t="s">
        <v>16</v>
      </c>
      <c r="F1" s="11" t="s">
        <v>13</v>
      </c>
      <c r="G1" s="17" t="s">
        <v>0</v>
      </c>
      <c r="H1" s="13" t="s">
        <v>1</v>
      </c>
    </row>
    <row r="2" spans="2:8" x14ac:dyDescent="0.3">
      <c r="B2" s="33">
        <v>45658</v>
      </c>
      <c r="C2" s="38">
        <v>11077.9</v>
      </c>
      <c r="D2" s="38"/>
      <c r="E2" s="38"/>
      <c r="F2" s="18">
        <v>163700</v>
      </c>
      <c r="G2" s="18">
        <f>[2]Sheet1!U6</f>
        <v>53174</v>
      </c>
      <c r="H2" s="22">
        <f t="shared" ref="H2" si="0">F2/G2</f>
        <v>3.0785722345507205</v>
      </c>
    </row>
    <row r="3" spans="2:8" x14ac:dyDescent="0.3">
      <c r="B3" s="12">
        <v>45659</v>
      </c>
      <c r="C3" s="8">
        <v>11236.4</v>
      </c>
      <c r="D3" s="8"/>
      <c r="E3" s="8"/>
      <c r="F3" s="5">
        <f>(C3-C2)</f>
        <v>158.5</v>
      </c>
      <c r="G3" s="10">
        <f>[2]Sheet1!U7</f>
        <v>53766</v>
      </c>
      <c r="H3" s="6">
        <f>F3/G3*1000</f>
        <v>2.9479596771193695</v>
      </c>
    </row>
    <row r="4" spans="2:8" x14ac:dyDescent="0.3">
      <c r="B4" s="32">
        <v>45660</v>
      </c>
      <c r="C4" s="4">
        <v>11380.2</v>
      </c>
      <c r="D4" s="8"/>
      <c r="E4" s="8"/>
      <c r="F4" s="5">
        <f>(C4-C3)</f>
        <v>143.80000000000109</v>
      </c>
      <c r="G4" s="8">
        <f>[2]Sheet1!U8</f>
        <v>48641</v>
      </c>
      <c r="H4" s="6">
        <f>F4/G4*1000</f>
        <v>2.9563536933862604</v>
      </c>
    </row>
    <row r="5" spans="2:8" x14ac:dyDescent="0.3">
      <c r="B5" s="19">
        <v>45661</v>
      </c>
      <c r="C5" s="4">
        <v>11525</v>
      </c>
      <c r="D5" s="8"/>
      <c r="E5" s="8"/>
      <c r="F5" s="5">
        <f t="shared" ref="F5:F68" si="1">(C5-C4)</f>
        <v>144.79999999999927</v>
      </c>
      <c r="G5" s="15">
        <f>[2]Sheet1!U9</f>
        <v>47464</v>
      </c>
      <c r="H5" s="6">
        <f t="shared" ref="H5:H68" si="2">F5/G5*1000</f>
        <v>3.0507331872576957</v>
      </c>
    </row>
    <row r="6" spans="2:8" x14ac:dyDescent="0.3">
      <c r="B6" s="19">
        <v>45662</v>
      </c>
      <c r="C6" s="4">
        <v>11694</v>
      </c>
      <c r="D6" s="8"/>
      <c r="E6" s="8"/>
      <c r="F6" s="5">
        <f t="shared" si="1"/>
        <v>169</v>
      </c>
      <c r="G6" s="8">
        <f>[2]Sheet1!U10</f>
        <v>57975</v>
      </c>
      <c r="H6" s="6">
        <f t="shared" si="2"/>
        <v>2.9150495903406641</v>
      </c>
    </row>
    <row r="7" spans="2:8" x14ac:dyDescent="0.3">
      <c r="B7" s="19">
        <v>45663</v>
      </c>
      <c r="C7" s="4">
        <v>11862.8</v>
      </c>
      <c r="D7" s="8"/>
      <c r="E7" s="8"/>
      <c r="F7" s="5">
        <f t="shared" si="1"/>
        <v>168.79999999999927</v>
      </c>
      <c r="G7" s="15">
        <f>[2]Sheet1!U11</f>
        <v>58341</v>
      </c>
      <c r="H7" s="6">
        <f t="shared" si="2"/>
        <v>2.8933340189574963</v>
      </c>
    </row>
    <row r="8" spans="2:8" x14ac:dyDescent="0.3">
      <c r="B8" s="19">
        <v>45664</v>
      </c>
      <c r="C8" s="4">
        <v>12009.8</v>
      </c>
      <c r="D8" s="8"/>
      <c r="E8" s="8"/>
      <c r="F8" s="5">
        <f t="shared" si="1"/>
        <v>147</v>
      </c>
      <c r="G8" s="8">
        <f>[2]Sheet1!U12</f>
        <v>52934</v>
      </c>
      <c r="H8" s="6">
        <f t="shared" si="2"/>
        <v>2.7770431102882838</v>
      </c>
    </row>
    <row r="9" spans="2:8" x14ac:dyDescent="0.3">
      <c r="B9" s="19">
        <v>45665</v>
      </c>
      <c r="C9" s="4">
        <v>12183</v>
      </c>
      <c r="D9" s="8"/>
      <c r="E9" s="8"/>
      <c r="F9" s="5">
        <f t="shared" si="1"/>
        <v>173.20000000000073</v>
      </c>
      <c r="G9" s="15">
        <f>[2]Sheet1!U13</f>
        <v>50448</v>
      </c>
      <c r="H9" s="6">
        <f t="shared" si="2"/>
        <v>3.4332381858547558</v>
      </c>
    </row>
    <row r="10" spans="2:8" x14ac:dyDescent="0.3">
      <c r="B10" s="19">
        <v>45666</v>
      </c>
      <c r="C10" s="4">
        <v>12354.3</v>
      </c>
      <c r="D10" s="8"/>
      <c r="E10" s="8"/>
      <c r="F10" s="5">
        <f t="shared" si="1"/>
        <v>171.29999999999927</v>
      </c>
      <c r="G10" s="8">
        <f>[2]Sheet1!U14</f>
        <v>65465</v>
      </c>
      <c r="H10" s="6">
        <f t="shared" si="2"/>
        <v>2.6166653937218247</v>
      </c>
    </row>
    <row r="11" spans="2:8" x14ac:dyDescent="0.3">
      <c r="B11" s="19">
        <v>45667</v>
      </c>
      <c r="C11" s="4">
        <v>12526.7</v>
      </c>
      <c r="D11" s="8"/>
      <c r="E11" s="8"/>
      <c r="F11" s="5">
        <f t="shared" si="1"/>
        <v>172.40000000000146</v>
      </c>
      <c r="G11" s="15">
        <f>[2]Sheet1!U15</f>
        <v>58423</v>
      </c>
      <c r="H11" s="6">
        <f t="shared" si="2"/>
        <v>2.9508926279034191</v>
      </c>
    </row>
    <row r="12" spans="2:8" x14ac:dyDescent="0.3">
      <c r="B12" s="19">
        <v>45668</v>
      </c>
      <c r="C12" s="4">
        <v>12693.5</v>
      </c>
      <c r="D12" s="8"/>
      <c r="E12" s="8"/>
      <c r="F12" s="5">
        <f t="shared" si="1"/>
        <v>166.79999999999927</v>
      </c>
      <c r="G12" s="8">
        <f>[2]Sheet1!U16</f>
        <v>56419</v>
      </c>
      <c r="H12" s="6">
        <f t="shared" si="2"/>
        <v>2.9564508410287185</v>
      </c>
    </row>
    <row r="13" spans="2:8" x14ac:dyDescent="0.3">
      <c r="B13" s="19">
        <v>45669</v>
      </c>
      <c r="C13" s="4">
        <v>12864.4</v>
      </c>
      <c r="D13" s="8"/>
      <c r="E13" s="8"/>
      <c r="F13" s="5">
        <f t="shared" si="1"/>
        <v>170.89999999999964</v>
      </c>
      <c r="G13" s="15">
        <f>[2]Sheet1!U17</f>
        <v>58678</v>
      </c>
      <c r="H13" s="6">
        <f t="shared" si="2"/>
        <v>2.9125055387027445</v>
      </c>
    </row>
    <row r="14" spans="2:8" x14ac:dyDescent="0.3">
      <c r="B14" s="19">
        <v>45670</v>
      </c>
      <c r="C14" s="4">
        <v>13037.4</v>
      </c>
      <c r="D14" s="8"/>
      <c r="E14" s="8"/>
      <c r="F14" s="5">
        <f t="shared" si="1"/>
        <v>173</v>
      </c>
      <c r="G14" s="8">
        <f>[2]Sheet1!U18</f>
        <v>58205</v>
      </c>
      <c r="H14" s="6">
        <f t="shared" si="2"/>
        <v>2.9722532428485526</v>
      </c>
    </row>
    <row r="15" spans="2:8" x14ac:dyDescent="0.3">
      <c r="B15" s="19">
        <v>45671</v>
      </c>
      <c r="C15" s="4">
        <v>13208.3</v>
      </c>
      <c r="D15" s="8"/>
      <c r="E15" s="8"/>
      <c r="F15" s="5">
        <f t="shared" si="1"/>
        <v>170.89999999999964</v>
      </c>
      <c r="G15" s="15">
        <f>[2]Sheet1!U19</f>
        <v>57968</v>
      </c>
      <c r="H15" s="6">
        <f t="shared" si="2"/>
        <v>2.9481783052718677</v>
      </c>
    </row>
    <row r="16" spans="2:8" x14ac:dyDescent="0.3">
      <c r="B16" s="19">
        <v>45672</v>
      </c>
      <c r="C16" s="4">
        <v>13371.1</v>
      </c>
      <c r="D16" s="8"/>
      <c r="E16" s="8"/>
      <c r="F16" s="5">
        <f t="shared" si="1"/>
        <v>162.80000000000109</v>
      </c>
      <c r="G16" s="8">
        <f>[2]Sheet1!U20</f>
        <v>54239</v>
      </c>
      <c r="H16" s="6">
        <f t="shared" si="2"/>
        <v>3.001530264201056</v>
      </c>
    </row>
    <row r="17" spans="2:8" x14ac:dyDescent="0.3">
      <c r="B17" s="19">
        <v>45673</v>
      </c>
      <c r="C17" s="4">
        <v>13524.3</v>
      </c>
      <c r="D17" s="8"/>
      <c r="E17" s="8"/>
      <c r="F17" s="5">
        <f t="shared" si="1"/>
        <v>153.19999999999891</v>
      </c>
      <c r="G17" s="15">
        <f>[2]Sheet1!U21</f>
        <v>66973</v>
      </c>
      <c r="H17" s="6">
        <f t="shared" si="2"/>
        <v>2.2874889880996658</v>
      </c>
    </row>
    <row r="18" spans="2:8" x14ac:dyDescent="0.3">
      <c r="B18" s="19">
        <v>45674</v>
      </c>
      <c r="C18" s="4">
        <v>13741.5</v>
      </c>
      <c r="D18" s="8"/>
      <c r="E18" s="8"/>
      <c r="F18" s="5">
        <f t="shared" si="1"/>
        <v>217.20000000000073</v>
      </c>
      <c r="G18" s="8">
        <f>[2]Sheet1!U22</f>
        <v>68507</v>
      </c>
      <c r="H18" s="6">
        <f t="shared" si="2"/>
        <v>3.1704789291605344</v>
      </c>
    </row>
    <row r="19" spans="2:8" x14ac:dyDescent="0.3">
      <c r="B19" s="19">
        <v>45675</v>
      </c>
      <c r="C19" s="4">
        <v>13949.7</v>
      </c>
      <c r="D19" s="8"/>
      <c r="E19" s="8"/>
      <c r="F19" s="5">
        <f t="shared" si="1"/>
        <v>208.20000000000073</v>
      </c>
      <c r="G19" s="4">
        <f>[2]Sheet1!U23</f>
        <v>62883</v>
      </c>
      <c r="H19" s="6">
        <f t="shared" si="2"/>
        <v>3.3109107389914718</v>
      </c>
    </row>
    <row r="20" spans="2:8" x14ac:dyDescent="0.3">
      <c r="B20" s="19">
        <v>45676</v>
      </c>
      <c r="C20" s="4">
        <v>14095.6</v>
      </c>
      <c r="D20" s="8"/>
      <c r="E20" s="8"/>
      <c r="F20" s="5">
        <f t="shared" si="1"/>
        <v>145.89999999999964</v>
      </c>
      <c r="G20" s="8">
        <f>[2]Sheet1!U24</f>
        <v>49626</v>
      </c>
      <c r="H20" s="6">
        <f t="shared" si="2"/>
        <v>2.9399911336799187</v>
      </c>
    </row>
    <row r="21" spans="2:8" x14ac:dyDescent="0.3">
      <c r="B21" s="19">
        <v>45677</v>
      </c>
      <c r="C21" s="4">
        <v>14266.4</v>
      </c>
      <c r="D21" s="8"/>
      <c r="E21" s="8"/>
      <c r="F21" s="5">
        <f t="shared" si="1"/>
        <v>170.79999999999927</v>
      </c>
      <c r="G21" s="15">
        <f>[2]Sheet1!U25</f>
        <v>58465</v>
      </c>
      <c r="H21" s="6">
        <f t="shared" si="2"/>
        <v>2.9214059693833794</v>
      </c>
    </row>
    <row r="22" spans="2:8" x14ac:dyDescent="0.3">
      <c r="B22" s="19">
        <v>45678</v>
      </c>
      <c r="C22" s="4">
        <v>14436.9</v>
      </c>
      <c r="D22" s="8"/>
      <c r="E22" s="8"/>
      <c r="F22" s="5">
        <f t="shared" si="1"/>
        <v>170.5</v>
      </c>
      <c r="G22" s="8">
        <f>[2]Sheet1!U26</f>
        <v>58549</v>
      </c>
      <c r="H22" s="6">
        <f t="shared" si="2"/>
        <v>2.9120907274248919</v>
      </c>
    </row>
    <row r="23" spans="2:8" x14ac:dyDescent="0.3">
      <c r="B23" s="19">
        <v>45679</v>
      </c>
      <c r="C23" s="4">
        <v>14620.7</v>
      </c>
      <c r="D23" s="8"/>
      <c r="E23" s="8"/>
      <c r="F23" s="5">
        <f t="shared" si="1"/>
        <v>183.80000000000109</v>
      </c>
      <c r="G23" s="15">
        <f>[2]Sheet1!U27</f>
        <v>59980</v>
      </c>
      <c r="H23" s="6">
        <f t="shared" si="2"/>
        <v>3.0643547849283275</v>
      </c>
    </row>
    <row r="24" spans="2:8" x14ac:dyDescent="0.3">
      <c r="B24" s="19">
        <v>45680</v>
      </c>
      <c r="C24" s="4">
        <v>14821.6</v>
      </c>
      <c r="D24" s="8"/>
      <c r="E24" s="8"/>
      <c r="F24" s="5">
        <f t="shared" si="1"/>
        <v>200.89999999999964</v>
      </c>
      <c r="G24" s="8">
        <f>[2]Sheet1!U28</f>
        <v>66594</v>
      </c>
      <c r="H24" s="6">
        <f t="shared" si="2"/>
        <v>3.0167882992461728</v>
      </c>
    </row>
    <row r="25" spans="2:8" x14ac:dyDescent="0.3">
      <c r="B25" s="19">
        <v>45681</v>
      </c>
      <c r="C25" s="4">
        <v>15037.9</v>
      </c>
      <c r="D25" s="8"/>
      <c r="E25" s="8"/>
      <c r="F25" s="5">
        <f t="shared" si="1"/>
        <v>216.29999999999927</v>
      </c>
      <c r="G25" s="15">
        <f>[2]Sheet1!U29</f>
        <v>70950</v>
      </c>
      <c r="H25" s="6">
        <f t="shared" si="2"/>
        <v>3.048625792811829</v>
      </c>
    </row>
    <row r="26" spans="2:8" x14ac:dyDescent="0.3">
      <c r="B26" s="19">
        <v>45682</v>
      </c>
      <c r="C26" s="4">
        <v>15273.7</v>
      </c>
      <c r="D26" s="8"/>
      <c r="E26" s="8"/>
      <c r="F26" s="5">
        <f t="shared" si="1"/>
        <v>235.80000000000109</v>
      </c>
      <c r="G26" s="8">
        <f>[2]Sheet1!U30</f>
        <v>78568</v>
      </c>
      <c r="H26" s="6">
        <f t="shared" si="2"/>
        <v>3.0012218714998613</v>
      </c>
    </row>
    <row r="27" spans="2:8" x14ac:dyDescent="0.3">
      <c r="B27" s="19">
        <v>45683</v>
      </c>
      <c r="C27" s="4">
        <v>15484.1</v>
      </c>
      <c r="D27" s="8"/>
      <c r="E27" s="8"/>
      <c r="F27" s="5">
        <f t="shared" si="1"/>
        <v>210.39999999999964</v>
      </c>
      <c r="G27" s="15">
        <f>[2]Sheet1!U31</f>
        <v>71467</v>
      </c>
      <c r="H27" s="6">
        <f t="shared" si="2"/>
        <v>2.9440161193277965</v>
      </c>
    </row>
    <row r="28" spans="2:8" x14ac:dyDescent="0.3">
      <c r="B28" s="19">
        <v>45684</v>
      </c>
      <c r="C28" s="4">
        <v>15695.8</v>
      </c>
      <c r="D28" s="8"/>
      <c r="E28" s="8"/>
      <c r="F28" s="5">
        <f t="shared" si="1"/>
        <v>211.69999999999891</v>
      </c>
      <c r="G28" s="8">
        <f>[2]Sheet1!U32</f>
        <v>71945</v>
      </c>
      <c r="H28" s="6">
        <f t="shared" si="2"/>
        <v>2.9425255403433028</v>
      </c>
    </row>
    <row r="29" spans="2:8" x14ac:dyDescent="0.3">
      <c r="B29" s="19">
        <v>45685</v>
      </c>
      <c r="C29" s="4">
        <v>15909.9</v>
      </c>
      <c r="D29" s="8"/>
      <c r="E29" s="8"/>
      <c r="F29" s="5">
        <f t="shared" si="1"/>
        <v>214.10000000000036</v>
      </c>
      <c r="G29" s="15">
        <f>[2]Sheet1!U33</f>
        <v>69243</v>
      </c>
      <c r="H29" s="6">
        <f t="shared" si="2"/>
        <v>3.0920093005791252</v>
      </c>
    </row>
    <row r="30" spans="2:8" x14ac:dyDescent="0.3">
      <c r="B30" s="19">
        <v>45686</v>
      </c>
      <c r="C30" s="4">
        <v>16136.6</v>
      </c>
      <c r="D30" s="8"/>
      <c r="E30" s="8"/>
      <c r="F30" s="5">
        <f t="shared" si="1"/>
        <v>226.70000000000073</v>
      </c>
      <c r="G30" s="8">
        <f>[2]Sheet1!U34</f>
        <v>76346</v>
      </c>
      <c r="H30" s="6">
        <f t="shared" si="2"/>
        <v>2.9693762607078398</v>
      </c>
    </row>
    <row r="31" spans="2:8" x14ac:dyDescent="0.3">
      <c r="B31" s="19">
        <v>45687</v>
      </c>
      <c r="C31" s="4">
        <v>16351</v>
      </c>
      <c r="D31" s="8"/>
      <c r="E31" s="8"/>
      <c r="F31" s="5">
        <f t="shared" si="1"/>
        <v>214.39999999999964</v>
      </c>
      <c r="G31" s="15">
        <f>[2]Sheet1!U35</f>
        <v>71246</v>
      </c>
      <c r="H31" s="6">
        <f t="shared" si="2"/>
        <v>3.0092917497122595</v>
      </c>
    </row>
    <row r="32" spans="2:8" ht="15" thickBot="1" x14ac:dyDescent="0.35">
      <c r="B32" s="20">
        <v>45688</v>
      </c>
      <c r="C32" s="7">
        <v>16570.2</v>
      </c>
      <c r="D32" s="9"/>
      <c r="E32" s="27"/>
      <c r="F32" s="5">
        <f t="shared" si="1"/>
        <v>219.20000000000073</v>
      </c>
      <c r="G32" s="9">
        <f>[2]Sheet1!U36</f>
        <v>72868</v>
      </c>
      <c r="H32" s="6">
        <f t="shared" si="2"/>
        <v>3.0081791732996752</v>
      </c>
    </row>
    <row r="33" spans="2:8" x14ac:dyDescent="0.3">
      <c r="B33" s="33">
        <v>45689</v>
      </c>
      <c r="C33" s="35">
        <v>16796.900000000001</v>
      </c>
      <c r="D33" s="36"/>
      <c r="E33" s="29"/>
      <c r="F33" s="5">
        <f t="shared" si="1"/>
        <v>226.70000000000073</v>
      </c>
      <c r="G33" s="36">
        <f>[2]Sheet1!U37</f>
        <v>71689</v>
      </c>
      <c r="H33" s="6">
        <f t="shared" si="2"/>
        <v>3.1622703622592132</v>
      </c>
    </row>
    <row r="34" spans="2:8" x14ac:dyDescent="0.3">
      <c r="B34" s="12">
        <v>45690</v>
      </c>
      <c r="C34" s="4">
        <v>16983.099999999999</v>
      </c>
      <c r="D34" s="27"/>
      <c r="E34" s="27"/>
      <c r="F34" s="5">
        <f t="shared" si="1"/>
        <v>186.19999999999709</v>
      </c>
      <c r="G34" s="27">
        <f>[2]Sheet1!U38</f>
        <v>63773</v>
      </c>
      <c r="H34" s="6">
        <f t="shared" si="2"/>
        <v>2.9197309206089894</v>
      </c>
    </row>
    <row r="35" spans="2:8" x14ac:dyDescent="0.3">
      <c r="B35" s="12">
        <v>45691</v>
      </c>
      <c r="C35" s="4">
        <v>17201.400000000001</v>
      </c>
      <c r="D35" s="27"/>
      <c r="E35" s="27"/>
      <c r="F35" s="5">
        <f t="shared" si="1"/>
        <v>218.30000000000291</v>
      </c>
      <c r="G35" s="27">
        <f>[2]Sheet1!U39</f>
        <v>71403</v>
      </c>
      <c r="H35" s="6">
        <f t="shared" si="2"/>
        <v>3.0572945114351344</v>
      </c>
    </row>
    <row r="36" spans="2:8" x14ac:dyDescent="0.3">
      <c r="B36" s="12">
        <v>45692</v>
      </c>
      <c r="C36" s="4">
        <v>17411.400000000001</v>
      </c>
      <c r="D36" s="27"/>
      <c r="E36" s="27"/>
      <c r="F36" s="5">
        <f t="shared" si="1"/>
        <v>210</v>
      </c>
      <c r="G36" s="27">
        <f>[2]Sheet1!U40</f>
        <v>68826</v>
      </c>
      <c r="H36" s="6">
        <f t="shared" si="2"/>
        <v>3.0511725220120303</v>
      </c>
    </row>
    <row r="37" spans="2:8" x14ac:dyDescent="0.3">
      <c r="B37" s="12">
        <v>45693</v>
      </c>
      <c r="C37" s="4">
        <v>17610.2</v>
      </c>
      <c r="D37" s="27"/>
      <c r="E37" s="27"/>
      <c r="F37" s="5">
        <f t="shared" si="1"/>
        <v>198.79999999999927</v>
      </c>
      <c r="G37" s="27">
        <f>[2]Sheet1!U41</f>
        <v>66010</v>
      </c>
      <c r="H37" s="6">
        <f t="shared" si="2"/>
        <v>3.0116648992576773</v>
      </c>
    </row>
    <row r="38" spans="2:8" x14ac:dyDescent="0.3">
      <c r="B38" s="12">
        <v>45694</v>
      </c>
      <c r="C38" s="4">
        <v>17775.7</v>
      </c>
      <c r="D38" s="27"/>
      <c r="E38" s="27"/>
      <c r="F38" s="5">
        <f t="shared" si="1"/>
        <v>165.5</v>
      </c>
      <c r="G38" s="27">
        <f>[2]Sheet1!U42</f>
        <v>52915</v>
      </c>
      <c r="H38" s="6">
        <f t="shared" si="2"/>
        <v>3.1276575640177642</v>
      </c>
    </row>
    <row r="39" spans="2:8" x14ac:dyDescent="0.3">
      <c r="B39" s="12">
        <v>45695</v>
      </c>
      <c r="C39" s="4">
        <v>17962.900000000001</v>
      </c>
      <c r="D39" s="27"/>
      <c r="E39" s="27"/>
      <c r="F39" s="5">
        <f t="shared" si="1"/>
        <v>187.20000000000073</v>
      </c>
      <c r="G39" s="27">
        <f>[2]Sheet1!U43</f>
        <v>70336</v>
      </c>
      <c r="H39" s="6">
        <f t="shared" si="2"/>
        <v>2.661510464058245</v>
      </c>
    </row>
    <row r="40" spans="2:8" x14ac:dyDescent="0.3">
      <c r="B40" s="12">
        <v>45696</v>
      </c>
      <c r="C40" s="4">
        <v>18217.900000000001</v>
      </c>
      <c r="D40" s="27"/>
      <c r="E40" s="27"/>
      <c r="F40" s="5">
        <f t="shared" si="1"/>
        <v>255</v>
      </c>
      <c r="G40" s="27">
        <f>[2]Sheet1!U44</f>
        <v>77269</v>
      </c>
      <c r="H40" s="6">
        <f t="shared" si="2"/>
        <v>3.3001591841488822</v>
      </c>
    </row>
    <row r="41" spans="2:8" x14ac:dyDescent="0.3">
      <c r="B41" s="12">
        <v>45697</v>
      </c>
      <c r="C41" s="4">
        <v>18459.5</v>
      </c>
      <c r="D41" s="27"/>
      <c r="E41" s="27"/>
      <c r="F41" s="5">
        <f t="shared" si="1"/>
        <v>241.59999999999854</v>
      </c>
      <c r="G41" s="27">
        <f>[2]Sheet1!U45</f>
        <v>81052</v>
      </c>
      <c r="H41" s="6">
        <f t="shared" si="2"/>
        <v>2.9808024478112638</v>
      </c>
    </row>
    <row r="42" spans="2:8" x14ac:dyDescent="0.3">
      <c r="B42" s="12">
        <v>45698</v>
      </c>
      <c r="C42" s="4">
        <v>18707.900000000001</v>
      </c>
      <c r="D42" s="27"/>
      <c r="E42" s="27"/>
      <c r="F42" s="5">
        <f t="shared" si="1"/>
        <v>248.40000000000146</v>
      </c>
      <c r="G42" s="27">
        <f>[2]Sheet1!U46</f>
        <v>84392</v>
      </c>
      <c r="H42" s="6">
        <f t="shared" si="2"/>
        <v>2.9434069580055158</v>
      </c>
    </row>
    <row r="43" spans="2:8" x14ac:dyDescent="0.3">
      <c r="B43" s="12">
        <v>45699</v>
      </c>
      <c r="C43" s="4">
        <v>18922.599999999999</v>
      </c>
      <c r="D43" s="27"/>
      <c r="E43" s="27"/>
      <c r="F43" s="5">
        <f t="shared" si="1"/>
        <v>214.69999999999709</v>
      </c>
      <c r="G43" s="27">
        <f>[2]Sheet1!U47</f>
        <v>75872</v>
      </c>
      <c r="H43" s="6">
        <f t="shared" si="2"/>
        <v>2.8297659215520494</v>
      </c>
    </row>
    <row r="44" spans="2:8" x14ac:dyDescent="0.3">
      <c r="B44" s="12">
        <v>45700</v>
      </c>
      <c r="C44" s="4">
        <v>19047.5</v>
      </c>
      <c r="D44" s="27"/>
      <c r="E44" s="27"/>
      <c r="F44" s="5">
        <f t="shared" si="1"/>
        <v>124.90000000000146</v>
      </c>
      <c r="G44" s="27">
        <f>[2]Sheet1!U48</f>
        <v>40308</v>
      </c>
      <c r="H44" s="6">
        <f t="shared" si="2"/>
        <v>3.0986404683934072</v>
      </c>
    </row>
    <row r="45" spans="2:8" x14ac:dyDescent="0.3">
      <c r="B45" s="12">
        <v>45701</v>
      </c>
      <c r="C45" s="4">
        <v>19299.7</v>
      </c>
      <c r="D45" s="27"/>
      <c r="E45" s="27"/>
      <c r="F45" s="5">
        <f t="shared" si="1"/>
        <v>252.20000000000073</v>
      </c>
      <c r="G45" s="27">
        <f>[2]Sheet1!U49</f>
        <v>86259</v>
      </c>
      <c r="H45" s="6">
        <f t="shared" si="2"/>
        <v>2.9237528837570657</v>
      </c>
    </row>
    <row r="46" spans="2:8" x14ac:dyDescent="0.3">
      <c r="B46" s="12">
        <v>45702</v>
      </c>
      <c r="C46" s="4">
        <v>19539.599999999999</v>
      </c>
      <c r="D46" s="27"/>
      <c r="E46" s="27"/>
      <c r="F46" s="5">
        <f t="shared" si="1"/>
        <v>239.89999999999782</v>
      </c>
      <c r="G46" s="27">
        <f>[2]Sheet1!U50</f>
        <v>80933</v>
      </c>
      <c r="H46" s="6">
        <f t="shared" si="2"/>
        <v>2.9641802478593138</v>
      </c>
    </row>
    <row r="47" spans="2:8" x14ac:dyDescent="0.3">
      <c r="B47" s="12">
        <v>45703</v>
      </c>
      <c r="C47" s="4">
        <v>19772.099999999999</v>
      </c>
      <c r="D47" s="27"/>
      <c r="E47" s="27"/>
      <c r="F47" s="5">
        <f t="shared" si="1"/>
        <v>232.5</v>
      </c>
      <c r="G47" s="27">
        <f>[2]Sheet1!U51</f>
        <v>79044</v>
      </c>
      <c r="H47" s="6">
        <f t="shared" si="2"/>
        <v>2.9413997267344771</v>
      </c>
    </row>
    <row r="48" spans="2:8" x14ac:dyDescent="0.3">
      <c r="B48" s="12">
        <v>45704</v>
      </c>
      <c r="C48" s="4">
        <v>19986.5</v>
      </c>
      <c r="D48" s="27"/>
      <c r="E48" s="27"/>
      <c r="F48" s="5">
        <f t="shared" si="1"/>
        <v>214.40000000000146</v>
      </c>
      <c r="G48" s="27">
        <f>[2]Sheet1!U52</f>
        <v>72540</v>
      </c>
      <c r="H48" s="6">
        <f t="shared" si="2"/>
        <v>2.9556106975462013</v>
      </c>
    </row>
    <row r="49" spans="2:8" x14ac:dyDescent="0.3">
      <c r="B49" s="12">
        <v>45705</v>
      </c>
      <c r="C49" s="4">
        <v>20235.3</v>
      </c>
      <c r="D49" s="27"/>
      <c r="E49" s="27"/>
      <c r="F49" s="5">
        <f t="shared" si="1"/>
        <v>248.79999999999927</v>
      </c>
      <c r="G49" s="27">
        <f>[2]Sheet1!U53</f>
        <v>84015</v>
      </c>
      <c r="H49" s="6">
        <f t="shared" si="2"/>
        <v>2.9613759447717585</v>
      </c>
    </row>
    <row r="50" spans="2:8" x14ac:dyDescent="0.3">
      <c r="B50" s="12">
        <v>45706</v>
      </c>
      <c r="C50" s="4">
        <v>20486.3</v>
      </c>
      <c r="D50" s="27"/>
      <c r="E50" s="27"/>
      <c r="F50" s="5">
        <f t="shared" si="1"/>
        <v>251</v>
      </c>
      <c r="G50" s="27">
        <f>[2]Sheet1!U54</f>
        <v>82276</v>
      </c>
      <c r="H50" s="6">
        <f t="shared" si="2"/>
        <v>3.0507073751762364</v>
      </c>
    </row>
    <row r="51" spans="2:8" x14ac:dyDescent="0.3">
      <c r="B51" s="12">
        <v>45707</v>
      </c>
      <c r="C51" s="4">
        <v>20737.599999999999</v>
      </c>
      <c r="D51" s="27"/>
      <c r="E51" s="27"/>
      <c r="F51" s="5">
        <f t="shared" si="1"/>
        <v>251.29999999999927</v>
      </c>
      <c r="G51" s="27">
        <f>[2]Sheet1!U55</f>
        <v>84632</v>
      </c>
      <c r="H51" s="6">
        <f t="shared" si="2"/>
        <v>2.9693260232536067</v>
      </c>
    </row>
    <row r="52" spans="2:8" x14ac:dyDescent="0.3">
      <c r="B52" s="12">
        <v>45708</v>
      </c>
      <c r="C52" s="4">
        <v>20990.2</v>
      </c>
      <c r="D52" s="27"/>
      <c r="E52" s="27"/>
      <c r="F52" s="5">
        <f t="shared" si="1"/>
        <v>252.60000000000218</v>
      </c>
      <c r="G52" s="27">
        <f>[2]Sheet1!U56</f>
        <v>87013</v>
      </c>
      <c r="H52" s="6">
        <f t="shared" si="2"/>
        <v>2.9030144920874146</v>
      </c>
    </row>
    <row r="53" spans="2:8" x14ac:dyDescent="0.3">
      <c r="B53" s="12">
        <v>45709</v>
      </c>
      <c r="C53" s="4">
        <v>21255.7</v>
      </c>
      <c r="D53" s="27"/>
      <c r="E53" s="27"/>
      <c r="F53" s="5">
        <f t="shared" si="1"/>
        <v>265.5</v>
      </c>
      <c r="G53" s="27">
        <f>[2]Sheet1!U57</f>
        <v>89956</v>
      </c>
      <c r="H53" s="6">
        <f t="shared" si="2"/>
        <v>2.9514429276535195</v>
      </c>
    </row>
    <row r="54" spans="2:8" x14ac:dyDescent="0.3">
      <c r="B54" s="12">
        <v>45710</v>
      </c>
      <c r="C54" s="4">
        <v>21479.9</v>
      </c>
      <c r="D54" s="27"/>
      <c r="E54" s="27"/>
      <c r="F54" s="5">
        <f t="shared" si="1"/>
        <v>224.20000000000073</v>
      </c>
      <c r="G54" s="27">
        <f>[2]Sheet1!U58</f>
        <v>77612</v>
      </c>
      <c r="H54" s="6">
        <f t="shared" si="2"/>
        <v>2.8887285471318962</v>
      </c>
    </row>
    <row r="55" spans="2:8" x14ac:dyDescent="0.3">
      <c r="B55" s="12">
        <v>45711</v>
      </c>
      <c r="C55" s="4">
        <v>21728.1</v>
      </c>
      <c r="D55" s="27"/>
      <c r="E55" s="27"/>
      <c r="F55" s="5">
        <f t="shared" si="1"/>
        <v>248.19999999999709</v>
      </c>
      <c r="G55" s="27">
        <f>[2]Sheet1!U59</f>
        <v>82831</v>
      </c>
      <c r="H55" s="6">
        <f t="shared" si="2"/>
        <v>2.9964626770170235</v>
      </c>
    </row>
    <row r="56" spans="2:8" x14ac:dyDescent="0.3">
      <c r="B56" s="12">
        <v>45712</v>
      </c>
      <c r="C56" s="4">
        <v>21999.599999999999</v>
      </c>
      <c r="D56" s="27"/>
      <c r="E56" s="27"/>
      <c r="F56" s="5">
        <f t="shared" si="1"/>
        <v>271.5</v>
      </c>
      <c r="G56" s="27">
        <f>[2]Sheet1!U60</f>
        <v>94316</v>
      </c>
      <c r="H56" s="6">
        <f t="shared" si="2"/>
        <v>2.8786208066499852</v>
      </c>
    </row>
    <row r="57" spans="2:8" x14ac:dyDescent="0.3">
      <c r="B57" s="12">
        <v>45713</v>
      </c>
      <c r="C57" s="4">
        <v>22284.5</v>
      </c>
      <c r="D57" s="27"/>
      <c r="E57" s="27"/>
      <c r="F57" s="5">
        <f t="shared" si="1"/>
        <v>284.90000000000146</v>
      </c>
      <c r="G57" s="27">
        <f>[2]Sheet1!U61</f>
        <v>97557</v>
      </c>
      <c r="H57" s="6">
        <f t="shared" si="2"/>
        <v>2.9203440040181787</v>
      </c>
    </row>
    <row r="58" spans="2:8" x14ac:dyDescent="0.3">
      <c r="B58" s="12">
        <v>45714</v>
      </c>
      <c r="C58" s="4">
        <v>22510</v>
      </c>
      <c r="D58" s="27"/>
      <c r="E58" s="27"/>
      <c r="F58" s="5">
        <f t="shared" si="1"/>
        <v>225.5</v>
      </c>
      <c r="G58" s="27">
        <f>[2]Sheet1!U62</f>
        <v>94135</v>
      </c>
      <c r="H58" s="6">
        <f t="shared" si="2"/>
        <v>2.3954958304562597</v>
      </c>
    </row>
    <row r="59" spans="2:8" x14ac:dyDescent="0.3">
      <c r="B59" s="12">
        <v>45715</v>
      </c>
      <c r="C59" s="4">
        <v>22827.5</v>
      </c>
      <c r="D59" s="27"/>
      <c r="E59" s="27"/>
      <c r="F59" s="5">
        <f t="shared" si="1"/>
        <v>317.5</v>
      </c>
      <c r="G59" s="27">
        <f>[2]Sheet1!U63</f>
        <v>94228</v>
      </c>
      <c r="H59" s="6">
        <f t="shared" si="2"/>
        <v>3.3694867767542558</v>
      </c>
    </row>
    <row r="60" spans="2:8" ht="15" thickBot="1" x14ac:dyDescent="0.35">
      <c r="B60" s="34">
        <v>45716</v>
      </c>
      <c r="C60" s="7">
        <v>23088.400000000001</v>
      </c>
      <c r="D60" s="9">
        <v>20275</v>
      </c>
      <c r="E60" s="9">
        <f>C60-D60</f>
        <v>2813.4000000000015</v>
      </c>
      <c r="F60" s="39">
        <f t="shared" si="1"/>
        <v>260.90000000000146</v>
      </c>
      <c r="G60" s="9">
        <f>[2]Sheet1!U64</f>
        <v>95898</v>
      </c>
      <c r="H60" s="40">
        <f t="shared" si="2"/>
        <v>2.7205989697386959</v>
      </c>
    </row>
    <row r="61" spans="2:8" x14ac:dyDescent="0.3">
      <c r="B61" s="32">
        <v>45717</v>
      </c>
      <c r="C61" s="28">
        <v>23352.1</v>
      </c>
      <c r="D61" s="29">
        <v>20513</v>
      </c>
      <c r="E61" s="29">
        <f t="shared" ref="E61:E85" si="3">C61-D61</f>
        <v>2839.0999999999985</v>
      </c>
      <c r="F61" s="10">
        <f t="shared" si="1"/>
        <v>263.69999999999709</v>
      </c>
      <c r="G61" s="29">
        <f>[2]Sheet1!U65</f>
        <v>90569</v>
      </c>
      <c r="H61" s="37">
        <f t="shared" si="2"/>
        <v>2.911592266669579</v>
      </c>
    </row>
    <row r="62" spans="2:8" x14ac:dyDescent="0.3">
      <c r="B62" s="19">
        <v>45718</v>
      </c>
      <c r="C62" s="4">
        <v>23616.6</v>
      </c>
      <c r="D62" s="27">
        <v>20751</v>
      </c>
      <c r="E62" s="27">
        <f t="shared" si="3"/>
        <v>2865.5999999999985</v>
      </c>
      <c r="F62" s="5">
        <f t="shared" si="1"/>
        <v>264.5</v>
      </c>
      <c r="G62" s="27">
        <f>[2]Sheet1!U66</f>
        <v>91249</v>
      </c>
      <c r="H62" s="6">
        <f t="shared" si="2"/>
        <v>2.8986619031441441</v>
      </c>
    </row>
    <row r="63" spans="2:8" x14ac:dyDescent="0.3">
      <c r="B63" s="12">
        <v>45719</v>
      </c>
      <c r="C63" s="4">
        <v>23907.200000000001</v>
      </c>
      <c r="D63" s="27">
        <v>21014</v>
      </c>
      <c r="E63" s="27">
        <f t="shared" si="3"/>
        <v>2893.2000000000007</v>
      </c>
      <c r="F63" s="5">
        <f t="shared" si="1"/>
        <v>290.60000000000218</v>
      </c>
      <c r="G63" s="27">
        <f>[2]Sheet1!U67</f>
        <v>102134</v>
      </c>
      <c r="H63" s="6">
        <f t="shared" si="2"/>
        <v>2.8452816887618444</v>
      </c>
    </row>
    <row r="64" spans="2:8" x14ac:dyDescent="0.3">
      <c r="B64" s="31">
        <v>45720</v>
      </c>
      <c r="C64" s="4">
        <v>24146.5</v>
      </c>
      <c r="D64" s="27">
        <v>21229</v>
      </c>
      <c r="E64" s="27">
        <f t="shared" si="3"/>
        <v>2917.5</v>
      </c>
      <c r="F64" s="5">
        <f t="shared" si="1"/>
        <v>239.29999999999927</v>
      </c>
      <c r="G64" s="27">
        <f>[2]Sheet1!U68</f>
        <v>86868</v>
      </c>
      <c r="H64" s="6">
        <f t="shared" si="2"/>
        <v>2.7547543399180281</v>
      </c>
    </row>
    <row r="65" spans="2:8" x14ac:dyDescent="0.3">
      <c r="B65" s="19">
        <v>45721</v>
      </c>
      <c r="C65" s="4">
        <v>24398.6</v>
      </c>
      <c r="D65" s="27">
        <v>21455</v>
      </c>
      <c r="E65" s="27">
        <f t="shared" si="3"/>
        <v>2943.5999999999985</v>
      </c>
      <c r="F65" s="5">
        <f t="shared" si="1"/>
        <v>252.09999999999854</v>
      </c>
      <c r="G65" s="27">
        <f>[2]Sheet1!U69</f>
        <v>86339</v>
      </c>
      <c r="H65" s="6">
        <f t="shared" si="2"/>
        <v>2.919885567356566</v>
      </c>
    </row>
    <row r="66" spans="2:8" x14ac:dyDescent="0.3">
      <c r="B66" s="19">
        <v>45722</v>
      </c>
      <c r="C66" s="4">
        <v>24667.5</v>
      </c>
      <c r="D66" s="27">
        <v>21699</v>
      </c>
      <c r="E66" s="27">
        <f t="shared" si="3"/>
        <v>2968.5</v>
      </c>
      <c r="F66" s="5">
        <f t="shared" si="1"/>
        <v>268.90000000000146</v>
      </c>
      <c r="G66" s="27">
        <f>[2]Sheet1!U70</f>
        <v>92995</v>
      </c>
      <c r="H66" s="6">
        <f t="shared" si="2"/>
        <v>2.8915533093177208</v>
      </c>
    </row>
    <row r="67" spans="2:8" x14ac:dyDescent="0.3">
      <c r="B67" s="19">
        <v>45723</v>
      </c>
      <c r="C67" s="4">
        <v>24984.3</v>
      </c>
      <c r="D67" s="27">
        <v>21985</v>
      </c>
      <c r="E67" s="27">
        <f t="shared" si="3"/>
        <v>2999.2999999999993</v>
      </c>
      <c r="F67" s="5">
        <f t="shared" si="1"/>
        <v>316.79999999999927</v>
      </c>
      <c r="G67" s="27">
        <f>[2]Sheet1!U71</f>
        <v>103104</v>
      </c>
      <c r="H67" s="6">
        <f t="shared" si="2"/>
        <v>3.072625698324015</v>
      </c>
    </row>
    <row r="68" spans="2:8" x14ac:dyDescent="0.3">
      <c r="B68" s="19">
        <v>45724</v>
      </c>
      <c r="C68" s="4">
        <v>25249.1</v>
      </c>
      <c r="D68" s="27">
        <v>22224</v>
      </c>
      <c r="E68" s="27">
        <f t="shared" si="3"/>
        <v>3025.0999999999985</v>
      </c>
      <c r="F68" s="5">
        <f t="shared" si="1"/>
        <v>264.79999999999927</v>
      </c>
      <c r="G68" s="27">
        <f>[2]Sheet1!U72</f>
        <v>101998</v>
      </c>
      <c r="H68" s="6">
        <f t="shared" si="2"/>
        <v>2.5961293358693238</v>
      </c>
    </row>
    <row r="69" spans="2:8" x14ac:dyDescent="0.3">
      <c r="B69" s="19">
        <v>45725</v>
      </c>
      <c r="C69" s="4">
        <v>25523.4</v>
      </c>
      <c r="D69" s="27">
        <v>22470</v>
      </c>
      <c r="E69" s="27">
        <f t="shared" si="3"/>
        <v>3053.4000000000015</v>
      </c>
      <c r="F69" s="5">
        <f t="shared" ref="F69:F86" si="4">(C69-C68)</f>
        <v>274.30000000000291</v>
      </c>
      <c r="G69" s="27">
        <f>[2]Sheet1!U73</f>
        <v>94813</v>
      </c>
      <c r="H69" s="6">
        <f t="shared" ref="H69:H86" si="5">F69/G69*1000</f>
        <v>2.8930631875376047</v>
      </c>
    </row>
    <row r="70" spans="2:8" x14ac:dyDescent="0.3">
      <c r="B70" s="19">
        <v>45726</v>
      </c>
      <c r="C70" s="4">
        <v>25781</v>
      </c>
      <c r="D70" s="27">
        <v>22763</v>
      </c>
      <c r="E70" s="27">
        <f t="shared" si="3"/>
        <v>3018</v>
      </c>
      <c r="F70" s="5">
        <f t="shared" si="4"/>
        <v>257.59999999999854</v>
      </c>
      <c r="G70" s="27">
        <f>[2]Sheet1!U74</f>
        <v>87541</v>
      </c>
      <c r="H70" s="6">
        <f t="shared" si="5"/>
        <v>2.9426211717937711</v>
      </c>
    </row>
    <row r="71" spans="2:8" x14ac:dyDescent="0.3">
      <c r="B71" s="19">
        <v>45727</v>
      </c>
      <c r="C71" s="4">
        <v>26072.7</v>
      </c>
      <c r="D71" s="27">
        <v>23030</v>
      </c>
      <c r="E71" s="27">
        <f t="shared" si="3"/>
        <v>3042.7000000000007</v>
      </c>
      <c r="F71" s="5">
        <f t="shared" si="4"/>
        <v>291.70000000000073</v>
      </c>
      <c r="G71" s="27">
        <f>[2]Sheet1!U75</f>
        <v>102068</v>
      </c>
      <c r="H71" s="6">
        <f t="shared" si="5"/>
        <v>2.8578986557981025</v>
      </c>
    </row>
    <row r="72" spans="2:8" x14ac:dyDescent="0.3">
      <c r="B72" s="19">
        <v>45728</v>
      </c>
      <c r="C72" s="4">
        <v>26342.6</v>
      </c>
      <c r="D72" s="27">
        <v>23277</v>
      </c>
      <c r="E72" s="27">
        <f t="shared" si="3"/>
        <v>3065.5999999999985</v>
      </c>
      <c r="F72" s="5">
        <f t="shared" si="4"/>
        <v>269.89999999999782</v>
      </c>
      <c r="G72" s="27">
        <f>[2]Sheet1!U76</f>
        <v>96055</v>
      </c>
      <c r="H72" s="6">
        <f t="shared" si="5"/>
        <v>2.8098485242829403</v>
      </c>
    </row>
    <row r="73" spans="2:8" x14ac:dyDescent="0.3">
      <c r="B73" s="19">
        <v>45729</v>
      </c>
      <c r="C73" s="4">
        <v>26597.200000000001</v>
      </c>
      <c r="D73" s="27">
        <v>23508</v>
      </c>
      <c r="E73" s="27">
        <f t="shared" si="3"/>
        <v>3089.2000000000007</v>
      </c>
      <c r="F73" s="5">
        <f t="shared" si="4"/>
        <v>254.60000000000218</v>
      </c>
      <c r="G73" s="27">
        <f>[2]Sheet1!U77</f>
        <v>89275</v>
      </c>
      <c r="H73" s="6">
        <f t="shared" si="5"/>
        <v>2.8518622234668407</v>
      </c>
    </row>
    <row r="74" spans="2:8" x14ac:dyDescent="0.3">
      <c r="B74" s="19">
        <v>45730</v>
      </c>
      <c r="C74" s="4">
        <v>26875.599999999999</v>
      </c>
      <c r="D74" s="27">
        <v>23760</v>
      </c>
      <c r="E74" s="27">
        <f t="shared" si="3"/>
        <v>3115.5999999999985</v>
      </c>
      <c r="F74" s="5">
        <f t="shared" si="4"/>
        <v>278.39999999999782</v>
      </c>
      <c r="G74" s="27">
        <f>[2]Sheet1!U78</f>
        <v>96482</v>
      </c>
      <c r="H74" s="6">
        <f t="shared" si="5"/>
        <v>2.8855123235421924</v>
      </c>
    </row>
    <row r="75" spans="2:8" x14ac:dyDescent="0.3">
      <c r="B75" s="19">
        <v>45731</v>
      </c>
      <c r="C75" s="4">
        <v>27099.8</v>
      </c>
      <c r="D75" s="27">
        <v>24005</v>
      </c>
      <c r="E75" s="27">
        <f t="shared" si="3"/>
        <v>3094.7999999999993</v>
      </c>
      <c r="F75" s="5">
        <f t="shared" si="4"/>
        <v>224.20000000000073</v>
      </c>
      <c r="G75" s="27">
        <f>[2]Sheet1!U79</f>
        <v>95707</v>
      </c>
      <c r="H75" s="6">
        <f t="shared" si="5"/>
        <v>2.3425663744553766</v>
      </c>
    </row>
    <row r="76" spans="2:8" x14ac:dyDescent="0.3">
      <c r="B76" s="19">
        <v>45732</v>
      </c>
      <c r="C76" s="4">
        <v>27411.7</v>
      </c>
      <c r="D76" s="27">
        <v>24251</v>
      </c>
      <c r="E76" s="27">
        <f t="shared" si="3"/>
        <v>3160.7000000000007</v>
      </c>
      <c r="F76" s="5">
        <f t="shared" si="4"/>
        <v>311.90000000000146</v>
      </c>
      <c r="G76" s="27">
        <f>[2]Sheet1!U80</f>
        <v>93853</v>
      </c>
      <c r="H76" s="6">
        <f t="shared" si="5"/>
        <v>3.3232821540068134</v>
      </c>
    </row>
    <row r="77" spans="2:8" x14ac:dyDescent="0.3">
      <c r="B77" s="19">
        <v>45733</v>
      </c>
      <c r="C77" s="4">
        <v>27658.3</v>
      </c>
      <c r="D77" s="27">
        <v>24474</v>
      </c>
      <c r="E77" s="27">
        <f t="shared" si="3"/>
        <v>3184.2999999999993</v>
      </c>
      <c r="F77" s="5">
        <f t="shared" si="4"/>
        <v>246.59999999999854</v>
      </c>
      <c r="G77" s="27">
        <f>[2]Sheet1!U81</f>
        <v>87315</v>
      </c>
      <c r="H77" s="6">
        <f t="shared" si="5"/>
        <v>2.8242570005153587</v>
      </c>
    </row>
    <row r="78" spans="2:8" x14ac:dyDescent="0.3">
      <c r="B78" s="19">
        <v>45734</v>
      </c>
      <c r="C78" s="4">
        <v>27942</v>
      </c>
      <c r="D78" s="27">
        <v>24731</v>
      </c>
      <c r="E78" s="27">
        <f t="shared" si="3"/>
        <v>3211</v>
      </c>
      <c r="F78" s="5">
        <f t="shared" si="4"/>
        <v>283.70000000000073</v>
      </c>
      <c r="G78" s="27">
        <f>[2]Sheet1!U82</f>
        <v>95461</v>
      </c>
      <c r="H78" s="6">
        <f t="shared" si="5"/>
        <v>2.9718942814343108</v>
      </c>
    </row>
    <row r="79" spans="2:8" x14ac:dyDescent="0.3">
      <c r="B79" s="19">
        <v>45735</v>
      </c>
      <c r="C79" s="4">
        <v>28220.799999999999</v>
      </c>
      <c r="D79" s="27">
        <v>24983</v>
      </c>
      <c r="E79" s="27">
        <f t="shared" si="3"/>
        <v>3237.7999999999993</v>
      </c>
      <c r="F79" s="5">
        <f t="shared" si="4"/>
        <v>278.79999999999927</v>
      </c>
      <c r="G79" s="27">
        <f>[2]Sheet1!U83</f>
        <v>100396</v>
      </c>
      <c r="H79" s="6">
        <f t="shared" si="5"/>
        <v>2.7770030678513016</v>
      </c>
    </row>
    <row r="80" spans="2:8" x14ac:dyDescent="0.3">
      <c r="B80" s="19">
        <v>45736</v>
      </c>
      <c r="C80" s="4">
        <v>28471.5</v>
      </c>
      <c r="D80" s="27">
        <v>25207</v>
      </c>
      <c r="E80" s="27">
        <f t="shared" si="3"/>
        <v>3264.5</v>
      </c>
      <c r="F80" s="5">
        <f t="shared" si="4"/>
        <v>250.70000000000073</v>
      </c>
      <c r="G80" s="27">
        <f>[2]Sheet1!U84</f>
        <v>81090</v>
      </c>
      <c r="H80" s="6">
        <f t="shared" si="5"/>
        <v>3.0916265877420241</v>
      </c>
    </row>
    <row r="81" spans="2:8" x14ac:dyDescent="0.3">
      <c r="B81" s="19">
        <v>45737</v>
      </c>
      <c r="C81" s="4">
        <v>28743.200000000001</v>
      </c>
      <c r="D81" s="27">
        <v>25453</v>
      </c>
      <c r="E81" s="27">
        <f t="shared" si="3"/>
        <v>3290.2000000000007</v>
      </c>
      <c r="F81" s="5">
        <f t="shared" si="4"/>
        <v>271.70000000000073</v>
      </c>
      <c r="G81" s="27">
        <f>[2]Sheet1!U85</f>
        <v>95577</v>
      </c>
      <c r="H81" s="6">
        <f t="shared" si="5"/>
        <v>2.8427341305962806</v>
      </c>
    </row>
    <row r="82" spans="2:8" x14ac:dyDescent="0.3">
      <c r="B82" s="19">
        <v>45738</v>
      </c>
      <c r="C82" s="4">
        <v>29006</v>
      </c>
      <c r="D82" s="27">
        <v>25687</v>
      </c>
      <c r="E82" s="27">
        <f t="shared" si="3"/>
        <v>3319</v>
      </c>
      <c r="F82" s="5">
        <f t="shared" si="4"/>
        <v>262.79999999999927</v>
      </c>
      <c r="G82" s="27">
        <f>[2]Sheet1!U86</f>
        <v>91932</v>
      </c>
      <c r="H82" s="6">
        <f t="shared" si="5"/>
        <v>2.8586346429969898</v>
      </c>
    </row>
    <row r="83" spans="2:8" x14ac:dyDescent="0.3">
      <c r="B83" s="19">
        <v>45739</v>
      </c>
      <c r="C83" s="4">
        <v>29295.8</v>
      </c>
      <c r="D83" s="27">
        <v>25948</v>
      </c>
      <c r="E83" s="27">
        <f t="shared" si="3"/>
        <v>3347.7999999999993</v>
      </c>
      <c r="F83" s="5">
        <f t="shared" si="4"/>
        <v>289.79999999999927</v>
      </c>
      <c r="G83" s="27">
        <f>[2]Sheet1!U87</f>
        <v>100753</v>
      </c>
      <c r="H83" s="6">
        <f t="shared" si="5"/>
        <v>2.8763411511319692</v>
      </c>
    </row>
    <row r="84" spans="2:8" x14ac:dyDescent="0.3">
      <c r="B84" s="19">
        <v>45740</v>
      </c>
      <c r="C84" s="4">
        <v>29559.9</v>
      </c>
      <c r="D84" s="27">
        <v>26187</v>
      </c>
      <c r="E84" s="27">
        <f t="shared" si="3"/>
        <v>3372.9000000000015</v>
      </c>
      <c r="F84" s="5">
        <f t="shared" si="4"/>
        <v>264.10000000000218</v>
      </c>
      <c r="G84" s="27">
        <f>[2]Sheet1!U88</f>
        <v>93401</v>
      </c>
      <c r="H84" s="6">
        <f t="shared" si="5"/>
        <v>2.8275928523249449</v>
      </c>
    </row>
    <row r="85" spans="2:8" x14ac:dyDescent="0.3">
      <c r="B85" s="19">
        <v>45741</v>
      </c>
      <c r="C85" s="44">
        <v>29816.7</v>
      </c>
      <c r="D85" s="5">
        <v>26421</v>
      </c>
      <c r="E85" s="8">
        <f t="shared" si="3"/>
        <v>3395.7000000000007</v>
      </c>
      <c r="F85" s="5">
        <f t="shared" si="4"/>
        <v>256.79999999999927</v>
      </c>
      <c r="G85" s="27">
        <f>[2]Sheet1!U89</f>
        <v>91355</v>
      </c>
      <c r="H85" s="6">
        <f t="shared" si="5"/>
        <v>2.8110119862076433</v>
      </c>
    </row>
    <row r="86" spans="2:8" x14ac:dyDescent="0.3">
      <c r="B86" s="21">
        <v>45742</v>
      </c>
      <c r="C86" s="4">
        <v>30041.1</v>
      </c>
      <c r="D86" s="5">
        <v>26624</v>
      </c>
      <c r="E86" s="5">
        <f>C86-D86</f>
        <v>3417.0999999999985</v>
      </c>
      <c r="F86" s="5">
        <f t="shared" si="4"/>
        <v>224.39999999999782</v>
      </c>
      <c r="G86" s="27">
        <f>[2]Sheet1!U90</f>
        <v>78856</v>
      </c>
      <c r="H86" s="6">
        <f t="shared" si="5"/>
        <v>2.8456934158465788</v>
      </c>
    </row>
    <row r="87" spans="2:8" x14ac:dyDescent="0.3">
      <c r="B87" s="12">
        <v>45743</v>
      </c>
      <c r="C87" s="8">
        <v>30293.1</v>
      </c>
      <c r="D87" s="5">
        <v>26624</v>
      </c>
      <c r="E87" s="5">
        <f t="shared" ref="E87:E90" si="6">C87-D87</f>
        <v>3669.0999999999985</v>
      </c>
      <c r="F87" s="5">
        <f>(C87-C86)</f>
        <v>252</v>
      </c>
      <c r="G87" s="27">
        <f>[2]Sheet1!U91</f>
        <v>86228</v>
      </c>
      <c r="H87" s="6">
        <f t="shared" ref="H87:H90" si="7">F87/G87*1000</f>
        <v>2.92248457577585</v>
      </c>
    </row>
    <row r="88" spans="2:8" x14ac:dyDescent="0.3">
      <c r="B88" s="12">
        <v>45744</v>
      </c>
      <c r="C88" s="8"/>
      <c r="D88" s="5"/>
      <c r="E88" s="5">
        <f t="shared" si="6"/>
        <v>0</v>
      </c>
      <c r="F88" s="5">
        <v>0</v>
      </c>
      <c r="G88" s="27">
        <f>[2]Sheet1!U92</f>
        <v>100568</v>
      </c>
      <c r="H88" s="6">
        <f t="shared" si="7"/>
        <v>0</v>
      </c>
    </row>
    <row r="89" spans="2:8" x14ac:dyDescent="0.3">
      <c r="B89" s="12">
        <v>45745</v>
      </c>
      <c r="C89" s="8"/>
      <c r="D89" s="5"/>
      <c r="E89" s="5">
        <f t="shared" si="6"/>
        <v>0</v>
      </c>
      <c r="F89" s="5">
        <f t="shared" ref="F88:F90" si="8">(C89-C88)</f>
        <v>0</v>
      </c>
      <c r="G89" s="27">
        <f>[2]Sheet1!U93</f>
        <v>102760</v>
      </c>
      <c r="H89" s="6">
        <f t="shared" si="7"/>
        <v>0</v>
      </c>
    </row>
    <row r="90" spans="2:8" x14ac:dyDescent="0.3">
      <c r="B90" s="12">
        <v>45746</v>
      </c>
      <c r="C90" s="8"/>
      <c r="D90" s="5"/>
      <c r="E90" s="5">
        <f t="shared" si="6"/>
        <v>0</v>
      </c>
      <c r="F90" s="5">
        <f t="shared" si="8"/>
        <v>0</v>
      </c>
      <c r="G90" s="27">
        <f>[2]Sheet1!U94</f>
        <v>105782</v>
      </c>
      <c r="H90" s="6">
        <f t="shared" si="7"/>
        <v>0</v>
      </c>
    </row>
    <row r="91" spans="2:8" x14ac:dyDescent="0.3">
      <c r="B91" s="12">
        <v>45747</v>
      </c>
      <c r="C91" s="8"/>
      <c r="D91" s="5"/>
      <c r="E91" s="5">
        <f t="shared" ref="E91:E93" si="9">C91-D91</f>
        <v>0</v>
      </c>
      <c r="F91" s="5">
        <f t="shared" ref="F91:F93" si="10">(C91-C90)</f>
        <v>0</v>
      </c>
      <c r="G91" s="27">
        <f>[2]Sheet1!U95</f>
        <v>104611</v>
      </c>
      <c r="H91" s="6">
        <f t="shared" ref="H91:H97" si="11">F91/G91*1000</f>
        <v>0</v>
      </c>
    </row>
    <row r="92" spans="2:8" x14ac:dyDescent="0.3">
      <c r="B92" s="12">
        <v>45748</v>
      </c>
      <c r="C92" s="8"/>
      <c r="D92" s="5"/>
      <c r="E92" s="5">
        <f t="shared" si="9"/>
        <v>0</v>
      </c>
      <c r="F92" s="5">
        <f t="shared" si="10"/>
        <v>0</v>
      </c>
      <c r="G92" s="27">
        <f>[2]Sheet1!U96</f>
        <v>105807</v>
      </c>
      <c r="H92" s="6">
        <f t="shared" si="11"/>
        <v>0</v>
      </c>
    </row>
    <row r="93" spans="2:8" x14ac:dyDescent="0.3">
      <c r="B93" s="12">
        <v>45749</v>
      </c>
      <c r="C93" s="8"/>
      <c r="D93" s="5"/>
      <c r="E93" s="5">
        <f t="shared" si="9"/>
        <v>0</v>
      </c>
      <c r="F93" s="5">
        <f t="shared" si="10"/>
        <v>0</v>
      </c>
      <c r="G93" s="27">
        <f>[2]Sheet1!U97</f>
        <v>105828</v>
      </c>
      <c r="H93" s="6">
        <f t="shared" si="11"/>
        <v>0</v>
      </c>
    </row>
    <row r="94" spans="2:8" x14ac:dyDescent="0.3">
      <c r="B94" s="12">
        <v>45750</v>
      </c>
      <c r="C94" s="8">
        <v>32055.3</v>
      </c>
      <c r="D94" s="5">
        <v>28418</v>
      </c>
      <c r="E94" s="5">
        <v>0</v>
      </c>
      <c r="F94" s="5">
        <v>0</v>
      </c>
      <c r="G94" s="27">
        <f>[2]Sheet1!U98</f>
        <v>106116</v>
      </c>
      <c r="H94" s="6">
        <f t="shared" si="11"/>
        <v>0</v>
      </c>
    </row>
    <row r="95" spans="2:8" x14ac:dyDescent="0.3">
      <c r="B95" s="12">
        <v>45751</v>
      </c>
      <c r="C95" s="8"/>
      <c r="D95" s="5"/>
      <c r="E95" s="5">
        <f t="shared" ref="E94:E97" si="12">C95-D95</f>
        <v>0</v>
      </c>
      <c r="F95" s="5">
        <v>0</v>
      </c>
      <c r="G95" s="27">
        <f>[2]Sheet1!U99</f>
        <v>105724</v>
      </c>
      <c r="H95" s="6">
        <v>0</v>
      </c>
    </row>
    <row r="96" spans="2:8" x14ac:dyDescent="0.3">
      <c r="B96" s="12">
        <v>45752</v>
      </c>
      <c r="C96" s="8">
        <v>32654.400000000001</v>
      </c>
      <c r="D96" s="5">
        <v>28959</v>
      </c>
      <c r="E96" s="5">
        <v>0</v>
      </c>
      <c r="F96" s="5">
        <v>0</v>
      </c>
      <c r="G96" s="27">
        <f>[2]Sheet1!U100</f>
        <v>91045</v>
      </c>
      <c r="H96" s="6">
        <f t="shared" si="11"/>
        <v>0</v>
      </c>
    </row>
    <row r="97" spans="2:8" x14ac:dyDescent="0.3">
      <c r="B97" s="12">
        <v>45753</v>
      </c>
      <c r="C97" s="8">
        <v>32907.599999999999</v>
      </c>
      <c r="D97" s="5">
        <v>28188</v>
      </c>
      <c r="E97" s="5">
        <v>0</v>
      </c>
      <c r="F97" s="5">
        <v>0</v>
      </c>
      <c r="G97" s="27">
        <f>[2]Sheet1!U101</f>
        <v>87247</v>
      </c>
      <c r="H97" s="6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97"/>
  <sheetViews>
    <sheetView topLeftCell="A71" workbookViewId="0">
      <selection activeCell="A98" sqref="A98:XFD98"/>
    </sheetView>
  </sheetViews>
  <sheetFormatPr baseColWidth="10" defaultRowHeight="14.4" x14ac:dyDescent="0.3"/>
  <sheetData>
    <row r="1" spans="1:11" ht="43.8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30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x14ac:dyDescent="0.3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2025-04-07T10:50:04Z</dcterms:modified>
</cp:coreProperties>
</file>